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DATA ANALYST\trinity\project\project5-26-11-23\"/>
    </mc:Choice>
  </mc:AlternateContent>
  <xr:revisionPtr revIDLastSave="0" documentId="13_ncr:1_{92A3EF20-FE94-44E9-B8DF-43E55A2FC3FF}" xr6:coauthVersionLast="47" xr6:coauthVersionMax="47" xr10:uidLastSave="{00000000-0000-0000-0000-000000000000}"/>
  <bookViews>
    <workbookView xWindow="-108" yWindow="-108" windowWidth="23256" windowHeight="12456" firstSheet="5" activeTab="5" xr2:uid="{70CD9EF5-426E-47D5-9178-9FDF4CC4811F}"/>
  </bookViews>
  <sheets>
    <sheet name="clean_data" sheetId="2" r:id="rId1"/>
    <sheet name="Movie Genre Analysis" sheetId="4" r:id="rId2"/>
    <sheet name="Movie Duration Analysis" sheetId="5" r:id="rId3"/>
    <sheet name="Language Analysis" sheetId="6" r:id="rId4"/>
    <sheet name="Director Analysis" sheetId="7" r:id="rId5"/>
    <sheet name="Budget Analysis" sheetId="8" r:id="rId6"/>
  </sheets>
  <definedNames>
    <definedName name="_xlnm._FilterDatabase" localSheetId="4" hidden="1">'Director Analysis'!$C$1:$F$1</definedName>
    <definedName name="_xlnm._FilterDatabase" localSheetId="1" hidden="1">'Movie Genre Analysis'!$K$2:$O$22</definedName>
  </definedNames>
  <calcPr calcId="191028"/>
  <pivotCaches>
    <pivotCache cacheId="0" r:id="rId7"/>
    <pivotCache cacheId="1" r:id="rId8"/>
    <pivotCache cacheId="2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8" l="1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D839" i="8"/>
  <c r="D840" i="8"/>
  <c r="D841" i="8"/>
  <c r="D842" i="8"/>
  <c r="D843" i="8"/>
  <c r="D844" i="8"/>
  <c r="D845" i="8"/>
  <c r="D846" i="8"/>
  <c r="D847" i="8"/>
  <c r="D848" i="8"/>
  <c r="D849" i="8"/>
  <c r="D850" i="8"/>
  <c r="D851" i="8"/>
  <c r="D852" i="8"/>
  <c r="D853" i="8"/>
  <c r="D854" i="8"/>
  <c r="D855" i="8"/>
  <c r="D856" i="8"/>
  <c r="D857" i="8"/>
  <c r="D858" i="8"/>
  <c r="D859" i="8"/>
  <c r="D860" i="8"/>
  <c r="D861" i="8"/>
  <c r="D862" i="8"/>
  <c r="D863" i="8"/>
  <c r="D864" i="8"/>
  <c r="D865" i="8"/>
  <c r="D866" i="8"/>
  <c r="D867" i="8"/>
  <c r="D868" i="8"/>
  <c r="D869" i="8"/>
  <c r="D870" i="8"/>
  <c r="D871" i="8"/>
  <c r="D872" i="8"/>
  <c r="D873" i="8"/>
  <c r="D874" i="8"/>
  <c r="D875" i="8"/>
  <c r="D876" i="8"/>
  <c r="D877" i="8"/>
  <c r="D878" i="8"/>
  <c r="D879" i="8"/>
  <c r="D880" i="8"/>
  <c r="D881" i="8"/>
  <c r="D882" i="8"/>
  <c r="D883" i="8"/>
  <c r="D884" i="8"/>
  <c r="D885" i="8"/>
  <c r="D886" i="8"/>
  <c r="D887" i="8"/>
  <c r="D888" i="8"/>
  <c r="D889" i="8"/>
  <c r="D890" i="8"/>
  <c r="D891" i="8"/>
  <c r="D892" i="8"/>
  <c r="D893" i="8"/>
  <c r="D894" i="8"/>
  <c r="D895" i="8"/>
  <c r="D896" i="8"/>
  <c r="D897" i="8"/>
  <c r="D898" i="8"/>
  <c r="D899" i="8"/>
  <c r="D900" i="8"/>
  <c r="D901" i="8"/>
  <c r="D902" i="8"/>
  <c r="D903" i="8"/>
  <c r="D904" i="8"/>
  <c r="D905" i="8"/>
  <c r="D906" i="8"/>
  <c r="D907" i="8"/>
  <c r="D908" i="8"/>
  <c r="D909" i="8"/>
  <c r="D910" i="8"/>
  <c r="D911" i="8"/>
  <c r="D912" i="8"/>
  <c r="D913" i="8"/>
  <c r="D914" i="8"/>
  <c r="D915" i="8"/>
  <c r="D916" i="8"/>
  <c r="D917" i="8"/>
  <c r="D918" i="8"/>
  <c r="D919" i="8"/>
  <c r="D920" i="8"/>
  <c r="D921" i="8"/>
  <c r="D922" i="8"/>
  <c r="D923" i="8"/>
  <c r="D924" i="8"/>
  <c r="D925" i="8"/>
  <c r="D926" i="8"/>
  <c r="D927" i="8"/>
  <c r="D928" i="8"/>
  <c r="D929" i="8"/>
  <c r="D930" i="8"/>
  <c r="D931" i="8"/>
  <c r="D932" i="8"/>
  <c r="D933" i="8"/>
  <c r="D934" i="8"/>
  <c r="D935" i="8"/>
  <c r="D936" i="8"/>
  <c r="D937" i="8"/>
  <c r="D938" i="8"/>
  <c r="D939" i="8"/>
  <c r="D940" i="8"/>
  <c r="D941" i="8"/>
  <c r="D942" i="8"/>
  <c r="D943" i="8"/>
  <c r="D944" i="8"/>
  <c r="D945" i="8"/>
  <c r="D946" i="8"/>
  <c r="D947" i="8"/>
  <c r="D948" i="8"/>
  <c r="D949" i="8"/>
  <c r="D950" i="8"/>
  <c r="D951" i="8"/>
  <c r="D952" i="8"/>
  <c r="D953" i="8"/>
  <c r="D954" i="8"/>
  <c r="D955" i="8"/>
  <c r="D956" i="8"/>
  <c r="D957" i="8"/>
  <c r="D958" i="8"/>
  <c r="D959" i="8"/>
  <c r="D960" i="8"/>
  <c r="D961" i="8"/>
  <c r="D962" i="8"/>
  <c r="D963" i="8"/>
  <c r="D964" i="8"/>
  <c r="D965" i="8"/>
  <c r="D966" i="8"/>
  <c r="D967" i="8"/>
  <c r="D968" i="8"/>
  <c r="D969" i="8"/>
  <c r="D970" i="8"/>
  <c r="D971" i="8"/>
  <c r="D972" i="8"/>
  <c r="D973" i="8"/>
  <c r="D974" i="8"/>
  <c r="D975" i="8"/>
  <c r="D976" i="8"/>
  <c r="D977" i="8"/>
  <c r="D978" i="8"/>
  <c r="D979" i="8"/>
  <c r="D980" i="8"/>
  <c r="D981" i="8"/>
  <c r="D982" i="8"/>
  <c r="D983" i="8"/>
  <c r="D984" i="8"/>
  <c r="D985" i="8"/>
  <c r="D986" i="8"/>
  <c r="D987" i="8"/>
  <c r="D988" i="8"/>
  <c r="D989" i="8"/>
  <c r="D990" i="8"/>
  <c r="D991" i="8"/>
  <c r="D992" i="8"/>
  <c r="D993" i="8"/>
  <c r="D994" i="8"/>
  <c r="D995" i="8"/>
  <c r="D996" i="8"/>
  <c r="D997" i="8"/>
  <c r="D998" i="8"/>
  <c r="D999" i="8"/>
  <c r="D1000" i="8"/>
  <c r="D1001" i="8"/>
  <c r="D1002" i="8"/>
  <c r="D1003" i="8"/>
  <c r="D1004" i="8"/>
  <c r="D1005" i="8"/>
  <c r="D1006" i="8"/>
  <c r="D1007" i="8"/>
  <c r="D1008" i="8"/>
  <c r="D1009" i="8"/>
  <c r="D1010" i="8"/>
  <c r="D1011" i="8"/>
  <c r="D1012" i="8"/>
  <c r="D1013" i="8"/>
  <c r="D1014" i="8"/>
  <c r="D1015" i="8"/>
  <c r="D1016" i="8"/>
  <c r="D1017" i="8"/>
  <c r="D1018" i="8"/>
  <c r="D1019" i="8"/>
  <c r="D1020" i="8"/>
  <c r="D1021" i="8"/>
  <c r="D1022" i="8"/>
  <c r="D1023" i="8"/>
  <c r="D1024" i="8"/>
  <c r="D1025" i="8"/>
  <c r="D1026" i="8"/>
  <c r="D1027" i="8"/>
  <c r="D1028" i="8"/>
  <c r="D1029" i="8"/>
  <c r="D1030" i="8"/>
  <c r="D1031" i="8"/>
  <c r="D1032" i="8"/>
  <c r="D1033" i="8"/>
  <c r="D1034" i="8"/>
  <c r="D1035" i="8"/>
  <c r="D1036" i="8"/>
  <c r="D1037" i="8"/>
  <c r="D1038" i="8"/>
  <c r="D1039" i="8"/>
  <c r="D1040" i="8"/>
  <c r="D1041" i="8"/>
  <c r="D1042" i="8"/>
  <c r="D1043" i="8"/>
  <c r="D1044" i="8"/>
  <c r="D1045" i="8"/>
  <c r="D1046" i="8"/>
  <c r="D1047" i="8"/>
  <c r="D1048" i="8"/>
  <c r="D1049" i="8"/>
  <c r="D1050" i="8"/>
  <c r="D1051" i="8"/>
  <c r="D1052" i="8"/>
  <c r="D1053" i="8"/>
  <c r="D1054" i="8"/>
  <c r="D1055" i="8"/>
  <c r="D1056" i="8"/>
  <c r="D1057" i="8"/>
  <c r="D1058" i="8"/>
  <c r="D1059" i="8"/>
  <c r="D1060" i="8"/>
  <c r="D1061" i="8"/>
  <c r="D1062" i="8"/>
  <c r="D1063" i="8"/>
  <c r="D1064" i="8"/>
  <c r="D1065" i="8"/>
  <c r="D1066" i="8"/>
  <c r="D1067" i="8"/>
  <c r="D1068" i="8"/>
  <c r="D1069" i="8"/>
  <c r="D1070" i="8"/>
  <c r="D1071" i="8"/>
  <c r="D1072" i="8"/>
  <c r="D1073" i="8"/>
  <c r="D1074" i="8"/>
  <c r="D1075" i="8"/>
  <c r="D1076" i="8"/>
  <c r="D1077" i="8"/>
  <c r="D1078" i="8"/>
  <c r="D1079" i="8"/>
  <c r="D1080" i="8"/>
  <c r="D1081" i="8"/>
  <c r="D1082" i="8"/>
  <c r="D1083" i="8"/>
  <c r="D1084" i="8"/>
  <c r="D1085" i="8"/>
  <c r="D1086" i="8"/>
  <c r="D1087" i="8"/>
  <c r="D1088" i="8"/>
  <c r="D1089" i="8"/>
  <c r="D1090" i="8"/>
  <c r="D1091" i="8"/>
  <c r="D1092" i="8"/>
  <c r="D1093" i="8"/>
  <c r="D1094" i="8"/>
  <c r="D1095" i="8"/>
  <c r="D1096" i="8"/>
  <c r="D1097" i="8"/>
  <c r="D1098" i="8"/>
  <c r="D1099" i="8"/>
  <c r="D1100" i="8"/>
  <c r="D1101" i="8"/>
  <c r="D1102" i="8"/>
  <c r="D1103" i="8"/>
  <c r="D1104" i="8"/>
  <c r="D1105" i="8"/>
  <c r="D1106" i="8"/>
  <c r="D1107" i="8"/>
  <c r="D1108" i="8"/>
  <c r="D1109" i="8"/>
  <c r="D1110" i="8"/>
  <c r="D1111" i="8"/>
  <c r="D1112" i="8"/>
  <c r="D1113" i="8"/>
  <c r="D1114" i="8"/>
  <c r="D1115" i="8"/>
  <c r="D1116" i="8"/>
  <c r="D1117" i="8"/>
  <c r="D1118" i="8"/>
  <c r="D1119" i="8"/>
  <c r="D1120" i="8"/>
  <c r="D1121" i="8"/>
  <c r="D1122" i="8"/>
  <c r="D1123" i="8"/>
  <c r="D1124" i="8"/>
  <c r="D1125" i="8"/>
  <c r="D1126" i="8"/>
  <c r="D1127" i="8"/>
  <c r="D1128" i="8"/>
  <c r="D1129" i="8"/>
  <c r="D1130" i="8"/>
  <c r="D1131" i="8"/>
  <c r="D1132" i="8"/>
  <c r="D1133" i="8"/>
  <c r="D1134" i="8"/>
  <c r="D1135" i="8"/>
  <c r="D1136" i="8"/>
  <c r="D1137" i="8"/>
  <c r="D1138" i="8"/>
  <c r="D1139" i="8"/>
  <c r="D1140" i="8"/>
  <c r="D1141" i="8"/>
  <c r="D1142" i="8"/>
  <c r="D1143" i="8"/>
  <c r="D1144" i="8"/>
  <c r="D1145" i="8"/>
  <c r="D1146" i="8"/>
  <c r="D1147" i="8"/>
  <c r="D1148" i="8"/>
  <c r="D1149" i="8"/>
  <c r="D1150" i="8"/>
  <c r="D1151" i="8"/>
  <c r="D1152" i="8"/>
  <c r="D1153" i="8"/>
  <c r="D1154" i="8"/>
  <c r="D1155" i="8"/>
  <c r="D1156" i="8"/>
  <c r="D1157" i="8"/>
  <c r="D1158" i="8"/>
  <c r="D1159" i="8"/>
  <c r="D1160" i="8"/>
  <c r="D1161" i="8"/>
  <c r="D1162" i="8"/>
  <c r="D1163" i="8"/>
  <c r="D1164" i="8"/>
  <c r="D1165" i="8"/>
  <c r="D1166" i="8"/>
  <c r="D1167" i="8"/>
  <c r="D1168" i="8"/>
  <c r="D1169" i="8"/>
  <c r="D1170" i="8"/>
  <c r="D1171" i="8"/>
  <c r="D1172" i="8"/>
  <c r="D1173" i="8"/>
  <c r="D1174" i="8"/>
  <c r="D1175" i="8"/>
  <c r="D1176" i="8"/>
  <c r="D1177" i="8"/>
  <c r="D1178" i="8"/>
  <c r="D1179" i="8"/>
  <c r="D1180" i="8"/>
  <c r="D1181" i="8"/>
  <c r="D1182" i="8"/>
  <c r="D1183" i="8"/>
  <c r="D1184" i="8"/>
  <c r="D1185" i="8"/>
  <c r="D1186" i="8"/>
  <c r="D1187" i="8"/>
  <c r="D1188" i="8"/>
  <c r="D1189" i="8"/>
  <c r="D1190" i="8"/>
  <c r="D1191" i="8"/>
  <c r="D1192" i="8"/>
  <c r="D1193" i="8"/>
  <c r="D1194" i="8"/>
  <c r="D1195" i="8"/>
  <c r="D1196" i="8"/>
  <c r="D1197" i="8"/>
  <c r="D1198" i="8"/>
  <c r="D1199" i="8"/>
  <c r="D1200" i="8"/>
  <c r="D1201" i="8"/>
  <c r="D1202" i="8"/>
  <c r="D1203" i="8"/>
  <c r="D1204" i="8"/>
  <c r="D1205" i="8"/>
  <c r="D1206" i="8"/>
  <c r="D1207" i="8"/>
  <c r="D1208" i="8"/>
  <c r="D1209" i="8"/>
  <c r="D1210" i="8"/>
  <c r="D1211" i="8"/>
  <c r="D1212" i="8"/>
  <c r="D1213" i="8"/>
  <c r="D1214" i="8"/>
  <c r="D1215" i="8"/>
  <c r="D1216" i="8"/>
  <c r="D1217" i="8"/>
  <c r="D1218" i="8"/>
  <c r="D1219" i="8"/>
  <c r="D1220" i="8"/>
  <c r="D1221" i="8"/>
  <c r="D1222" i="8"/>
  <c r="D1223" i="8"/>
  <c r="D1224" i="8"/>
  <c r="D1225" i="8"/>
  <c r="D1226" i="8"/>
  <c r="D1227" i="8"/>
  <c r="D1228" i="8"/>
  <c r="D1229" i="8"/>
  <c r="D1230" i="8"/>
  <c r="D1231" i="8"/>
  <c r="D1232" i="8"/>
  <c r="D1233" i="8"/>
  <c r="D1234" i="8"/>
  <c r="D1235" i="8"/>
  <c r="D1236" i="8"/>
  <c r="D1237" i="8"/>
  <c r="D1238" i="8"/>
  <c r="D1239" i="8"/>
  <c r="D1240" i="8"/>
  <c r="D1241" i="8"/>
  <c r="D1242" i="8"/>
  <c r="D1243" i="8"/>
  <c r="D1244" i="8"/>
  <c r="D1245" i="8"/>
  <c r="D1246" i="8"/>
  <c r="D1247" i="8"/>
  <c r="D1248" i="8"/>
  <c r="D1249" i="8"/>
  <c r="D1250" i="8"/>
  <c r="D1251" i="8"/>
  <c r="D1252" i="8"/>
  <c r="D1253" i="8"/>
  <c r="D1254" i="8"/>
  <c r="D1255" i="8"/>
  <c r="D1256" i="8"/>
  <c r="D1257" i="8"/>
  <c r="D1258" i="8"/>
  <c r="D1259" i="8"/>
  <c r="D1260" i="8"/>
  <c r="D1261" i="8"/>
  <c r="D1262" i="8"/>
  <c r="D1263" i="8"/>
  <c r="D1264" i="8"/>
  <c r="D1265" i="8"/>
  <c r="D1266" i="8"/>
  <c r="D1267" i="8"/>
  <c r="D1268" i="8"/>
  <c r="D1269" i="8"/>
  <c r="D1270" i="8"/>
  <c r="D1271" i="8"/>
  <c r="D1272" i="8"/>
  <c r="D1273" i="8"/>
  <c r="D1274" i="8"/>
  <c r="D1275" i="8"/>
  <c r="D1276" i="8"/>
  <c r="D1277" i="8"/>
  <c r="D1278" i="8"/>
  <c r="D1279" i="8"/>
  <c r="D1280" i="8"/>
  <c r="D1281" i="8"/>
  <c r="D1282" i="8"/>
  <c r="D1283" i="8"/>
  <c r="D1284" i="8"/>
  <c r="D1285" i="8"/>
  <c r="D1286" i="8"/>
  <c r="D1287" i="8"/>
  <c r="D1288" i="8"/>
  <c r="D1289" i="8"/>
  <c r="D1290" i="8"/>
  <c r="D1291" i="8"/>
  <c r="D1292" i="8"/>
  <c r="D1293" i="8"/>
  <c r="D1294" i="8"/>
  <c r="D1295" i="8"/>
  <c r="D1296" i="8"/>
  <c r="D1297" i="8"/>
  <c r="D1298" i="8"/>
  <c r="D1299" i="8"/>
  <c r="D1300" i="8"/>
  <c r="D1301" i="8"/>
  <c r="D1302" i="8"/>
  <c r="D1303" i="8"/>
  <c r="D1304" i="8"/>
  <c r="D1305" i="8"/>
  <c r="D1306" i="8"/>
  <c r="D1307" i="8"/>
  <c r="D1308" i="8"/>
  <c r="D1309" i="8"/>
  <c r="D1310" i="8"/>
  <c r="D1311" i="8"/>
  <c r="D1312" i="8"/>
  <c r="D1313" i="8"/>
  <c r="D1314" i="8"/>
  <c r="D1315" i="8"/>
  <c r="D1316" i="8"/>
  <c r="D1317" i="8"/>
  <c r="D1318" i="8"/>
  <c r="D1319" i="8"/>
  <c r="D1320" i="8"/>
  <c r="D1321" i="8"/>
  <c r="D1322" i="8"/>
  <c r="D1323" i="8"/>
  <c r="D1324" i="8"/>
  <c r="D1325" i="8"/>
  <c r="D1326" i="8"/>
  <c r="D1327" i="8"/>
  <c r="D1328" i="8"/>
  <c r="D1329" i="8"/>
  <c r="D1330" i="8"/>
  <c r="D1331" i="8"/>
  <c r="D1332" i="8"/>
  <c r="D1333" i="8"/>
  <c r="D1334" i="8"/>
  <c r="D1335" i="8"/>
  <c r="D1336" i="8"/>
  <c r="D1337" i="8"/>
  <c r="D1338" i="8"/>
  <c r="D1339" i="8"/>
  <c r="D1340" i="8"/>
  <c r="D1341" i="8"/>
  <c r="D1342" i="8"/>
  <c r="D1343" i="8"/>
  <c r="D1344" i="8"/>
  <c r="D1345" i="8"/>
  <c r="D1346" i="8"/>
  <c r="D1347" i="8"/>
  <c r="D1348" i="8"/>
  <c r="D1349" i="8"/>
  <c r="D1350" i="8"/>
  <c r="D1351" i="8"/>
  <c r="D1352" i="8"/>
  <c r="D1353" i="8"/>
  <c r="D1354" i="8"/>
  <c r="D1355" i="8"/>
  <c r="D1356" i="8"/>
  <c r="D1357" i="8"/>
  <c r="D1358" i="8"/>
  <c r="D1359" i="8"/>
  <c r="D1360" i="8"/>
  <c r="D1361" i="8"/>
  <c r="D1362" i="8"/>
  <c r="D1363" i="8"/>
  <c r="D1364" i="8"/>
  <c r="D1365" i="8"/>
  <c r="D1366" i="8"/>
  <c r="D1367" i="8"/>
  <c r="D1368" i="8"/>
  <c r="D1369" i="8"/>
  <c r="D1370" i="8"/>
  <c r="D1371" i="8"/>
  <c r="D1372" i="8"/>
  <c r="D1373" i="8"/>
  <c r="D1374" i="8"/>
  <c r="D1375" i="8"/>
  <c r="D1376" i="8"/>
  <c r="D1377" i="8"/>
  <c r="D1378" i="8"/>
  <c r="D1379" i="8"/>
  <c r="D1380" i="8"/>
  <c r="D1381" i="8"/>
  <c r="D1382" i="8"/>
  <c r="D1383" i="8"/>
  <c r="D1384" i="8"/>
  <c r="D1385" i="8"/>
  <c r="D1386" i="8"/>
  <c r="D1387" i="8"/>
  <c r="D1388" i="8"/>
  <c r="D1389" i="8"/>
  <c r="D1390" i="8"/>
  <c r="D1391" i="8"/>
  <c r="D1392" i="8"/>
  <c r="D1393" i="8"/>
  <c r="D1394" i="8"/>
  <c r="D1395" i="8"/>
  <c r="D1396" i="8"/>
  <c r="D1397" i="8"/>
  <c r="D1398" i="8"/>
  <c r="D1399" i="8"/>
  <c r="D1400" i="8"/>
  <c r="D1401" i="8"/>
  <c r="D1402" i="8"/>
  <c r="D1403" i="8"/>
  <c r="D1404" i="8"/>
  <c r="D1405" i="8"/>
  <c r="D1406" i="8"/>
  <c r="D1407" i="8"/>
  <c r="D1408" i="8"/>
  <c r="D1409" i="8"/>
  <c r="D1410" i="8"/>
  <c r="D1411" i="8"/>
  <c r="D1412" i="8"/>
  <c r="D1413" i="8"/>
  <c r="D1414" i="8"/>
  <c r="D1415" i="8"/>
  <c r="D1416" i="8"/>
  <c r="D1417" i="8"/>
  <c r="D1418" i="8"/>
  <c r="D1419" i="8"/>
  <c r="D1420" i="8"/>
  <c r="D1421" i="8"/>
  <c r="D1422" i="8"/>
  <c r="D1423" i="8"/>
  <c r="D1424" i="8"/>
  <c r="D1425" i="8"/>
  <c r="D1426" i="8"/>
  <c r="D1427" i="8"/>
  <c r="D1428" i="8"/>
  <c r="D1429" i="8"/>
  <c r="D1430" i="8"/>
  <c r="D1431" i="8"/>
  <c r="D1432" i="8"/>
  <c r="D1433" i="8"/>
  <c r="D1434" i="8"/>
  <c r="D1435" i="8"/>
  <c r="D1436" i="8"/>
  <c r="D1437" i="8"/>
  <c r="D1438" i="8"/>
  <c r="D1439" i="8"/>
  <c r="D1440" i="8"/>
  <c r="D1441" i="8"/>
  <c r="D1442" i="8"/>
  <c r="D1443" i="8"/>
  <c r="D1444" i="8"/>
  <c r="D1445" i="8"/>
  <c r="D1446" i="8"/>
  <c r="D1447" i="8"/>
  <c r="D1448" i="8"/>
  <c r="D1449" i="8"/>
  <c r="D1450" i="8"/>
  <c r="D1451" i="8"/>
  <c r="D1452" i="8"/>
  <c r="D1453" i="8"/>
  <c r="D1454" i="8"/>
  <c r="D1455" i="8"/>
  <c r="D1456" i="8"/>
  <c r="D1457" i="8"/>
  <c r="D1458" i="8"/>
  <c r="D1459" i="8"/>
  <c r="D1460" i="8"/>
  <c r="D1461" i="8"/>
  <c r="D1462" i="8"/>
  <c r="D1463" i="8"/>
  <c r="D1464" i="8"/>
  <c r="D1465" i="8"/>
  <c r="D1466" i="8"/>
  <c r="D1467" i="8"/>
  <c r="D1468" i="8"/>
  <c r="D1469" i="8"/>
  <c r="D1470" i="8"/>
  <c r="D1471" i="8"/>
  <c r="D1472" i="8"/>
  <c r="D1473" i="8"/>
  <c r="D1474" i="8"/>
  <c r="D1475" i="8"/>
  <c r="D1476" i="8"/>
  <c r="D1477" i="8"/>
  <c r="D1478" i="8"/>
  <c r="D1479" i="8"/>
  <c r="D1480" i="8"/>
  <c r="D1481" i="8"/>
  <c r="D1482" i="8"/>
  <c r="D1483" i="8"/>
  <c r="D1484" i="8"/>
  <c r="D1485" i="8"/>
  <c r="D1486" i="8"/>
  <c r="D1487" i="8"/>
  <c r="D1488" i="8"/>
  <c r="D1489" i="8"/>
  <c r="D1490" i="8"/>
  <c r="D1491" i="8"/>
  <c r="D1492" i="8"/>
  <c r="D1493" i="8"/>
  <c r="D1494" i="8"/>
  <c r="D1495" i="8"/>
  <c r="D1496" i="8"/>
  <c r="D1497" i="8"/>
  <c r="D1498" i="8"/>
  <c r="D1499" i="8"/>
  <c r="D1500" i="8"/>
  <c r="D1501" i="8"/>
  <c r="D1502" i="8"/>
  <c r="D1503" i="8"/>
  <c r="D1504" i="8"/>
  <c r="D1505" i="8"/>
  <c r="D1506" i="8"/>
  <c r="D1507" i="8"/>
  <c r="D1508" i="8"/>
  <c r="D1509" i="8"/>
  <c r="D1510" i="8"/>
  <c r="D1511" i="8"/>
  <c r="D1512" i="8"/>
  <c r="D1513" i="8"/>
  <c r="D1514" i="8"/>
  <c r="D1515" i="8"/>
  <c r="D1516" i="8"/>
  <c r="D1517" i="8"/>
  <c r="D1518" i="8"/>
  <c r="D1519" i="8"/>
  <c r="D1520" i="8"/>
  <c r="D1521" i="8"/>
  <c r="D1522" i="8"/>
  <c r="D1523" i="8"/>
  <c r="D1524" i="8"/>
  <c r="D1525" i="8"/>
  <c r="D1526" i="8"/>
  <c r="D1527" i="8"/>
  <c r="D1528" i="8"/>
  <c r="D1529" i="8"/>
  <c r="D1530" i="8"/>
  <c r="D1531" i="8"/>
  <c r="D1532" i="8"/>
  <c r="D1533" i="8"/>
  <c r="D1534" i="8"/>
  <c r="D1535" i="8"/>
  <c r="D1536" i="8"/>
  <c r="D1537" i="8"/>
  <c r="D1538" i="8"/>
  <c r="D1539" i="8"/>
  <c r="D1540" i="8"/>
  <c r="D1541" i="8"/>
  <c r="D1542" i="8"/>
  <c r="D1543" i="8"/>
  <c r="D1544" i="8"/>
  <c r="D1545" i="8"/>
  <c r="D1546" i="8"/>
  <c r="D1547" i="8"/>
  <c r="D1548" i="8"/>
  <c r="D1549" i="8"/>
  <c r="D1550" i="8"/>
  <c r="D1551" i="8"/>
  <c r="D1552" i="8"/>
  <c r="D1553" i="8"/>
  <c r="D1554" i="8"/>
  <c r="D1555" i="8"/>
  <c r="D1556" i="8"/>
  <c r="D1557" i="8"/>
  <c r="D1558" i="8"/>
  <c r="D1559" i="8"/>
  <c r="D1560" i="8"/>
  <c r="D1561" i="8"/>
  <c r="D1562" i="8"/>
  <c r="D1563" i="8"/>
  <c r="D1564" i="8"/>
  <c r="D1565" i="8"/>
  <c r="D1566" i="8"/>
  <c r="D1567" i="8"/>
  <c r="D1568" i="8"/>
  <c r="D1569" i="8"/>
  <c r="D1570" i="8"/>
  <c r="D1571" i="8"/>
  <c r="D1572" i="8"/>
  <c r="D1573" i="8"/>
  <c r="D1574" i="8"/>
  <c r="D1575" i="8"/>
  <c r="D1576" i="8"/>
  <c r="D1577" i="8"/>
  <c r="D1578" i="8"/>
  <c r="D1579" i="8"/>
  <c r="D1580" i="8"/>
  <c r="D1581" i="8"/>
  <c r="D1582" i="8"/>
  <c r="D1583" i="8"/>
  <c r="D1584" i="8"/>
  <c r="D1585" i="8"/>
  <c r="D1586" i="8"/>
  <c r="D1587" i="8"/>
  <c r="D1588" i="8"/>
  <c r="D1589" i="8"/>
  <c r="D1590" i="8"/>
  <c r="D1591" i="8"/>
  <c r="D1592" i="8"/>
  <c r="D1593" i="8"/>
  <c r="D1594" i="8"/>
  <c r="D1595" i="8"/>
  <c r="D1596" i="8"/>
  <c r="D1597" i="8"/>
  <c r="D1598" i="8"/>
  <c r="D1599" i="8"/>
  <c r="D1600" i="8"/>
  <c r="D1601" i="8"/>
  <c r="D1602" i="8"/>
  <c r="D1603" i="8"/>
  <c r="D1604" i="8"/>
  <c r="D1605" i="8"/>
  <c r="D1606" i="8"/>
  <c r="D1607" i="8"/>
  <c r="D1608" i="8"/>
  <c r="D1609" i="8"/>
  <c r="D1610" i="8"/>
  <c r="D1611" i="8"/>
  <c r="D1612" i="8"/>
  <c r="D1613" i="8"/>
  <c r="D1614" i="8"/>
  <c r="D1615" i="8"/>
  <c r="D1616" i="8"/>
  <c r="D1617" i="8"/>
  <c r="D1618" i="8"/>
  <c r="D1619" i="8"/>
  <c r="D1620" i="8"/>
  <c r="D1621" i="8"/>
  <c r="D1622" i="8"/>
  <c r="D1623" i="8"/>
  <c r="D1624" i="8"/>
  <c r="D1625" i="8"/>
  <c r="D1626" i="8"/>
  <c r="D1627" i="8"/>
  <c r="D1628" i="8"/>
  <c r="D1629" i="8"/>
  <c r="D1630" i="8"/>
  <c r="D1631" i="8"/>
  <c r="D1632" i="8"/>
  <c r="D1633" i="8"/>
  <c r="D1634" i="8"/>
  <c r="D1635" i="8"/>
  <c r="D1636" i="8"/>
  <c r="D1637" i="8"/>
  <c r="D1638" i="8"/>
  <c r="D1639" i="8"/>
  <c r="D1640" i="8"/>
  <c r="D1641" i="8"/>
  <c r="D1642" i="8"/>
  <c r="D1643" i="8"/>
  <c r="D1644" i="8"/>
  <c r="D1645" i="8"/>
  <c r="D1646" i="8"/>
  <c r="D1647" i="8"/>
  <c r="D1648" i="8"/>
  <c r="D1649" i="8"/>
  <c r="D1650" i="8"/>
  <c r="D1651" i="8"/>
  <c r="D1652" i="8"/>
  <c r="D1653" i="8"/>
  <c r="D1654" i="8"/>
  <c r="D1655" i="8"/>
  <c r="D1656" i="8"/>
  <c r="D1657" i="8"/>
  <c r="D1658" i="8"/>
  <c r="D1659" i="8"/>
  <c r="D1660" i="8"/>
  <c r="D1661" i="8"/>
  <c r="D1662" i="8"/>
  <c r="D1663" i="8"/>
  <c r="D1664" i="8"/>
  <c r="D1665" i="8"/>
  <c r="D1666" i="8"/>
  <c r="D1667" i="8"/>
  <c r="D1668" i="8"/>
  <c r="D1669" i="8"/>
  <c r="D1670" i="8"/>
  <c r="D1671" i="8"/>
  <c r="D1672" i="8"/>
  <c r="D1673" i="8"/>
  <c r="D1674" i="8"/>
  <c r="D1675" i="8"/>
  <c r="D1676" i="8"/>
  <c r="D1677" i="8"/>
  <c r="D1678" i="8"/>
  <c r="D1679" i="8"/>
  <c r="D1680" i="8"/>
  <c r="D1681" i="8"/>
  <c r="D1682" i="8"/>
  <c r="D1683" i="8"/>
  <c r="D1684" i="8"/>
  <c r="D1685" i="8"/>
  <c r="D1686" i="8"/>
  <c r="D1687" i="8"/>
  <c r="D1688" i="8"/>
  <c r="D1689" i="8"/>
  <c r="D1690" i="8"/>
  <c r="D1691" i="8"/>
  <c r="D1692" i="8"/>
  <c r="D1693" i="8"/>
  <c r="D1694" i="8"/>
  <c r="D1695" i="8"/>
  <c r="D1696" i="8"/>
  <c r="D1697" i="8"/>
  <c r="D1698" i="8"/>
  <c r="D1699" i="8"/>
  <c r="D1700" i="8"/>
  <c r="D1701" i="8"/>
  <c r="D1702" i="8"/>
  <c r="D1703" i="8"/>
  <c r="D1704" i="8"/>
  <c r="D1705" i="8"/>
  <c r="D1706" i="8"/>
  <c r="D1707" i="8"/>
  <c r="D1708" i="8"/>
  <c r="D1709" i="8"/>
  <c r="D1710" i="8"/>
  <c r="D1711" i="8"/>
  <c r="D1712" i="8"/>
  <c r="D1713" i="8"/>
  <c r="D1714" i="8"/>
  <c r="D1715" i="8"/>
  <c r="D1716" i="8"/>
  <c r="D1717" i="8"/>
  <c r="D1718" i="8"/>
  <c r="D1719" i="8"/>
  <c r="D1720" i="8"/>
  <c r="D1721" i="8"/>
  <c r="D1722" i="8"/>
  <c r="D1723" i="8"/>
  <c r="D1724" i="8"/>
  <c r="D1725" i="8"/>
  <c r="D1726" i="8"/>
  <c r="D1727" i="8"/>
  <c r="D1728" i="8"/>
  <c r="D1729" i="8"/>
  <c r="D1730" i="8"/>
  <c r="D1731" i="8"/>
  <c r="D1732" i="8"/>
  <c r="D1733" i="8"/>
  <c r="D1734" i="8"/>
  <c r="D1735" i="8"/>
  <c r="D1736" i="8"/>
  <c r="D1737" i="8"/>
  <c r="D1738" i="8"/>
  <c r="D1739" i="8"/>
  <c r="D1740" i="8"/>
  <c r="D1741" i="8"/>
  <c r="D1742" i="8"/>
  <c r="D1743" i="8"/>
  <c r="D1744" i="8"/>
  <c r="D1745" i="8"/>
  <c r="D1746" i="8"/>
  <c r="D1747" i="8"/>
  <c r="D1748" i="8"/>
  <c r="D1749" i="8"/>
  <c r="D1750" i="8"/>
  <c r="D1751" i="8"/>
  <c r="D1752" i="8"/>
  <c r="D1753" i="8"/>
  <c r="D1754" i="8"/>
  <c r="D1755" i="8"/>
  <c r="D1756" i="8"/>
  <c r="D1757" i="8"/>
  <c r="D1758" i="8"/>
  <c r="D1759" i="8"/>
  <c r="D1760" i="8"/>
  <c r="D1761" i="8"/>
  <c r="D1762" i="8"/>
  <c r="D1763" i="8"/>
  <c r="D1764" i="8"/>
  <c r="D1765" i="8"/>
  <c r="D1766" i="8"/>
  <c r="D1767" i="8"/>
  <c r="D1768" i="8"/>
  <c r="D1769" i="8"/>
  <c r="D1770" i="8"/>
  <c r="D1771" i="8"/>
  <c r="D1772" i="8"/>
  <c r="D1773" i="8"/>
  <c r="D1774" i="8"/>
  <c r="D1775" i="8"/>
  <c r="D1776" i="8"/>
  <c r="D1777" i="8"/>
  <c r="D1778" i="8"/>
  <c r="D1779" i="8"/>
  <c r="D1780" i="8"/>
  <c r="D1781" i="8"/>
  <c r="D1782" i="8"/>
  <c r="D1783" i="8"/>
  <c r="D1784" i="8"/>
  <c r="D1785" i="8"/>
  <c r="D1786" i="8"/>
  <c r="D1787" i="8"/>
  <c r="D1788" i="8"/>
  <c r="D1789" i="8"/>
  <c r="D1790" i="8"/>
  <c r="D1791" i="8"/>
  <c r="D1792" i="8"/>
  <c r="D1793" i="8"/>
  <c r="D1794" i="8"/>
  <c r="D1795" i="8"/>
  <c r="D1796" i="8"/>
  <c r="D1797" i="8"/>
  <c r="D1798" i="8"/>
  <c r="D1799" i="8"/>
  <c r="D1800" i="8"/>
  <c r="D1801" i="8"/>
  <c r="D1802" i="8"/>
  <c r="D1803" i="8"/>
  <c r="D1804" i="8"/>
  <c r="D1805" i="8"/>
  <c r="D1806" i="8"/>
  <c r="D1807" i="8"/>
  <c r="D1808" i="8"/>
  <c r="D1809" i="8"/>
  <c r="D1810" i="8"/>
  <c r="D1811" i="8"/>
  <c r="D1812" i="8"/>
  <c r="D1813" i="8"/>
  <c r="D1814" i="8"/>
  <c r="D1815" i="8"/>
  <c r="D1816" i="8"/>
  <c r="D1817" i="8"/>
  <c r="D1818" i="8"/>
  <c r="D1819" i="8"/>
  <c r="D1820" i="8"/>
  <c r="D1821" i="8"/>
  <c r="D1822" i="8"/>
  <c r="D1823" i="8"/>
  <c r="D1824" i="8"/>
  <c r="D1825" i="8"/>
  <c r="D1826" i="8"/>
  <c r="D1827" i="8"/>
  <c r="D1828" i="8"/>
  <c r="D1829" i="8"/>
  <c r="D1830" i="8"/>
  <c r="D1831" i="8"/>
  <c r="D1832" i="8"/>
  <c r="D1833" i="8"/>
  <c r="D1834" i="8"/>
  <c r="D1835" i="8"/>
  <c r="D1836" i="8"/>
  <c r="D1837" i="8"/>
  <c r="D1838" i="8"/>
  <c r="D1839" i="8"/>
  <c r="D1840" i="8"/>
  <c r="D1841" i="8"/>
  <c r="D1842" i="8"/>
  <c r="D1843" i="8"/>
  <c r="D1844" i="8"/>
  <c r="D1845" i="8"/>
  <c r="D1846" i="8"/>
  <c r="D1847" i="8"/>
  <c r="D1848" i="8"/>
  <c r="D1849" i="8"/>
  <c r="D1850" i="8"/>
  <c r="D1851" i="8"/>
  <c r="D1852" i="8"/>
  <c r="D1853" i="8"/>
  <c r="D1854" i="8"/>
  <c r="D1855" i="8"/>
  <c r="D1856" i="8"/>
  <c r="D1857" i="8"/>
  <c r="D1858" i="8"/>
  <c r="D1859" i="8"/>
  <c r="D1860" i="8"/>
  <c r="D1861" i="8"/>
  <c r="D1862" i="8"/>
  <c r="D1863" i="8"/>
  <c r="D1864" i="8"/>
  <c r="D1865" i="8"/>
  <c r="D1866" i="8"/>
  <c r="D1867" i="8"/>
  <c r="D1868" i="8"/>
  <c r="D1869" i="8"/>
  <c r="D1870" i="8"/>
  <c r="D1871" i="8"/>
  <c r="D1872" i="8"/>
  <c r="D1873" i="8"/>
  <c r="D1874" i="8"/>
  <c r="D1875" i="8"/>
  <c r="D1876" i="8"/>
  <c r="D1877" i="8"/>
  <c r="D1878" i="8"/>
  <c r="D1879" i="8"/>
  <c r="D1880" i="8"/>
  <c r="D1881" i="8"/>
  <c r="D1882" i="8"/>
  <c r="D1883" i="8"/>
  <c r="D1884" i="8"/>
  <c r="D1885" i="8"/>
  <c r="D1886" i="8"/>
  <c r="D1887" i="8"/>
  <c r="D1888" i="8"/>
  <c r="D1889" i="8"/>
  <c r="D1890" i="8"/>
  <c r="D1891" i="8"/>
  <c r="D1892" i="8"/>
  <c r="D1893" i="8"/>
  <c r="D1894" i="8"/>
  <c r="D1895" i="8"/>
  <c r="D1896" i="8"/>
  <c r="D1897" i="8"/>
  <c r="D1898" i="8"/>
  <c r="D1899" i="8"/>
  <c r="D1900" i="8"/>
  <c r="D1901" i="8"/>
  <c r="D1902" i="8"/>
  <c r="D1903" i="8"/>
  <c r="D1904" i="8"/>
  <c r="D1905" i="8"/>
  <c r="D1906" i="8"/>
  <c r="D1907" i="8"/>
  <c r="D1908" i="8"/>
  <c r="D1909" i="8"/>
  <c r="D1910" i="8"/>
  <c r="D1911" i="8"/>
  <c r="D1912" i="8"/>
  <c r="D1913" i="8"/>
  <c r="D1914" i="8"/>
  <c r="D1915" i="8"/>
  <c r="D1916" i="8"/>
  <c r="D1917" i="8"/>
  <c r="D1918" i="8"/>
  <c r="D1919" i="8"/>
  <c r="D1920" i="8"/>
  <c r="D1921" i="8"/>
  <c r="D1922" i="8"/>
  <c r="D1923" i="8"/>
  <c r="D1924" i="8"/>
  <c r="D1925" i="8"/>
  <c r="D1926" i="8"/>
  <c r="D1927" i="8"/>
  <c r="D1928" i="8"/>
  <c r="D1929" i="8"/>
  <c r="D1930" i="8"/>
  <c r="D1931" i="8"/>
  <c r="D1932" i="8"/>
  <c r="D1933" i="8"/>
  <c r="D1934" i="8"/>
  <c r="D1935" i="8"/>
  <c r="D1936" i="8"/>
  <c r="D1937" i="8"/>
  <c r="D1938" i="8"/>
  <c r="D1939" i="8"/>
  <c r="D1940" i="8"/>
  <c r="D1941" i="8"/>
  <c r="D1942" i="8"/>
  <c r="D1943" i="8"/>
  <c r="D1944" i="8"/>
  <c r="D1945" i="8"/>
  <c r="D1946" i="8"/>
  <c r="D1947" i="8"/>
  <c r="D1948" i="8"/>
  <c r="D1949" i="8"/>
  <c r="D1950" i="8"/>
  <c r="D1951" i="8"/>
  <c r="D1952" i="8"/>
  <c r="D1953" i="8"/>
  <c r="D1954" i="8"/>
  <c r="D1955" i="8"/>
  <c r="D1956" i="8"/>
  <c r="D1957" i="8"/>
  <c r="D1958" i="8"/>
  <c r="D1959" i="8"/>
  <c r="D1960" i="8"/>
  <c r="D1961" i="8"/>
  <c r="D1962" i="8"/>
  <c r="D1963" i="8"/>
  <c r="D1964" i="8"/>
  <c r="D1965" i="8"/>
  <c r="D1966" i="8"/>
  <c r="D1967" i="8"/>
  <c r="D1968" i="8"/>
  <c r="D1969" i="8"/>
  <c r="D1970" i="8"/>
  <c r="D1971" i="8"/>
  <c r="D1972" i="8"/>
  <c r="D1973" i="8"/>
  <c r="D1974" i="8"/>
  <c r="D1975" i="8"/>
  <c r="D1976" i="8"/>
  <c r="D1977" i="8"/>
  <c r="D1978" i="8"/>
  <c r="D1979" i="8"/>
  <c r="D1980" i="8"/>
  <c r="D1981" i="8"/>
  <c r="D1982" i="8"/>
  <c r="D1983" i="8"/>
  <c r="D1984" i="8"/>
  <c r="D1985" i="8"/>
  <c r="D1986" i="8"/>
  <c r="D1987" i="8"/>
  <c r="D1988" i="8"/>
  <c r="D1989" i="8"/>
  <c r="D1990" i="8"/>
  <c r="D1991" i="8"/>
  <c r="D1992" i="8"/>
  <c r="D1993" i="8"/>
  <c r="D1994" i="8"/>
  <c r="D1995" i="8"/>
  <c r="D1996" i="8"/>
  <c r="D1997" i="8"/>
  <c r="D1998" i="8"/>
  <c r="D1999" i="8"/>
  <c r="D2000" i="8"/>
  <c r="D2001" i="8"/>
  <c r="D2002" i="8"/>
  <c r="D2003" i="8"/>
  <c r="D2004" i="8"/>
  <c r="D2005" i="8"/>
  <c r="D2006" i="8"/>
  <c r="D2007" i="8"/>
  <c r="D2008" i="8"/>
  <c r="D2009" i="8"/>
  <c r="D2010" i="8"/>
  <c r="D2011" i="8"/>
  <c r="D2012" i="8"/>
  <c r="D2013" i="8"/>
  <c r="D2014" i="8"/>
  <c r="D2015" i="8"/>
  <c r="D2016" i="8"/>
  <c r="D2017" i="8"/>
  <c r="D2018" i="8"/>
  <c r="D2019" i="8"/>
  <c r="D2020" i="8"/>
  <c r="D2021" i="8"/>
  <c r="D2022" i="8"/>
  <c r="D2023" i="8"/>
  <c r="D2024" i="8"/>
  <c r="D2025" i="8"/>
  <c r="D2026" i="8"/>
  <c r="D2027" i="8"/>
  <c r="D2028" i="8"/>
  <c r="D2029" i="8"/>
  <c r="D2030" i="8"/>
  <c r="D2031" i="8"/>
  <c r="D2032" i="8"/>
  <c r="D2033" i="8"/>
  <c r="D2034" i="8"/>
  <c r="D2035" i="8"/>
  <c r="D2036" i="8"/>
  <c r="D2037" i="8"/>
  <c r="D2038" i="8"/>
  <c r="D2039" i="8"/>
  <c r="D2040" i="8"/>
  <c r="D2041" i="8"/>
  <c r="D2042" i="8"/>
  <c r="D2043" i="8"/>
  <c r="D2044" i="8"/>
  <c r="D2045" i="8"/>
  <c r="D2046" i="8"/>
  <c r="D2047" i="8"/>
  <c r="D2048" i="8"/>
  <c r="D2049" i="8"/>
  <c r="D2050" i="8"/>
  <c r="D2051" i="8"/>
  <c r="D2052" i="8"/>
  <c r="D2053" i="8"/>
  <c r="D2054" i="8"/>
  <c r="D2055" i="8"/>
  <c r="D2056" i="8"/>
  <c r="D2057" i="8"/>
  <c r="D2058" i="8"/>
  <c r="D2059" i="8"/>
  <c r="D2060" i="8"/>
  <c r="D2061" i="8"/>
  <c r="D2062" i="8"/>
  <c r="D2063" i="8"/>
  <c r="D2064" i="8"/>
  <c r="D2065" i="8"/>
  <c r="D2066" i="8"/>
  <c r="D2067" i="8"/>
  <c r="D2068" i="8"/>
  <c r="D2069" i="8"/>
  <c r="D2070" i="8"/>
  <c r="D2071" i="8"/>
  <c r="D2072" i="8"/>
  <c r="D2073" i="8"/>
  <c r="D2074" i="8"/>
  <c r="D2075" i="8"/>
  <c r="D2076" i="8"/>
  <c r="D2077" i="8"/>
  <c r="D2078" i="8"/>
  <c r="D2079" i="8"/>
  <c r="D2080" i="8"/>
  <c r="D2081" i="8"/>
  <c r="D2082" i="8"/>
  <c r="D2083" i="8"/>
  <c r="D2084" i="8"/>
  <c r="D2085" i="8"/>
  <c r="D2086" i="8"/>
  <c r="D2087" i="8"/>
  <c r="D2088" i="8"/>
  <c r="D2089" i="8"/>
  <c r="D2090" i="8"/>
  <c r="D2091" i="8"/>
  <c r="D2092" i="8"/>
  <c r="D2093" i="8"/>
  <c r="D2094" i="8"/>
  <c r="D2095" i="8"/>
  <c r="D2096" i="8"/>
  <c r="D2097" i="8"/>
  <c r="D2098" i="8"/>
  <c r="D2099" i="8"/>
  <c r="D2100" i="8"/>
  <c r="D2101" i="8"/>
  <c r="D2102" i="8"/>
  <c r="D2103" i="8"/>
  <c r="D2104" i="8"/>
  <c r="D2105" i="8"/>
  <c r="D2106" i="8"/>
  <c r="D2107" i="8"/>
  <c r="D2108" i="8"/>
  <c r="D2109" i="8"/>
  <c r="D2110" i="8"/>
  <c r="D2111" i="8"/>
  <c r="D2112" i="8"/>
  <c r="D2113" i="8"/>
  <c r="D2114" i="8"/>
  <c r="D2115" i="8"/>
  <c r="D2116" i="8"/>
  <c r="D2117" i="8"/>
  <c r="D2118" i="8"/>
  <c r="D2119" i="8"/>
  <c r="D2120" i="8"/>
  <c r="D2121" i="8"/>
  <c r="D2122" i="8"/>
  <c r="D2123" i="8"/>
  <c r="D2124" i="8"/>
  <c r="D2125" i="8"/>
  <c r="D2126" i="8"/>
  <c r="D2127" i="8"/>
  <c r="D2128" i="8"/>
  <c r="D2129" i="8"/>
  <c r="D2130" i="8"/>
  <c r="D2131" i="8"/>
  <c r="D2132" i="8"/>
  <c r="D2133" i="8"/>
  <c r="D2134" i="8"/>
  <c r="D2135" i="8"/>
  <c r="D2136" i="8"/>
  <c r="D2137" i="8"/>
  <c r="D2138" i="8"/>
  <c r="D2139" i="8"/>
  <c r="D2140" i="8"/>
  <c r="D2141" i="8"/>
  <c r="D2142" i="8"/>
  <c r="D2143" i="8"/>
  <c r="D2144" i="8"/>
  <c r="D2145" i="8"/>
  <c r="D2146" i="8"/>
  <c r="D2147" i="8"/>
  <c r="D2148" i="8"/>
  <c r="D2149" i="8"/>
  <c r="D2150" i="8"/>
  <c r="D2151" i="8"/>
  <c r="D2152" i="8"/>
  <c r="D2153" i="8"/>
  <c r="D2154" i="8"/>
  <c r="D2155" i="8"/>
  <c r="D2156" i="8"/>
  <c r="D2157" i="8"/>
  <c r="D2158" i="8"/>
  <c r="D2159" i="8"/>
  <c r="D2160" i="8"/>
  <c r="D2161" i="8"/>
  <c r="D2162" i="8"/>
  <c r="D2163" i="8"/>
  <c r="D2164" i="8"/>
  <c r="D2165" i="8"/>
  <c r="D2166" i="8"/>
  <c r="D2167" i="8"/>
  <c r="D2168" i="8"/>
  <c r="D2169" i="8"/>
  <c r="D2170" i="8"/>
  <c r="D2171" i="8"/>
  <c r="D2172" i="8"/>
  <c r="D2173" i="8"/>
  <c r="D2174" i="8"/>
  <c r="D2175" i="8"/>
  <c r="D2176" i="8"/>
  <c r="D2177" i="8"/>
  <c r="D2178" i="8"/>
  <c r="D2179" i="8"/>
  <c r="D2180" i="8"/>
  <c r="D2181" i="8"/>
  <c r="D2182" i="8"/>
  <c r="D2183" i="8"/>
  <c r="D2184" i="8"/>
  <c r="D2185" i="8"/>
  <c r="D2186" i="8"/>
  <c r="D2187" i="8"/>
  <c r="D2188" i="8"/>
  <c r="D2189" i="8"/>
  <c r="D2190" i="8"/>
  <c r="D2191" i="8"/>
  <c r="D2192" i="8"/>
  <c r="D2193" i="8"/>
  <c r="D2194" i="8"/>
  <c r="D2195" i="8"/>
  <c r="D2196" i="8"/>
  <c r="D2197" i="8"/>
  <c r="D2198" i="8"/>
  <c r="D2199" i="8"/>
  <c r="D2200" i="8"/>
  <c r="D2201" i="8"/>
  <c r="D2202" i="8"/>
  <c r="D2203" i="8"/>
  <c r="D2204" i="8"/>
  <c r="D2205" i="8"/>
  <c r="D2206" i="8"/>
  <c r="D2207" i="8"/>
  <c r="D2208" i="8"/>
  <c r="D2209" i="8"/>
  <c r="D2210" i="8"/>
  <c r="D2211" i="8"/>
  <c r="D2212" i="8"/>
  <c r="D2213" i="8"/>
  <c r="D2214" i="8"/>
  <c r="D2215" i="8"/>
  <c r="D2216" i="8"/>
  <c r="D2217" i="8"/>
  <c r="D2218" i="8"/>
  <c r="D2219" i="8"/>
  <c r="D2220" i="8"/>
  <c r="D2221" i="8"/>
  <c r="D2222" i="8"/>
  <c r="D2223" i="8"/>
  <c r="D2224" i="8"/>
  <c r="D2225" i="8"/>
  <c r="D2226" i="8"/>
  <c r="D2227" i="8"/>
  <c r="D2228" i="8"/>
  <c r="D2229" i="8"/>
  <c r="D2230" i="8"/>
  <c r="D2231" i="8"/>
  <c r="D2232" i="8"/>
  <c r="D2233" i="8"/>
  <c r="D2234" i="8"/>
  <c r="D2235" i="8"/>
  <c r="D2236" i="8"/>
  <c r="D2237" i="8"/>
  <c r="D2238" i="8"/>
  <c r="D2239" i="8"/>
  <c r="D2240" i="8"/>
  <c r="D2241" i="8"/>
  <c r="D2242" i="8"/>
  <c r="D2243" i="8"/>
  <c r="D2244" i="8"/>
  <c r="D2245" i="8"/>
  <c r="D2246" i="8"/>
  <c r="D2247" i="8"/>
  <c r="D2248" i="8"/>
  <c r="D2249" i="8"/>
  <c r="D2250" i="8"/>
  <c r="D2251" i="8"/>
  <c r="D2252" i="8"/>
  <c r="D2253" i="8"/>
  <c r="D2254" i="8"/>
  <c r="D2255" i="8"/>
  <c r="D2256" i="8"/>
  <c r="D2257" i="8"/>
  <c r="D2258" i="8"/>
  <c r="D2259" i="8"/>
  <c r="D2260" i="8"/>
  <c r="D2261" i="8"/>
  <c r="D2262" i="8"/>
  <c r="D2263" i="8"/>
  <c r="D2264" i="8"/>
  <c r="D2265" i="8"/>
  <c r="D2266" i="8"/>
  <c r="D2267" i="8"/>
  <c r="D2268" i="8"/>
  <c r="D2269" i="8"/>
  <c r="D2270" i="8"/>
  <c r="D2271" i="8"/>
  <c r="D2272" i="8"/>
  <c r="D2273" i="8"/>
  <c r="D2274" i="8"/>
  <c r="D2275" i="8"/>
  <c r="D2276" i="8"/>
  <c r="D2277" i="8"/>
  <c r="D2278" i="8"/>
  <c r="D2279" i="8"/>
  <c r="D2280" i="8"/>
  <c r="D2281" i="8"/>
  <c r="D2282" i="8"/>
  <c r="D2283" i="8"/>
  <c r="D2284" i="8"/>
  <c r="D2285" i="8"/>
  <c r="D2286" i="8"/>
  <c r="D2287" i="8"/>
  <c r="D2288" i="8"/>
  <c r="D2289" i="8"/>
  <c r="D2290" i="8"/>
  <c r="D2291" i="8"/>
  <c r="D2292" i="8"/>
  <c r="D2293" i="8"/>
  <c r="D2294" i="8"/>
  <c r="D2295" i="8"/>
  <c r="D2296" i="8"/>
  <c r="D2297" i="8"/>
  <c r="D2298" i="8"/>
  <c r="D2299" i="8"/>
  <c r="D2300" i="8"/>
  <c r="D2301" i="8"/>
  <c r="D2302" i="8"/>
  <c r="D2303" i="8"/>
  <c r="D2304" i="8"/>
  <c r="D2305" i="8"/>
  <c r="D2306" i="8"/>
  <c r="D2307" i="8"/>
  <c r="D2308" i="8"/>
  <c r="D2309" i="8"/>
  <c r="D2310" i="8"/>
  <c r="D2311" i="8"/>
  <c r="D2312" i="8"/>
  <c r="D2313" i="8"/>
  <c r="D2314" i="8"/>
  <c r="D2315" i="8"/>
  <c r="D2316" i="8"/>
  <c r="D2317" i="8"/>
  <c r="D2318" i="8"/>
  <c r="D2319" i="8"/>
  <c r="D2320" i="8"/>
  <c r="D2321" i="8"/>
  <c r="D2322" i="8"/>
  <c r="D2323" i="8"/>
  <c r="D2324" i="8"/>
  <c r="D2325" i="8"/>
  <c r="D2326" i="8"/>
  <c r="D2327" i="8"/>
  <c r="D2328" i="8"/>
  <c r="D2329" i="8"/>
  <c r="D2330" i="8"/>
  <c r="D2331" i="8"/>
  <c r="D2332" i="8"/>
  <c r="D2333" i="8"/>
  <c r="D2334" i="8"/>
  <c r="D2335" i="8"/>
  <c r="D2336" i="8"/>
  <c r="D2337" i="8"/>
  <c r="D2338" i="8"/>
  <c r="D2339" i="8"/>
  <c r="D2340" i="8"/>
  <c r="D2341" i="8"/>
  <c r="D2342" i="8"/>
  <c r="D2343" i="8"/>
  <c r="D2344" i="8"/>
  <c r="D2345" i="8"/>
  <c r="D2346" i="8"/>
  <c r="D2347" i="8"/>
  <c r="D2348" i="8"/>
  <c r="D2349" i="8"/>
  <c r="D2350" i="8"/>
  <c r="D2351" i="8"/>
  <c r="D2352" i="8"/>
  <c r="D2353" i="8"/>
  <c r="D2354" i="8"/>
  <c r="D2355" i="8"/>
  <c r="D2356" i="8"/>
  <c r="D2357" i="8"/>
  <c r="D2358" i="8"/>
  <c r="D2359" i="8"/>
  <c r="D2360" i="8"/>
  <c r="D2361" i="8"/>
  <c r="D2362" i="8"/>
  <c r="D2363" i="8"/>
  <c r="D2364" i="8"/>
  <c r="D2365" i="8"/>
  <c r="D2366" i="8"/>
  <c r="D2367" i="8"/>
  <c r="D2368" i="8"/>
  <c r="D2369" i="8"/>
  <c r="D2370" i="8"/>
  <c r="D2371" i="8"/>
  <c r="D2372" i="8"/>
  <c r="D2373" i="8"/>
  <c r="D2374" i="8"/>
  <c r="D2375" i="8"/>
  <c r="D2376" i="8"/>
  <c r="D2377" i="8"/>
  <c r="D2378" i="8"/>
  <c r="D2379" i="8"/>
  <c r="D2380" i="8"/>
  <c r="D2381" i="8"/>
  <c r="D2382" i="8"/>
  <c r="D2383" i="8"/>
  <c r="D2384" i="8"/>
  <c r="D2385" i="8"/>
  <c r="D2386" i="8"/>
  <c r="D2387" i="8"/>
  <c r="D2388" i="8"/>
  <c r="D2389" i="8"/>
  <c r="D2390" i="8"/>
  <c r="D2391" i="8"/>
  <c r="D2392" i="8"/>
  <c r="D2393" i="8"/>
  <c r="D2394" i="8"/>
  <c r="D2395" i="8"/>
  <c r="D2396" i="8"/>
  <c r="D2397" i="8"/>
  <c r="D2398" i="8"/>
  <c r="D2399" i="8"/>
  <c r="D2400" i="8"/>
  <c r="D2401" i="8"/>
  <c r="D2402" i="8"/>
  <c r="D2403" i="8"/>
  <c r="D2404" i="8"/>
  <c r="D2405" i="8"/>
  <c r="D2406" i="8"/>
  <c r="D2407" i="8"/>
  <c r="D2408" i="8"/>
  <c r="D2409" i="8"/>
  <c r="D2410" i="8"/>
  <c r="D2411" i="8"/>
  <c r="D2412" i="8"/>
  <c r="D2413" i="8"/>
  <c r="D2414" i="8"/>
  <c r="D2415" i="8"/>
  <c r="D2416" i="8"/>
  <c r="D2417" i="8"/>
  <c r="D2418" i="8"/>
  <c r="D2419" i="8"/>
  <c r="D2420" i="8"/>
  <c r="D2421" i="8"/>
  <c r="D2422" i="8"/>
  <c r="D2423" i="8"/>
  <c r="D2424" i="8"/>
  <c r="D2425" i="8"/>
  <c r="D2426" i="8"/>
  <c r="D2427" i="8"/>
  <c r="D2428" i="8"/>
  <c r="D2429" i="8"/>
  <c r="D2430" i="8"/>
  <c r="D2431" i="8"/>
  <c r="D2432" i="8"/>
  <c r="D2433" i="8"/>
  <c r="D2434" i="8"/>
  <c r="D2435" i="8"/>
  <c r="D2436" i="8"/>
  <c r="D2437" i="8"/>
  <c r="D2438" i="8"/>
  <c r="D2439" i="8"/>
  <c r="D2440" i="8"/>
  <c r="D2441" i="8"/>
  <c r="D2442" i="8"/>
  <c r="D2443" i="8"/>
  <c r="D2444" i="8"/>
  <c r="D2445" i="8"/>
  <c r="D2446" i="8"/>
  <c r="D2447" i="8"/>
  <c r="D2448" i="8"/>
  <c r="D2449" i="8"/>
  <c r="D2450" i="8"/>
  <c r="D2451" i="8"/>
  <c r="D2452" i="8"/>
  <c r="D2453" i="8"/>
  <c r="D2454" i="8"/>
  <c r="D2455" i="8"/>
  <c r="D2456" i="8"/>
  <c r="D2457" i="8"/>
  <c r="D2458" i="8"/>
  <c r="D2459" i="8"/>
  <c r="D2460" i="8"/>
  <c r="D2461" i="8"/>
  <c r="D2462" i="8"/>
  <c r="D2463" i="8"/>
  <c r="D2464" i="8"/>
  <c r="D2465" i="8"/>
  <c r="D2466" i="8"/>
  <c r="D2467" i="8"/>
  <c r="D2468" i="8"/>
  <c r="D2469" i="8"/>
  <c r="D2470" i="8"/>
  <c r="D2471" i="8"/>
  <c r="D2472" i="8"/>
  <c r="D2473" i="8"/>
  <c r="D2474" i="8"/>
  <c r="D2475" i="8"/>
  <c r="D2476" i="8"/>
  <c r="D2477" i="8"/>
  <c r="D2478" i="8"/>
  <c r="D2479" i="8"/>
  <c r="D2480" i="8"/>
  <c r="D2481" i="8"/>
  <c r="D2482" i="8"/>
  <c r="D2483" i="8"/>
  <c r="D2484" i="8"/>
  <c r="D2485" i="8"/>
  <c r="D2486" i="8"/>
  <c r="D2487" i="8"/>
  <c r="D2488" i="8"/>
  <c r="D2489" i="8"/>
  <c r="D2490" i="8"/>
  <c r="D2491" i="8"/>
  <c r="D2492" i="8"/>
  <c r="D2493" i="8"/>
  <c r="D2494" i="8"/>
  <c r="D2495" i="8"/>
  <c r="D2496" i="8"/>
  <c r="D2497" i="8"/>
  <c r="D2498" i="8"/>
  <c r="D2499" i="8"/>
  <c r="D2500" i="8"/>
  <c r="D2501" i="8"/>
  <c r="D2502" i="8"/>
  <c r="D2503" i="8"/>
  <c r="D2504" i="8"/>
  <c r="D2505" i="8"/>
  <c r="D2506" i="8"/>
  <c r="D2507" i="8"/>
  <c r="D2508" i="8"/>
  <c r="D2509" i="8"/>
  <c r="D2510" i="8"/>
  <c r="D2511" i="8"/>
  <c r="D2512" i="8"/>
  <c r="D2513" i="8"/>
  <c r="D2514" i="8"/>
  <c r="D2515" i="8"/>
  <c r="D2516" i="8"/>
  <c r="D2517" i="8"/>
  <c r="D2518" i="8"/>
  <c r="D2519" i="8"/>
  <c r="D2520" i="8"/>
  <c r="D2521" i="8"/>
  <c r="D2522" i="8"/>
  <c r="D2523" i="8"/>
  <c r="D2524" i="8"/>
  <c r="D2525" i="8"/>
  <c r="D2526" i="8"/>
  <c r="D2527" i="8"/>
  <c r="D2528" i="8"/>
  <c r="D2529" i="8"/>
  <c r="D2530" i="8"/>
  <c r="D2531" i="8"/>
  <c r="D2532" i="8"/>
  <c r="D2533" i="8"/>
  <c r="D2534" i="8"/>
  <c r="D2535" i="8"/>
  <c r="D2536" i="8"/>
  <c r="D2537" i="8"/>
  <c r="D2538" i="8"/>
  <c r="D2539" i="8"/>
  <c r="D2540" i="8"/>
  <c r="D2541" i="8"/>
  <c r="D2542" i="8"/>
  <c r="D2543" i="8"/>
  <c r="D2544" i="8"/>
  <c r="D2545" i="8"/>
  <c r="D2546" i="8"/>
  <c r="D2547" i="8"/>
  <c r="D2548" i="8"/>
  <c r="D2549" i="8"/>
  <c r="D2550" i="8"/>
  <c r="D2551" i="8"/>
  <c r="D2552" i="8"/>
  <c r="D2553" i="8"/>
  <c r="D2554" i="8"/>
  <c r="D2555" i="8"/>
  <c r="D2556" i="8"/>
  <c r="D2557" i="8"/>
  <c r="D2558" i="8"/>
  <c r="D2559" i="8"/>
  <c r="D2560" i="8"/>
  <c r="D2561" i="8"/>
  <c r="D2562" i="8"/>
  <c r="D2563" i="8"/>
  <c r="D2564" i="8"/>
  <c r="D2565" i="8"/>
  <c r="D2566" i="8"/>
  <c r="D2567" i="8"/>
  <c r="D2568" i="8"/>
  <c r="D2569" i="8"/>
  <c r="D2570" i="8"/>
  <c r="D2571" i="8"/>
  <c r="D2572" i="8"/>
  <c r="D2573" i="8"/>
  <c r="D2574" i="8"/>
  <c r="D2575" i="8"/>
  <c r="D2576" i="8"/>
  <c r="D2577" i="8"/>
  <c r="D2578" i="8"/>
  <c r="D2579" i="8"/>
  <c r="D2580" i="8"/>
  <c r="D2581" i="8"/>
  <c r="D2582" i="8"/>
  <c r="D2583" i="8"/>
  <c r="D2584" i="8"/>
  <c r="D2585" i="8"/>
  <c r="D2586" i="8"/>
  <c r="D2587" i="8"/>
  <c r="D2588" i="8"/>
  <c r="D2589" i="8"/>
  <c r="D2590" i="8"/>
  <c r="D2591" i="8"/>
  <c r="D2592" i="8"/>
  <c r="D2593" i="8"/>
  <c r="D2594" i="8"/>
  <c r="D2595" i="8"/>
  <c r="D2596" i="8"/>
  <c r="D2597" i="8"/>
  <c r="D2598" i="8"/>
  <c r="D2599" i="8"/>
  <c r="D2600" i="8"/>
  <c r="D2601" i="8"/>
  <c r="D2602" i="8"/>
  <c r="D2603" i="8"/>
  <c r="D2604" i="8"/>
  <c r="D2605" i="8"/>
  <c r="D2606" i="8"/>
  <c r="D2607" i="8"/>
  <c r="D2608" i="8"/>
  <c r="D2609" i="8"/>
  <c r="D2610" i="8"/>
  <c r="D2611" i="8"/>
  <c r="D2612" i="8"/>
  <c r="D2613" i="8"/>
  <c r="D2614" i="8"/>
  <c r="D2615" i="8"/>
  <c r="D2616" i="8"/>
  <c r="D2617" i="8"/>
  <c r="D2618" i="8"/>
  <c r="D2619" i="8"/>
  <c r="D2620" i="8"/>
  <c r="D2621" i="8"/>
  <c r="D2622" i="8"/>
  <c r="D2623" i="8"/>
  <c r="D2624" i="8"/>
  <c r="D2625" i="8"/>
  <c r="D2626" i="8"/>
  <c r="D2627" i="8"/>
  <c r="D2628" i="8"/>
  <c r="D2629" i="8"/>
  <c r="D2630" i="8"/>
  <c r="D2631" i="8"/>
  <c r="D2632" i="8"/>
  <c r="D2633" i="8"/>
  <c r="D2634" i="8"/>
  <c r="D2635" i="8"/>
  <c r="D2636" i="8"/>
  <c r="D2637" i="8"/>
  <c r="D2638" i="8"/>
  <c r="D2639" i="8"/>
  <c r="D2640" i="8"/>
  <c r="D2641" i="8"/>
  <c r="D2642" i="8"/>
  <c r="D2643" i="8"/>
  <c r="D2644" i="8"/>
  <c r="D2645" i="8"/>
  <c r="D2646" i="8"/>
  <c r="D2647" i="8"/>
  <c r="D2648" i="8"/>
  <c r="D2649" i="8"/>
  <c r="D2650" i="8"/>
  <c r="D2651" i="8"/>
  <c r="D2652" i="8"/>
  <c r="D2653" i="8"/>
  <c r="D2654" i="8"/>
  <c r="D2655" i="8"/>
  <c r="D2656" i="8"/>
  <c r="D2657" i="8"/>
  <c r="D2658" i="8"/>
  <c r="D2659" i="8"/>
  <c r="D2660" i="8"/>
  <c r="D2661" i="8"/>
  <c r="D2662" i="8"/>
  <c r="D2663" i="8"/>
  <c r="D2664" i="8"/>
  <c r="D2665" i="8"/>
  <c r="D2666" i="8"/>
  <c r="D2667" i="8"/>
  <c r="D2668" i="8"/>
  <c r="D2669" i="8"/>
  <c r="D2670" i="8"/>
  <c r="D2671" i="8"/>
  <c r="D2672" i="8"/>
  <c r="D2673" i="8"/>
  <c r="D2674" i="8"/>
  <c r="D2675" i="8"/>
  <c r="D2676" i="8"/>
  <c r="D2677" i="8"/>
  <c r="D2678" i="8"/>
  <c r="D2679" i="8"/>
  <c r="D2680" i="8"/>
  <c r="D2681" i="8"/>
  <c r="D2682" i="8"/>
  <c r="D2683" i="8"/>
  <c r="D2684" i="8"/>
  <c r="D2685" i="8"/>
  <c r="D2686" i="8"/>
  <c r="D2687" i="8"/>
  <c r="D2688" i="8"/>
  <c r="D2689" i="8"/>
  <c r="D2690" i="8"/>
  <c r="D2691" i="8"/>
  <c r="D2692" i="8"/>
  <c r="D2693" i="8"/>
  <c r="D2694" i="8"/>
  <c r="D2695" i="8"/>
  <c r="D2696" i="8"/>
  <c r="D2697" i="8"/>
  <c r="D2698" i="8"/>
  <c r="D2699" i="8"/>
  <c r="D2700" i="8"/>
  <c r="D2701" i="8"/>
  <c r="D2702" i="8"/>
  <c r="D2703" i="8"/>
  <c r="D2704" i="8"/>
  <c r="D2705" i="8"/>
  <c r="D2706" i="8"/>
  <c r="D2707" i="8"/>
  <c r="D2708" i="8"/>
  <c r="D2709" i="8"/>
  <c r="D2710" i="8"/>
  <c r="D2711" i="8"/>
  <c r="D2712" i="8"/>
  <c r="D2713" i="8"/>
  <c r="D2714" i="8"/>
  <c r="D2715" i="8"/>
  <c r="D2716" i="8"/>
  <c r="D2717" i="8"/>
  <c r="D2718" i="8"/>
  <c r="D2719" i="8"/>
  <c r="D2720" i="8"/>
  <c r="D2721" i="8"/>
  <c r="D2722" i="8"/>
  <c r="D2723" i="8"/>
  <c r="D2724" i="8"/>
  <c r="D2725" i="8"/>
  <c r="D2726" i="8"/>
  <c r="D2727" i="8"/>
  <c r="D2728" i="8"/>
  <c r="D2729" i="8"/>
  <c r="D2730" i="8"/>
  <c r="D2731" i="8"/>
  <c r="D2732" i="8"/>
  <c r="D2733" i="8"/>
  <c r="D2734" i="8"/>
  <c r="D2735" i="8"/>
  <c r="D2736" i="8"/>
  <c r="D2737" i="8"/>
  <c r="D2738" i="8"/>
  <c r="D2739" i="8"/>
  <c r="D2740" i="8"/>
  <c r="D2741" i="8"/>
  <c r="D2742" i="8"/>
  <c r="D2743" i="8"/>
  <c r="D2744" i="8"/>
  <c r="D2745" i="8"/>
  <c r="D2746" i="8"/>
  <c r="D2747" i="8"/>
  <c r="D2748" i="8"/>
  <c r="D2749" i="8"/>
  <c r="D2750" i="8"/>
  <c r="D2751" i="8"/>
  <c r="D2752" i="8"/>
  <c r="D2753" i="8"/>
  <c r="D2754" i="8"/>
  <c r="D2755" i="8"/>
  <c r="D2756" i="8"/>
  <c r="D2757" i="8"/>
  <c r="D2758" i="8"/>
  <c r="D2759" i="8"/>
  <c r="D2760" i="8"/>
  <c r="D2761" i="8"/>
  <c r="D2762" i="8"/>
  <c r="D2763" i="8"/>
  <c r="D2764" i="8"/>
  <c r="D2765" i="8"/>
  <c r="D2766" i="8"/>
  <c r="D2767" i="8"/>
  <c r="D2768" i="8"/>
  <c r="D2769" i="8"/>
  <c r="D2770" i="8"/>
  <c r="D2771" i="8"/>
  <c r="D2772" i="8"/>
  <c r="D2773" i="8"/>
  <c r="D2774" i="8"/>
  <c r="D2775" i="8"/>
  <c r="D2776" i="8"/>
  <c r="D2777" i="8"/>
  <c r="D2778" i="8"/>
  <c r="D2779" i="8"/>
  <c r="D2780" i="8"/>
  <c r="D2781" i="8"/>
  <c r="D2782" i="8"/>
  <c r="D2783" i="8"/>
  <c r="D2784" i="8"/>
  <c r="D2785" i="8"/>
  <c r="D2786" i="8"/>
  <c r="D2787" i="8"/>
  <c r="D2788" i="8"/>
  <c r="D2789" i="8"/>
  <c r="D2790" i="8"/>
  <c r="D2791" i="8"/>
  <c r="D2792" i="8"/>
  <c r="D2793" i="8"/>
  <c r="D2794" i="8"/>
  <c r="D2795" i="8"/>
  <c r="D2796" i="8"/>
  <c r="D2797" i="8"/>
  <c r="D2798" i="8"/>
  <c r="D2799" i="8"/>
  <c r="D2800" i="8"/>
  <c r="D2801" i="8"/>
  <c r="D2802" i="8"/>
  <c r="D2803" i="8"/>
  <c r="D2804" i="8"/>
  <c r="D2805" i="8"/>
  <c r="D2806" i="8"/>
  <c r="D2807" i="8"/>
  <c r="D2808" i="8"/>
  <c r="D2809" i="8"/>
  <c r="D2810" i="8"/>
  <c r="D2811" i="8"/>
  <c r="D2812" i="8"/>
  <c r="D2813" i="8"/>
  <c r="D2814" i="8"/>
  <c r="D2815" i="8"/>
  <c r="D2816" i="8"/>
  <c r="D2817" i="8"/>
  <c r="D2818" i="8"/>
  <c r="D2819" i="8"/>
  <c r="D2820" i="8"/>
  <c r="D2821" i="8"/>
  <c r="D2822" i="8"/>
  <c r="D2823" i="8"/>
  <c r="D2824" i="8"/>
  <c r="D2825" i="8"/>
  <c r="D2826" i="8"/>
  <c r="D2827" i="8"/>
  <c r="D2828" i="8"/>
  <c r="D2829" i="8"/>
  <c r="D2830" i="8"/>
  <c r="D2831" i="8"/>
  <c r="D2832" i="8"/>
  <c r="D2833" i="8"/>
  <c r="D2834" i="8"/>
  <c r="D2835" i="8"/>
  <c r="D2836" i="8"/>
  <c r="D2837" i="8"/>
  <c r="D2838" i="8"/>
  <c r="D2839" i="8"/>
  <c r="D2840" i="8"/>
  <c r="D2841" i="8"/>
  <c r="D2842" i="8"/>
  <c r="D2843" i="8"/>
  <c r="D2844" i="8"/>
  <c r="D2845" i="8"/>
  <c r="D2846" i="8"/>
  <c r="D2847" i="8"/>
  <c r="D2848" i="8"/>
  <c r="D2849" i="8"/>
  <c r="D2850" i="8"/>
  <c r="D2851" i="8"/>
  <c r="D2852" i="8"/>
  <c r="D2853" i="8"/>
  <c r="D2854" i="8"/>
  <c r="D2855" i="8"/>
  <c r="D2856" i="8"/>
  <c r="D2857" i="8"/>
  <c r="D2858" i="8"/>
  <c r="D2859" i="8"/>
  <c r="D2860" i="8"/>
  <c r="D2861" i="8"/>
  <c r="D2862" i="8"/>
  <c r="D2863" i="8"/>
  <c r="D2864" i="8"/>
  <c r="D2865" i="8"/>
  <c r="D2866" i="8"/>
  <c r="D2867" i="8"/>
  <c r="D2868" i="8"/>
  <c r="D2869" i="8"/>
  <c r="D2870" i="8"/>
  <c r="D2871" i="8"/>
  <c r="D2872" i="8"/>
  <c r="D2873" i="8"/>
  <c r="D2874" i="8"/>
  <c r="D2875" i="8"/>
  <c r="D2876" i="8"/>
  <c r="D2877" i="8"/>
  <c r="D2878" i="8"/>
  <c r="D2879" i="8"/>
  <c r="D2880" i="8"/>
  <c r="D2881" i="8"/>
  <c r="D2882" i="8"/>
  <c r="D2883" i="8"/>
  <c r="D2884" i="8"/>
  <c r="D2885" i="8"/>
  <c r="D2886" i="8"/>
  <c r="D2887" i="8"/>
  <c r="D2888" i="8"/>
  <c r="D2889" i="8"/>
  <c r="D2890" i="8"/>
  <c r="D2891" i="8"/>
  <c r="D2892" i="8"/>
  <c r="D2893" i="8"/>
  <c r="D2894" i="8"/>
  <c r="D2895" i="8"/>
  <c r="D2896" i="8"/>
  <c r="D2897" i="8"/>
  <c r="D2898" i="8"/>
  <c r="D2899" i="8"/>
  <c r="D2900" i="8"/>
  <c r="D2901" i="8"/>
  <c r="D2902" i="8"/>
  <c r="D2903" i="8"/>
  <c r="D2904" i="8"/>
  <c r="D2905" i="8"/>
  <c r="D2906" i="8"/>
  <c r="D2907" i="8"/>
  <c r="D2908" i="8"/>
  <c r="D2909" i="8"/>
  <c r="D2910" i="8"/>
  <c r="D2911" i="8"/>
  <c r="D2912" i="8"/>
  <c r="D2913" i="8"/>
  <c r="D2914" i="8"/>
  <c r="D2915" i="8"/>
  <c r="D2916" i="8"/>
  <c r="D2917" i="8"/>
  <c r="D2918" i="8"/>
  <c r="D2919" i="8"/>
  <c r="D2920" i="8"/>
  <c r="D2921" i="8"/>
  <c r="D2922" i="8"/>
  <c r="D2923" i="8"/>
  <c r="D2924" i="8"/>
  <c r="D2925" i="8"/>
  <c r="D2926" i="8"/>
  <c r="D2927" i="8"/>
  <c r="D2928" i="8"/>
  <c r="D2929" i="8"/>
  <c r="D2930" i="8"/>
  <c r="D2931" i="8"/>
  <c r="D2932" i="8"/>
  <c r="D2933" i="8"/>
  <c r="D2934" i="8"/>
  <c r="D2935" i="8"/>
  <c r="D2936" i="8"/>
  <c r="D2937" i="8"/>
  <c r="D2938" i="8"/>
  <c r="D2939" i="8"/>
  <c r="D2940" i="8"/>
  <c r="D2941" i="8"/>
  <c r="D2942" i="8"/>
  <c r="D2943" i="8"/>
  <c r="D2944" i="8"/>
  <c r="D2945" i="8"/>
  <c r="D2946" i="8"/>
  <c r="D2947" i="8"/>
  <c r="D2948" i="8"/>
  <c r="D2949" i="8"/>
  <c r="D2950" i="8"/>
  <c r="D2951" i="8"/>
  <c r="D2952" i="8"/>
  <c r="D2953" i="8"/>
  <c r="D2954" i="8"/>
  <c r="D2955" i="8"/>
  <c r="D2956" i="8"/>
  <c r="D2957" i="8"/>
  <c r="D2958" i="8"/>
  <c r="D2959" i="8"/>
  <c r="D2960" i="8"/>
  <c r="D2961" i="8"/>
  <c r="D2962" i="8"/>
  <c r="D2963" i="8"/>
  <c r="D2964" i="8"/>
  <c r="D2965" i="8"/>
  <c r="D2966" i="8"/>
  <c r="D2967" i="8"/>
  <c r="D2968" i="8"/>
  <c r="D2969" i="8"/>
  <c r="D2970" i="8"/>
  <c r="D2971" i="8"/>
  <c r="D2972" i="8"/>
  <c r="D2973" i="8"/>
  <c r="D2974" i="8"/>
  <c r="D2975" i="8"/>
  <c r="D2976" i="8"/>
  <c r="D2977" i="8"/>
  <c r="D2978" i="8"/>
  <c r="D2979" i="8"/>
  <c r="D2980" i="8"/>
  <c r="D2981" i="8"/>
  <c r="D2982" i="8"/>
  <c r="D2983" i="8"/>
  <c r="D2984" i="8"/>
  <c r="D2985" i="8"/>
  <c r="D2986" i="8"/>
  <c r="D2987" i="8"/>
  <c r="D2988" i="8"/>
  <c r="D2989" i="8"/>
  <c r="D2990" i="8"/>
  <c r="D2991" i="8"/>
  <c r="D2992" i="8"/>
  <c r="D2993" i="8"/>
  <c r="D2994" i="8"/>
  <c r="D2995" i="8"/>
  <c r="D2996" i="8"/>
  <c r="D2997" i="8"/>
  <c r="D2998" i="8"/>
  <c r="D2999" i="8"/>
  <c r="D3000" i="8"/>
  <c r="D3001" i="8"/>
  <c r="D3002" i="8"/>
  <c r="D3003" i="8"/>
  <c r="D3004" i="8"/>
  <c r="D3005" i="8"/>
  <c r="D3006" i="8"/>
  <c r="D3007" i="8"/>
  <c r="D3008" i="8"/>
  <c r="D3009" i="8"/>
  <c r="D3010" i="8"/>
  <c r="D3011" i="8"/>
  <c r="D3012" i="8"/>
  <c r="D3013" i="8"/>
  <c r="D3014" i="8"/>
  <c r="D3015" i="8"/>
  <c r="D3016" i="8"/>
  <c r="D3017" i="8"/>
  <c r="D3018" i="8"/>
  <c r="D3019" i="8"/>
  <c r="D3020" i="8"/>
  <c r="D3021" i="8"/>
  <c r="D3022" i="8"/>
  <c r="D3023" i="8"/>
  <c r="D3024" i="8"/>
  <c r="D3025" i="8"/>
  <c r="D3026" i="8"/>
  <c r="D3027" i="8"/>
  <c r="D3028" i="8"/>
  <c r="D3029" i="8"/>
  <c r="D3030" i="8"/>
  <c r="D3031" i="8"/>
  <c r="D3032" i="8"/>
  <c r="D3033" i="8"/>
  <c r="D3034" i="8"/>
  <c r="D3035" i="8"/>
  <c r="D3036" i="8"/>
  <c r="D3037" i="8"/>
  <c r="D3038" i="8"/>
  <c r="D3039" i="8"/>
  <c r="D3040" i="8"/>
  <c r="D3041" i="8"/>
  <c r="D3042" i="8"/>
  <c r="D3043" i="8"/>
  <c r="D3044" i="8"/>
  <c r="D3045" i="8"/>
  <c r="D3046" i="8"/>
  <c r="D3047" i="8"/>
  <c r="D3048" i="8"/>
  <c r="D3049" i="8"/>
  <c r="D3050" i="8"/>
  <c r="D3051" i="8"/>
  <c r="D3052" i="8"/>
  <c r="D3053" i="8"/>
  <c r="D3054" i="8"/>
  <c r="D3055" i="8"/>
  <c r="D3056" i="8"/>
  <c r="D3057" i="8"/>
  <c r="D3058" i="8"/>
  <c r="D3059" i="8"/>
  <c r="D3060" i="8"/>
  <c r="D3061" i="8"/>
  <c r="D3062" i="8"/>
  <c r="D3063" i="8"/>
  <c r="D3064" i="8"/>
  <c r="D3065" i="8"/>
  <c r="D3066" i="8"/>
  <c r="D3067" i="8"/>
  <c r="D3068" i="8"/>
  <c r="D3069" i="8"/>
  <c r="D3070" i="8"/>
  <c r="D3071" i="8"/>
  <c r="D3072" i="8"/>
  <c r="D3073" i="8"/>
  <c r="D3074" i="8"/>
  <c r="D3075" i="8"/>
  <c r="D3076" i="8"/>
  <c r="D3077" i="8"/>
  <c r="D3078" i="8"/>
  <c r="D3079" i="8"/>
  <c r="D3080" i="8"/>
  <c r="D3081" i="8"/>
  <c r="D3082" i="8"/>
  <c r="D3083" i="8"/>
  <c r="D3084" i="8"/>
  <c r="D3085" i="8"/>
  <c r="D3086" i="8"/>
  <c r="D3087" i="8"/>
  <c r="D3088" i="8"/>
  <c r="D3089" i="8"/>
  <c r="D3090" i="8"/>
  <c r="D3091" i="8"/>
  <c r="D3092" i="8"/>
  <c r="D3093" i="8"/>
  <c r="D3094" i="8"/>
  <c r="D3095" i="8"/>
  <c r="D3096" i="8"/>
  <c r="D3097" i="8"/>
  <c r="D3098" i="8"/>
  <c r="D3099" i="8"/>
  <c r="D3100" i="8"/>
  <c r="D3101" i="8"/>
  <c r="D3102" i="8"/>
  <c r="D3103" i="8"/>
  <c r="D3104" i="8"/>
  <c r="D3105" i="8"/>
  <c r="D3106" i="8"/>
  <c r="D3107" i="8"/>
  <c r="D3108" i="8"/>
  <c r="D3109" i="8"/>
  <c r="D3110" i="8"/>
  <c r="D3111" i="8"/>
  <c r="D3112" i="8"/>
  <c r="D3113" i="8"/>
  <c r="D3114" i="8"/>
  <c r="D3115" i="8"/>
  <c r="D3116" i="8"/>
  <c r="D3117" i="8"/>
  <c r="D3118" i="8"/>
  <c r="D3119" i="8"/>
  <c r="D3120" i="8"/>
  <c r="D3121" i="8"/>
  <c r="D3122" i="8"/>
  <c r="D3123" i="8"/>
  <c r="D3124" i="8"/>
  <c r="D3125" i="8"/>
  <c r="D3126" i="8"/>
  <c r="D3127" i="8"/>
  <c r="D3128" i="8"/>
  <c r="D3129" i="8"/>
  <c r="D3130" i="8"/>
  <c r="D3131" i="8"/>
  <c r="D3132" i="8"/>
  <c r="D3133" i="8"/>
  <c r="D3134" i="8"/>
  <c r="D3135" i="8"/>
  <c r="D3136" i="8"/>
  <c r="D3137" i="8"/>
  <c r="D3138" i="8"/>
  <c r="D3139" i="8"/>
  <c r="D3140" i="8"/>
  <c r="D3141" i="8"/>
  <c r="D3142" i="8"/>
  <c r="D3143" i="8"/>
  <c r="D3144" i="8"/>
  <c r="D3145" i="8"/>
  <c r="D3146" i="8"/>
  <c r="D3147" i="8"/>
  <c r="D3148" i="8"/>
  <c r="D3149" i="8"/>
  <c r="D3150" i="8"/>
  <c r="D3151" i="8"/>
  <c r="D3152" i="8"/>
  <c r="D3153" i="8"/>
  <c r="D3154" i="8"/>
  <c r="D3155" i="8"/>
  <c r="D3156" i="8"/>
  <c r="D3157" i="8"/>
  <c r="D3158" i="8"/>
  <c r="D3159" i="8"/>
  <c r="D3160" i="8"/>
  <c r="D3161" i="8"/>
  <c r="D3162" i="8"/>
  <c r="D3163" i="8"/>
  <c r="D3164" i="8"/>
  <c r="D3165" i="8"/>
  <c r="D3166" i="8"/>
  <c r="D3167" i="8"/>
  <c r="D3168" i="8"/>
  <c r="D3169" i="8"/>
  <c r="D3170" i="8"/>
  <c r="D3171" i="8"/>
  <c r="D3172" i="8"/>
  <c r="D3173" i="8"/>
  <c r="D3174" i="8"/>
  <c r="D3175" i="8"/>
  <c r="D3176" i="8"/>
  <c r="D3177" i="8"/>
  <c r="D3178" i="8"/>
  <c r="D3179" i="8"/>
  <c r="D3180" i="8"/>
  <c r="D3181" i="8"/>
  <c r="D3182" i="8"/>
  <c r="D3183" i="8"/>
  <c r="D3184" i="8"/>
  <c r="D3185" i="8"/>
  <c r="D3186" i="8"/>
  <c r="D3187" i="8"/>
  <c r="D3188" i="8"/>
  <c r="D3189" i="8"/>
  <c r="D3190" i="8"/>
  <c r="D3191" i="8"/>
  <c r="D3192" i="8"/>
  <c r="D3193" i="8"/>
  <c r="D3194" i="8"/>
  <c r="D3195" i="8"/>
  <c r="D3196" i="8"/>
  <c r="D3197" i="8"/>
  <c r="D3198" i="8"/>
  <c r="D3199" i="8"/>
  <c r="D3200" i="8"/>
  <c r="D3201" i="8"/>
  <c r="D3202" i="8"/>
  <c r="D3203" i="8"/>
  <c r="D3204" i="8"/>
  <c r="D3205" i="8"/>
  <c r="D3206" i="8"/>
  <c r="D3207" i="8"/>
  <c r="D3208" i="8"/>
  <c r="D3209" i="8"/>
  <c r="D3210" i="8"/>
  <c r="D3211" i="8"/>
  <c r="D3212" i="8"/>
  <c r="D3213" i="8"/>
  <c r="D3214" i="8"/>
  <c r="D3215" i="8"/>
  <c r="D3216" i="8"/>
  <c r="D3217" i="8"/>
  <c r="D3218" i="8"/>
  <c r="D3219" i="8"/>
  <c r="D3220" i="8"/>
  <c r="D3221" i="8"/>
  <c r="D3222" i="8"/>
  <c r="D3223" i="8"/>
  <c r="D3224" i="8"/>
  <c r="D3225" i="8"/>
  <c r="D3226" i="8"/>
  <c r="D3227" i="8"/>
  <c r="D3228" i="8"/>
  <c r="D3229" i="8"/>
  <c r="D3230" i="8"/>
  <c r="D3231" i="8"/>
  <c r="D3232" i="8"/>
  <c r="D3233" i="8"/>
  <c r="D3234" i="8"/>
  <c r="D3235" i="8"/>
  <c r="D3236" i="8"/>
  <c r="D3237" i="8"/>
  <c r="D3238" i="8"/>
  <c r="D3239" i="8"/>
  <c r="D3240" i="8"/>
  <c r="D3241" i="8"/>
  <c r="D3242" i="8"/>
  <c r="D3243" i="8"/>
  <c r="D3244" i="8"/>
  <c r="D3245" i="8"/>
  <c r="D3246" i="8"/>
  <c r="D3247" i="8"/>
  <c r="D3248" i="8"/>
  <c r="D3249" i="8"/>
  <c r="D3250" i="8"/>
  <c r="D3251" i="8"/>
  <c r="D3252" i="8"/>
  <c r="D3253" i="8"/>
  <c r="D3254" i="8"/>
  <c r="D3255" i="8"/>
  <c r="D3256" i="8"/>
  <c r="D3257" i="8"/>
  <c r="D3258" i="8"/>
  <c r="D3259" i="8"/>
  <c r="D3260" i="8"/>
  <c r="D3261" i="8"/>
  <c r="D3262" i="8"/>
  <c r="D3263" i="8"/>
  <c r="D3264" i="8"/>
  <c r="D3265" i="8"/>
  <c r="D3266" i="8"/>
  <c r="D3267" i="8"/>
  <c r="D3268" i="8"/>
  <c r="D3269" i="8"/>
  <c r="D3270" i="8"/>
  <c r="D3271" i="8"/>
  <c r="D3272" i="8"/>
  <c r="D3273" i="8"/>
  <c r="D3274" i="8"/>
  <c r="D3275" i="8"/>
  <c r="D3276" i="8"/>
  <c r="D3277" i="8"/>
  <c r="D3278" i="8"/>
  <c r="D3279" i="8"/>
  <c r="D3280" i="8"/>
  <c r="D3281" i="8"/>
  <c r="D3282" i="8"/>
  <c r="D3283" i="8"/>
  <c r="D3284" i="8"/>
  <c r="D3285" i="8"/>
  <c r="D3286" i="8"/>
  <c r="D3287" i="8"/>
  <c r="D3288" i="8"/>
  <c r="D3289" i="8"/>
  <c r="D3290" i="8"/>
  <c r="D3291" i="8"/>
  <c r="D3292" i="8"/>
  <c r="D3293" i="8"/>
  <c r="D3294" i="8"/>
  <c r="D3295" i="8"/>
  <c r="D3296" i="8"/>
  <c r="D3297" i="8"/>
  <c r="D3298" i="8"/>
  <c r="D3299" i="8"/>
  <c r="D3300" i="8"/>
  <c r="D3301" i="8"/>
  <c r="D3302" i="8"/>
  <c r="D3303" i="8"/>
  <c r="D3304" i="8"/>
  <c r="D3305" i="8"/>
  <c r="D3306" i="8"/>
  <c r="D3307" i="8"/>
  <c r="D3308" i="8"/>
  <c r="D3309" i="8"/>
  <c r="D3310" i="8"/>
  <c r="D3311" i="8"/>
  <c r="D3312" i="8"/>
  <c r="D3313" i="8"/>
  <c r="D3314" i="8"/>
  <c r="D3315" i="8"/>
  <c r="D3316" i="8"/>
  <c r="D3317" i="8"/>
  <c r="D3318" i="8"/>
  <c r="D3319" i="8"/>
  <c r="D3320" i="8"/>
  <c r="D3321" i="8"/>
  <c r="D3322" i="8"/>
  <c r="D3323" i="8"/>
  <c r="D3324" i="8"/>
  <c r="D3325" i="8"/>
  <c r="D3326" i="8"/>
  <c r="D3327" i="8"/>
  <c r="D3328" i="8"/>
  <c r="D3329" i="8"/>
  <c r="D3330" i="8"/>
  <c r="D3331" i="8"/>
  <c r="D3332" i="8"/>
  <c r="D3333" i="8"/>
  <c r="D3334" i="8"/>
  <c r="D3335" i="8"/>
  <c r="D3336" i="8"/>
  <c r="D3337" i="8"/>
  <c r="D3338" i="8"/>
  <c r="D3339" i="8"/>
  <c r="D3340" i="8"/>
  <c r="D3341" i="8"/>
  <c r="D3342" i="8"/>
  <c r="D3343" i="8"/>
  <c r="D3344" i="8"/>
  <c r="D3345" i="8"/>
  <c r="D3346" i="8"/>
  <c r="D3347" i="8"/>
  <c r="D3348" i="8"/>
  <c r="D3349" i="8"/>
  <c r="D3350" i="8"/>
  <c r="D3351" i="8"/>
  <c r="D3352" i="8"/>
  <c r="D3353" i="8"/>
  <c r="D3354" i="8"/>
  <c r="D3355" i="8"/>
  <c r="D3356" i="8"/>
  <c r="D3357" i="8"/>
  <c r="D3358" i="8"/>
  <c r="D3359" i="8"/>
  <c r="D3360" i="8"/>
  <c r="D3361" i="8"/>
  <c r="D3362" i="8"/>
  <c r="D3363" i="8"/>
  <c r="D3364" i="8"/>
  <c r="D3365" i="8"/>
  <c r="D3366" i="8"/>
  <c r="D3367" i="8"/>
  <c r="D3368" i="8"/>
  <c r="D3369" i="8"/>
  <c r="D3370" i="8"/>
  <c r="D3371" i="8"/>
  <c r="D3372" i="8"/>
  <c r="D3373" i="8"/>
  <c r="D3374" i="8"/>
  <c r="D3375" i="8"/>
  <c r="D3376" i="8"/>
  <c r="D3377" i="8"/>
  <c r="D3378" i="8"/>
  <c r="D3379" i="8"/>
  <c r="D3380" i="8"/>
  <c r="D3381" i="8"/>
  <c r="D3382" i="8"/>
  <c r="D3383" i="8"/>
  <c r="D3384" i="8"/>
  <c r="D3385" i="8"/>
  <c r="D3386" i="8"/>
  <c r="D3387" i="8"/>
  <c r="D3388" i="8"/>
  <c r="D3389" i="8"/>
  <c r="D3390" i="8"/>
  <c r="D3391" i="8"/>
  <c r="D3392" i="8"/>
  <c r="D3393" i="8"/>
  <c r="D3394" i="8"/>
  <c r="D3395" i="8"/>
  <c r="D3396" i="8"/>
  <c r="D3397" i="8"/>
  <c r="D3398" i="8"/>
  <c r="D3399" i="8"/>
  <c r="D3400" i="8"/>
  <c r="D3401" i="8"/>
  <c r="D3402" i="8"/>
  <c r="D3403" i="8"/>
  <c r="D3404" i="8"/>
  <c r="D3405" i="8"/>
  <c r="D3406" i="8"/>
  <c r="D3407" i="8"/>
  <c r="D3408" i="8"/>
  <c r="D3409" i="8"/>
  <c r="D3410" i="8"/>
  <c r="D3411" i="8"/>
  <c r="D3412" i="8"/>
  <c r="D3413" i="8"/>
  <c r="D3414" i="8"/>
  <c r="D3415" i="8"/>
  <c r="D3416" i="8"/>
  <c r="D3417" i="8"/>
  <c r="D3418" i="8"/>
  <c r="D3419" i="8"/>
  <c r="D3420" i="8"/>
  <c r="D3421" i="8"/>
  <c r="D3422" i="8"/>
  <c r="D3423" i="8"/>
  <c r="D3424" i="8"/>
  <c r="D3425" i="8"/>
  <c r="D3426" i="8"/>
  <c r="D3427" i="8"/>
  <c r="D3428" i="8"/>
  <c r="D3429" i="8"/>
  <c r="D3430" i="8"/>
  <c r="D3431" i="8"/>
  <c r="D3432" i="8"/>
  <c r="D3433" i="8"/>
  <c r="D3434" i="8"/>
  <c r="D3435" i="8"/>
  <c r="D3436" i="8"/>
  <c r="D3437" i="8"/>
  <c r="D3438" i="8"/>
  <c r="D3439" i="8"/>
  <c r="D3440" i="8"/>
  <c r="D3441" i="8"/>
  <c r="D3442" i="8"/>
  <c r="D3443" i="8"/>
  <c r="D3444" i="8"/>
  <c r="D3445" i="8"/>
  <c r="D3446" i="8"/>
  <c r="D3447" i="8"/>
  <c r="D3448" i="8"/>
  <c r="D3449" i="8"/>
  <c r="D3450" i="8"/>
  <c r="D3451" i="8"/>
  <c r="D3452" i="8"/>
  <c r="D3453" i="8"/>
  <c r="D3454" i="8"/>
  <c r="D3455" i="8"/>
  <c r="D3456" i="8"/>
  <c r="D3457" i="8"/>
  <c r="D3458" i="8"/>
  <c r="D3459" i="8"/>
  <c r="D3460" i="8"/>
  <c r="D3461" i="8"/>
  <c r="D3462" i="8"/>
  <c r="D3463" i="8"/>
  <c r="D3464" i="8"/>
  <c r="D3465" i="8"/>
  <c r="D3466" i="8"/>
  <c r="D3467" i="8"/>
  <c r="D3468" i="8"/>
  <c r="D3469" i="8"/>
  <c r="D3470" i="8"/>
  <c r="D3471" i="8"/>
  <c r="D3472" i="8"/>
  <c r="D3473" i="8"/>
  <c r="D3474" i="8"/>
  <c r="D3475" i="8"/>
  <c r="D3476" i="8"/>
  <c r="D3477" i="8"/>
  <c r="D3478" i="8"/>
  <c r="D3479" i="8"/>
  <c r="D3480" i="8"/>
  <c r="D3481" i="8"/>
  <c r="D3482" i="8"/>
  <c r="D3483" i="8"/>
  <c r="D3484" i="8"/>
  <c r="D3485" i="8"/>
  <c r="D3486" i="8"/>
  <c r="D3487" i="8"/>
  <c r="D3488" i="8"/>
  <c r="D3489" i="8"/>
  <c r="D3490" i="8"/>
  <c r="D3491" i="8"/>
  <c r="D3492" i="8"/>
  <c r="D3493" i="8"/>
  <c r="D3494" i="8"/>
  <c r="D3495" i="8"/>
  <c r="D3496" i="8"/>
  <c r="D3497" i="8"/>
  <c r="D3498" i="8"/>
  <c r="D3499" i="8"/>
  <c r="D3500" i="8"/>
  <c r="D3501" i="8"/>
  <c r="D3502" i="8"/>
  <c r="D3503" i="8"/>
  <c r="D3504" i="8"/>
  <c r="D3505" i="8"/>
  <c r="D3506" i="8"/>
  <c r="D3507" i="8"/>
  <c r="D3508" i="8"/>
  <c r="D3509" i="8"/>
  <c r="D3510" i="8"/>
  <c r="D3511" i="8"/>
  <c r="D3512" i="8"/>
  <c r="D3513" i="8"/>
  <c r="D3514" i="8"/>
  <c r="D3515" i="8"/>
  <c r="D3516" i="8"/>
  <c r="D3517" i="8"/>
  <c r="D3518" i="8"/>
  <c r="D3519" i="8"/>
  <c r="D3520" i="8"/>
  <c r="D3521" i="8"/>
  <c r="D3522" i="8"/>
  <c r="D3523" i="8"/>
  <c r="D3524" i="8"/>
  <c r="D3525" i="8"/>
  <c r="D3526" i="8"/>
  <c r="D3527" i="8"/>
  <c r="D3528" i="8"/>
  <c r="D3529" i="8"/>
  <c r="D3530" i="8"/>
  <c r="D3531" i="8"/>
  <c r="D3532" i="8"/>
  <c r="D3533" i="8"/>
  <c r="D3534" i="8"/>
  <c r="D3535" i="8"/>
  <c r="D3536" i="8"/>
  <c r="D3537" i="8"/>
  <c r="D3538" i="8"/>
  <c r="D3539" i="8"/>
  <c r="D3540" i="8"/>
  <c r="D3541" i="8"/>
  <c r="D3542" i="8"/>
  <c r="D3543" i="8"/>
  <c r="D3544" i="8"/>
  <c r="D3545" i="8"/>
  <c r="D3546" i="8"/>
  <c r="D3547" i="8"/>
  <c r="D3548" i="8"/>
  <c r="D3549" i="8"/>
  <c r="D3550" i="8"/>
  <c r="D3551" i="8"/>
  <c r="D3552" i="8"/>
  <c r="D3553" i="8"/>
  <c r="D3554" i="8"/>
  <c r="D3555" i="8"/>
  <c r="D3556" i="8"/>
  <c r="D3557" i="8"/>
  <c r="D3558" i="8"/>
  <c r="D3559" i="8"/>
  <c r="D3560" i="8"/>
  <c r="D3561" i="8"/>
  <c r="D3562" i="8"/>
  <c r="D3563" i="8"/>
  <c r="D3564" i="8"/>
  <c r="D3565" i="8"/>
  <c r="D3566" i="8"/>
  <c r="D3567" i="8"/>
  <c r="D3568" i="8"/>
  <c r="D3569" i="8"/>
  <c r="D3570" i="8"/>
  <c r="D3571" i="8"/>
  <c r="D3572" i="8"/>
  <c r="D3573" i="8"/>
  <c r="D3574" i="8"/>
  <c r="D3575" i="8"/>
  <c r="D3576" i="8"/>
  <c r="D3577" i="8"/>
  <c r="D3578" i="8"/>
  <c r="D3579" i="8"/>
  <c r="D3580" i="8"/>
  <c r="D3581" i="8"/>
  <c r="D3582" i="8"/>
  <c r="D3583" i="8"/>
  <c r="D3584" i="8"/>
  <c r="D3585" i="8"/>
  <c r="D3586" i="8"/>
  <c r="D3587" i="8"/>
  <c r="D3588" i="8"/>
  <c r="D3589" i="8"/>
  <c r="D3590" i="8"/>
  <c r="D3591" i="8"/>
  <c r="D3592" i="8"/>
  <c r="D3593" i="8"/>
  <c r="D3594" i="8"/>
  <c r="D3595" i="8"/>
  <c r="D3596" i="8"/>
  <c r="D3597" i="8"/>
  <c r="D3598" i="8"/>
  <c r="D3599" i="8"/>
  <c r="D3600" i="8"/>
  <c r="D3601" i="8"/>
  <c r="D3602" i="8"/>
  <c r="D3603" i="8"/>
  <c r="D3604" i="8"/>
  <c r="D3605" i="8"/>
  <c r="D3606" i="8"/>
  <c r="D3607" i="8"/>
  <c r="D3608" i="8"/>
  <c r="D3609" i="8"/>
  <c r="D3610" i="8"/>
  <c r="D3611" i="8"/>
  <c r="D3612" i="8"/>
  <c r="D3613" i="8"/>
  <c r="D3614" i="8"/>
  <c r="D3615" i="8"/>
  <c r="D3616" i="8"/>
  <c r="D3617" i="8"/>
  <c r="D3618" i="8"/>
  <c r="D3619" i="8"/>
  <c r="D3620" i="8"/>
  <c r="D3621" i="8"/>
  <c r="D3622" i="8"/>
  <c r="D3623" i="8"/>
  <c r="D3624" i="8"/>
  <c r="D3625" i="8"/>
  <c r="D3626" i="8"/>
  <c r="D3627" i="8"/>
  <c r="D3628" i="8"/>
  <c r="D3629" i="8"/>
  <c r="D3630" i="8"/>
  <c r="D3631" i="8"/>
  <c r="D3632" i="8"/>
  <c r="D3633" i="8"/>
  <c r="D3634" i="8"/>
  <c r="D3635" i="8"/>
  <c r="D3636" i="8"/>
  <c r="D3637" i="8"/>
  <c r="D3638" i="8"/>
  <c r="D3639" i="8"/>
  <c r="D3640" i="8"/>
  <c r="D3641" i="8"/>
  <c r="D3642" i="8"/>
  <c r="D3643" i="8"/>
  <c r="D3644" i="8"/>
  <c r="D3645" i="8"/>
  <c r="D3646" i="8"/>
  <c r="D3647" i="8"/>
  <c r="D3648" i="8"/>
  <c r="D3649" i="8"/>
  <c r="D3650" i="8"/>
  <c r="D3651" i="8"/>
  <c r="D3652" i="8"/>
  <c r="D3653" i="8"/>
  <c r="D3654" i="8"/>
  <c r="D3655" i="8"/>
  <c r="D3656" i="8"/>
  <c r="D3657" i="8"/>
  <c r="D3658" i="8"/>
  <c r="D3659" i="8"/>
  <c r="D3660" i="8"/>
  <c r="D3661" i="8"/>
  <c r="D3662" i="8"/>
  <c r="D3663" i="8"/>
  <c r="D3664" i="8"/>
  <c r="D3665" i="8"/>
  <c r="D3666" i="8"/>
  <c r="D3667" i="8"/>
  <c r="D3668" i="8"/>
  <c r="D3669" i="8"/>
  <c r="D3670" i="8"/>
  <c r="D3671" i="8"/>
  <c r="D3672" i="8"/>
  <c r="D3673" i="8"/>
  <c r="D3674" i="8"/>
  <c r="D3675" i="8"/>
  <c r="D3676" i="8"/>
  <c r="D3677" i="8"/>
  <c r="D3678" i="8"/>
  <c r="D3679" i="8"/>
  <c r="D3680" i="8"/>
  <c r="D3681" i="8"/>
  <c r="D3682" i="8"/>
  <c r="D3683" i="8"/>
  <c r="D3684" i="8"/>
  <c r="D3685" i="8"/>
  <c r="D3686" i="8"/>
  <c r="D3687" i="8"/>
  <c r="D3688" i="8"/>
  <c r="D3689" i="8"/>
  <c r="D3690" i="8"/>
  <c r="D3691" i="8"/>
  <c r="D3692" i="8"/>
  <c r="D3693" i="8"/>
  <c r="D3694" i="8"/>
  <c r="D3695" i="8"/>
  <c r="D3696" i="8"/>
  <c r="D3697" i="8"/>
  <c r="D3698" i="8"/>
  <c r="D3699" i="8"/>
  <c r="D3700" i="8"/>
  <c r="D3701" i="8"/>
  <c r="D3702" i="8"/>
  <c r="D2" i="8"/>
  <c r="C2" i="7" a="1"/>
  <c r="E3" i="6"/>
  <c r="F3" i="6" a="1"/>
  <c r="F3" i="6" s="1"/>
  <c r="G3" i="6" a="1"/>
  <c r="G3" i="6" s="1"/>
  <c r="E4" i="6"/>
  <c r="F4" i="6" a="1"/>
  <c r="F4" i="6"/>
  <c r="G4" i="6" a="1"/>
  <c r="G4" i="6" s="1"/>
  <c r="E5" i="6"/>
  <c r="F5" i="6" a="1"/>
  <c r="F5" i="6" s="1"/>
  <c r="G5" i="6" a="1"/>
  <c r="G5" i="6" s="1"/>
  <c r="E6" i="6"/>
  <c r="F6" i="6" a="1"/>
  <c r="F6" i="6"/>
  <c r="G6" i="6" a="1"/>
  <c r="G6" i="6"/>
  <c r="E7" i="6"/>
  <c r="F7" i="6" a="1"/>
  <c r="F7" i="6" s="1"/>
  <c r="G7" i="6" a="1"/>
  <c r="G7" i="6" s="1"/>
  <c r="E8" i="6"/>
  <c r="F8" i="6" a="1"/>
  <c r="F8" i="6"/>
  <c r="G8" i="6" a="1"/>
  <c r="G8" i="6" s="1"/>
  <c r="E9" i="6"/>
  <c r="F9" i="6" a="1"/>
  <c r="F9" i="6" s="1"/>
  <c r="G9" i="6" a="1"/>
  <c r="G9" i="6" s="1"/>
  <c r="E10" i="6"/>
  <c r="F10" i="6" a="1"/>
  <c r="F10" i="6" s="1"/>
  <c r="G10" i="6" a="1"/>
  <c r="G10" i="6"/>
  <c r="E11" i="6"/>
  <c r="F11" i="6" a="1"/>
  <c r="F11" i="6" s="1"/>
  <c r="G11" i="6" a="1"/>
  <c r="G11" i="6" s="1"/>
  <c r="E12" i="6"/>
  <c r="F12" i="6" a="1"/>
  <c r="F12" i="6"/>
  <c r="G12" i="6" a="1"/>
  <c r="G12" i="6" s="1"/>
  <c r="E13" i="6"/>
  <c r="F13" i="6" a="1"/>
  <c r="F13" i="6" s="1"/>
  <c r="G13" i="6" a="1"/>
  <c r="G13" i="6" s="1"/>
  <c r="E14" i="6"/>
  <c r="F14" i="6" a="1"/>
  <c r="F14" i="6" s="1"/>
  <c r="G14" i="6" a="1"/>
  <c r="G14" i="6"/>
  <c r="E15" i="6"/>
  <c r="F15" i="6" a="1"/>
  <c r="F15" i="6" s="1"/>
  <c r="G15" i="6" a="1"/>
  <c r="G15" i="6" s="1"/>
  <c r="E16" i="6"/>
  <c r="F16" i="6" a="1"/>
  <c r="F16" i="6"/>
  <c r="G16" i="6" a="1"/>
  <c r="G16" i="6" s="1"/>
  <c r="E17" i="6"/>
  <c r="F17" i="6" a="1"/>
  <c r="F17" i="6" s="1"/>
  <c r="G17" i="6" a="1"/>
  <c r="G17" i="6" s="1"/>
  <c r="E18" i="6"/>
  <c r="F18" i="6" a="1"/>
  <c r="F18" i="6" s="1"/>
  <c r="G18" i="6" a="1"/>
  <c r="G18" i="6"/>
  <c r="E19" i="6"/>
  <c r="F19" i="6" a="1"/>
  <c r="F19" i="6" s="1"/>
  <c r="G19" i="6" a="1"/>
  <c r="G19" i="6" s="1"/>
  <c r="E20" i="6"/>
  <c r="F20" i="6" a="1"/>
  <c r="F20" i="6"/>
  <c r="G20" i="6" a="1"/>
  <c r="G20" i="6" s="1"/>
  <c r="E21" i="6"/>
  <c r="F21" i="6" a="1"/>
  <c r="F21" i="6" s="1"/>
  <c r="G21" i="6" a="1"/>
  <c r="G21" i="6" s="1"/>
  <c r="E22" i="6"/>
  <c r="F22" i="6" a="1"/>
  <c r="F22" i="6" s="1"/>
  <c r="G22" i="6" a="1"/>
  <c r="G22" i="6"/>
  <c r="E23" i="6"/>
  <c r="F23" i="6" a="1"/>
  <c r="F23" i="6" s="1"/>
  <c r="G23" i="6" a="1"/>
  <c r="G23" i="6" s="1"/>
  <c r="E24" i="6"/>
  <c r="F24" i="6" a="1"/>
  <c r="F24" i="6"/>
  <c r="G24" i="6" a="1"/>
  <c r="G24" i="6" s="1"/>
  <c r="E25" i="6"/>
  <c r="F25" i="6" a="1"/>
  <c r="F25" i="6" s="1"/>
  <c r="G25" i="6" a="1"/>
  <c r="G25" i="6" s="1"/>
  <c r="E26" i="6"/>
  <c r="F26" i="6" a="1"/>
  <c r="F26" i="6" s="1"/>
  <c r="G26" i="6" a="1"/>
  <c r="G26" i="6"/>
  <c r="E27" i="6"/>
  <c r="F27" i="6" a="1"/>
  <c r="F27" i="6" s="1"/>
  <c r="G27" i="6" a="1"/>
  <c r="G27" i="6" s="1"/>
  <c r="E28" i="6"/>
  <c r="F28" i="6" a="1"/>
  <c r="F28" i="6"/>
  <c r="G28" i="6" a="1"/>
  <c r="G28" i="6" s="1"/>
  <c r="E29" i="6"/>
  <c r="F29" i="6" a="1"/>
  <c r="F29" i="6" s="1"/>
  <c r="G29" i="6" a="1"/>
  <c r="G29" i="6" s="1"/>
  <c r="E30" i="6"/>
  <c r="F30" i="6" a="1"/>
  <c r="F30" i="6" s="1"/>
  <c r="G30" i="6" a="1"/>
  <c r="G30" i="6"/>
  <c r="E31" i="6"/>
  <c r="F31" i="6" a="1"/>
  <c r="F31" i="6" s="1"/>
  <c r="G31" i="6" a="1"/>
  <c r="G31" i="6" s="1"/>
  <c r="E32" i="6"/>
  <c r="F32" i="6" a="1"/>
  <c r="F32" i="6"/>
  <c r="G32" i="6" a="1"/>
  <c r="G32" i="6" s="1"/>
  <c r="E33" i="6"/>
  <c r="F33" i="6" a="1"/>
  <c r="F33" i="6" s="1"/>
  <c r="G33" i="6" a="1"/>
  <c r="G33" i="6" s="1"/>
  <c r="E34" i="6"/>
  <c r="F34" i="6" a="1"/>
  <c r="F34" i="6" s="1"/>
  <c r="G34" i="6" a="1"/>
  <c r="G34" i="6"/>
  <c r="E35" i="6"/>
  <c r="F35" i="6" a="1"/>
  <c r="F35" i="6" s="1"/>
  <c r="G35" i="6" a="1"/>
  <c r="G35" i="6" s="1"/>
  <c r="E36" i="6"/>
  <c r="F36" i="6" a="1"/>
  <c r="F36" i="6"/>
  <c r="G36" i="6" a="1"/>
  <c r="G36" i="6" s="1"/>
  <c r="E37" i="6"/>
  <c r="F37" i="6" a="1"/>
  <c r="F37" i="6" s="1"/>
  <c r="G37" i="6" a="1"/>
  <c r="G37" i="6" s="1"/>
  <c r="E38" i="6"/>
  <c r="F38" i="6" a="1"/>
  <c r="F38" i="6" s="1"/>
  <c r="G38" i="6" a="1"/>
  <c r="G38" i="6"/>
  <c r="E39" i="6"/>
  <c r="F39" i="6" a="1"/>
  <c r="F39" i="6" s="1"/>
  <c r="G39" i="6" a="1"/>
  <c r="G39" i="6" s="1"/>
  <c r="E40" i="6"/>
  <c r="F40" i="6" a="1"/>
  <c r="F40" i="6"/>
  <c r="G40" i="6" a="1"/>
  <c r="G40" i="6" s="1"/>
  <c r="G2" i="6" a="1"/>
  <c r="G2" i="6" s="1"/>
  <c r="C2" i="6" a="1"/>
  <c r="C2" i="6" s="1"/>
  <c r="F2" i="6" s="1" a="1"/>
  <c r="F2" i="6" s="1"/>
  <c r="J2" i="5"/>
  <c r="I2" i="5"/>
  <c r="H2" i="5"/>
  <c r="G2" i="5"/>
  <c r="F2" i="5"/>
  <c r="E2" i="5"/>
  <c r="D2" i="5"/>
  <c r="K3" i="4"/>
  <c r="L3" i="4"/>
  <c r="M3" i="4" a="1"/>
  <c r="M3" i="4"/>
  <c r="N3" i="4" a="1"/>
  <c r="N3" i="4" s="1"/>
  <c r="O3" i="4"/>
  <c r="P3" i="4"/>
  <c r="Q3" i="4" a="1"/>
  <c r="Q3" i="4" s="1"/>
  <c r="R3" i="4" a="1"/>
  <c r="R3" i="4"/>
  <c r="K4" i="4"/>
  <c r="L4" i="4"/>
  <c r="M4" i="4" a="1"/>
  <c r="M4" i="4"/>
  <c r="N4" i="4" a="1"/>
  <c r="N4" i="4" s="1"/>
  <c r="O4" i="4"/>
  <c r="P4" i="4"/>
  <c r="Q4" i="4" a="1"/>
  <c r="Q4" i="4" s="1"/>
  <c r="R4" i="4" a="1"/>
  <c r="R4" i="4" s="1"/>
  <c r="K5" i="4"/>
  <c r="L5" i="4"/>
  <c r="M5" i="4" a="1"/>
  <c r="M5" i="4" s="1"/>
  <c r="N5" i="4" a="1"/>
  <c r="N5" i="4" s="1"/>
  <c r="O5" i="4"/>
  <c r="P5" i="4"/>
  <c r="Q5" i="4" a="1"/>
  <c r="Q5" i="4" s="1"/>
  <c r="R5" i="4" a="1"/>
  <c r="R5" i="4" s="1"/>
  <c r="K6" i="4"/>
  <c r="L6" i="4"/>
  <c r="M6" i="4" a="1"/>
  <c r="M6" i="4" s="1"/>
  <c r="N6" i="4" a="1"/>
  <c r="N6" i="4" s="1"/>
  <c r="O6" i="4"/>
  <c r="P6" i="4"/>
  <c r="Q6" i="4" a="1"/>
  <c r="Q6" i="4" s="1"/>
  <c r="R6" i="4" a="1"/>
  <c r="R6" i="4" s="1"/>
  <c r="K7" i="4"/>
  <c r="L7" i="4"/>
  <c r="M7" i="4" a="1"/>
  <c r="M7" i="4" s="1"/>
  <c r="N7" i="4" a="1"/>
  <c r="N7" i="4" s="1"/>
  <c r="O7" i="4"/>
  <c r="P7" i="4"/>
  <c r="Q7" i="4" a="1"/>
  <c r="Q7" i="4" s="1"/>
  <c r="R7" i="4" a="1"/>
  <c r="R7" i="4" s="1"/>
  <c r="K8" i="4"/>
  <c r="L8" i="4"/>
  <c r="M8" i="4" a="1"/>
  <c r="M8" i="4" s="1"/>
  <c r="N8" i="4" a="1"/>
  <c r="N8" i="4" s="1"/>
  <c r="O8" i="4"/>
  <c r="P8" i="4"/>
  <c r="Q8" i="4" a="1"/>
  <c r="Q8" i="4" s="1"/>
  <c r="R8" i="4" a="1"/>
  <c r="R8" i="4" s="1"/>
  <c r="K9" i="4"/>
  <c r="L9" i="4"/>
  <c r="M9" i="4" a="1"/>
  <c r="M9" i="4" s="1"/>
  <c r="N9" i="4" a="1"/>
  <c r="N9" i="4" s="1"/>
  <c r="O9" i="4"/>
  <c r="P9" i="4"/>
  <c r="Q9" i="4" a="1"/>
  <c r="Q9" i="4" s="1"/>
  <c r="R9" i="4" a="1"/>
  <c r="R9" i="4" s="1"/>
  <c r="K10" i="4"/>
  <c r="L10" i="4"/>
  <c r="M10" i="4" a="1"/>
  <c r="M10" i="4" s="1"/>
  <c r="N10" i="4" a="1"/>
  <c r="N10" i="4" s="1"/>
  <c r="O10" i="4"/>
  <c r="P10" i="4"/>
  <c r="Q10" i="4" a="1"/>
  <c r="Q10" i="4" s="1"/>
  <c r="R10" i="4" a="1"/>
  <c r="R10" i="4" s="1"/>
  <c r="K11" i="4"/>
  <c r="L11" i="4"/>
  <c r="M11" i="4" a="1"/>
  <c r="M11" i="4" s="1"/>
  <c r="N11" i="4" a="1"/>
  <c r="N11" i="4" s="1"/>
  <c r="O11" i="4"/>
  <c r="P11" i="4"/>
  <c r="Q11" i="4" a="1"/>
  <c r="Q11" i="4" s="1"/>
  <c r="R11" i="4" a="1"/>
  <c r="R11" i="4" s="1"/>
  <c r="K12" i="4"/>
  <c r="L12" i="4"/>
  <c r="M12" i="4" a="1"/>
  <c r="M12" i="4" s="1"/>
  <c r="N12" i="4" a="1"/>
  <c r="N12" i="4" s="1"/>
  <c r="O12" i="4"/>
  <c r="P12" i="4"/>
  <c r="Q12" i="4" a="1"/>
  <c r="Q12" i="4" s="1"/>
  <c r="R12" i="4" a="1"/>
  <c r="R12" i="4" s="1"/>
  <c r="K13" i="4"/>
  <c r="L13" i="4"/>
  <c r="M13" i="4" a="1"/>
  <c r="M13" i="4" s="1"/>
  <c r="N13" i="4" a="1"/>
  <c r="N13" i="4" s="1"/>
  <c r="O13" i="4"/>
  <c r="P13" i="4"/>
  <c r="Q13" i="4" a="1"/>
  <c r="Q13" i="4" s="1"/>
  <c r="R13" i="4" a="1"/>
  <c r="R13" i="4" s="1"/>
  <c r="K14" i="4"/>
  <c r="L14" i="4"/>
  <c r="M14" i="4" a="1"/>
  <c r="M14" i="4" s="1"/>
  <c r="N14" i="4" a="1"/>
  <c r="N14" i="4" s="1"/>
  <c r="O14" i="4"/>
  <c r="P14" i="4"/>
  <c r="Q14" i="4" a="1"/>
  <c r="Q14" i="4" s="1"/>
  <c r="R14" i="4" a="1"/>
  <c r="R14" i="4" s="1"/>
  <c r="K15" i="4"/>
  <c r="L15" i="4"/>
  <c r="M15" i="4" a="1"/>
  <c r="M15" i="4" s="1"/>
  <c r="N15" i="4" a="1"/>
  <c r="N15" i="4" s="1"/>
  <c r="O15" i="4"/>
  <c r="P15" i="4"/>
  <c r="Q15" i="4" a="1"/>
  <c r="Q15" i="4" s="1"/>
  <c r="R15" i="4" a="1"/>
  <c r="R15" i="4" s="1"/>
  <c r="K16" i="4"/>
  <c r="L16" i="4"/>
  <c r="M16" i="4" a="1"/>
  <c r="M16" i="4" s="1"/>
  <c r="N16" i="4" a="1"/>
  <c r="N16" i="4" s="1"/>
  <c r="O16" i="4"/>
  <c r="P16" i="4"/>
  <c r="Q16" i="4" a="1"/>
  <c r="Q16" i="4" s="1"/>
  <c r="R16" i="4" a="1"/>
  <c r="R16" i="4" s="1"/>
  <c r="K17" i="4"/>
  <c r="L17" i="4"/>
  <c r="M17" i="4" a="1"/>
  <c r="M17" i="4" s="1"/>
  <c r="N17" i="4" a="1"/>
  <c r="N17" i="4" s="1"/>
  <c r="O17" i="4"/>
  <c r="P17" i="4"/>
  <c r="Q17" i="4" a="1"/>
  <c r="Q17" i="4" s="1"/>
  <c r="R17" i="4" a="1"/>
  <c r="R17" i="4" s="1"/>
  <c r="K18" i="4"/>
  <c r="L18" i="4"/>
  <c r="M18" i="4" a="1"/>
  <c r="M18" i="4" s="1"/>
  <c r="N18" i="4" a="1"/>
  <c r="N18" i="4" s="1"/>
  <c r="O18" i="4"/>
  <c r="P18" i="4"/>
  <c r="Q18" i="4" a="1"/>
  <c r="Q18" i="4" s="1"/>
  <c r="R18" i="4" a="1"/>
  <c r="R18" i="4" s="1"/>
  <c r="R2" i="4" a="1"/>
  <c r="R2" i="4" s="1"/>
  <c r="Q2" i="4" a="1"/>
  <c r="Q2" i="4" s="1"/>
  <c r="P2" i="4"/>
  <c r="O2" i="4"/>
  <c r="N2" i="4" a="1"/>
  <c r="N2" i="4" s="1"/>
  <c r="M2" i="4" a="1"/>
  <c r="M2" i="4"/>
  <c r="L2" i="4"/>
  <c r="J2" i="4" a="1"/>
  <c r="J2" i="4" s="1"/>
  <c r="D472" i="7" l="1"/>
  <c r="D479" i="7"/>
  <c r="D335" i="7"/>
  <c r="D709" i="7"/>
  <c r="D341" i="7"/>
  <c r="D410" i="7"/>
  <c r="D225" i="7"/>
  <c r="D766" i="7"/>
  <c r="D189" i="7"/>
  <c r="D156" i="7"/>
  <c r="D224" i="7"/>
  <c r="D408" i="7"/>
  <c r="D924" i="7"/>
  <c r="D1047" i="7"/>
  <c r="D1302" i="7"/>
  <c r="D74" i="7"/>
  <c r="D110" i="7"/>
  <c r="D700" i="7"/>
  <c r="D923" i="7"/>
  <c r="D543" i="7"/>
  <c r="D323" i="7"/>
  <c r="D402" i="7"/>
  <c r="D1119" i="7"/>
  <c r="D1177" i="7"/>
  <c r="D227" i="7"/>
  <c r="D699" i="7"/>
  <c r="D865" i="7"/>
  <c r="D55" i="7"/>
  <c r="D839" i="7"/>
  <c r="D59" i="7"/>
  <c r="D917" i="7"/>
  <c r="D702" i="7"/>
  <c r="D1109" i="7"/>
  <c r="D329" i="7"/>
  <c r="D1179" i="7"/>
  <c r="D1429" i="7"/>
  <c r="D989" i="7"/>
  <c r="D413" i="7"/>
  <c r="D213" i="7"/>
  <c r="D1122" i="7"/>
  <c r="D550" i="7"/>
  <c r="D150" i="7"/>
  <c r="D222" i="7"/>
  <c r="D1438" i="7"/>
  <c r="D398" i="7"/>
  <c r="D760" i="7"/>
  <c r="D975" i="7"/>
  <c r="D1262" i="7"/>
  <c r="D919" i="7"/>
  <c r="D757" i="7"/>
  <c r="D931" i="7"/>
  <c r="D345" i="7"/>
  <c r="D711" i="7"/>
  <c r="D271" i="7"/>
  <c r="D1042" i="7"/>
  <c r="D551" i="7"/>
  <c r="D1104" i="7"/>
  <c r="D394" i="7"/>
  <c r="D1102" i="7"/>
  <c r="D278" i="7"/>
  <c r="D220" i="7"/>
  <c r="D185" i="7"/>
  <c r="D57" i="7"/>
  <c r="D257" i="7"/>
  <c r="D844" i="7"/>
  <c r="D1100" i="7"/>
  <c r="D196" i="7"/>
  <c r="D704" i="7"/>
  <c r="D13" i="7"/>
  <c r="D391" i="7"/>
  <c r="D276" i="7"/>
  <c r="D496" i="7"/>
  <c r="D107" i="7"/>
  <c r="D342" i="7"/>
  <c r="D411" i="7"/>
  <c r="D149" i="7"/>
  <c r="D775" i="7"/>
  <c r="D412" i="7"/>
  <c r="D864" i="7"/>
  <c r="D497" i="7"/>
  <c r="D121" i="7"/>
  <c r="D499" i="7"/>
  <c r="D922" i="7"/>
  <c r="D1306" i="7"/>
  <c r="D1173" i="7"/>
  <c r="D974" i="7"/>
  <c r="D262" i="7"/>
  <c r="D82" i="7"/>
  <c r="D784" i="7"/>
  <c r="D627" i="7"/>
  <c r="D785" i="7"/>
  <c r="D569" i="7"/>
  <c r="D632" i="7"/>
  <c r="D1105" i="7"/>
  <c r="D786" i="7"/>
  <c r="D1048" i="7"/>
  <c r="D787" i="7"/>
  <c r="D1547" i="7"/>
  <c r="D1099" i="7"/>
  <c r="D1403" i="7"/>
  <c r="D495" i="7"/>
  <c r="D684" i="7"/>
  <c r="D544" i="7"/>
  <c r="D1668" i="7"/>
  <c r="D1654" i="7"/>
  <c r="D158" i="7"/>
  <c r="D703" i="7"/>
  <c r="D929" i="7"/>
  <c r="D399" i="7"/>
  <c r="D160" i="7"/>
  <c r="D1234" i="7"/>
  <c r="D270" i="7"/>
  <c r="D1160" i="7"/>
  <c r="D625" i="7"/>
  <c r="D348" i="7"/>
  <c r="D122" i="7"/>
  <c r="D552" i="7"/>
  <c r="D1164" i="7"/>
  <c r="D1367" i="7"/>
  <c r="D1504" i="7"/>
  <c r="D230" i="7"/>
  <c r="D1485" i="7"/>
  <c r="D1272" i="7"/>
  <c r="D346" i="7"/>
  <c r="D123" i="7"/>
  <c r="D485" i="7"/>
  <c r="D759" i="7"/>
  <c r="D416" i="7"/>
  <c r="D934" i="7"/>
  <c r="D198" i="7"/>
  <c r="D1125" i="7"/>
  <c r="D1230" i="7"/>
  <c r="D867" i="7"/>
  <c r="D1237" i="7"/>
  <c r="D778" i="7"/>
  <c r="D791" i="7"/>
  <c r="D1404" i="7"/>
  <c r="D81" i="7"/>
  <c r="D575" i="7"/>
  <c r="D1433" i="7"/>
  <c r="D223" i="7"/>
  <c r="D1507" i="7"/>
  <c r="D1026" i="7"/>
  <c r="D1405" i="7"/>
  <c r="D565" i="7"/>
  <c r="D1363" i="7"/>
  <c r="D9" i="7"/>
  <c r="D53" i="7"/>
  <c r="D272" i="7"/>
  <c r="D52" i="7"/>
  <c r="D409" i="7"/>
  <c r="D397" i="7"/>
  <c r="D498" i="7"/>
  <c r="D1098" i="7"/>
  <c r="D562" i="7"/>
  <c r="D563" i="7"/>
  <c r="D18" i="7"/>
  <c r="D1357" i="7"/>
  <c r="D679" i="7"/>
  <c r="D260" i="7"/>
  <c r="D42" i="7"/>
  <c r="D339" i="7"/>
  <c r="D782" i="7"/>
  <c r="D151" i="7"/>
  <c r="D624" i="7"/>
  <c r="D677" i="7"/>
  <c r="D1510" i="7"/>
  <c r="D988" i="7"/>
  <c r="D783" i="7"/>
  <c r="D1123" i="7"/>
  <c r="D269" i="7"/>
  <c r="D1435" i="7"/>
  <c r="D764" i="7"/>
  <c r="D148" i="7"/>
  <c r="D617" i="7"/>
  <c r="D228" i="7"/>
  <c r="D343" i="7"/>
  <c r="D918" i="7"/>
  <c r="D325" i="7"/>
  <c r="D392" i="7"/>
  <c r="D616" i="7"/>
  <c r="D678" i="7"/>
  <c r="D1402" i="7"/>
  <c r="D390" i="7"/>
  <c r="D1032" i="7"/>
  <c r="D1115" i="7"/>
  <c r="D1097" i="7"/>
  <c r="D263" i="7"/>
  <c r="D990" i="7"/>
  <c r="D1366" i="7"/>
  <c r="D572" i="7"/>
  <c r="D1612" i="7"/>
  <c r="D573" i="7"/>
  <c r="D1268" i="7"/>
  <c r="D1316" i="7"/>
  <c r="D710" i="7"/>
  <c r="D925" i="7"/>
  <c r="D501" i="7"/>
  <c r="D217" i="7"/>
  <c r="D1045" i="7"/>
  <c r="D987" i="7"/>
  <c r="D691" i="7"/>
  <c r="D639" i="7"/>
  <c r="D932" i="7"/>
  <c r="D414" i="7"/>
  <c r="D415" i="7"/>
  <c r="D1692" i="7"/>
  <c r="D60" i="7"/>
  <c r="D1621" i="7"/>
  <c r="D907" i="7"/>
  <c r="D484" i="7"/>
  <c r="D859" i="7"/>
  <c r="D1180" i="7"/>
  <c r="D713" i="7"/>
  <c r="D39" i="7"/>
  <c r="D1110" i="7"/>
  <c r="D682" i="7"/>
  <c r="D706" i="7"/>
  <c r="D983" i="7"/>
  <c r="D868" i="7"/>
  <c r="D117" i="7"/>
  <c r="D792" i="7"/>
  <c r="D1033" i="7"/>
  <c r="D56" i="7"/>
  <c r="D542" i="7"/>
  <c r="D841" i="7"/>
  <c r="D407" i="7"/>
  <c r="D1361" i="7"/>
  <c r="D1368" i="7"/>
  <c r="D633" i="7"/>
  <c r="D1558" i="7"/>
  <c r="D80" i="7"/>
  <c r="D683" i="7"/>
  <c r="D336" i="7"/>
  <c r="D1101" i="7"/>
  <c r="D618" i="7"/>
  <c r="D1305" i="7"/>
  <c r="D570" i="7"/>
  <c r="D183" i="7"/>
  <c r="D680" i="7"/>
  <c r="D1365" i="7"/>
  <c r="D1511" i="7"/>
  <c r="D863" i="7"/>
  <c r="D1270" i="7"/>
  <c r="D476" i="7"/>
  <c r="D229" i="7"/>
  <c r="D904" i="7"/>
  <c r="D574" i="7"/>
  <c r="D1124" i="7"/>
  <c r="D991" i="7"/>
  <c r="D1436" i="7"/>
  <c r="D935" i="7"/>
  <c r="D1050" i="7"/>
  <c r="D1126" i="7"/>
  <c r="D1317" i="7"/>
  <c r="D1307" i="7"/>
  <c r="D1650" i="7"/>
  <c r="D714" i="7"/>
  <c r="D911" i="7"/>
  <c r="D1439" i="7"/>
  <c r="D219" i="7"/>
  <c r="D566" i="7"/>
  <c r="D869" i="7"/>
  <c r="D640" i="7"/>
  <c r="D993" i="7"/>
  <c r="D843" i="7"/>
  <c r="D1041" i="7"/>
  <c r="D1359" i="7"/>
  <c r="D1400" i="7"/>
  <c r="D1392" i="7"/>
  <c r="D279" i="7"/>
  <c r="D553" i="7"/>
  <c r="D1574" i="7"/>
  <c r="D842" i="7"/>
  <c r="D912" i="7"/>
  <c r="D26" i="7"/>
  <c r="D349" i="7"/>
  <c r="D638" i="7"/>
  <c r="D161" i="7"/>
  <c r="D718" i="7"/>
  <c r="D871" i="7"/>
  <c r="D719" i="7"/>
  <c r="D422" i="7"/>
  <c r="D1605" i="7"/>
  <c r="D995" i="7"/>
  <c r="D396" i="7"/>
  <c r="D628" i="7"/>
  <c r="D977" i="7"/>
  <c r="D984" i="7"/>
  <c r="D388" i="7"/>
  <c r="D40" i="7"/>
  <c r="D76" i="7"/>
  <c r="D1391" i="7"/>
  <c r="D631" i="7"/>
  <c r="D162" i="7"/>
  <c r="D1407" i="7"/>
  <c r="D1321" i="7"/>
  <c r="D258" i="7"/>
  <c r="D1475" i="7"/>
  <c r="D720" i="7"/>
  <c r="D1362" i="7"/>
  <c r="D721" i="7"/>
  <c r="D1623" i="7"/>
  <c r="D1557" i="7"/>
  <c r="D1106" i="7"/>
  <c r="D1596" i="7"/>
  <c r="D1575" i="7"/>
  <c r="D504" i="7"/>
  <c r="D1637" i="7"/>
  <c r="D1618" i="7"/>
  <c r="D1604" i="7"/>
  <c r="D976" i="7"/>
  <c r="D350" i="7"/>
  <c r="D676" i="7"/>
  <c r="D998" i="7"/>
  <c r="D1266" i="7"/>
  <c r="D274" i="7"/>
  <c r="D845" i="7"/>
  <c r="D1029" i="7"/>
  <c r="D928" i="7"/>
  <c r="D549" i="7"/>
  <c r="D226" i="7"/>
  <c r="D1031" i="7"/>
  <c r="D692" i="7"/>
  <c r="D197" i="7"/>
  <c r="D1649" i="7"/>
  <c r="D1484" i="7"/>
  <c r="D846" i="7"/>
  <c r="D1267" i="7"/>
  <c r="D788" i="7"/>
  <c r="D933" i="7"/>
  <c r="D326" i="7"/>
  <c r="D852" i="7"/>
  <c r="D768" i="7"/>
  <c r="D866" i="7"/>
  <c r="D1175" i="7"/>
  <c r="D1476" i="7"/>
  <c r="D1181" i="7"/>
  <c r="D1111" i="7"/>
  <c r="D273" i="7"/>
  <c r="D1512" i="7"/>
  <c r="D1183" i="7"/>
  <c r="D1165" i="7"/>
  <c r="D418" i="7"/>
  <c r="D1406" i="7"/>
  <c r="D576" i="7"/>
  <c r="D770" i="7"/>
  <c r="D214" i="7"/>
  <c r="D715" i="7"/>
  <c r="D1369" i="7"/>
  <c r="D1681" i="7"/>
  <c r="D1273" i="7"/>
  <c r="D613" i="7"/>
  <c r="D1118" i="7"/>
  <c r="D1437" i="7"/>
  <c r="D1274" i="7"/>
  <c r="D478" i="7"/>
  <c r="D1319" i="7"/>
  <c r="D404" i="7"/>
  <c r="D1120" i="7"/>
  <c r="D548" i="7"/>
  <c r="D623" i="7"/>
  <c r="D861" i="7"/>
  <c r="D780" i="7"/>
  <c r="D1535" i="7"/>
  <c r="D1167" i="7"/>
  <c r="D1162" i="7"/>
  <c r="D994" i="7"/>
  <c r="D191" i="7"/>
  <c r="D423" i="7"/>
  <c r="D1163" i="7"/>
  <c r="D1320" i="7"/>
  <c r="D1036" i="7"/>
  <c r="D853" i="7"/>
  <c r="D937" i="7"/>
  <c r="D686" i="7"/>
  <c r="D577" i="7"/>
  <c r="D985" i="7"/>
  <c r="D1296" i="7"/>
  <c r="D872" i="7"/>
  <c r="D908" i="7"/>
  <c r="D163" i="7"/>
  <c r="D1474" i="7"/>
  <c r="D424" i="7"/>
  <c r="D978" i="7"/>
  <c r="D695" i="7"/>
  <c r="D112" i="7"/>
  <c r="D1028" i="7"/>
  <c r="D393" i="7"/>
  <c r="D579" i="7"/>
  <c r="D1372" i="7"/>
  <c r="D1241" i="7"/>
  <c r="D642" i="7"/>
  <c r="D493" i="7"/>
  <c r="D1373" i="7"/>
  <c r="D1538" i="7"/>
  <c r="D1606" i="7"/>
  <c r="D425" i="7"/>
  <c r="D722" i="7"/>
  <c r="D1232" i="7"/>
  <c r="D159" i="7"/>
  <c r="D344" i="7"/>
  <c r="D1040" i="7"/>
  <c r="D328" i="7"/>
  <c r="D1178" i="7"/>
  <c r="D1096" i="7"/>
  <c r="D690" i="7"/>
  <c r="D1295" i="7"/>
  <c r="D1049" i="7"/>
  <c r="D1431" i="7"/>
  <c r="D1263" i="7"/>
  <c r="D1622" i="7"/>
  <c r="D1432" i="7"/>
  <c r="D790" i="7"/>
  <c r="D769" i="7"/>
  <c r="D619" i="7"/>
  <c r="D1034" i="7"/>
  <c r="D324" i="7"/>
  <c r="D1304" i="7"/>
  <c r="D716" i="7"/>
  <c r="D571" i="7"/>
  <c r="D1166" i="7"/>
  <c r="D403" i="7"/>
  <c r="D1440" i="7"/>
  <c r="D1300" i="7"/>
  <c r="D1370" i="7"/>
  <c r="D1441" i="7"/>
  <c r="D705" i="7"/>
  <c r="D694" i="7"/>
  <c r="D1559" i="7"/>
  <c r="D685" i="7"/>
  <c r="D1442" i="7"/>
  <c r="D635" i="7"/>
  <c r="D1401" i="7"/>
  <c r="D1443" i="7"/>
  <c r="D641" i="7"/>
  <c r="D862" i="7"/>
  <c r="D1055" i="7"/>
  <c r="D1116" i="7"/>
  <c r="D1487" i="7"/>
  <c r="D232" i="7"/>
  <c r="D996" i="7"/>
  <c r="D997" i="7"/>
  <c r="D1444" i="7"/>
  <c r="D540" i="7"/>
  <c r="D1488" i="7"/>
  <c r="D614" i="7"/>
  <c r="D564" i="7"/>
  <c r="D1275" i="7"/>
  <c r="D724" i="7"/>
  <c r="D1131" i="7"/>
  <c r="D1308" i="7"/>
  <c r="D1112" i="7"/>
  <c r="D999" i="7"/>
  <c r="D1133" i="7"/>
  <c r="D1489" i="7"/>
  <c r="D875" i="7"/>
  <c r="D1448" i="7"/>
  <c r="D11" i="7"/>
  <c r="D1375" i="7"/>
  <c r="D1656" i="7"/>
  <c r="D726" i="7"/>
  <c r="D580" i="7"/>
  <c r="D337" i="7"/>
  <c r="D506" i="7"/>
  <c r="D471" i="7"/>
  <c r="D165" i="7"/>
  <c r="D1691" i="7"/>
  <c r="D688" i="7"/>
  <c r="D233" i="7"/>
  <c r="D1194" i="7"/>
  <c r="D1170" i="7"/>
  <c r="D193" i="7"/>
  <c r="D1514" i="7"/>
  <c r="D1561" i="7"/>
  <c r="D798" i="7"/>
  <c r="D559" i="7"/>
  <c r="D1515" i="7"/>
  <c r="D1195" i="7"/>
  <c r="D1564" i="7"/>
  <c r="D1411" i="7"/>
  <c r="D187" i="7"/>
  <c r="D508" i="7"/>
  <c r="D689" i="7"/>
  <c r="D1613" i="7"/>
  <c r="D546" i="7"/>
  <c r="D284" i="7"/>
  <c r="D61" i="7"/>
  <c r="D1413" i="7"/>
  <c r="D1479" i="7"/>
  <c r="D1669" i="7"/>
  <c r="D168" i="7"/>
  <c r="D946" i="7"/>
  <c r="D1450" i="7"/>
  <c r="D1415" i="7"/>
  <c r="D1198" i="7"/>
  <c r="D1626" i="7"/>
  <c r="D285" i="7"/>
  <c r="D756" i="7"/>
  <c r="D1001" i="7"/>
  <c r="D879" i="7"/>
  <c r="D1416" i="7"/>
  <c r="D1517" i="7"/>
  <c r="D355" i="7"/>
  <c r="D1243" i="7"/>
  <c r="D1628" i="7"/>
  <c r="D947" i="7"/>
  <c r="D1565" i="7"/>
  <c r="D1244" i="7"/>
  <c r="D622" i="7"/>
  <c r="D1689" i="7"/>
  <c r="D1200" i="7"/>
  <c r="D488" i="7"/>
  <c r="D949" i="7"/>
  <c r="D804" i="7"/>
  <c r="D1451" i="7"/>
  <c r="D432" i="7"/>
  <c r="D1638" i="7"/>
  <c r="D730" i="7"/>
  <c r="D1614" i="7"/>
  <c r="D1540" i="7"/>
  <c r="D1066" i="7"/>
  <c r="D1550" i="7"/>
  <c r="D434" i="7"/>
  <c r="D1277" i="7"/>
  <c r="D951" i="7"/>
  <c r="D1313" i="7"/>
  <c r="D1644" i="7"/>
  <c r="D805" i="7"/>
  <c r="D777" i="7"/>
  <c r="D1577" i="7"/>
  <c r="D1662" i="7"/>
  <c r="D1201" i="7"/>
  <c r="D28" i="7"/>
  <c r="D44" i="7"/>
  <c r="D1005" i="7"/>
  <c r="D1679" i="7"/>
  <c r="D289" i="7"/>
  <c r="D858" i="7"/>
  <c r="D435" i="7"/>
  <c r="D1671" i="7"/>
  <c r="D1611" i="7"/>
  <c r="D1202" i="7"/>
  <c r="D292" i="7"/>
  <c r="D1006" i="7"/>
  <c r="D1203" i="7"/>
  <c r="D1007" i="7"/>
  <c r="D808" i="7"/>
  <c r="D588" i="7"/>
  <c r="D190" i="7"/>
  <c r="D268" i="7"/>
  <c r="D809" i="7"/>
  <c r="D885" i="7"/>
  <c r="D1143" i="7"/>
  <c r="D1009" i="7"/>
  <c r="D1337" i="7"/>
  <c r="D293" i="7"/>
  <c r="D1338" i="7"/>
  <c r="D1455" i="7"/>
  <c r="D439" i="7"/>
  <c r="D14" i="7"/>
  <c r="D1069" i="7"/>
  <c r="D1280" i="7"/>
  <c r="D1522" i="7"/>
  <c r="D514" i="7"/>
  <c r="D1420" i="7"/>
  <c r="D811" i="7"/>
  <c r="D237" i="7"/>
  <c r="D1632" i="7"/>
  <c r="D1340" i="7"/>
  <c r="D1039" i="7"/>
  <c r="D1145" i="7"/>
  <c r="D1207" i="7"/>
  <c r="D338" i="7"/>
  <c r="D480" i="7"/>
  <c r="D490" i="7"/>
  <c r="D105" i="7"/>
  <c r="D492" i="7"/>
  <c r="D500" i="7"/>
  <c r="D1174" i="7"/>
  <c r="D1301" i="7"/>
  <c r="D758" i="7"/>
  <c r="D75" i="7"/>
  <c r="D1655" i="7"/>
  <c r="D1182" i="7"/>
  <c r="D1051" i="7"/>
  <c r="D1534" i="7"/>
  <c r="D1184" i="7"/>
  <c r="D1054" i="7"/>
  <c r="D1364" i="7"/>
  <c r="D27" i="7"/>
  <c r="D717" i="7"/>
  <c r="D1238" i="7"/>
  <c r="D419" i="7"/>
  <c r="D474" i="7"/>
  <c r="D1027" i="7"/>
  <c r="D1394" i="7"/>
  <c r="D981" i="7"/>
  <c r="D1231" i="7"/>
  <c r="D1128" i="7"/>
  <c r="D1117" i="7"/>
  <c r="D1473" i="7"/>
  <c r="D1477" i="7"/>
  <c r="D793" i="7"/>
  <c r="D1430" i="7"/>
  <c r="D111" i="7"/>
  <c r="D909" i="7"/>
  <c r="D1636" i="7"/>
  <c r="D503" i="7"/>
  <c r="D1187" i="7"/>
  <c r="D1044" i="7"/>
  <c r="D854" i="7"/>
  <c r="D939" i="7"/>
  <c r="D557" i="7"/>
  <c r="D615" i="7"/>
  <c r="D124" i="7"/>
  <c r="D1056" i="7"/>
  <c r="D1169" i="7"/>
  <c r="D1297" i="7"/>
  <c r="D1189" i="7"/>
  <c r="D1132" i="7"/>
  <c r="D1235" i="7"/>
  <c r="D351" i="7"/>
  <c r="D389" i="7"/>
  <c r="D1374" i="7"/>
  <c r="D19" i="7"/>
  <c r="D940" i="7"/>
  <c r="D796" i="7"/>
  <c r="D725" i="7"/>
  <c r="D1323" i="7"/>
  <c r="D1192" i="7"/>
  <c r="D621" i="7"/>
  <c r="D943" i="7"/>
  <c r="D194" i="7"/>
  <c r="D1134" i="7"/>
  <c r="D1242" i="7"/>
  <c r="D283" i="7"/>
  <c r="D727" i="7"/>
  <c r="D643" i="7"/>
  <c r="D1666" i="7"/>
  <c r="D1490" i="7"/>
  <c r="D944" i="7"/>
  <c r="D772" i="7"/>
  <c r="D487" i="7"/>
  <c r="D1060" i="7"/>
  <c r="D353" i="7"/>
  <c r="D1135" i="7"/>
  <c r="D192" i="7"/>
  <c r="D1171" i="7"/>
  <c r="D1310" i="7"/>
  <c r="D1326" i="7"/>
  <c r="D1196" i="7"/>
  <c r="D221" i="7"/>
  <c r="D800" i="7"/>
  <c r="D1061" i="7"/>
  <c r="D1137" i="7"/>
  <c r="D1572" i="7"/>
  <c r="D1492" i="7"/>
  <c r="D920" i="7"/>
  <c r="D582" i="7"/>
  <c r="D1661" i="7"/>
  <c r="D583" i="7"/>
  <c r="D729" i="7"/>
  <c r="D905" i="7"/>
  <c r="D1533" i="7"/>
  <c r="D1573" i="7"/>
  <c r="D1532" i="7"/>
  <c r="D62" i="7"/>
  <c r="D802" i="7"/>
  <c r="D1176" i="7"/>
  <c r="D286" i="7"/>
  <c r="D1331" i="7"/>
  <c r="D848" i="7"/>
  <c r="D697" i="7"/>
  <c r="D1199" i="7"/>
  <c r="D1002" i="7"/>
  <c r="D849" i="7"/>
  <c r="D1587" i="7"/>
  <c r="D1245" i="7"/>
  <c r="D1276" i="7"/>
  <c r="D1246" i="7"/>
  <c r="D948" i="7"/>
  <c r="D646" i="7"/>
  <c r="D803" i="7"/>
  <c r="D880" i="7"/>
  <c r="D4" i="7"/>
  <c r="D1539" i="7"/>
  <c r="D1247" i="7"/>
  <c r="D1138" i="7"/>
  <c r="D1065" i="7"/>
  <c r="D1434" i="7"/>
  <c r="D400" i="7"/>
  <c r="D170" i="7"/>
  <c r="D171" i="7"/>
  <c r="D1657" i="7"/>
  <c r="D1278" i="7"/>
  <c r="D882" i="7"/>
  <c r="D647" i="7"/>
  <c r="D1248" i="7"/>
  <c r="D1398" i="7"/>
  <c r="D1378" i="7"/>
  <c r="D327" i="7"/>
  <c r="D1004" i="7"/>
  <c r="D1114" i="7"/>
  <c r="D1334" i="7"/>
  <c r="D1335" i="7"/>
  <c r="D1250" i="7"/>
  <c r="D1682" i="7"/>
  <c r="D585" i="7"/>
  <c r="D235" i="7"/>
  <c r="D1566" i="7"/>
  <c r="D290" i="7"/>
  <c r="D436" i="7"/>
  <c r="D1687" i="7"/>
  <c r="D236" i="7"/>
  <c r="D731" i="7"/>
  <c r="D437" i="7"/>
  <c r="D1008" i="7"/>
  <c r="D1271" i="7"/>
  <c r="D567" i="7"/>
  <c r="D1567" i="7"/>
  <c r="D1519" i="7"/>
  <c r="D1379" i="7"/>
  <c r="D1601" i="7"/>
  <c r="D331" i="7"/>
  <c r="D1688" i="7"/>
  <c r="D838" i="7"/>
  <c r="D129" i="7"/>
  <c r="D1339" i="7"/>
  <c r="D547" i="7"/>
  <c r="D886" i="7"/>
  <c r="D1521" i="7"/>
  <c r="D172" i="7"/>
  <c r="D481" i="7"/>
  <c r="D1070" i="7"/>
  <c r="D155" i="7"/>
  <c r="D361" i="7"/>
  <c r="D1205" i="7"/>
  <c r="D1072" i="7"/>
  <c r="D84" i="7"/>
  <c r="D15" i="7"/>
  <c r="D1252" i="7"/>
  <c r="D362" i="7"/>
  <c r="D215" i="7"/>
  <c r="D473" i="7"/>
  <c r="D611" i="7"/>
  <c r="D1030" i="7"/>
  <c r="D980" i="7"/>
  <c r="D992" i="7"/>
  <c r="D707" i="7"/>
  <c r="D1053" i="7"/>
  <c r="D761" i="7"/>
  <c r="D1121" i="7"/>
  <c r="D870" i="7"/>
  <c r="D620" i="7"/>
  <c r="D231" i="7"/>
  <c r="D637" i="7"/>
  <c r="D626" i="7"/>
  <c r="D1168" i="7"/>
  <c r="D578" i="7"/>
  <c r="D938" i="7"/>
  <c r="D556" i="7"/>
  <c r="D1537" i="7"/>
  <c r="D10" i="7"/>
  <c r="D723" i="7"/>
  <c r="D280" i="7"/>
  <c r="D840" i="7"/>
  <c r="D1057" i="7"/>
  <c r="D184" i="7"/>
  <c r="D491" i="7"/>
  <c r="D1298" i="7"/>
  <c r="D505" i="7"/>
  <c r="D1058" i="7"/>
  <c r="D282" i="7"/>
  <c r="D125" i="7"/>
  <c r="D1597" i="7"/>
  <c r="D166" i="7"/>
  <c r="D1449" i="7"/>
  <c r="D1625" i="7"/>
  <c r="D1325" i="7"/>
  <c r="D1549" i="7"/>
  <c r="D799" i="7"/>
  <c r="D1107" i="7"/>
  <c r="D1412" i="7"/>
  <c r="D644" i="7"/>
  <c r="D1327" i="7"/>
  <c r="D167" i="7"/>
  <c r="D1236" i="7"/>
  <c r="D1197" i="7"/>
  <c r="D1360" i="7"/>
  <c r="D429" i="7"/>
  <c r="D779" i="7"/>
  <c r="D1685" i="7"/>
  <c r="D1332" i="7"/>
  <c r="D63" i="7"/>
  <c r="D1063" i="7"/>
  <c r="D106" i="7"/>
  <c r="D43" i="7"/>
  <c r="D1643" i="7"/>
  <c r="D860" i="7"/>
  <c r="D1481" i="7"/>
  <c r="D1660" i="7"/>
  <c r="D433" i="7"/>
  <c r="D1003" i="7"/>
  <c r="D584" i="7"/>
  <c r="D1482" i="7"/>
  <c r="D1541" i="7"/>
  <c r="D358" i="7"/>
  <c r="D1233" i="7"/>
  <c r="D288" i="7"/>
  <c r="D883" i="7"/>
  <c r="D35" i="7"/>
  <c r="D1336" i="7"/>
  <c r="D360" i="7"/>
  <c r="D587" i="7"/>
  <c r="D1279" i="7"/>
  <c r="D1588" i="7"/>
  <c r="D1631" i="7"/>
  <c r="D1038" i="7"/>
  <c r="D1419" i="7"/>
  <c r="D1454" i="7"/>
  <c r="D1456" i="7"/>
  <c r="D1314" i="7"/>
  <c r="D887" i="7"/>
  <c r="D1108" i="7"/>
  <c r="D1071" i="7"/>
  <c r="D1505" i="7"/>
  <c r="D1341" i="7"/>
  <c r="D36" i="7"/>
  <c r="D1524" i="7"/>
  <c r="D650" i="7"/>
  <c r="D45" i="7"/>
  <c r="D1542" i="7"/>
  <c r="D1615" i="7"/>
  <c r="D630" i="7"/>
  <c r="D890" i="7"/>
  <c r="D340" i="7"/>
  <c r="D444" i="7"/>
  <c r="D956" i="7"/>
  <c r="D366" i="7"/>
  <c r="D30" i="7"/>
  <c r="D1591" i="7"/>
  <c r="D1457" i="7"/>
  <c r="D88" i="7"/>
  <c r="D591" i="7"/>
  <c r="D1381" i="7"/>
  <c r="D914" i="7"/>
  <c r="D1254" i="7"/>
  <c r="D1342" i="7"/>
  <c r="D1283" i="7"/>
  <c r="D1076" i="7"/>
  <c r="D200" i="7"/>
  <c r="D1383" i="7"/>
  <c r="D1077" i="7"/>
  <c r="D655" i="7"/>
  <c r="D1384" i="7"/>
  <c r="D1672" i="7"/>
  <c r="D1284" i="7"/>
  <c r="D1285" i="7"/>
  <c r="D241" i="7"/>
  <c r="D1663" i="7"/>
  <c r="D1646" i="7"/>
  <c r="D657" i="7"/>
  <c r="D741" i="7"/>
  <c r="D448" i="7"/>
  <c r="D1014" i="7"/>
  <c r="D820" i="7"/>
  <c r="D821" i="7"/>
  <c r="D47" i="7"/>
  <c r="D1497" i="7"/>
  <c r="D132" i="7"/>
  <c r="D243" i="7"/>
  <c r="D90" i="7"/>
  <c r="D1347" i="7"/>
  <c r="D894" i="7"/>
  <c r="D823" i="7"/>
  <c r="D1150" i="7"/>
  <c r="D299" i="7"/>
  <c r="D1640" i="7"/>
  <c r="D1015" i="7"/>
  <c r="D177" i="7"/>
  <c r="D371" i="7"/>
  <c r="D519" i="7"/>
  <c r="D1348" i="7"/>
  <c r="D91" i="7"/>
  <c r="D300" i="7"/>
  <c r="D134" i="7"/>
  <c r="D1081" i="7"/>
  <c r="D1216" i="7"/>
  <c r="D246" i="7"/>
  <c r="D1462" i="7"/>
  <c r="D1652" i="7"/>
  <c r="D373" i="7"/>
  <c r="D744" i="7"/>
  <c r="D1483" i="7"/>
  <c r="D135" i="7"/>
  <c r="D1609" i="7"/>
  <c r="D1544" i="7"/>
  <c r="D1527" i="7"/>
  <c r="D1350" i="7"/>
  <c r="D1555" i="7"/>
  <c r="D1500" i="7"/>
  <c r="D524" i="7"/>
  <c r="D746" i="7"/>
  <c r="D897" i="7"/>
  <c r="D250" i="7"/>
  <c r="D251" i="7"/>
  <c r="D306" i="7"/>
  <c r="D252" i="7"/>
  <c r="D662" i="7"/>
  <c r="D1641" i="7"/>
  <c r="D747" i="7"/>
  <c r="D526" i="7"/>
  <c r="D452" i="7"/>
  <c r="D453" i="7"/>
  <c r="D1501" i="7"/>
  <c r="D454" i="7"/>
  <c r="D68" i="7"/>
  <c r="D916" i="7"/>
  <c r="D455" i="7"/>
  <c r="D137" i="7"/>
  <c r="D178" i="7"/>
  <c r="D1617" i="7"/>
  <c r="D832" i="7"/>
  <c r="D1466" i="7"/>
  <c r="D530" i="7"/>
  <c r="D1468" i="7"/>
  <c r="D833" i="7"/>
  <c r="D1223" i="7"/>
  <c r="D665" i="7"/>
  <c r="D139" i="7"/>
  <c r="D1018" i="7"/>
  <c r="D1648" i="7"/>
  <c r="D140" i="7"/>
  <c r="D141" i="7"/>
  <c r="D310" i="7"/>
  <c r="D1290" i="7"/>
  <c r="D532" i="7"/>
  <c r="D666" i="7"/>
  <c r="D751" i="7"/>
  <c r="D384" i="7"/>
  <c r="D1352" i="7"/>
  <c r="D179" i="7"/>
  <c r="D605" i="7"/>
  <c r="D314" i="7"/>
  <c r="D460" i="7"/>
  <c r="D315" i="7"/>
  <c r="D968" i="7"/>
  <c r="D671" i="7"/>
  <c r="D835" i="7"/>
  <c r="D836" i="7"/>
  <c r="D1088" i="7"/>
  <c r="D1089" i="7"/>
  <c r="D462" i="7"/>
  <c r="D1022" i="7"/>
  <c r="D100" i="7"/>
  <c r="D1023" i="7"/>
  <c r="D1090" i="7"/>
  <c r="D143" i="7"/>
  <c r="D1091" i="7"/>
  <c r="D24" i="7"/>
  <c r="D851" i="7"/>
  <c r="D536" i="7"/>
  <c r="D72" i="7"/>
  <c r="D753" i="7"/>
  <c r="D144" i="7"/>
  <c r="D256" i="7"/>
  <c r="D1094" i="7"/>
  <c r="D387" i="7"/>
  <c r="D145" i="7"/>
  <c r="D1531" i="7"/>
  <c r="D73" i="7"/>
  <c r="D755" i="7"/>
  <c r="D673" i="7"/>
  <c r="D181" i="7"/>
  <c r="D103" i="7"/>
  <c r="D1390" i="7"/>
  <c r="D468" i="7"/>
  <c r="D1355" i="7"/>
  <c r="D1635" i="7"/>
  <c r="D470" i="7"/>
  <c r="D765" i="7"/>
  <c r="D930" i="7"/>
  <c r="D936" i="7"/>
  <c r="D1035" i="7"/>
  <c r="D847" i="7"/>
  <c r="D1264" i="7"/>
  <c r="D1371" i="7"/>
  <c r="D1315" i="7"/>
  <c r="D1161" i="7"/>
  <c r="D1624" i="7"/>
  <c r="D164" i="7"/>
  <c r="D1651" i="7"/>
  <c r="D874" i="7"/>
  <c r="D926" i="7"/>
  <c r="D426" i="7"/>
  <c r="D507" i="7"/>
  <c r="D1324" i="7"/>
  <c r="D1562" i="7"/>
  <c r="D856" i="7"/>
  <c r="D877" i="7"/>
  <c r="D541" i="7"/>
  <c r="D483" i="7"/>
  <c r="D560" i="7"/>
  <c r="D510" i="7"/>
  <c r="D857" i="7"/>
  <c r="D767" i="7"/>
  <c r="D431" i="7"/>
  <c r="D1113" i="7"/>
  <c r="D216" i="7"/>
  <c r="D128" i="7"/>
  <c r="D1678" i="7"/>
  <c r="D357" i="7"/>
  <c r="D1518" i="7"/>
  <c r="D359" i="7"/>
  <c r="D1141" i="7"/>
  <c r="D884" i="7"/>
  <c r="D1639" i="7"/>
  <c r="D512" i="7"/>
  <c r="D810" i="7"/>
  <c r="D173" i="7"/>
  <c r="D953" i="7"/>
  <c r="D888" i="7"/>
  <c r="D734" i="7"/>
  <c r="D812" i="7"/>
  <c r="D1209" i="7"/>
  <c r="D1282" i="7"/>
  <c r="D365" i="7"/>
  <c r="D87" i="7"/>
  <c r="D332" i="7"/>
  <c r="D891" i="7"/>
  <c r="D176" i="7"/>
  <c r="D1382" i="7"/>
  <c r="D1211" i="7"/>
  <c r="D446" i="7"/>
  <c r="D892" i="7"/>
  <c r="D1496" i="7"/>
  <c r="D296" i="7"/>
  <c r="D740" i="7"/>
  <c r="D130" i="7"/>
  <c r="D78" i="7"/>
  <c r="D1619" i="7"/>
  <c r="D131" i="7"/>
  <c r="D593" i="7"/>
  <c r="D298" i="7"/>
  <c r="D822" i="7"/>
  <c r="D1461" i="7"/>
  <c r="D1358" i="7"/>
  <c r="D406" i="7"/>
  <c r="D959" i="7"/>
  <c r="D960" i="7"/>
  <c r="D449" i="7"/>
  <c r="D520" i="7"/>
  <c r="D521" i="7"/>
  <c r="D1387" i="7"/>
  <c r="D301" i="7"/>
  <c r="D375" i="7"/>
  <c r="D1082" i="7"/>
  <c r="D597" i="7"/>
  <c r="D303" i="7"/>
  <c r="D1017" i="7"/>
  <c r="D1465" i="7"/>
  <c r="D304" i="7"/>
  <c r="D305" i="7"/>
  <c r="D1084" i="7"/>
  <c r="D1220" i="7"/>
  <c r="D5" i="7"/>
  <c r="D964" i="7"/>
  <c r="D1152" i="7"/>
  <c r="D602" i="7"/>
  <c r="D898" i="7"/>
  <c r="D1683" i="7"/>
  <c r="D381" i="7"/>
  <c r="D1634" i="7"/>
  <c r="D1470" i="7"/>
  <c r="D1289" i="7"/>
  <c r="D1225" i="7"/>
  <c r="D636" i="7"/>
  <c r="D1675" i="7"/>
  <c r="D1019" i="7"/>
  <c r="D98" i="7"/>
  <c r="D253" i="7"/>
  <c r="D533" i="7"/>
  <c r="D668" i="7"/>
  <c r="D275" i="7"/>
  <c r="D277" i="7"/>
  <c r="D20" i="7"/>
  <c r="D903" i="7"/>
  <c r="D712" i="7"/>
  <c r="D1318" i="7"/>
  <c r="D417" i="7"/>
  <c r="D1312" i="7"/>
  <c r="D771" i="7"/>
  <c r="D477" i="7"/>
  <c r="D109" i="7"/>
  <c r="D634" i="7"/>
  <c r="D776" i="7"/>
  <c r="D120" i="7"/>
  <c r="D1598" i="7"/>
  <c r="D157" i="7"/>
  <c r="D486" i="7"/>
  <c r="D1486" i="7"/>
  <c r="D1240" i="7"/>
  <c r="D153" i="7"/>
  <c r="D1445" i="7"/>
  <c r="D1130" i="7"/>
  <c r="D281" i="7"/>
  <c r="D1446" i="7"/>
  <c r="D1190" i="7"/>
  <c r="D1560" i="7"/>
  <c r="D1447" i="7"/>
  <c r="D405" i="7"/>
  <c r="D941" i="7"/>
  <c r="D1309" i="7"/>
  <c r="D330" i="7"/>
  <c r="D1408" i="7"/>
  <c r="D797" i="7"/>
  <c r="D1395" i="7"/>
  <c r="D1409" i="7"/>
  <c r="D558" i="7"/>
  <c r="D1563" i="7"/>
  <c r="D354" i="7"/>
  <c r="D910" i="7"/>
  <c r="D114" i="7"/>
  <c r="D1136" i="7"/>
  <c r="D1311" i="7"/>
  <c r="D728" i="7"/>
  <c r="D696" i="7"/>
  <c r="D1329" i="7"/>
  <c r="D1414" i="7"/>
  <c r="D428" i="7"/>
  <c r="D801" i="7"/>
  <c r="D906" i="7"/>
  <c r="D645" i="7"/>
  <c r="D1586" i="7"/>
  <c r="D1062" i="7"/>
  <c r="D356" i="7"/>
  <c r="D127" i="7"/>
  <c r="D1397" i="7"/>
  <c r="D1037" i="7"/>
  <c r="D1480" i="7"/>
  <c r="D1269" i="7"/>
  <c r="D1686" i="7"/>
  <c r="D287" i="7"/>
  <c r="D1377" i="7"/>
  <c r="D1139" i="7"/>
  <c r="D1452" i="7"/>
  <c r="D1067" i="7"/>
  <c r="D195" i="7"/>
  <c r="D1140" i="7"/>
  <c r="D1508" i="7"/>
  <c r="D1629" i="7"/>
  <c r="D1418" i="7"/>
  <c r="D291" i="7"/>
  <c r="D1607" i="7"/>
  <c r="D54" i="7"/>
  <c r="D77" i="7"/>
  <c r="D438" i="7"/>
  <c r="D1578" i="7"/>
  <c r="D1589" i="7"/>
  <c r="D1520" i="7"/>
  <c r="D773" i="7"/>
  <c r="D952" i="7"/>
  <c r="D1204" i="7"/>
  <c r="D1144" i="7"/>
  <c r="D1645" i="7"/>
  <c r="D83" i="7"/>
  <c r="D1251" i="7"/>
  <c r="D1073" i="7"/>
  <c r="D1523" i="7"/>
  <c r="D64" i="7"/>
  <c r="D927" i="7"/>
  <c r="D363" i="7"/>
  <c r="D651" i="7"/>
  <c r="D85" i="7"/>
  <c r="D652" i="7"/>
  <c r="D442" i="7"/>
  <c r="D701" i="7"/>
  <c r="D86" i="7"/>
  <c r="D239" i="7"/>
  <c r="D1590" i="7"/>
  <c r="D1146" i="7"/>
  <c r="D175" i="7"/>
  <c r="D240" i="7"/>
  <c r="D1424" i="7"/>
  <c r="D1253" i="7"/>
  <c r="D1147" i="7"/>
  <c r="D1046" i="7"/>
  <c r="D1075" i="7"/>
  <c r="D815" i="7"/>
  <c r="D1210" i="7"/>
  <c r="D1212" i="7"/>
  <c r="D367" i="7"/>
  <c r="D1495" i="7"/>
  <c r="D1255" i="7"/>
  <c r="D1633" i="7"/>
  <c r="D737" i="7"/>
  <c r="D1568" i="7"/>
  <c r="D817" i="7"/>
  <c r="D982" i="7"/>
  <c r="D1013" i="7"/>
  <c r="D1385" i="7"/>
  <c r="D1078" i="7"/>
  <c r="D1602" i="7"/>
  <c r="D261" i="7"/>
  <c r="D818" i="7"/>
  <c r="D242" i="7"/>
  <c r="D1286" i="7"/>
  <c r="D1694" i="7"/>
  <c r="D1664" i="7"/>
  <c r="D1080" i="7"/>
  <c r="D958" i="7"/>
  <c r="D369" i="7"/>
  <c r="D115" i="7"/>
  <c r="D594" i="7"/>
  <c r="D108" i="7"/>
  <c r="D658" i="7"/>
  <c r="D1680" i="7"/>
  <c r="D1665" i="7"/>
  <c r="D370" i="7"/>
  <c r="D824" i="7"/>
  <c r="D825" i="7"/>
  <c r="D659" i="7"/>
  <c r="D244" i="7"/>
  <c r="D961" i="7"/>
  <c r="D743" i="7"/>
  <c r="D92" i="7"/>
  <c r="D962" i="7"/>
  <c r="D93" i="7"/>
  <c r="D372" i="7"/>
  <c r="D1592" i="7"/>
  <c r="D347" i="7"/>
  <c r="D1287" i="7"/>
  <c r="D374" i="7"/>
  <c r="D48" i="7"/>
  <c r="D302" i="7"/>
  <c r="D247" i="7"/>
  <c r="D136" i="7"/>
  <c r="D1499" i="7"/>
  <c r="D1545" i="7"/>
  <c r="D249" i="7"/>
  <c r="D1653" i="7"/>
  <c r="D523" i="7"/>
  <c r="D94" i="7"/>
  <c r="D525" i="7"/>
  <c r="D376" i="7"/>
  <c r="D915" i="7"/>
  <c r="D661" i="7"/>
  <c r="D67" i="7"/>
  <c r="D1219" i="7"/>
  <c r="D1351" i="7"/>
  <c r="D1616" i="7"/>
  <c r="D663" i="7"/>
  <c r="D527" i="7"/>
  <c r="D748" i="7"/>
  <c r="D96" i="7"/>
  <c r="D25" i="7"/>
  <c r="D601" i="7"/>
  <c r="D1153" i="7"/>
  <c r="D22" i="7"/>
  <c r="D830" i="7"/>
  <c r="D831" i="7"/>
  <c r="D1288" i="7"/>
  <c r="D1222" i="7"/>
  <c r="D456" i="7"/>
  <c r="D1467" i="7"/>
  <c r="D116" i="7"/>
  <c r="D1469" i="7"/>
  <c r="D16" i="7"/>
  <c r="D308" i="7"/>
  <c r="D457" i="7"/>
  <c r="D749" i="7"/>
  <c r="D1224" i="7"/>
  <c r="D1582" i="7"/>
  <c r="D309" i="7"/>
  <c r="D1388" i="7"/>
  <c r="D311" i="7"/>
  <c r="D38" i="7"/>
  <c r="D32" i="7"/>
  <c r="D1258" i="7"/>
  <c r="D70" i="7"/>
  <c r="D459" i="7"/>
  <c r="D604" i="7"/>
  <c r="D667" i="7"/>
  <c r="D71" i="7"/>
  <c r="D1427" i="7"/>
  <c r="D49" i="7"/>
  <c r="D1020" i="7"/>
  <c r="D669" i="7"/>
  <c r="D752" i="7"/>
  <c r="D1021" i="7"/>
  <c r="D1154" i="7"/>
  <c r="D607" i="7"/>
  <c r="D142" i="7"/>
  <c r="D1667" i="7"/>
  <c r="D316" i="7"/>
  <c r="D463" i="7"/>
  <c r="D464" i="7"/>
  <c r="D23" i="7"/>
  <c r="D1353" i="7"/>
  <c r="D1389" i="7"/>
  <c r="D1294" i="7"/>
  <c r="D1157" i="7"/>
  <c r="D969" i="7"/>
  <c r="D900" i="7"/>
  <c r="D1093" i="7"/>
  <c r="D210" i="7"/>
  <c r="D1159" i="7"/>
  <c r="D901" i="7"/>
  <c r="D1024" i="7"/>
  <c r="D970" i="7"/>
  <c r="D537" i="7"/>
  <c r="D1584" i="7"/>
  <c r="D1570" i="7"/>
  <c r="D465" i="7"/>
  <c r="D466" i="7"/>
  <c r="D7" i="7"/>
  <c r="D211" i="7"/>
  <c r="D469" i="7"/>
  <c r="D1356" i="7"/>
  <c r="D1025" i="7"/>
  <c r="D58" i="7"/>
  <c r="D789" i="7"/>
  <c r="D612" i="7"/>
  <c r="D1127" i="7"/>
  <c r="D1185" i="7"/>
  <c r="D420" i="7"/>
  <c r="D1186" i="7"/>
  <c r="D687" i="7"/>
  <c r="D762" i="7"/>
  <c r="D186" i="7"/>
  <c r="D264" i="7"/>
  <c r="D1188" i="7"/>
  <c r="D1322" i="7"/>
  <c r="D1548" i="7"/>
  <c r="D265" i="7"/>
  <c r="D1193" i="7"/>
  <c r="D126" i="7"/>
  <c r="D1585" i="7"/>
  <c r="D1410" i="7"/>
  <c r="D34" i="7"/>
  <c r="D1491" i="7"/>
  <c r="D1328" i="7"/>
  <c r="D1670" i="7"/>
  <c r="D1627" i="7"/>
  <c r="D1516" i="7"/>
  <c r="D234" i="7"/>
  <c r="D1576" i="7"/>
  <c r="D169" i="7"/>
  <c r="D881" i="7"/>
  <c r="D1064" i="7"/>
  <c r="D511" i="7"/>
  <c r="D1333" i="7"/>
  <c r="D649" i="7"/>
  <c r="D807" i="7"/>
  <c r="D1068" i="7"/>
  <c r="D401" i="7"/>
  <c r="D732" i="7"/>
  <c r="D218" i="7"/>
  <c r="D1399" i="7"/>
  <c r="D513" i="7"/>
  <c r="D1608" i="7"/>
  <c r="D1206" i="7"/>
  <c r="D238" i="7"/>
  <c r="D733" i="7"/>
  <c r="D29" i="7"/>
  <c r="D955" i="7"/>
  <c r="D1423" i="7"/>
  <c r="D443" i="7"/>
  <c r="D294" i="7"/>
  <c r="D589" i="7"/>
  <c r="D957" i="7"/>
  <c r="D1012" i="7"/>
  <c r="D813" i="7"/>
  <c r="D515" i="7"/>
  <c r="D1299" i="7"/>
  <c r="D654" i="7"/>
  <c r="D89" i="7"/>
  <c r="D368" i="7"/>
  <c r="D738" i="7"/>
  <c r="D1214" i="7"/>
  <c r="D656" i="7"/>
  <c r="D742" i="7"/>
  <c r="D517" i="7"/>
  <c r="D297" i="7"/>
  <c r="D681" i="7"/>
  <c r="D1386" i="7"/>
  <c r="D482" i="7"/>
  <c r="D133" i="7"/>
  <c r="D1215" i="7"/>
  <c r="D596" i="7"/>
  <c r="D21" i="7"/>
  <c r="D1498" i="7"/>
  <c r="D1526" i="7"/>
  <c r="D1016" i="7"/>
  <c r="D660" i="7"/>
  <c r="D522" i="7"/>
  <c r="D826" i="7"/>
  <c r="D1603" i="7"/>
  <c r="D1083" i="7"/>
  <c r="D774" i="7"/>
  <c r="D1674" i="7"/>
  <c r="D599" i="7"/>
  <c r="D828" i="7"/>
  <c r="D1690" i="7"/>
  <c r="D829" i="7"/>
  <c r="D379" i="7"/>
  <c r="D1502" i="7"/>
  <c r="D6" i="7"/>
  <c r="D1425" i="7"/>
  <c r="D529" i="7"/>
  <c r="D965" i="7"/>
  <c r="D1528" i="7"/>
  <c r="D138" i="7"/>
  <c r="D1529" i="7"/>
  <c r="D1530" i="7"/>
  <c r="D205" i="7"/>
  <c r="D1594" i="7"/>
  <c r="D1259" i="7"/>
  <c r="D966" i="7"/>
  <c r="D385" i="7"/>
  <c r="D3" i="7"/>
  <c r="D670" i="7"/>
  <c r="D973" i="7"/>
  <c r="D1620" i="7"/>
  <c r="D902" i="7"/>
  <c r="D971" i="7"/>
  <c r="D102" i="7"/>
  <c r="D1471" i="7"/>
  <c r="D1227" i="7"/>
  <c r="D1503" i="7"/>
  <c r="D51" i="7"/>
  <c r="D1172" i="7"/>
  <c r="D672" i="7"/>
  <c r="D317" i="7"/>
  <c r="D1293" i="7"/>
  <c r="D50" i="7"/>
  <c r="D534" i="7"/>
  <c r="D606" i="7"/>
  <c r="D312" i="7"/>
  <c r="D17" i="7"/>
  <c r="D31" i="7"/>
  <c r="D1593" i="7"/>
  <c r="D1426" i="7"/>
  <c r="D380" i="7"/>
  <c r="D528" i="7"/>
  <c r="D1569" i="7"/>
  <c r="D307" i="7"/>
  <c r="D377" i="7"/>
  <c r="D963" i="7"/>
  <c r="D248" i="7"/>
  <c r="D1349" i="7"/>
  <c r="D202" i="7"/>
  <c r="D245" i="7"/>
  <c r="D1693" i="7"/>
  <c r="D37" i="7"/>
  <c r="D893" i="7"/>
  <c r="D1345" i="7"/>
  <c r="D1079" i="7"/>
  <c r="D1579" i="7"/>
  <c r="D561" i="7"/>
  <c r="D2" i="7"/>
  <c r="D1494" i="7"/>
  <c r="D445" i="7"/>
  <c r="D295" i="7"/>
  <c r="D364" i="7"/>
  <c r="D1422" i="7"/>
  <c r="D1421" i="7"/>
  <c r="D954" i="7"/>
  <c r="D1010" i="7"/>
  <c r="D1142" i="7"/>
  <c r="D586" i="7"/>
  <c r="D1249" i="7"/>
  <c r="D267" i="7"/>
  <c r="D950" i="7"/>
  <c r="D1417" i="7"/>
  <c r="D118" i="7"/>
  <c r="D878" i="7"/>
  <c r="D1396" i="7"/>
  <c r="D629" i="7"/>
  <c r="D113" i="7"/>
  <c r="D1059" i="7"/>
  <c r="D1191" i="7"/>
  <c r="D1229" i="7"/>
  <c r="D1129" i="7"/>
  <c r="D554" i="7"/>
  <c r="D1239" i="7"/>
  <c r="D545" i="7"/>
  <c r="D781" i="7"/>
  <c r="D182" i="7"/>
  <c r="D610" i="7"/>
  <c r="D104" i="7"/>
  <c r="D674" i="7"/>
  <c r="D754" i="7"/>
  <c r="D1583" i="7"/>
  <c r="D1595" i="7"/>
  <c r="D609" i="7"/>
  <c r="D33" i="7"/>
  <c r="D1354" i="7"/>
  <c r="D535" i="7"/>
  <c r="D101" i="7"/>
  <c r="D318" i="7"/>
  <c r="D1156" i="7"/>
  <c r="D1226" i="7"/>
  <c r="D1676" i="7"/>
  <c r="D834" i="7"/>
  <c r="D967" i="7"/>
  <c r="D750" i="7"/>
  <c r="D69" i="7"/>
  <c r="D383" i="7"/>
  <c r="D664" i="7"/>
  <c r="D1677" i="7"/>
  <c r="D603" i="7"/>
  <c r="D1085" i="7"/>
  <c r="D1556" i="7"/>
  <c r="D1218" i="7"/>
  <c r="D451" i="7"/>
  <c r="D896" i="7"/>
  <c r="D1463" i="7"/>
  <c r="D1256" i="7"/>
  <c r="D1684" i="7"/>
  <c r="D895" i="7"/>
  <c r="D850" i="7"/>
  <c r="D518" i="7"/>
  <c r="D1460" i="7"/>
  <c r="D1543" i="7"/>
  <c r="D201" i="7"/>
  <c r="D739" i="7"/>
  <c r="D447" i="7"/>
  <c r="D1213" i="7"/>
  <c r="D814" i="7"/>
  <c r="D1458" i="7"/>
  <c r="D188" i="7"/>
  <c r="D735" i="7"/>
  <c r="D441" i="7"/>
  <c r="D921" i="7"/>
  <c r="D1380" i="7"/>
  <c r="D568" i="7"/>
  <c r="D1453" i="7"/>
  <c r="D1303" i="7"/>
  <c r="D648" i="7"/>
  <c r="D1599" i="7"/>
  <c r="D1509" i="7"/>
  <c r="D395" i="7"/>
  <c r="D763" i="7"/>
  <c r="D509" i="7"/>
  <c r="D581" i="7"/>
  <c r="D8" i="7"/>
  <c r="D427" i="7"/>
  <c r="D1000" i="7"/>
  <c r="D986" i="7"/>
  <c r="D794" i="7"/>
  <c r="D502" i="7"/>
  <c r="D421" i="7"/>
  <c r="D1393" i="7"/>
  <c r="D979" i="7"/>
  <c r="D146" i="7"/>
  <c r="D1571" i="7"/>
  <c r="D322" i="7"/>
  <c r="D837" i="7"/>
  <c r="D1095" i="7"/>
  <c r="D180" i="7"/>
  <c r="D1261" i="7"/>
  <c r="D386" i="7"/>
  <c r="D320" i="7"/>
  <c r="D899" i="7"/>
  <c r="D608" i="7"/>
  <c r="D209" i="7"/>
  <c r="D208" i="7"/>
  <c r="D1546" i="7"/>
  <c r="D1155" i="7"/>
  <c r="D206" i="7"/>
  <c r="D1260" i="7"/>
  <c r="D254" i="7"/>
  <c r="D458" i="7"/>
  <c r="D531" i="7"/>
  <c r="D382" i="7"/>
  <c r="D1086" i="7"/>
  <c r="D1221" i="7"/>
  <c r="D1647" i="7"/>
  <c r="D95" i="7"/>
  <c r="D378" i="7"/>
  <c r="D204" i="7"/>
  <c r="D1217" i="7"/>
  <c r="D203" i="7"/>
  <c r="D745" i="7"/>
  <c r="D333" i="7"/>
  <c r="D66" i="7"/>
  <c r="D1151" i="7"/>
  <c r="D595" i="7"/>
  <c r="D1148" i="7"/>
  <c r="D1346" i="7"/>
  <c r="D819" i="7"/>
  <c r="D516" i="7"/>
  <c r="D1459" i="7"/>
  <c r="D1343" i="7"/>
  <c r="D653" i="7"/>
  <c r="D736" i="7"/>
  <c r="D590" i="7"/>
  <c r="D119" i="7"/>
  <c r="D65" i="7"/>
  <c r="D889" i="7"/>
  <c r="D1281" i="7"/>
  <c r="D1011" i="7"/>
  <c r="D1552" i="7"/>
  <c r="D1600" i="7"/>
  <c r="D1658" i="7"/>
  <c r="D1493" i="7"/>
  <c r="D199" i="7"/>
  <c r="D1376" i="7"/>
  <c r="D1642" i="7"/>
  <c r="D494" i="7"/>
  <c r="D945" i="7"/>
  <c r="D266" i="7"/>
  <c r="D475" i="7"/>
  <c r="D1103" i="7"/>
  <c r="D795" i="7"/>
  <c r="D855" i="7"/>
  <c r="D1513" i="7"/>
  <c r="D1536" i="7"/>
  <c r="D693" i="7"/>
  <c r="D1052" i="7"/>
  <c r="D259" i="7"/>
  <c r="D675" i="7"/>
  <c r="D212" i="7"/>
  <c r="D1472" i="7"/>
  <c r="D467" i="7"/>
  <c r="D972" i="7"/>
  <c r="D538" i="7"/>
  <c r="D321" i="7"/>
  <c r="D1228" i="7"/>
  <c r="D1158" i="7"/>
  <c r="D1092" i="7"/>
  <c r="D12" i="7"/>
  <c r="D1428" i="7"/>
  <c r="D255" i="7"/>
  <c r="D319" i="7"/>
  <c r="D207" i="7"/>
  <c r="D461" i="7"/>
  <c r="D1292" i="7"/>
  <c r="D99" i="7"/>
  <c r="D313" i="7"/>
  <c r="D1291" i="7"/>
  <c r="D1087" i="7"/>
  <c r="D97" i="7"/>
  <c r="D334" i="7"/>
  <c r="D1610" i="7"/>
  <c r="D1581" i="7"/>
  <c r="D600" i="7"/>
  <c r="D1257" i="7"/>
  <c r="D827" i="7"/>
  <c r="D598" i="7"/>
  <c r="D1464" i="7"/>
  <c r="D1506" i="7"/>
  <c r="D1580" i="7"/>
  <c r="D450" i="7"/>
  <c r="D1659" i="7"/>
  <c r="D1265" i="7"/>
  <c r="D1149" i="7"/>
  <c r="D152" i="7"/>
  <c r="D46" i="7"/>
  <c r="D1554" i="7"/>
  <c r="D1673" i="7"/>
  <c r="D1344" i="7"/>
  <c r="D816" i="7"/>
  <c r="D592" i="7"/>
  <c r="D1525" i="7"/>
  <c r="D174" i="7"/>
  <c r="D1074" i="7"/>
  <c r="D489" i="7"/>
  <c r="D1208" i="7"/>
  <c r="D440" i="7"/>
  <c r="D1553" i="7"/>
  <c r="D1630" i="7"/>
  <c r="D1551" i="7"/>
  <c r="D806" i="7"/>
  <c r="D698" i="7"/>
  <c r="D154" i="7"/>
  <c r="D430" i="7"/>
  <c r="D913" i="7"/>
  <c r="D1330" i="7"/>
  <c r="D147" i="7"/>
  <c r="D876" i="7"/>
  <c r="D352" i="7"/>
  <c r="D942" i="7"/>
  <c r="D1478" i="7"/>
  <c r="D873" i="7"/>
  <c r="D555" i="7"/>
  <c r="D708" i="7"/>
  <c r="D1043" i="7"/>
  <c r="D539" i="7"/>
  <c r="D79" i="7"/>
  <c r="C2" i="7"/>
  <c r="F1694" i="7"/>
  <c r="F1692" i="7"/>
  <c r="F1690" i="7"/>
  <c r="F1688" i="7"/>
  <c r="F1686" i="7"/>
  <c r="F1684" i="7"/>
  <c r="F1682" i="7"/>
  <c r="F1680" i="7"/>
  <c r="F1678" i="7"/>
  <c r="F1676" i="7"/>
  <c r="F1674" i="7"/>
  <c r="F1672" i="7"/>
  <c r="F1670" i="7"/>
  <c r="F1668" i="7"/>
  <c r="F1666" i="7"/>
  <c r="F1664" i="7"/>
  <c r="F1662" i="7"/>
  <c r="F1660" i="7"/>
  <c r="F1658" i="7"/>
  <c r="F1656" i="7"/>
  <c r="F1654" i="7"/>
  <c r="F1652" i="7"/>
  <c r="F1650" i="7"/>
  <c r="F1648" i="7"/>
  <c r="F1646" i="7"/>
  <c r="F1644" i="7"/>
  <c r="F1642" i="7"/>
  <c r="F1640" i="7"/>
  <c r="F1638" i="7"/>
  <c r="F1636" i="7"/>
  <c r="F1634" i="7"/>
  <c r="F1632" i="7"/>
  <c r="F1630" i="7"/>
  <c r="F1628" i="7"/>
  <c r="F1626" i="7"/>
  <c r="F1624" i="7"/>
  <c r="F1622" i="7"/>
  <c r="F1620" i="7"/>
  <c r="F1618" i="7"/>
  <c r="F1616" i="7"/>
  <c r="F1614" i="7"/>
  <c r="F1612" i="7"/>
  <c r="F1610" i="7"/>
  <c r="F1608" i="7"/>
  <c r="F1606" i="7"/>
  <c r="F1604" i="7"/>
  <c r="F1602" i="7"/>
  <c r="F1600" i="7"/>
  <c r="F1598" i="7"/>
  <c r="F1596" i="7"/>
  <c r="F1594" i="7"/>
  <c r="F1592" i="7"/>
  <c r="F1590" i="7"/>
  <c r="F1588" i="7"/>
  <c r="F1586" i="7"/>
  <c r="F1584" i="7"/>
  <c r="F1582" i="7"/>
  <c r="F1580" i="7"/>
  <c r="F1578" i="7"/>
  <c r="F1576" i="7"/>
  <c r="F1574" i="7"/>
  <c r="F1572" i="7"/>
  <c r="F1570" i="7"/>
  <c r="F1568" i="7"/>
  <c r="F1566" i="7"/>
  <c r="F1564" i="7"/>
  <c r="F1562" i="7"/>
  <c r="F1560" i="7"/>
  <c r="F1558" i="7"/>
  <c r="F1556" i="7"/>
  <c r="F1554" i="7"/>
  <c r="F1552" i="7"/>
  <c r="F1550" i="7"/>
  <c r="F1548" i="7"/>
  <c r="F1546" i="7"/>
  <c r="F1544" i="7"/>
  <c r="F1542" i="7"/>
  <c r="F1540" i="7"/>
  <c r="F1538" i="7"/>
  <c r="F1536" i="7"/>
  <c r="F1534" i="7"/>
  <c r="F1532" i="7"/>
  <c r="F1530" i="7"/>
  <c r="F1528" i="7"/>
  <c r="F1526" i="7"/>
  <c r="F1693" i="7"/>
  <c r="F1551" i="7"/>
  <c r="F1543" i="7"/>
  <c r="F1535" i="7"/>
  <c r="F1527" i="7"/>
  <c r="F1691" i="7"/>
  <c r="F1687" i="7"/>
  <c r="F1683" i="7"/>
  <c r="F1679" i="7"/>
  <c r="F1675" i="7"/>
  <c r="F1671" i="7"/>
  <c r="F1667" i="7"/>
  <c r="F1663" i="7"/>
  <c r="F1659" i="7"/>
  <c r="F1655" i="7"/>
  <c r="F1651" i="7"/>
  <c r="F1647" i="7"/>
  <c r="F1643" i="7"/>
  <c r="F1639" i="7"/>
  <c r="F1635" i="7"/>
  <c r="F1631" i="7"/>
  <c r="F1627" i="7"/>
  <c r="F1623" i="7"/>
  <c r="F1619" i="7"/>
  <c r="F1615" i="7"/>
  <c r="F1611" i="7"/>
  <c r="F1607" i="7"/>
  <c r="F1603" i="7"/>
  <c r="F1599" i="7"/>
  <c r="F1595" i="7"/>
  <c r="F1591" i="7"/>
  <c r="F1587" i="7"/>
  <c r="F1583" i="7"/>
  <c r="F1579" i="7"/>
  <c r="F1575" i="7"/>
  <c r="F1571" i="7"/>
  <c r="F1567" i="7"/>
  <c r="F1563" i="7"/>
  <c r="F1559" i="7"/>
  <c r="F1553" i="7"/>
  <c r="F1545" i="7"/>
  <c r="F1537" i="7"/>
  <c r="F1529" i="7"/>
  <c r="F1524" i="7"/>
  <c r="F1522" i="7"/>
  <c r="F1520" i="7"/>
  <c r="F1518" i="7"/>
  <c r="F1516" i="7"/>
  <c r="F1514" i="7"/>
  <c r="F1512" i="7"/>
  <c r="F1510" i="7"/>
  <c r="F1508" i="7"/>
  <c r="F1506" i="7"/>
  <c r="F1504" i="7"/>
  <c r="F1502" i="7"/>
  <c r="F1500" i="7"/>
  <c r="F1498" i="7"/>
  <c r="F1496" i="7"/>
  <c r="F1494" i="7"/>
  <c r="F1492" i="7"/>
  <c r="F1490" i="7"/>
  <c r="F1488" i="7"/>
  <c r="F1486" i="7"/>
  <c r="F1484" i="7"/>
  <c r="F1482" i="7"/>
  <c r="F1480" i="7"/>
  <c r="F1478" i="7"/>
  <c r="F1476" i="7"/>
  <c r="F1474" i="7"/>
  <c r="F1472" i="7"/>
  <c r="F1470" i="7"/>
  <c r="F1468" i="7"/>
  <c r="F1466" i="7"/>
  <c r="F1464" i="7"/>
  <c r="F1462" i="7"/>
  <c r="F1460" i="7"/>
  <c r="F1458" i="7"/>
  <c r="F1456" i="7"/>
  <c r="F1454" i="7"/>
  <c r="F1452" i="7"/>
  <c r="F1450" i="7"/>
  <c r="F1448" i="7"/>
  <c r="F1555" i="7"/>
  <c r="F1539" i="7"/>
  <c r="F1445" i="7"/>
  <c r="F1442" i="7"/>
  <c r="F1437" i="7"/>
  <c r="F1434" i="7"/>
  <c r="F1429" i="7"/>
  <c r="F1426" i="7"/>
  <c r="F1689" i="7"/>
  <c r="F1681" i="7"/>
  <c r="F1673" i="7"/>
  <c r="F1665" i="7"/>
  <c r="F1657" i="7"/>
  <c r="F1649" i="7"/>
  <c r="F1641" i="7"/>
  <c r="F1633" i="7"/>
  <c r="F1625" i="7"/>
  <c r="F1617" i="7"/>
  <c r="F1609" i="7"/>
  <c r="F1601" i="7"/>
  <c r="F1593" i="7"/>
  <c r="F1585" i="7"/>
  <c r="F1577" i="7"/>
  <c r="F1569" i="7"/>
  <c r="F1561" i="7"/>
  <c r="F1549" i="7"/>
  <c r="F1533" i="7"/>
  <c r="F1523" i="7"/>
  <c r="F1519" i="7"/>
  <c r="F1515" i="7"/>
  <c r="F1511" i="7"/>
  <c r="F1507" i="7"/>
  <c r="F1503" i="7"/>
  <c r="F1499" i="7"/>
  <c r="F1495" i="7"/>
  <c r="F1491" i="7"/>
  <c r="F1487" i="7"/>
  <c r="F1483" i="7"/>
  <c r="F1479" i="7"/>
  <c r="F1475" i="7"/>
  <c r="F1471" i="7"/>
  <c r="F1467" i="7"/>
  <c r="F1463" i="7"/>
  <c r="F1459" i="7"/>
  <c r="F1455" i="7"/>
  <c r="F1451" i="7"/>
  <c r="F1447" i="7"/>
  <c r="F1444" i="7"/>
  <c r="F1439" i="7"/>
  <c r="F1436" i="7"/>
  <c r="F1431" i="7"/>
  <c r="F1428" i="7"/>
  <c r="F1423" i="7"/>
  <c r="F1421" i="7"/>
  <c r="F1419" i="7"/>
  <c r="F1417" i="7"/>
  <c r="F1415" i="7"/>
  <c r="F1413" i="7"/>
  <c r="F1411" i="7"/>
  <c r="F1409" i="7"/>
  <c r="F1407" i="7"/>
  <c r="F1405" i="7"/>
  <c r="F1403" i="7"/>
  <c r="F1401" i="7"/>
  <c r="F1399" i="7"/>
  <c r="F1397" i="7"/>
  <c r="F1395" i="7"/>
  <c r="F1547" i="7"/>
  <c r="F1531" i="7"/>
  <c r="F1446" i="7"/>
  <c r="F1441" i="7"/>
  <c r="F1438" i="7"/>
  <c r="F1433" i="7"/>
  <c r="F1430" i="7"/>
  <c r="F1425" i="7"/>
  <c r="F1685" i="7"/>
  <c r="F1653" i="7"/>
  <c r="F1621" i="7"/>
  <c r="F1589" i="7"/>
  <c r="F1557" i="7"/>
  <c r="F1517" i="7"/>
  <c r="F1501" i="7"/>
  <c r="F1485" i="7"/>
  <c r="F1469" i="7"/>
  <c r="F1453" i="7"/>
  <c r="F1440" i="7"/>
  <c r="F1420" i="7"/>
  <c r="F1412" i="7"/>
  <c r="F1408" i="7"/>
  <c r="F1404" i="7"/>
  <c r="F1400" i="7"/>
  <c r="F1396" i="7"/>
  <c r="F1393" i="7"/>
  <c r="F1390" i="7"/>
  <c r="F1385" i="7"/>
  <c r="F1382" i="7"/>
  <c r="F1377" i="7"/>
  <c r="F1374" i="7"/>
  <c r="F1369" i="7"/>
  <c r="F1366" i="7"/>
  <c r="F1361" i="7"/>
  <c r="F1358" i="7"/>
  <c r="F1677" i="7"/>
  <c r="F1645" i="7"/>
  <c r="F1613" i="7"/>
  <c r="F1581" i="7"/>
  <c r="F1513" i="7"/>
  <c r="F1497" i="7"/>
  <c r="F1481" i="7"/>
  <c r="F1465" i="7"/>
  <c r="F1449" i="7"/>
  <c r="F1427" i="7"/>
  <c r="F1418" i="7"/>
  <c r="F1392" i="7"/>
  <c r="F1387" i="7"/>
  <c r="F1384" i="7"/>
  <c r="F1379" i="7"/>
  <c r="F1376" i="7"/>
  <c r="F1371" i="7"/>
  <c r="F1368" i="7"/>
  <c r="F1363" i="7"/>
  <c r="F1360" i="7"/>
  <c r="F1355" i="7"/>
  <c r="F1353" i="7"/>
  <c r="F1351" i="7"/>
  <c r="F1349" i="7"/>
  <c r="F1347" i="7"/>
  <c r="F1345" i="7"/>
  <c r="F1343" i="7"/>
  <c r="F1341" i="7"/>
  <c r="F1339" i="7"/>
  <c r="F1337" i="7"/>
  <c r="F1335" i="7"/>
  <c r="F1333" i="7"/>
  <c r="F1331" i="7"/>
  <c r="F1329" i="7"/>
  <c r="F1327" i="7"/>
  <c r="F1325" i="7"/>
  <c r="F1323" i="7"/>
  <c r="F1321" i="7"/>
  <c r="F1319" i="7"/>
  <c r="F1317" i="7"/>
  <c r="F1315" i="7"/>
  <c r="F1313" i="7"/>
  <c r="F1311" i="7"/>
  <c r="F1309" i="7"/>
  <c r="F1307" i="7"/>
  <c r="F1305" i="7"/>
  <c r="F1303" i="7"/>
  <c r="F1301" i="7"/>
  <c r="F1299" i="7"/>
  <c r="F1297" i="7"/>
  <c r="F1295" i="7"/>
  <c r="F1293" i="7"/>
  <c r="F1291" i="7"/>
  <c r="F1289" i="7"/>
  <c r="F1287" i="7"/>
  <c r="F1285" i="7"/>
  <c r="F1283" i="7"/>
  <c r="F1281" i="7"/>
  <c r="F1279" i="7"/>
  <c r="F1277" i="7"/>
  <c r="F1275" i="7"/>
  <c r="F1273" i="7"/>
  <c r="F1271" i="7"/>
  <c r="F1269" i="7"/>
  <c r="F1267" i="7"/>
  <c r="F1265" i="7"/>
  <c r="F1263" i="7"/>
  <c r="F1261" i="7"/>
  <c r="F1259" i="7"/>
  <c r="F1257" i="7"/>
  <c r="F1255" i="7"/>
  <c r="F1253" i="7"/>
  <c r="F1251" i="7"/>
  <c r="F1249" i="7"/>
  <c r="F1247" i="7"/>
  <c r="F1245" i="7"/>
  <c r="F1243" i="7"/>
  <c r="F1241" i="7"/>
  <c r="F1239" i="7"/>
  <c r="F1237" i="7"/>
  <c r="F1235" i="7"/>
  <c r="F1233" i="7"/>
  <c r="F1231" i="7"/>
  <c r="F1229" i="7"/>
  <c r="F1227" i="7"/>
  <c r="F1225" i="7"/>
  <c r="F1223" i="7"/>
  <c r="F1221" i="7"/>
  <c r="F1219" i="7"/>
  <c r="F1217" i="7"/>
  <c r="F1215" i="7"/>
  <c r="F1213" i="7"/>
  <c r="F1211" i="7"/>
  <c r="F1209" i="7"/>
  <c r="F1207" i="7"/>
  <c r="F1205" i="7"/>
  <c r="F1203" i="7"/>
  <c r="F1201" i="7"/>
  <c r="F1199" i="7"/>
  <c r="F1197" i="7"/>
  <c r="F1195" i="7"/>
  <c r="F1193" i="7"/>
  <c r="F1191" i="7"/>
  <c r="F1189" i="7"/>
  <c r="F1187" i="7"/>
  <c r="F1185" i="7"/>
  <c r="F1183" i="7"/>
  <c r="F1181" i="7"/>
  <c r="F1179" i="7"/>
  <c r="F1177" i="7"/>
  <c r="F1175" i="7"/>
  <c r="F1173" i="7"/>
  <c r="F1171" i="7"/>
  <c r="F1169" i="7"/>
  <c r="F1167" i="7"/>
  <c r="F1165" i="7"/>
  <c r="F1163" i="7"/>
  <c r="F1161" i="7"/>
  <c r="F1159" i="7"/>
  <c r="F1157" i="7"/>
  <c r="F1155" i="7"/>
  <c r="F1153" i="7"/>
  <c r="F1151" i="7"/>
  <c r="F1669" i="7"/>
  <c r="F1637" i="7"/>
  <c r="F1605" i="7"/>
  <c r="F1573" i="7"/>
  <c r="F1525" i="7"/>
  <c r="F1509" i="7"/>
  <c r="F1493" i="7"/>
  <c r="F1477" i="7"/>
  <c r="F1461" i="7"/>
  <c r="F1435" i="7"/>
  <c r="F1424" i="7"/>
  <c r="F1416" i="7"/>
  <c r="F1410" i="7"/>
  <c r="F1406" i="7"/>
  <c r="F1402" i="7"/>
  <c r="F1398" i="7"/>
  <c r="F1394" i="7"/>
  <c r="F1389" i="7"/>
  <c r="F1386" i="7"/>
  <c r="F1381" i="7"/>
  <c r="F1378" i="7"/>
  <c r="F1373" i="7"/>
  <c r="F1370" i="7"/>
  <c r="F1365" i="7"/>
  <c r="F1362" i="7"/>
  <c r="F1357" i="7"/>
  <c r="F1661" i="7"/>
  <c r="F1541" i="7"/>
  <c r="F1473" i="7"/>
  <c r="F1422" i="7"/>
  <c r="F1388" i="7"/>
  <c r="F1367" i="7"/>
  <c r="F1356" i="7"/>
  <c r="F1348" i="7"/>
  <c r="F1340" i="7"/>
  <c r="F1332" i="7"/>
  <c r="F1324" i="7"/>
  <c r="F1316" i="7"/>
  <c r="F1308" i="7"/>
  <c r="F1300" i="7"/>
  <c r="F1292" i="7"/>
  <c r="F1284" i="7"/>
  <c r="F1276" i="7"/>
  <c r="F1268" i="7"/>
  <c r="F1260" i="7"/>
  <c r="F1252" i="7"/>
  <c r="F1244" i="7"/>
  <c r="F1236" i="7"/>
  <c r="F1228" i="7"/>
  <c r="F1220" i="7"/>
  <c r="F1212" i="7"/>
  <c r="F1204" i="7"/>
  <c r="F1196" i="7"/>
  <c r="F1188" i="7"/>
  <c r="F1180" i="7"/>
  <c r="F1172" i="7"/>
  <c r="F1164" i="7"/>
  <c r="F1156" i="7"/>
  <c r="F1149" i="7"/>
  <c r="F1145" i="7"/>
  <c r="F1141" i="7"/>
  <c r="F1137" i="7"/>
  <c r="F1133" i="7"/>
  <c r="F1129" i="7"/>
  <c r="F1125" i="7"/>
  <c r="F1121" i="7"/>
  <c r="F1117" i="7"/>
  <c r="F1113" i="7"/>
  <c r="F1109" i="7"/>
  <c r="F1105" i="7"/>
  <c r="F1101" i="7"/>
  <c r="F1097" i="7"/>
  <c r="F1093" i="7"/>
  <c r="F1088" i="7"/>
  <c r="F1085" i="7"/>
  <c r="F1629" i="7"/>
  <c r="F1521" i="7"/>
  <c r="F1457" i="7"/>
  <c r="F1414" i="7"/>
  <c r="F1375" i="7"/>
  <c r="F1364" i="7"/>
  <c r="F1354" i="7"/>
  <c r="F1346" i="7"/>
  <c r="F1338" i="7"/>
  <c r="F1330" i="7"/>
  <c r="F1322" i="7"/>
  <c r="F1314" i="7"/>
  <c r="F1306" i="7"/>
  <c r="F1298" i="7"/>
  <c r="F1290" i="7"/>
  <c r="F1282" i="7"/>
  <c r="F1274" i="7"/>
  <c r="F1266" i="7"/>
  <c r="F1258" i="7"/>
  <c r="F1250" i="7"/>
  <c r="F1242" i="7"/>
  <c r="F1234" i="7"/>
  <c r="F1226" i="7"/>
  <c r="F1218" i="7"/>
  <c r="F1210" i="7"/>
  <c r="F1202" i="7"/>
  <c r="F1194" i="7"/>
  <c r="F1186" i="7"/>
  <c r="F1178" i="7"/>
  <c r="F1170" i="7"/>
  <c r="F1162" i="7"/>
  <c r="F1154" i="7"/>
  <c r="F1148" i="7"/>
  <c r="F1144" i="7"/>
  <c r="F1140" i="7"/>
  <c r="F1136" i="7"/>
  <c r="F1132" i="7"/>
  <c r="F1128" i="7"/>
  <c r="F1124" i="7"/>
  <c r="F1120" i="7"/>
  <c r="F1116" i="7"/>
  <c r="F1112" i="7"/>
  <c r="F1108" i="7"/>
  <c r="F1104" i="7"/>
  <c r="F1100" i="7"/>
  <c r="F1096" i="7"/>
  <c r="F1090" i="7"/>
  <c r="F1087" i="7"/>
  <c r="F1082" i="7"/>
  <c r="F1080" i="7"/>
  <c r="F1078" i="7"/>
  <c r="F1076" i="7"/>
  <c r="F1074" i="7"/>
  <c r="F1072" i="7"/>
  <c r="F1070" i="7"/>
  <c r="F1068" i="7"/>
  <c r="F1066" i="7"/>
  <c r="F1064" i="7"/>
  <c r="F1062" i="7"/>
  <c r="F1060" i="7"/>
  <c r="F1058" i="7"/>
  <c r="F1056" i="7"/>
  <c r="F1054" i="7"/>
  <c r="F1052" i="7"/>
  <c r="F1050" i="7"/>
  <c r="F1048" i="7"/>
  <c r="F1046" i="7"/>
  <c r="F1044" i="7"/>
  <c r="F1042" i="7"/>
  <c r="F1040" i="7"/>
  <c r="F1038" i="7"/>
  <c r="F1036" i="7"/>
  <c r="F1034" i="7"/>
  <c r="F1032" i="7"/>
  <c r="F1030" i="7"/>
  <c r="F1028" i="7"/>
  <c r="F1026" i="7"/>
  <c r="F1024" i="7"/>
  <c r="F1022" i="7"/>
  <c r="F1020" i="7"/>
  <c r="F1018" i="7"/>
  <c r="F1016" i="7"/>
  <c r="F1014" i="7"/>
  <c r="F1012" i="7"/>
  <c r="F1010" i="7"/>
  <c r="F1008" i="7"/>
  <c r="F1006" i="7"/>
  <c r="F1004" i="7"/>
  <c r="F1002" i="7"/>
  <c r="F1000" i="7"/>
  <c r="F998" i="7"/>
  <c r="F996" i="7"/>
  <c r="F994" i="7"/>
  <c r="F992" i="7"/>
  <c r="F990" i="7"/>
  <c r="F988" i="7"/>
  <c r="F986" i="7"/>
  <c r="F984" i="7"/>
  <c r="F982" i="7"/>
  <c r="F980" i="7"/>
  <c r="F978" i="7"/>
  <c r="F976" i="7"/>
  <c r="F974" i="7"/>
  <c r="F972" i="7"/>
  <c r="F970" i="7"/>
  <c r="F968" i="7"/>
  <c r="F966" i="7"/>
  <c r="F964" i="7"/>
  <c r="F962" i="7"/>
  <c r="F960" i="7"/>
  <c r="F958" i="7"/>
  <c r="F956" i="7"/>
  <c r="F954" i="7"/>
  <c r="F952" i="7"/>
  <c r="F950" i="7"/>
  <c r="F948" i="7"/>
  <c r="F946" i="7"/>
  <c r="F944" i="7"/>
  <c r="F942" i="7"/>
  <c r="F940" i="7"/>
  <c r="F938" i="7"/>
  <c r="F936" i="7"/>
  <c r="F934" i="7"/>
  <c r="F932" i="7"/>
  <c r="F930" i="7"/>
  <c r="F928" i="7"/>
  <c r="F926" i="7"/>
  <c r="F924" i="7"/>
  <c r="F922" i="7"/>
  <c r="F920" i="7"/>
  <c r="F918" i="7"/>
  <c r="F916" i="7"/>
  <c r="F914" i="7"/>
  <c r="F912" i="7"/>
  <c r="F910" i="7"/>
  <c r="F908" i="7"/>
  <c r="F906" i="7"/>
  <c r="F904" i="7"/>
  <c r="F902" i="7"/>
  <c r="F900" i="7"/>
  <c r="F898" i="7"/>
  <c r="F896" i="7"/>
  <c r="F894" i="7"/>
  <c r="F892" i="7"/>
  <c r="F890" i="7"/>
  <c r="F888" i="7"/>
  <c r="F1597" i="7"/>
  <c r="F1505" i="7"/>
  <c r="F1443" i="7"/>
  <c r="F1383" i="7"/>
  <c r="F1372" i="7"/>
  <c r="F1352" i="7"/>
  <c r="F1344" i="7"/>
  <c r="F1336" i="7"/>
  <c r="F1328" i="7"/>
  <c r="F1320" i="7"/>
  <c r="F1312" i="7"/>
  <c r="F1304" i="7"/>
  <c r="F1296" i="7"/>
  <c r="F1288" i="7"/>
  <c r="F1280" i="7"/>
  <c r="F1272" i="7"/>
  <c r="F1264" i="7"/>
  <c r="F1256" i="7"/>
  <c r="F1248" i="7"/>
  <c r="F1240" i="7"/>
  <c r="F1232" i="7"/>
  <c r="F1224" i="7"/>
  <c r="F1216" i="7"/>
  <c r="F1208" i="7"/>
  <c r="F1200" i="7"/>
  <c r="F1192" i="7"/>
  <c r="F1184" i="7"/>
  <c r="F1176" i="7"/>
  <c r="F1168" i="7"/>
  <c r="F1160" i="7"/>
  <c r="F1152" i="7"/>
  <c r="F1147" i="7"/>
  <c r="F1143" i="7"/>
  <c r="F1139" i="7"/>
  <c r="F1135" i="7"/>
  <c r="F1131" i="7"/>
  <c r="F1127" i="7"/>
  <c r="F1123" i="7"/>
  <c r="F1119" i="7"/>
  <c r="F1115" i="7"/>
  <c r="F1111" i="7"/>
  <c r="F1107" i="7"/>
  <c r="F1103" i="7"/>
  <c r="F1099" i="7"/>
  <c r="F1095" i="7"/>
  <c r="F1092" i="7"/>
  <c r="F1089" i="7"/>
  <c r="F1084" i="7"/>
  <c r="F1565" i="7"/>
  <c r="F1391" i="7"/>
  <c r="F1350" i="7"/>
  <c r="F1318" i="7"/>
  <c r="F1286" i="7"/>
  <c r="F1254" i="7"/>
  <c r="F1222" i="7"/>
  <c r="F1190" i="7"/>
  <c r="F1158" i="7"/>
  <c r="F1138" i="7"/>
  <c r="F1122" i="7"/>
  <c r="F1106" i="7"/>
  <c r="F1091" i="7"/>
  <c r="F1081" i="7"/>
  <c r="F1073" i="7"/>
  <c r="F1065" i="7"/>
  <c r="F1057" i="7"/>
  <c r="F1049" i="7"/>
  <c r="F1041" i="7"/>
  <c r="F1033" i="7"/>
  <c r="F1025" i="7"/>
  <c r="F1017" i="7"/>
  <c r="F1009" i="7"/>
  <c r="F1001" i="7"/>
  <c r="F993" i="7"/>
  <c r="F985" i="7"/>
  <c r="F977" i="7"/>
  <c r="F969" i="7"/>
  <c r="F961" i="7"/>
  <c r="F953" i="7"/>
  <c r="F945" i="7"/>
  <c r="F937" i="7"/>
  <c r="F929" i="7"/>
  <c r="F921" i="7"/>
  <c r="F913" i="7"/>
  <c r="F905" i="7"/>
  <c r="F897" i="7"/>
  <c r="F889" i="7"/>
  <c r="F884" i="7"/>
  <c r="F880" i="7"/>
  <c r="F876" i="7"/>
  <c r="F872" i="7"/>
  <c r="F868" i="7"/>
  <c r="F864" i="7"/>
  <c r="F858" i="7"/>
  <c r="F855" i="7"/>
  <c r="F850" i="7"/>
  <c r="F847" i="7"/>
  <c r="F845" i="7"/>
  <c r="F843" i="7"/>
  <c r="F841" i="7"/>
  <c r="F839" i="7"/>
  <c r="F837" i="7"/>
  <c r="F835" i="7"/>
  <c r="F833" i="7"/>
  <c r="F831" i="7"/>
  <c r="F829" i="7"/>
  <c r="F827" i="7"/>
  <c r="F825" i="7"/>
  <c r="F823" i="7"/>
  <c r="F821" i="7"/>
  <c r="F819" i="7"/>
  <c r="F817" i="7"/>
  <c r="F815" i="7"/>
  <c r="F813" i="7"/>
  <c r="F811" i="7"/>
  <c r="F809" i="7"/>
  <c r="F807" i="7"/>
  <c r="F805" i="7"/>
  <c r="F803" i="7"/>
  <c r="F801" i="7"/>
  <c r="F799" i="7"/>
  <c r="F797" i="7"/>
  <c r="F795" i="7"/>
  <c r="F793" i="7"/>
  <c r="F791" i="7"/>
  <c r="F789" i="7"/>
  <c r="F787" i="7"/>
  <c r="F785" i="7"/>
  <c r="F783" i="7"/>
  <c r="F781" i="7"/>
  <c r="F779" i="7"/>
  <c r="F777" i="7"/>
  <c r="F775" i="7"/>
  <c r="F773" i="7"/>
  <c r="F771" i="7"/>
  <c r="F769" i="7"/>
  <c r="F767" i="7"/>
  <c r="F765" i="7"/>
  <c r="F763" i="7"/>
  <c r="F761" i="7"/>
  <c r="F759" i="7"/>
  <c r="F757" i="7"/>
  <c r="F755" i="7"/>
  <c r="F753" i="7"/>
  <c r="F751" i="7"/>
  <c r="F749" i="7"/>
  <c r="F747" i="7"/>
  <c r="F745" i="7"/>
  <c r="F743" i="7"/>
  <c r="F741" i="7"/>
  <c r="F739" i="7"/>
  <c r="F737" i="7"/>
  <c r="F735" i="7"/>
  <c r="F733" i="7"/>
  <c r="F731" i="7"/>
  <c r="F729" i="7"/>
  <c r="F727" i="7"/>
  <c r="F725" i="7"/>
  <c r="F723" i="7"/>
  <c r="F721" i="7"/>
  <c r="F719" i="7"/>
  <c r="F717" i="7"/>
  <c r="F715" i="7"/>
  <c r="F713" i="7"/>
  <c r="F711" i="7"/>
  <c r="F709" i="7"/>
  <c r="F707" i="7"/>
  <c r="F705" i="7"/>
  <c r="F703" i="7"/>
  <c r="F701" i="7"/>
  <c r="F699" i="7"/>
  <c r="F697" i="7"/>
  <c r="F695" i="7"/>
  <c r="F693" i="7"/>
  <c r="F691" i="7"/>
  <c r="F689" i="7"/>
  <c r="F687" i="7"/>
  <c r="F685" i="7"/>
  <c r="F683" i="7"/>
  <c r="F681" i="7"/>
  <c r="F679" i="7"/>
  <c r="F677" i="7"/>
  <c r="F675" i="7"/>
  <c r="F673" i="7"/>
  <c r="F671" i="7"/>
  <c r="F669" i="7"/>
  <c r="F667" i="7"/>
  <c r="F665" i="7"/>
  <c r="F663" i="7"/>
  <c r="F661" i="7"/>
  <c r="F659" i="7"/>
  <c r="F657" i="7"/>
  <c r="F655" i="7"/>
  <c r="F653" i="7"/>
  <c r="F651" i="7"/>
  <c r="F1489" i="7"/>
  <c r="F1380" i="7"/>
  <c r="F1342" i="7"/>
  <c r="F1310" i="7"/>
  <c r="F1278" i="7"/>
  <c r="F1246" i="7"/>
  <c r="F1214" i="7"/>
  <c r="F1182" i="7"/>
  <c r="F1150" i="7"/>
  <c r="F1134" i="7"/>
  <c r="F1118" i="7"/>
  <c r="F1102" i="7"/>
  <c r="F1079" i="7"/>
  <c r="F1071" i="7"/>
  <c r="F1063" i="7"/>
  <c r="F1055" i="7"/>
  <c r="F1047" i="7"/>
  <c r="F1039" i="7"/>
  <c r="F1031" i="7"/>
  <c r="F1023" i="7"/>
  <c r="F1015" i="7"/>
  <c r="F1007" i="7"/>
  <c r="F999" i="7"/>
  <c r="F991" i="7"/>
  <c r="F983" i="7"/>
  <c r="F975" i="7"/>
  <c r="F967" i="7"/>
  <c r="F959" i="7"/>
  <c r="F951" i="7"/>
  <c r="F943" i="7"/>
  <c r="F935" i="7"/>
  <c r="F927" i="7"/>
  <c r="F919" i="7"/>
  <c r="F911" i="7"/>
  <c r="F903" i="7"/>
  <c r="F895" i="7"/>
  <c r="F887" i="7"/>
  <c r="F883" i="7"/>
  <c r="F879" i="7"/>
  <c r="F875" i="7"/>
  <c r="F871" i="7"/>
  <c r="F867" i="7"/>
  <c r="F863" i="7"/>
  <c r="F860" i="7"/>
  <c r="F857" i="7"/>
  <c r="F852" i="7"/>
  <c r="F849" i="7"/>
  <c r="F1432" i="7"/>
  <c r="F1334" i="7"/>
  <c r="F1302" i="7"/>
  <c r="F1270" i="7"/>
  <c r="F1238" i="7"/>
  <c r="F1206" i="7"/>
  <c r="F1174" i="7"/>
  <c r="F1146" i="7"/>
  <c r="F1130" i="7"/>
  <c r="F1114" i="7"/>
  <c r="F1098" i="7"/>
  <c r="F1086" i="7"/>
  <c r="F1077" i="7"/>
  <c r="F1069" i="7"/>
  <c r="F1061" i="7"/>
  <c r="F1053" i="7"/>
  <c r="F1045" i="7"/>
  <c r="F1037" i="7"/>
  <c r="F1029" i="7"/>
  <c r="F1021" i="7"/>
  <c r="F1013" i="7"/>
  <c r="F1005" i="7"/>
  <c r="F997" i="7"/>
  <c r="F989" i="7"/>
  <c r="F981" i="7"/>
  <c r="F973" i="7"/>
  <c r="F965" i="7"/>
  <c r="F957" i="7"/>
  <c r="F949" i="7"/>
  <c r="F941" i="7"/>
  <c r="F933" i="7"/>
  <c r="F925" i="7"/>
  <c r="F917" i="7"/>
  <c r="F909" i="7"/>
  <c r="F901" i="7"/>
  <c r="F893" i="7"/>
  <c r="F886" i="7"/>
  <c r="F882" i="7"/>
  <c r="F878" i="7"/>
  <c r="F874" i="7"/>
  <c r="F870" i="7"/>
  <c r="F866" i="7"/>
  <c r="F862" i="7"/>
  <c r="F859" i="7"/>
  <c r="F854" i="7"/>
  <c r="F851" i="7"/>
  <c r="F846" i="7"/>
  <c r="F844" i="7"/>
  <c r="F842" i="7"/>
  <c r="F840" i="7"/>
  <c r="F838" i="7"/>
  <c r="F836" i="7"/>
  <c r="F834" i="7"/>
  <c r="F832" i="7"/>
  <c r="F830" i="7"/>
  <c r="F828" i="7"/>
  <c r="F826" i="7"/>
  <c r="F824" i="7"/>
  <c r="F822" i="7"/>
  <c r="F820" i="7"/>
  <c r="F818" i="7"/>
  <c r="F816" i="7"/>
  <c r="F814" i="7"/>
  <c r="F812" i="7"/>
  <c r="F810" i="7"/>
  <c r="F808" i="7"/>
  <c r="F806" i="7"/>
  <c r="F804" i="7"/>
  <c r="F802" i="7"/>
  <c r="F800" i="7"/>
  <c r="F798" i="7"/>
  <c r="F796" i="7"/>
  <c r="F794" i="7"/>
  <c r="F792" i="7"/>
  <c r="F790" i="7"/>
  <c r="F788" i="7"/>
  <c r="F786" i="7"/>
  <c r="F784" i="7"/>
  <c r="F782" i="7"/>
  <c r="F780" i="7"/>
  <c r="F778" i="7"/>
  <c r="F776" i="7"/>
  <c r="F774" i="7"/>
  <c r="F772" i="7"/>
  <c r="F770" i="7"/>
  <c r="F768" i="7"/>
  <c r="F766" i="7"/>
  <c r="F764" i="7"/>
  <c r="F762" i="7"/>
  <c r="F760" i="7"/>
  <c r="F758" i="7"/>
  <c r="F756" i="7"/>
  <c r="F754" i="7"/>
  <c r="F752" i="7"/>
  <c r="F750" i="7"/>
  <c r="F748" i="7"/>
  <c r="F746" i="7"/>
  <c r="F744" i="7"/>
  <c r="F742" i="7"/>
  <c r="F740" i="7"/>
  <c r="F738" i="7"/>
  <c r="F736" i="7"/>
  <c r="F734" i="7"/>
  <c r="F732" i="7"/>
  <c r="F730" i="7"/>
  <c r="F728" i="7"/>
  <c r="F726" i="7"/>
  <c r="F724" i="7"/>
  <c r="F722" i="7"/>
  <c r="F720" i="7"/>
  <c r="F718" i="7"/>
  <c r="F716" i="7"/>
  <c r="F714" i="7"/>
  <c r="F712" i="7"/>
  <c r="F710" i="7"/>
  <c r="F708" i="7"/>
  <c r="F706" i="7"/>
  <c r="F704" i="7"/>
  <c r="F702" i="7"/>
  <c r="F700" i="7"/>
  <c r="F698" i="7"/>
  <c r="F696" i="7"/>
  <c r="F694" i="7"/>
  <c r="F692" i="7"/>
  <c r="F690" i="7"/>
  <c r="F688" i="7"/>
  <c r="F686" i="7"/>
  <c r="F684" i="7"/>
  <c r="F682" i="7"/>
  <c r="F680" i="7"/>
  <c r="F678" i="7"/>
  <c r="F676" i="7"/>
  <c r="F674" i="7"/>
  <c r="F672" i="7"/>
  <c r="F670" i="7"/>
  <c r="F668" i="7"/>
  <c r="F666" i="7"/>
  <c r="F664" i="7"/>
  <c r="F662" i="7"/>
  <c r="F660" i="7"/>
  <c r="F658" i="7"/>
  <c r="F656" i="7"/>
  <c r="F654" i="7"/>
  <c r="F652" i="7"/>
  <c r="F650" i="7"/>
  <c r="F648" i="7"/>
  <c r="F1262" i="7"/>
  <c r="F1142" i="7"/>
  <c r="F1083" i="7"/>
  <c r="F1051" i="7"/>
  <c r="F1019" i="7"/>
  <c r="F987" i="7"/>
  <c r="F955" i="7"/>
  <c r="F923" i="7"/>
  <c r="F891" i="7"/>
  <c r="F873" i="7"/>
  <c r="F848" i="7"/>
  <c r="F649" i="7"/>
  <c r="F643" i="7"/>
  <c r="F640" i="7"/>
  <c r="F635" i="7"/>
  <c r="F632" i="7"/>
  <c r="F627" i="7"/>
  <c r="F624" i="7"/>
  <c r="F619" i="7"/>
  <c r="F616" i="7"/>
  <c r="F611" i="7"/>
  <c r="F608" i="7"/>
  <c r="F1359" i="7"/>
  <c r="F1230" i="7"/>
  <c r="F1126" i="7"/>
  <c r="F1075" i="7"/>
  <c r="F1043" i="7"/>
  <c r="F1011" i="7"/>
  <c r="F979" i="7"/>
  <c r="F947" i="7"/>
  <c r="F915" i="7"/>
  <c r="F885" i="7"/>
  <c r="F869" i="7"/>
  <c r="F856" i="7"/>
  <c r="F645" i="7"/>
  <c r="F642" i="7"/>
  <c r="F637" i="7"/>
  <c r="F634" i="7"/>
  <c r="F629" i="7"/>
  <c r="F626" i="7"/>
  <c r="F621" i="7"/>
  <c r="F618" i="7"/>
  <c r="F613" i="7"/>
  <c r="F610" i="7"/>
  <c r="F605" i="7"/>
  <c r="F603" i="7"/>
  <c r="F601" i="7"/>
  <c r="F599" i="7"/>
  <c r="F597" i="7"/>
  <c r="F595" i="7"/>
  <c r="F593" i="7"/>
  <c r="F591" i="7"/>
  <c r="F589" i="7"/>
  <c r="F587" i="7"/>
  <c r="F585" i="7"/>
  <c r="F583" i="7"/>
  <c r="F581" i="7"/>
  <c r="F579" i="7"/>
  <c r="F577" i="7"/>
  <c r="F575" i="7"/>
  <c r="F573" i="7"/>
  <c r="F571" i="7"/>
  <c r="F569" i="7"/>
  <c r="F567" i="7"/>
  <c r="F565" i="7"/>
  <c r="F563" i="7"/>
  <c r="F561" i="7"/>
  <c r="F559" i="7"/>
  <c r="F557" i="7"/>
  <c r="F555" i="7"/>
  <c r="F553" i="7"/>
  <c r="F551" i="7"/>
  <c r="F549" i="7"/>
  <c r="F547" i="7"/>
  <c r="F545" i="7"/>
  <c r="F543" i="7"/>
  <c r="F541" i="7"/>
  <c r="F539" i="7"/>
  <c r="F537" i="7"/>
  <c r="F535" i="7"/>
  <c r="F533" i="7"/>
  <c r="F531" i="7"/>
  <c r="F529" i="7"/>
  <c r="F527" i="7"/>
  <c r="F525" i="7"/>
  <c r="F523" i="7"/>
  <c r="F521" i="7"/>
  <c r="F519" i="7"/>
  <c r="F517" i="7"/>
  <c r="F515" i="7"/>
  <c r="F513" i="7"/>
  <c r="F511" i="7"/>
  <c r="F509" i="7"/>
  <c r="F507" i="7"/>
  <c r="F505" i="7"/>
  <c r="F503" i="7"/>
  <c r="F501" i="7"/>
  <c r="F499" i="7"/>
  <c r="F497" i="7"/>
  <c r="F495" i="7"/>
  <c r="F493" i="7"/>
  <c r="F491" i="7"/>
  <c r="F489" i="7"/>
  <c r="F487" i="7"/>
  <c r="F485" i="7"/>
  <c r="F483" i="7"/>
  <c r="F481" i="7"/>
  <c r="F479" i="7"/>
  <c r="F477" i="7"/>
  <c r="F475" i="7"/>
  <c r="F473" i="7"/>
  <c r="F471" i="7"/>
  <c r="F469" i="7"/>
  <c r="F467" i="7"/>
  <c r="F465" i="7"/>
  <c r="F463" i="7"/>
  <c r="F461" i="7"/>
  <c r="F459" i="7"/>
  <c r="F457" i="7"/>
  <c r="F455" i="7"/>
  <c r="F453" i="7"/>
  <c r="F451" i="7"/>
  <c r="F449" i="7"/>
  <c r="F447" i="7"/>
  <c r="F445" i="7"/>
  <c r="F443" i="7"/>
  <c r="F441" i="7"/>
  <c r="F439" i="7"/>
  <c r="F437" i="7"/>
  <c r="F435" i="7"/>
  <c r="F433" i="7"/>
  <c r="F431" i="7"/>
  <c r="F429" i="7"/>
  <c r="F427" i="7"/>
  <c r="F425" i="7"/>
  <c r="F423" i="7"/>
  <c r="F421" i="7"/>
  <c r="F419" i="7"/>
  <c r="F417" i="7"/>
  <c r="F415" i="7"/>
  <c r="F413" i="7"/>
  <c r="F411" i="7"/>
  <c r="F409" i="7"/>
  <c r="F407" i="7"/>
  <c r="F405" i="7"/>
  <c r="F403" i="7"/>
  <c r="F401" i="7"/>
  <c r="F399" i="7"/>
  <c r="F397" i="7"/>
  <c r="F395" i="7"/>
  <c r="F393" i="7"/>
  <c r="F391" i="7"/>
  <c r="F389" i="7"/>
  <c r="F387" i="7"/>
  <c r="F385" i="7"/>
  <c r="F383" i="7"/>
  <c r="F381" i="7"/>
  <c r="F379" i="7"/>
  <c r="F377" i="7"/>
  <c r="F375" i="7"/>
  <c r="F373" i="7"/>
  <c r="F371" i="7"/>
  <c r="F369" i="7"/>
  <c r="F367" i="7"/>
  <c r="F365" i="7"/>
  <c r="F363" i="7"/>
  <c r="F361" i="7"/>
  <c r="F359" i="7"/>
  <c r="F357" i="7"/>
  <c r="F355" i="7"/>
  <c r="F353" i="7"/>
  <c r="F351" i="7"/>
  <c r="F349" i="7"/>
  <c r="F347" i="7"/>
  <c r="F345" i="7"/>
  <c r="F343" i="7"/>
  <c r="F341" i="7"/>
  <c r="F339" i="7"/>
  <c r="F337" i="7"/>
  <c r="F335" i="7"/>
  <c r="F333" i="7"/>
  <c r="F331" i="7"/>
  <c r="F329" i="7"/>
  <c r="F327" i="7"/>
  <c r="F325" i="7"/>
  <c r="F323" i="7"/>
  <c r="F321" i="7"/>
  <c r="F319" i="7"/>
  <c r="F317" i="7"/>
  <c r="F315" i="7"/>
  <c r="F313" i="7"/>
  <c r="F311" i="7"/>
  <c r="F309" i="7"/>
  <c r="F307" i="7"/>
  <c r="F305" i="7"/>
  <c r="F303" i="7"/>
  <c r="F301" i="7"/>
  <c r="F299" i="7"/>
  <c r="F297" i="7"/>
  <c r="F295" i="7"/>
  <c r="F293" i="7"/>
  <c r="F291" i="7"/>
  <c r="F289" i="7"/>
  <c r="F287" i="7"/>
  <c r="F285" i="7"/>
  <c r="F283" i="7"/>
  <c r="F281" i="7"/>
  <c r="F279" i="7"/>
  <c r="F277" i="7"/>
  <c r="F275" i="7"/>
  <c r="F273" i="7"/>
  <c r="F271" i="7"/>
  <c r="F269" i="7"/>
  <c r="F267" i="7"/>
  <c r="F265" i="7"/>
  <c r="F263" i="7"/>
  <c r="F261" i="7"/>
  <c r="F259" i="7"/>
  <c r="F257" i="7"/>
  <c r="F255" i="7"/>
  <c r="F253" i="7"/>
  <c r="F251" i="7"/>
  <c r="F249" i="7"/>
  <c r="F247" i="7"/>
  <c r="F245" i="7"/>
  <c r="F243" i="7"/>
  <c r="F241" i="7"/>
  <c r="F239" i="7"/>
  <c r="F237" i="7"/>
  <c r="F235" i="7"/>
  <c r="F233" i="7"/>
  <c r="F231" i="7"/>
  <c r="F229" i="7"/>
  <c r="F227" i="7"/>
  <c r="F225" i="7"/>
  <c r="F223" i="7"/>
  <c r="F221" i="7"/>
  <c r="F219" i="7"/>
  <c r="F217" i="7"/>
  <c r="F215" i="7"/>
  <c r="F213" i="7"/>
  <c r="F211" i="7"/>
  <c r="F209" i="7"/>
  <c r="F207" i="7"/>
  <c r="F205" i="7"/>
  <c r="F203" i="7"/>
  <c r="F201" i="7"/>
  <c r="F199" i="7"/>
  <c r="F197" i="7"/>
  <c r="F195" i="7"/>
  <c r="F193" i="7"/>
  <c r="F191" i="7"/>
  <c r="F189" i="7"/>
  <c r="F187" i="7"/>
  <c r="F1326" i="7"/>
  <c r="F1198" i="7"/>
  <c r="F1110" i="7"/>
  <c r="F1067" i="7"/>
  <c r="F1035" i="7"/>
  <c r="F1003" i="7"/>
  <c r="F971" i="7"/>
  <c r="F939" i="7"/>
  <c r="F907" i="7"/>
  <c r="F881" i="7"/>
  <c r="F865" i="7"/>
  <c r="F853" i="7"/>
  <c r="F647" i="7"/>
  <c r="F644" i="7"/>
  <c r="F639" i="7"/>
  <c r="F636" i="7"/>
  <c r="F631" i="7"/>
  <c r="F628" i="7"/>
  <c r="F623" i="7"/>
  <c r="F620" i="7"/>
  <c r="F615" i="7"/>
  <c r="F612" i="7"/>
  <c r="F607" i="7"/>
  <c r="F1294" i="7"/>
  <c r="F1027" i="7"/>
  <c r="F899" i="7"/>
  <c r="F638" i="7"/>
  <c r="F617" i="7"/>
  <c r="F606" i="7"/>
  <c r="F598" i="7"/>
  <c r="F590" i="7"/>
  <c r="F582" i="7"/>
  <c r="F574" i="7"/>
  <c r="F566" i="7"/>
  <c r="F558" i="7"/>
  <c r="F550" i="7"/>
  <c r="F542" i="7"/>
  <c r="F534" i="7"/>
  <c r="F526" i="7"/>
  <c r="F518" i="7"/>
  <c r="F510" i="7"/>
  <c r="F502" i="7"/>
  <c r="F494" i="7"/>
  <c r="F486" i="7"/>
  <c r="F478" i="7"/>
  <c r="F470" i="7"/>
  <c r="F462" i="7"/>
  <c r="F454" i="7"/>
  <c r="F446" i="7"/>
  <c r="F438" i="7"/>
  <c r="F430" i="7"/>
  <c r="F422" i="7"/>
  <c r="F414" i="7"/>
  <c r="F406" i="7"/>
  <c r="F398" i="7"/>
  <c r="F390" i="7"/>
  <c r="F382" i="7"/>
  <c r="F374" i="7"/>
  <c r="F366" i="7"/>
  <c r="F358" i="7"/>
  <c r="F350" i="7"/>
  <c r="F342" i="7"/>
  <c r="F334" i="7"/>
  <c r="F326" i="7"/>
  <c r="F318" i="7"/>
  <c r="F310" i="7"/>
  <c r="F302" i="7"/>
  <c r="F294" i="7"/>
  <c r="F286" i="7"/>
  <c r="F278" i="7"/>
  <c r="F270" i="7"/>
  <c r="F262" i="7"/>
  <c r="F254" i="7"/>
  <c r="F246" i="7"/>
  <c r="F238" i="7"/>
  <c r="F230" i="7"/>
  <c r="F222" i="7"/>
  <c r="F214" i="7"/>
  <c r="F206" i="7"/>
  <c r="F198" i="7"/>
  <c r="F190" i="7"/>
  <c r="F184" i="7"/>
  <c r="F180" i="7"/>
  <c r="F176" i="7"/>
  <c r="F172" i="7"/>
  <c r="F168" i="7"/>
  <c r="F164" i="7"/>
  <c r="F160" i="7"/>
  <c r="F156" i="7"/>
  <c r="F152" i="7"/>
  <c r="F148" i="7"/>
  <c r="F144" i="7"/>
  <c r="F140" i="7"/>
  <c r="F136" i="7"/>
  <c r="F132" i="7"/>
  <c r="F128" i="7"/>
  <c r="F124" i="7"/>
  <c r="F120" i="7"/>
  <c r="F116" i="7"/>
  <c r="F112" i="7"/>
  <c r="F108" i="7"/>
  <c r="F104" i="7"/>
  <c r="F100" i="7"/>
  <c r="F96" i="7"/>
  <c r="F92" i="7"/>
  <c r="F88" i="7"/>
  <c r="F84" i="7"/>
  <c r="F80" i="7"/>
  <c r="F76" i="7"/>
  <c r="F72" i="7"/>
  <c r="F68" i="7"/>
  <c r="F65" i="7"/>
  <c r="F62" i="7"/>
  <c r="F57" i="7"/>
  <c r="F54" i="7"/>
  <c r="F49" i="7"/>
  <c r="F46" i="7"/>
  <c r="F41" i="7"/>
  <c r="F38" i="7"/>
  <c r="F33" i="7"/>
  <c r="F30" i="7"/>
  <c r="F28" i="7"/>
  <c r="F26" i="7"/>
  <c r="F24" i="7"/>
  <c r="F22" i="7"/>
  <c r="F20" i="7"/>
  <c r="F18" i="7"/>
  <c r="F16" i="7"/>
  <c r="F14" i="7"/>
  <c r="F12" i="7"/>
  <c r="F10" i="7"/>
  <c r="F8" i="7"/>
  <c r="F6" i="7"/>
  <c r="F4" i="7"/>
  <c r="F1166" i="7"/>
  <c r="F995" i="7"/>
  <c r="F877" i="7"/>
  <c r="F646" i="7"/>
  <c r="F625" i="7"/>
  <c r="F614" i="7"/>
  <c r="F604" i="7"/>
  <c r="F596" i="7"/>
  <c r="F588" i="7"/>
  <c r="F580" i="7"/>
  <c r="F572" i="7"/>
  <c r="F564" i="7"/>
  <c r="F556" i="7"/>
  <c r="F548" i="7"/>
  <c r="F540" i="7"/>
  <c r="F532" i="7"/>
  <c r="F524" i="7"/>
  <c r="F516" i="7"/>
  <c r="F508" i="7"/>
  <c r="F500" i="7"/>
  <c r="F492" i="7"/>
  <c r="F484" i="7"/>
  <c r="F476" i="7"/>
  <c r="F468" i="7"/>
  <c r="F460" i="7"/>
  <c r="F452" i="7"/>
  <c r="F444" i="7"/>
  <c r="F436" i="7"/>
  <c r="F428" i="7"/>
  <c r="F420" i="7"/>
  <c r="F412" i="7"/>
  <c r="F404" i="7"/>
  <c r="F396" i="7"/>
  <c r="F388" i="7"/>
  <c r="F380" i="7"/>
  <c r="F372" i="7"/>
  <c r="F364" i="7"/>
  <c r="F356" i="7"/>
  <c r="F348" i="7"/>
  <c r="F340" i="7"/>
  <c r="F332" i="7"/>
  <c r="F324" i="7"/>
  <c r="F316" i="7"/>
  <c r="F308" i="7"/>
  <c r="F300" i="7"/>
  <c r="F292" i="7"/>
  <c r="F284" i="7"/>
  <c r="F276" i="7"/>
  <c r="F268" i="7"/>
  <c r="F260" i="7"/>
  <c r="F252" i="7"/>
  <c r="F244" i="7"/>
  <c r="F236" i="7"/>
  <c r="F228" i="7"/>
  <c r="F220" i="7"/>
  <c r="F212" i="7"/>
  <c r="F204" i="7"/>
  <c r="F196" i="7"/>
  <c r="F188" i="7"/>
  <c r="F183" i="7"/>
  <c r="F179" i="7"/>
  <c r="F175" i="7"/>
  <c r="F171" i="7"/>
  <c r="F167" i="7"/>
  <c r="F163" i="7"/>
  <c r="F159" i="7"/>
  <c r="F155" i="7"/>
  <c r="F151" i="7"/>
  <c r="F147" i="7"/>
  <c r="F143" i="7"/>
  <c r="F139" i="7"/>
  <c r="F135" i="7"/>
  <c r="F131" i="7"/>
  <c r="F127" i="7"/>
  <c r="F123" i="7"/>
  <c r="F119" i="7"/>
  <c r="F115" i="7"/>
  <c r="F111" i="7"/>
  <c r="F107" i="7"/>
  <c r="F103" i="7"/>
  <c r="F99" i="7"/>
  <c r="F95" i="7"/>
  <c r="F91" i="7"/>
  <c r="F87" i="7"/>
  <c r="F83" i="7"/>
  <c r="F79" i="7"/>
  <c r="F75" i="7"/>
  <c r="F71" i="7"/>
  <c r="F67" i="7"/>
  <c r="F64" i="7"/>
  <c r="F59" i="7"/>
  <c r="F56" i="7"/>
  <c r="F51" i="7"/>
  <c r="F48" i="7"/>
  <c r="F43" i="7"/>
  <c r="F40" i="7"/>
  <c r="F35" i="7"/>
  <c r="F32" i="7"/>
  <c r="F1094" i="7"/>
  <c r="F963" i="7"/>
  <c r="F861" i="7"/>
  <c r="F633" i="7"/>
  <c r="F622" i="7"/>
  <c r="F602" i="7"/>
  <c r="F594" i="7"/>
  <c r="F586" i="7"/>
  <c r="F578" i="7"/>
  <c r="F570" i="7"/>
  <c r="F562" i="7"/>
  <c r="F554" i="7"/>
  <c r="F546" i="7"/>
  <c r="F538" i="7"/>
  <c r="F530" i="7"/>
  <c r="F522" i="7"/>
  <c r="F514" i="7"/>
  <c r="F506" i="7"/>
  <c r="F498" i="7"/>
  <c r="F490" i="7"/>
  <c r="F482" i="7"/>
  <c r="F474" i="7"/>
  <c r="F466" i="7"/>
  <c r="F458" i="7"/>
  <c r="F450" i="7"/>
  <c r="F442" i="7"/>
  <c r="F434" i="7"/>
  <c r="F426" i="7"/>
  <c r="F418" i="7"/>
  <c r="F410" i="7"/>
  <c r="F402" i="7"/>
  <c r="F394" i="7"/>
  <c r="F386" i="7"/>
  <c r="F378" i="7"/>
  <c r="F370" i="7"/>
  <c r="F362" i="7"/>
  <c r="F354" i="7"/>
  <c r="F346" i="7"/>
  <c r="F338" i="7"/>
  <c r="F330" i="7"/>
  <c r="F322" i="7"/>
  <c r="F314" i="7"/>
  <c r="F306" i="7"/>
  <c r="F298" i="7"/>
  <c r="F290" i="7"/>
  <c r="F282" i="7"/>
  <c r="F274" i="7"/>
  <c r="F266" i="7"/>
  <c r="F258" i="7"/>
  <c r="F250" i="7"/>
  <c r="F242" i="7"/>
  <c r="F234" i="7"/>
  <c r="F226" i="7"/>
  <c r="F218" i="7"/>
  <c r="F210" i="7"/>
  <c r="F202" i="7"/>
  <c r="F194" i="7"/>
  <c r="F186" i="7"/>
  <c r="F182" i="7"/>
  <c r="F178" i="7"/>
  <c r="F174" i="7"/>
  <c r="F170" i="7"/>
  <c r="F166" i="7"/>
  <c r="F162" i="7"/>
  <c r="F158" i="7"/>
  <c r="F154" i="7"/>
  <c r="F150" i="7"/>
  <c r="F146" i="7"/>
  <c r="F142" i="7"/>
  <c r="F138" i="7"/>
  <c r="F134" i="7"/>
  <c r="F130" i="7"/>
  <c r="F126" i="7"/>
  <c r="F122" i="7"/>
  <c r="F118" i="7"/>
  <c r="F114" i="7"/>
  <c r="F110" i="7"/>
  <c r="F106" i="7"/>
  <c r="F102" i="7"/>
  <c r="F98" i="7"/>
  <c r="F94" i="7"/>
  <c r="F90" i="7"/>
  <c r="F86" i="7"/>
  <c r="F82" i="7"/>
  <c r="F78" i="7"/>
  <c r="F74" i="7"/>
  <c r="F70" i="7"/>
  <c r="F66" i="7"/>
  <c r="F61" i="7"/>
  <c r="F58" i="7"/>
  <c r="F53" i="7"/>
  <c r="F50" i="7"/>
  <c r="F45" i="7"/>
  <c r="F42" i="7"/>
  <c r="F37" i="7"/>
  <c r="F34" i="7"/>
  <c r="F29" i="7"/>
  <c r="F27" i="7"/>
  <c r="F25" i="7"/>
  <c r="F23" i="7"/>
  <c r="F21" i="7"/>
  <c r="F19" i="7"/>
  <c r="F17" i="7"/>
  <c r="F15" i="7"/>
  <c r="F13" i="7"/>
  <c r="F11" i="7"/>
  <c r="F9" i="7"/>
  <c r="F7" i="7"/>
  <c r="F5" i="7"/>
  <c r="F3" i="7"/>
  <c r="F1059" i="7"/>
  <c r="F931" i="7"/>
  <c r="F641" i="7"/>
  <c r="F630" i="7"/>
  <c r="F609" i="7"/>
  <c r="F600" i="7"/>
  <c r="F592" i="7"/>
  <c r="F584" i="7"/>
  <c r="F576" i="7"/>
  <c r="F568" i="7"/>
  <c r="F560" i="7"/>
  <c r="F552" i="7"/>
  <c r="F544" i="7"/>
  <c r="F536" i="7"/>
  <c r="F528" i="7"/>
  <c r="F520" i="7"/>
  <c r="F512" i="7"/>
  <c r="F504" i="7"/>
  <c r="F496" i="7"/>
  <c r="F488" i="7"/>
  <c r="F480" i="7"/>
  <c r="F472" i="7"/>
  <c r="F464" i="7"/>
  <c r="F456" i="7"/>
  <c r="F448" i="7"/>
  <c r="F440" i="7"/>
  <c r="F432" i="7"/>
  <c r="F424" i="7"/>
  <c r="F416" i="7"/>
  <c r="F408" i="7"/>
  <c r="F400" i="7"/>
  <c r="F392" i="7"/>
  <c r="F384" i="7"/>
  <c r="F376" i="7"/>
  <c r="F368" i="7"/>
  <c r="F360" i="7"/>
  <c r="F352" i="7"/>
  <c r="F344" i="7"/>
  <c r="F336" i="7"/>
  <c r="F328" i="7"/>
  <c r="F320" i="7"/>
  <c r="F312" i="7"/>
  <c r="F304" i="7"/>
  <c r="F296" i="7"/>
  <c r="F288" i="7"/>
  <c r="F280" i="7"/>
  <c r="F272" i="7"/>
  <c r="F264" i="7"/>
  <c r="F256" i="7"/>
  <c r="F248" i="7"/>
  <c r="F240" i="7"/>
  <c r="F232" i="7"/>
  <c r="F224" i="7"/>
  <c r="F216" i="7"/>
  <c r="F208" i="7"/>
  <c r="F200" i="7"/>
  <c r="F192" i="7"/>
  <c r="F185" i="7"/>
  <c r="F181" i="7"/>
  <c r="F177" i="7"/>
  <c r="F173" i="7"/>
  <c r="F169" i="7"/>
  <c r="F165" i="7"/>
  <c r="F161" i="7"/>
  <c r="F157" i="7"/>
  <c r="F153" i="7"/>
  <c r="F149" i="7"/>
  <c r="F145" i="7"/>
  <c r="F141" i="7"/>
  <c r="F137" i="7"/>
  <c r="F133" i="7"/>
  <c r="F129" i="7"/>
  <c r="F125" i="7"/>
  <c r="F121" i="7"/>
  <c r="F117" i="7"/>
  <c r="F113" i="7"/>
  <c r="F109" i="7"/>
  <c r="F105" i="7"/>
  <c r="F89" i="7"/>
  <c r="F73" i="7"/>
  <c r="F60" i="7"/>
  <c r="F39" i="7"/>
  <c r="F101" i="7"/>
  <c r="F85" i="7"/>
  <c r="F69" i="7"/>
  <c r="F47" i="7"/>
  <c r="F36" i="7"/>
  <c r="F97" i="7"/>
  <c r="F81" i="7"/>
  <c r="F55" i="7"/>
  <c r="F44" i="7"/>
  <c r="F93" i="7"/>
  <c r="F77" i="7"/>
  <c r="F63" i="7"/>
  <c r="F52" i="7"/>
  <c r="F31" i="7"/>
  <c r="D38" i="6"/>
  <c r="D34" i="6"/>
  <c r="D30" i="6"/>
  <c r="D26" i="6"/>
  <c r="D22" i="6"/>
  <c r="D18" i="6"/>
  <c r="D14" i="6"/>
  <c r="D10" i="6"/>
  <c r="D6" i="6"/>
  <c r="E2" i="6"/>
  <c r="D40" i="6"/>
  <c r="D36" i="6"/>
  <c r="D32" i="6"/>
  <c r="D28" i="6"/>
  <c r="D24" i="6"/>
  <c r="D20" i="6"/>
  <c r="D16" i="6"/>
  <c r="D12" i="6"/>
  <c r="D8" i="6"/>
  <c r="D4" i="6"/>
  <c r="D39" i="6"/>
  <c r="D35" i="6"/>
  <c r="D31" i="6"/>
  <c r="D27" i="6"/>
  <c r="D23" i="6"/>
  <c r="D19" i="6"/>
  <c r="D15" i="6"/>
  <c r="D11" i="6"/>
  <c r="D7" i="6"/>
  <c r="D3" i="6"/>
  <c r="D2" i="6"/>
  <c r="D37" i="6"/>
  <c r="D33" i="6"/>
  <c r="D29" i="6"/>
  <c r="D25" i="6"/>
  <c r="D21" i="6"/>
  <c r="D17" i="6"/>
  <c r="D13" i="6"/>
  <c r="D9" i="6"/>
  <c r="D5" i="6"/>
  <c r="K2" i="4"/>
  <c r="F2" i="7" l="1"/>
  <c r="D41" i="7"/>
  <c r="E797" i="7" s="1"/>
  <c r="E629" i="7" l="1"/>
  <c r="E717" i="7"/>
  <c r="E733" i="7"/>
  <c r="E701" i="7"/>
  <c r="E945" i="7"/>
  <c r="E636" i="7"/>
  <c r="E709" i="7"/>
  <c r="E821" i="7"/>
  <c r="E1037" i="7"/>
  <c r="E925" i="7"/>
  <c r="E425" i="7"/>
  <c r="E345" i="7"/>
  <c r="E377" i="7"/>
  <c r="E283" i="7"/>
  <c r="E977" i="7"/>
  <c r="E700" i="7"/>
  <c r="E581" i="7"/>
  <c r="E693" i="7"/>
  <c r="E909" i="7"/>
  <c r="E2" i="7"/>
  <c r="E57" i="7"/>
  <c r="E121" i="7"/>
  <c r="E185" i="7"/>
  <c r="E19" i="7"/>
  <c r="E55" i="7"/>
  <c r="E87" i="7"/>
  <c r="E119" i="7"/>
  <c r="E151" i="7"/>
  <c r="E183" i="7"/>
  <c r="E215" i="7"/>
  <c r="E247" i="7"/>
  <c r="E279" i="7"/>
  <c r="E311" i="7"/>
  <c r="E343" i="7"/>
  <c r="E375" i="7"/>
  <c r="E407" i="7"/>
  <c r="E443" i="7"/>
  <c r="E13" i="7"/>
  <c r="E77" i="7"/>
  <c r="E141" i="7"/>
  <c r="E205" i="7"/>
  <c r="E31" i="7"/>
  <c r="E59" i="7"/>
  <c r="E91" i="7"/>
  <c r="E123" i="7"/>
  <c r="E155" i="7"/>
  <c r="E187" i="7"/>
  <c r="E219" i="7"/>
  <c r="E347" i="7"/>
  <c r="E379" i="7"/>
  <c r="E411" i="7"/>
  <c r="E439" i="7"/>
  <c r="E467" i="7"/>
  <c r="E487" i="7"/>
  <c r="E503" i="7"/>
  <c r="E519" i="7"/>
  <c r="E535" i="7"/>
  <c r="E551" i="7"/>
  <c r="E567" i="7"/>
  <c r="E583" i="7"/>
  <c r="E599" i="7"/>
  <c r="E615" i="7"/>
  <c r="E12" i="7"/>
  <c r="E28" i="7"/>
  <c r="E44" i="7"/>
  <c r="E60" i="7"/>
  <c r="E76" i="7"/>
  <c r="E92" i="7"/>
  <c r="E108" i="7"/>
  <c r="E124" i="7"/>
  <c r="E140" i="7"/>
  <c r="E156" i="7"/>
  <c r="E172" i="7"/>
  <c r="E188" i="7"/>
  <c r="E204" i="7"/>
  <c r="E220" i="7"/>
  <c r="E236" i="7"/>
  <c r="E252" i="7"/>
  <c r="E268" i="7"/>
  <c r="E284" i="7"/>
  <c r="E300" i="7"/>
  <c r="E316" i="7"/>
  <c r="E332" i="7"/>
  <c r="E348" i="7"/>
  <c r="E364" i="7"/>
  <c r="E380" i="7"/>
  <c r="E396" i="7"/>
  <c r="E412" i="7"/>
  <c r="E428" i="7"/>
  <c r="E444" i="7"/>
  <c r="E460" i="7"/>
  <c r="E476" i="7"/>
  <c r="E492" i="7"/>
  <c r="E508" i="7"/>
  <c r="E524" i="7"/>
  <c r="E540" i="7"/>
  <c r="E556" i="7"/>
  <c r="E572" i="7"/>
  <c r="E588" i="7"/>
  <c r="E604" i="7"/>
  <c r="E620" i="7"/>
  <c r="E652" i="7"/>
  <c r="E668" i="7"/>
  <c r="E684" i="7"/>
  <c r="E5" i="7"/>
  <c r="E69" i="7"/>
  <c r="E133" i="7"/>
  <c r="E197" i="7"/>
  <c r="E237" i="7"/>
  <c r="E269" i="7"/>
  <c r="E297" i="7"/>
  <c r="E333" i="7"/>
  <c r="E361" i="7"/>
  <c r="E393" i="7"/>
  <c r="E457" i="7"/>
  <c r="E493" i="7"/>
  <c r="E525" i="7"/>
  <c r="E585" i="7"/>
  <c r="E617" i="7"/>
  <c r="E649" i="7"/>
  <c r="E685" i="7"/>
  <c r="E749" i="7"/>
  <c r="E765" i="7"/>
  <c r="E813" i="7"/>
  <c r="E877" i="7"/>
  <c r="E893" i="7"/>
  <c r="E941" i="7"/>
  <c r="E1005" i="7"/>
  <c r="E1021" i="7"/>
  <c r="E17" i="7"/>
  <c r="E81" i="7"/>
  <c r="E145" i="7"/>
  <c r="E209" i="7"/>
  <c r="E241" i="7"/>
  <c r="E273" i="7"/>
  <c r="E305" i="7"/>
  <c r="E341" i="7"/>
  <c r="E373" i="7"/>
  <c r="E405" i="7"/>
  <c r="E437" i="7"/>
  <c r="E469" i="7"/>
  <c r="E497" i="7"/>
  <c r="E529" i="7"/>
  <c r="E565" i="7"/>
  <c r="E597" i="7"/>
  <c r="E9" i="7"/>
  <c r="E73" i="7"/>
  <c r="E137" i="7"/>
  <c r="E201" i="7"/>
  <c r="E27" i="7"/>
  <c r="E63" i="7"/>
  <c r="E95" i="7"/>
  <c r="E127" i="7"/>
  <c r="E159" i="7"/>
  <c r="E191" i="7"/>
  <c r="E223" i="7"/>
  <c r="E255" i="7"/>
  <c r="E287" i="7"/>
  <c r="E319" i="7"/>
  <c r="E351" i="7"/>
  <c r="E383" i="7"/>
  <c r="E419" i="7"/>
  <c r="E451" i="7"/>
  <c r="E29" i="7"/>
  <c r="E93" i="7"/>
  <c r="E157" i="7"/>
  <c r="E7" i="7"/>
  <c r="E39" i="7"/>
  <c r="E67" i="7"/>
  <c r="E99" i="7"/>
  <c r="E131" i="7"/>
  <c r="E163" i="7"/>
  <c r="E195" i="7"/>
  <c r="E227" i="7"/>
  <c r="E259" i="7"/>
  <c r="E291" i="7"/>
  <c r="E323" i="7"/>
  <c r="E355" i="7"/>
  <c r="E387" i="7"/>
  <c r="E415" i="7"/>
  <c r="E447" i="7"/>
  <c r="E475" i="7"/>
  <c r="E491" i="7"/>
  <c r="E507" i="7"/>
  <c r="E523" i="7"/>
  <c r="E539" i="7"/>
  <c r="E555" i="7"/>
  <c r="E571" i="7"/>
  <c r="E587" i="7"/>
  <c r="E603" i="7"/>
  <c r="E619" i="7"/>
  <c r="E16" i="7"/>
  <c r="E32" i="7"/>
  <c r="E48" i="7"/>
  <c r="E64" i="7"/>
  <c r="E80" i="7"/>
  <c r="E96" i="7"/>
  <c r="E112" i="7"/>
  <c r="E128" i="7"/>
  <c r="E144" i="7"/>
  <c r="E160" i="7"/>
  <c r="E176" i="7"/>
  <c r="E192" i="7"/>
  <c r="E208" i="7"/>
  <c r="E224" i="7"/>
  <c r="E240" i="7"/>
  <c r="E256" i="7"/>
  <c r="E272" i="7"/>
  <c r="E288" i="7"/>
  <c r="E304" i="7"/>
  <c r="E320" i="7"/>
  <c r="E336" i="7"/>
  <c r="E352" i="7"/>
  <c r="E368" i="7"/>
  <c r="E384" i="7"/>
  <c r="E400" i="7"/>
  <c r="E416" i="7"/>
  <c r="E432" i="7"/>
  <c r="E448" i="7"/>
  <c r="E464" i="7"/>
  <c r="E480" i="7"/>
  <c r="E496" i="7"/>
  <c r="E512" i="7"/>
  <c r="E528" i="7"/>
  <c r="E544" i="7"/>
  <c r="E560" i="7"/>
  <c r="E576" i="7"/>
  <c r="E592" i="7"/>
  <c r="E608" i="7"/>
  <c r="E624" i="7"/>
  <c r="E640" i="7"/>
  <c r="E656" i="7"/>
  <c r="E672" i="7"/>
  <c r="E688" i="7"/>
  <c r="E704" i="7"/>
  <c r="E21" i="7"/>
  <c r="E85" i="7"/>
  <c r="E149" i="7"/>
  <c r="E213" i="7"/>
  <c r="E245" i="7"/>
  <c r="E277" i="7"/>
  <c r="E309" i="7"/>
  <c r="E337" i="7"/>
  <c r="E369" i="7"/>
  <c r="E401" i="7"/>
  <c r="E433" i="7"/>
  <c r="E465" i="7"/>
  <c r="E501" i="7"/>
  <c r="E533" i="7"/>
  <c r="E561" i="7"/>
  <c r="E593" i="7"/>
  <c r="E625" i="7"/>
  <c r="E657" i="7"/>
  <c r="E673" i="7"/>
  <c r="E689" i="7"/>
  <c r="E705" i="7"/>
  <c r="E721" i="7"/>
  <c r="E737" i="7"/>
  <c r="E753" i="7"/>
  <c r="E769" i="7"/>
  <c r="E785" i="7"/>
  <c r="E801" i="7"/>
  <c r="E817" i="7"/>
  <c r="E833" i="7"/>
  <c r="E849" i="7"/>
  <c r="E865" i="7"/>
  <c r="E897" i="7"/>
  <c r="E929" i="7"/>
  <c r="E961" i="7"/>
  <c r="E993" i="7"/>
  <c r="E1025" i="7"/>
  <c r="E33" i="7"/>
  <c r="E97" i="7"/>
  <c r="E161" i="7"/>
  <c r="E217" i="7"/>
  <c r="E249" i="7"/>
  <c r="E285" i="7"/>
  <c r="E313" i="7"/>
  <c r="E349" i="7"/>
  <c r="E381" i="7"/>
  <c r="E409" i="7"/>
  <c r="E445" i="7"/>
  <c r="E537" i="7"/>
  <c r="E573" i="7"/>
  <c r="E605" i="7"/>
  <c r="E637" i="7"/>
  <c r="E25" i="7"/>
  <c r="E89" i="7"/>
  <c r="E153" i="7"/>
  <c r="E3" i="7"/>
  <c r="E35" i="7"/>
  <c r="E71" i="7"/>
  <c r="E103" i="7"/>
  <c r="E135" i="7"/>
  <c r="E167" i="7"/>
  <c r="E199" i="7"/>
  <c r="E231" i="7"/>
  <c r="E263" i="7"/>
  <c r="E295" i="7"/>
  <c r="E327" i="7"/>
  <c r="E359" i="7"/>
  <c r="E391" i="7"/>
  <c r="E427" i="7"/>
  <c r="E459" i="7"/>
  <c r="E45" i="7"/>
  <c r="E109" i="7"/>
  <c r="E173" i="7"/>
  <c r="E15" i="7"/>
  <c r="E47" i="7"/>
  <c r="E75" i="7"/>
  <c r="E107" i="7"/>
  <c r="E139" i="7"/>
  <c r="E171" i="7"/>
  <c r="E203" i="7"/>
  <c r="E235" i="7"/>
  <c r="E267" i="7"/>
  <c r="E299" i="7"/>
  <c r="E331" i="7"/>
  <c r="E363" i="7"/>
  <c r="E395" i="7"/>
  <c r="E423" i="7"/>
  <c r="E455" i="7"/>
  <c r="E479" i="7"/>
  <c r="E495" i="7"/>
  <c r="E511" i="7"/>
  <c r="E527" i="7"/>
  <c r="E543" i="7"/>
  <c r="E559" i="7"/>
  <c r="E575" i="7"/>
  <c r="E591" i="7"/>
  <c r="E607" i="7"/>
  <c r="E4" i="7"/>
  <c r="E20" i="7"/>
  <c r="E36" i="7"/>
  <c r="E52" i="7"/>
  <c r="E68" i="7"/>
  <c r="E84" i="7"/>
  <c r="E100" i="7"/>
  <c r="E116" i="7"/>
  <c r="E132" i="7"/>
  <c r="E148" i="7"/>
  <c r="E164" i="7"/>
  <c r="E180" i="7"/>
  <c r="E196" i="7"/>
  <c r="E212" i="7"/>
  <c r="E228" i="7"/>
  <c r="E244" i="7"/>
  <c r="E260" i="7"/>
  <c r="E276" i="7"/>
  <c r="E292" i="7"/>
  <c r="E308" i="7"/>
  <c r="E324" i="7"/>
  <c r="E340" i="7"/>
  <c r="E356" i="7"/>
  <c r="E372" i="7"/>
  <c r="E388" i="7"/>
  <c r="E404" i="7"/>
  <c r="E420" i="7"/>
  <c r="E436" i="7"/>
  <c r="E452" i="7"/>
  <c r="E468" i="7"/>
  <c r="E484" i="7"/>
  <c r="E500" i="7"/>
  <c r="E516" i="7"/>
  <c r="E532" i="7"/>
  <c r="E548" i="7"/>
  <c r="E564" i="7"/>
  <c r="E580" i="7"/>
  <c r="E596" i="7"/>
  <c r="E612" i="7"/>
  <c r="E628" i="7"/>
  <c r="E644" i="7"/>
  <c r="E660" i="7"/>
  <c r="E676" i="7"/>
  <c r="E692" i="7"/>
  <c r="E708" i="7"/>
  <c r="E37" i="7"/>
  <c r="E101" i="7"/>
  <c r="E165" i="7"/>
  <c r="E221" i="7"/>
  <c r="E253" i="7"/>
  <c r="E281" i="7"/>
  <c r="E317" i="7"/>
  <c r="E413" i="7"/>
  <c r="E441" i="7"/>
  <c r="E477" i="7"/>
  <c r="E509" i="7"/>
  <c r="E541" i="7"/>
  <c r="E569" i="7"/>
  <c r="E601" i="7"/>
  <c r="E633" i="7"/>
  <c r="E661" i="7"/>
  <c r="E677" i="7"/>
  <c r="E725" i="7"/>
  <c r="E741" i="7"/>
  <c r="E757" i="7"/>
  <c r="E773" i="7"/>
  <c r="E789" i="7"/>
  <c r="E805" i="7"/>
  <c r="E853" i="7"/>
  <c r="E869" i="7"/>
  <c r="E885" i="7"/>
  <c r="E901" i="7"/>
  <c r="E917" i="7"/>
  <c r="E933" i="7"/>
  <c r="E981" i="7"/>
  <c r="E997" i="7"/>
  <c r="E1013" i="7"/>
  <c r="E1029" i="7"/>
  <c r="E1045" i="7"/>
  <c r="E49" i="7"/>
  <c r="E113" i="7"/>
  <c r="E177" i="7"/>
  <c r="E225" i="7"/>
  <c r="E257" i="7"/>
  <c r="E289" i="7"/>
  <c r="E321" i="7"/>
  <c r="E357" i="7"/>
  <c r="E389" i="7"/>
  <c r="E421" i="7"/>
  <c r="E453" i="7"/>
  <c r="E485" i="7"/>
  <c r="E513" i="7"/>
  <c r="E549" i="7"/>
  <c r="E613" i="7"/>
  <c r="E645" i="7"/>
  <c r="E41" i="7"/>
  <c r="E105" i="7"/>
  <c r="E169" i="7"/>
  <c r="E11" i="7"/>
  <c r="E43" i="7"/>
  <c r="E79" i="7"/>
  <c r="E111" i="7"/>
  <c r="E143" i="7"/>
  <c r="E175" i="7"/>
  <c r="E207" i="7"/>
  <c r="E239" i="7"/>
  <c r="E271" i="7"/>
  <c r="E303" i="7"/>
  <c r="E335" i="7"/>
  <c r="E367" i="7"/>
  <c r="E399" i="7"/>
  <c r="E435" i="7"/>
  <c r="E471" i="7"/>
  <c r="E61" i="7"/>
  <c r="E125" i="7"/>
  <c r="E189" i="7"/>
  <c r="E23" i="7"/>
  <c r="E51" i="7"/>
  <c r="E83" i="7"/>
  <c r="E115" i="7"/>
  <c r="E147" i="7"/>
  <c r="E179" i="7"/>
  <c r="E211" i="7"/>
  <c r="E243" i="7"/>
  <c r="E275" i="7"/>
  <c r="E307" i="7"/>
  <c r="E339" i="7"/>
  <c r="E371" i="7"/>
  <c r="E403" i="7"/>
  <c r="E431" i="7"/>
  <c r="E463" i="7"/>
  <c r="E483" i="7"/>
  <c r="E499" i="7"/>
  <c r="E515" i="7"/>
  <c r="E531" i="7"/>
  <c r="E547" i="7"/>
  <c r="E563" i="7"/>
  <c r="E579" i="7"/>
  <c r="E595" i="7"/>
  <c r="E611" i="7"/>
  <c r="E8" i="7"/>
  <c r="E24" i="7"/>
  <c r="E40" i="7"/>
  <c r="E56" i="7"/>
  <c r="E72" i="7"/>
  <c r="E88" i="7"/>
  <c r="E104" i="7"/>
  <c r="E120" i="7"/>
  <c r="E136" i="7"/>
  <c r="E152" i="7"/>
  <c r="E168" i="7"/>
  <c r="E184" i="7"/>
  <c r="E200" i="7"/>
  <c r="E216" i="7"/>
  <c r="E232" i="7"/>
  <c r="E248" i="7"/>
  <c r="E264" i="7"/>
  <c r="E280" i="7"/>
  <c r="E296" i="7"/>
  <c r="E312" i="7"/>
  <c r="E328" i="7"/>
  <c r="E344" i="7"/>
  <c r="E360" i="7"/>
  <c r="E376" i="7"/>
  <c r="E392" i="7"/>
  <c r="E408" i="7"/>
  <c r="E424" i="7"/>
  <c r="E440" i="7"/>
  <c r="E456" i="7"/>
  <c r="E472" i="7"/>
  <c r="E488" i="7"/>
  <c r="E504" i="7"/>
  <c r="E520" i="7"/>
  <c r="E536" i="7"/>
  <c r="E552" i="7"/>
  <c r="E568" i="7"/>
  <c r="E584" i="7"/>
  <c r="E600" i="7"/>
  <c r="E616" i="7"/>
  <c r="E632" i="7"/>
  <c r="E648" i="7"/>
  <c r="E712" i="7"/>
  <c r="E229" i="7"/>
  <c r="E353" i="7"/>
  <c r="E481" i="7"/>
  <c r="E609" i="7"/>
  <c r="E697" i="7"/>
  <c r="E761" i="7"/>
  <c r="E825" i="7"/>
  <c r="E889" i="7"/>
  <c r="E953" i="7"/>
  <c r="E1017" i="7"/>
  <c r="E129" i="7"/>
  <c r="E301" i="7"/>
  <c r="E429" i="7"/>
  <c r="E557" i="7"/>
  <c r="E18" i="7"/>
  <c r="E34" i="7"/>
  <c r="E50" i="7"/>
  <c r="E66" i="7"/>
  <c r="E82" i="7"/>
  <c r="E98" i="7"/>
  <c r="E114" i="7"/>
  <c r="E130" i="7"/>
  <c r="E146" i="7"/>
  <c r="E162" i="7"/>
  <c r="E178" i="7"/>
  <c r="E194" i="7"/>
  <c r="E210" i="7"/>
  <c r="E226" i="7"/>
  <c r="E242" i="7"/>
  <c r="E258" i="7"/>
  <c r="E274" i="7"/>
  <c r="E290" i="7"/>
  <c r="E306" i="7"/>
  <c r="E322" i="7"/>
  <c r="E338" i="7"/>
  <c r="E354" i="7"/>
  <c r="E370" i="7"/>
  <c r="E386" i="7"/>
  <c r="E402" i="7"/>
  <c r="E418" i="7"/>
  <c r="E434" i="7"/>
  <c r="E450" i="7"/>
  <c r="E466" i="7"/>
  <c r="E482" i="7"/>
  <c r="E1065" i="7"/>
  <c r="E1081" i="7"/>
  <c r="E1097" i="7"/>
  <c r="E1113" i="7"/>
  <c r="E1129" i="7"/>
  <c r="E1145" i="7"/>
  <c r="E1161" i="7"/>
  <c r="E1177" i="7"/>
  <c r="E1193" i="7"/>
  <c r="E1209" i="7"/>
  <c r="E1225" i="7"/>
  <c r="E1241" i="7"/>
  <c r="E1257" i="7"/>
  <c r="E1273" i="7"/>
  <c r="E1289" i="7"/>
  <c r="E1305" i="7"/>
  <c r="E1321" i="7"/>
  <c r="E1337" i="7"/>
  <c r="E1353" i="7"/>
  <c r="E1369" i="7"/>
  <c r="E1385" i="7"/>
  <c r="E1401" i="7"/>
  <c r="E1417" i="7"/>
  <c r="E1433" i="7"/>
  <c r="E1449" i="7"/>
  <c r="E1465" i="7"/>
  <c r="E1481" i="7"/>
  <c r="E1497" i="7"/>
  <c r="E1513" i="7"/>
  <c r="E1529" i="7"/>
  <c r="E1545" i="7"/>
  <c r="E1561" i="7"/>
  <c r="E1577" i="7"/>
  <c r="E1593" i="7"/>
  <c r="E1609" i="7"/>
  <c r="E1625" i="7"/>
  <c r="E1641" i="7"/>
  <c r="E1657" i="7"/>
  <c r="E1673" i="7"/>
  <c r="E1689" i="7"/>
  <c r="E494" i="7"/>
  <c r="E510" i="7"/>
  <c r="E526" i="7"/>
  <c r="E542" i="7"/>
  <c r="E558" i="7"/>
  <c r="E574" i="7"/>
  <c r="E590" i="7"/>
  <c r="E606" i="7"/>
  <c r="E622" i="7"/>
  <c r="E638" i="7"/>
  <c r="E654" i="7"/>
  <c r="E670" i="7"/>
  <c r="E686" i="7"/>
  <c r="E702" i="7"/>
  <c r="E718" i="7"/>
  <c r="E734" i="7"/>
  <c r="E750" i="7"/>
  <c r="E766" i="7"/>
  <c r="E782" i="7"/>
  <c r="E798" i="7"/>
  <c r="E814" i="7"/>
  <c r="E830" i="7"/>
  <c r="E846" i="7"/>
  <c r="E862" i="7"/>
  <c r="E878" i="7"/>
  <c r="E894" i="7"/>
  <c r="E910" i="7"/>
  <c r="E926" i="7"/>
  <c r="E942" i="7"/>
  <c r="E958" i="7"/>
  <c r="E974" i="7"/>
  <c r="E990" i="7"/>
  <c r="E1006" i="7"/>
  <c r="E1022" i="7"/>
  <c r="E1038" i="7"/>
  <c r="E1054" i="7"/>
  <c r="E1070" i="7"/>
  <c r="E1086" i="7"/>
  <c r="E1102" i="7"/>
  <c r="E1118" i="7"/>
  <c r="E1134" i="7"/>
  <c r="E1150" i="7"/>
  <c r="E1166" i="7"/>
  <c r="E1182" i="7"/>
  <c r="E1198" i="7"/>
  <c r="E1214" i="7"/>
  <c r="E1230" i="7"/>
  <c r="E1246" i="7"/>
  <c r="E1262" i="7"/>
  <c r="E631" i="7"/>
  <c r="E647" i="7"/>
  <c r="E663" i="7"/>
  <c r="E679" i="7"/>
  <c r="E695" i="7"/>
  <c r="E711" i="7"/>
  <c r="E727" i="7"/>
  <c r="E743" i="7"/>
  <c r="E759" i="7"/>
  <c r="E775" i="7"/>
  <c r="E791" i="7"/>
  <c r="E807" i="7"/>
  <c r="E823" i="7"/>
  <c r="E839" i="7"/>
  <c r="E855" i="7"/>
  <c r="E871" i="7"/>
  <c r="E887" i="7"/>
  <c r="E903" i="7"/>
  <c r="E919" i="7"/>
  <c r="E935" i="7"/>
  <c r="E951" i="7"/>
  <c r="E967" i="7"/>
  <c r="E983" i="7"/>
  <c r="E999" i="7"/>
  <c r="E1015" i="7"/>
  <c r="E1031" i="7"/>
  <c r="E1047" i="7"/>
  <c r="E1063" i="7"/>
  <c r="E1079" i="7"/>
  <c r="E1095" i="7"/>
  <c r="E1111" i="7"/>
  <c r="E1127" i="7"/>
  <c r="E1143" i="7"/>
  <c r="E1159" i="7"/>
  <c r="E1175" i="7"/>
  <c r="E1191" i="7"/>
  <c r="E1207" i="7"/>
  <c r="E1223" i="7"/>
  <c r="E1239" i="7"/>
  <c r="E1255" i="7"/>
  <c r="E1271" i="7"/>
  <c r="E1287" i="7"/>
  <c r="E1303" i="7"/>
  <c r="E1319" i="7"/>
  <c r="E1335" i="7"/>
  <c r="E1351" i="7"/>
  <c r="E1367" i="7"/>
  <c r="E1383" i="7"/>
  <c r="E1399" i="7"/>
  <c r="E720" i="7"/>
  <c r="E736" i="7"/>
  <c r="E752" i="7"/>
  <c r="E768" i="7"/>
  <c r="E784" i="7"/>
  <c r="E800" i="7"/>
  <c r="E816" i="7"/>
  <c r="E832" i="7"/>
  <c r="E848" i="7"/>
  <c r="E864" i="7"/>
  <c r="E880" i="7"/>
  <c r="E896" i="7"/>
  <c r="E912" i="7"/>
  <c r="E928" i="7"/>
  <c r="E944" i="7"/>
  <c r="E960" i="7"/>
  <c r="E976" i="7"/>
  <c r="E992" i="7"/>
  <c r="E1008" i="7"/>
  <c r="E1024" i="7"/>
  <c r="E1040" i="7"/>
  <c r="E1056" i="7"/>
  <c r="E1072" i="7"/>
  <c r="E1088" i="7"/>
  <c r="E1104" i="7"/>
  <c r="E1120" i="7"/>
  <c r="E1136" i="7"/>
  <c r="E1152" i="7"/>
  <c r="E1168" i="7"/>
  <c r="E1184" i="7"/>
  <c r="E1200" i="7"/>
  <c r="E1216" i="7"/>
  <c r="E1232" i="7"/>
  <c r="E1248" i="7"/>
  <c r="E1264" i="7"/>
  <c r="E1280" i="7"/>
  <c r="E1296" i="7"/>
  <c r="E1312" i="7"/>
  <c r="E1328" i="7"/>
  <c r="E1344" i="7"/>
  <c r="E1360" i="7"/>
  <c r="E1376" i="7"/>
  <c r="E1392" i="7"/>
  <c r="E1408" i="7"/>
  <c r="E1424" i="7"/>
  <c r="E1440" i="7"/>
  <c r="E1456" i="7"/>
  <c r="E1472" i="7"/>
  <c r="E1488" i="7"/>
  <c r="E1504" i="7"/>
  <c r="E1278" i="7"/>
  <c r="E1294" i="7"/>
  <c r="E1310" i="7"/>
  <c r="E1326" i="7"/>
  <c r="E1342" i="7"/>
  <c r="E1358" i="7"/>
  <c r="E1374" i="7"/>
  <c r="E1390" i="7"/>
  <c r="E1406" i="7"/>
  <c r="E1422" i="7"/>
  <c r="E1438" i="7"/>
  <c r="E1454" i="7"/>
  <c r="E1470" i="7"/>
  <c r="E1486" i="7"/>
  <c r="E1502" i="7"/>
  <c r="E1518" i="7"/>
  <c r="E1534" i="7"/>
  <c r="E1550" i="7"/>
  <c r="E1566" i="7"/>
  <c r="E1582" i="7"/>
  <c r="E1598" i="7"/>
  <c r="E1614" i="7"/>
  <c r="E1630" i="7"/>
  <c r="E1646" i="7"/>
  <c r="E1662" i="7"/>
  <c r="E1678" i="7"/>
  <c r="E1694" i="7"/>
  <c r="E1423" i="7"/>
  <c r="E1439" i="7"/>
  <c r="E1455" i="7"/>
  <c r="E1471" i="7"/>
  <c r="E1487" i="7"/>
  <c r="E1503" i="7"/>
  <c r="E1519" i="7"/>
  <c r="E1535" i="7"/>
  <c r="E1551" i="7"/>
  <c r="E1567" i="7"/>
  <c r="E1583" i="7"/>
  <c r="E1599" i="7"/>
  <c r="E1615" i="7"/>
  <c r="E1631" i="7"/>
  <c r="E1647" i="7"/>
  <c r="E1663" i="7"/>
  <c r="E1679" i="7"/>
  <c r="E1512" i="7"/>
  <c r="E1528" i="7"/>
  <c r="E1544" i="7"/>
  <c r="E1560" i="7"/>
  <c r="E1576" i="7"/>
  <c r="E1592" i="7"/>
  <c r="E1608" i="7"/>
  <c r="E1624" i="7"/>
  <c r="E1640" i="7"/>
  <c r="E1656" i="7"/>
  <c r="E1672" i="7"/>
  <c r="E1688" i="7"/>
  <c r="E6" i="7"/>
  <c r="E22" i="7"/>
  <c r="E38" i="7"/>
  <c r="E54" i="7"/>
  <c r="E70" i="7"/>
  <c r="E86" i="7"/>
  <c r="E102" i="7"/>
  <c r="E118" i="7"/>
  <c r="E134" i="7"/>
  <c r="E150" i="7"/>
  <c r="E166" i="7"/>
  <c r="E182" i="7"/>
  <c r="E198" i="7"/>
  <c r="E214" i="7"/>
  <c r="E230" i="7"/>
  <c r="E246" i="7"/>
  <c r="E262" i="7"/>
  <c r="E278" i="7"/>
  <c r="E294" i="7"/>
  <c r="E310" i="7"/>
  <c r="E326" i="7"/>
  <c r="E342" i="7"/>
  <c r="E358" i="7"/>
  <c r="E374" i="7"/>
  <c r="E390" i="7"/>
  <c r="E406" i="7"/>
  <c r="E422" i="7"/>
  <c r="E438" i="7"/>
  <c r="E454" i="7"/>
  <c r="E470" i="7"/>
  <c r="E1053" i="7"/>
  <c r="E1069" i="7"/>
  <c r="E1085" i="7"/>
  <c r="E1101" i="7"/>
  <c r="E1117" i="7"/>
  <c r="E1133" i="7"/>
  <c r="E1149" i="7"/>
  <c r="E1165" i="7"/>
  <c r="E1181" i="7"/>
  <c r="E1197" i="7"/>
  <c r="E1213" i="7"/>
  <c r="E1229" i="7"/>
  <c r="E1245" i="7"/>
  <c r="E1261" i="7"/>
  <c r="E1277" i="7"/>
  <c r="E1293" i="7"/>
  <c r="E1309" i="7"/>
  <c r="E1325" i="7"/>
  <c r="E1341" i="7"/>
  <c r="E1357" i="7"/>
  <c r="E1373" i="7"/>
  <c r="E1389" i="7"/>
  <c r="E1405" i="7"/>
  <c r="E1421" i="7"/>
  <c r="E1437" i="7"/>
  <c r="E1453" i="7"/>
  <c r="E1469" i="7"/>
  <c r="E1485" i="7"/>
  <c r="E1501" i="7"/>
  <c r="E1517" i="7"/>
  <c r="E1533" i="7"/>
  <c r="E1549" i="7"/>
  <c r="E1565" i="7"/>
  <c r="E1581" i="7"/>
  <c r="E1597" i="7"/>
  <c r="E1613" i="7"/>
  <c r="E1629" i="7"/>
  <c r="E1645" i="7"/>
  <c r="E1661" i="7"/>
  <c r="E1677" i="7"/>
  <c r="E1693" i="7"/>
  <c r="E498" i="7"/>
  <c r="E514" i="7"/>
  <c r="E530" i="7"/>
  <c r="E546" i="7"/>
  <c r="E562" i="7"/>
  <c r="E578" i="7"/>
  <c r="E594" i="7"/>
  <c r="E610" i="7"/>
  <c r="E626" i="7"/>
  <c r="E642" i="7"/>
  <c r="E658" i="7"/>
  <c r="E674" i="7"/>
  <c r="E690" i="7"/>
  <c r="E706" i="7"/>
  <c r="E722" i="7"/>
  <c r="E738" i="7"/>
  <c r="E754" i="7"/>
  <c r="E770" i="7"/>
  <c r="E786" i="7"/>
  <c r="E802" i="7"/>
  <c r="E818" i="7"/>
  <c r="E834" i="7"/>
  <c r="E850" i="7"/>
  <c r="E866" i="7"/>
  <c r="E882" i="7"/>
  <c r="E898" i="7"/>
  <c r="E914" i="7"/>
  <c r="E930" i="7"/>
  <c r="E946" i="7"/>
  <c r="E962" i="7"/>
  <c r="E978" i="7"/>
  <c r="E994" i="7"/>
  <c r="E1010" i="7"/>
  <c r="E1026" i="7"/>
  <c r="E1042" i="7"/>
  <c r="E1058" i="7"/>
  <c r="E1074" i="7"/>
  <c r="E1090" i="7"/>
  <c r="E1106" i="7"/>
  <c r="E1122" i="7"/>
  <c r="E1138" i="7"/>
  <c r="E1154" i="7"/>
  <c r="E1170" i="7"/>
  <c r="E1186" i="7"/>
  <c r="E1202" i="7"/>
  <c r="E1218" i="7"/>
  <c r="E1234" i="7"/>
  <c r="E1250" i="7"/>
  <c r="E1266" i="7"/>
  <c r="E635" i="7"/>
  <c r="E651" i="7"/>
  <c r="E667" i="7"/>
  <c r="E683" i="7"/>
  <c r="E699" i="7"/>
  <c r="E715" i="7"/>
  <c r="E731" i="7"/>
  <c r="E747" i="7"/>
  <c r="E763" i="7"/>
  <c r="E779" i="7"/>
  <c r="E795" i="7"/>
  <c r="E811" i="7"/>
  <c r="E827" i="7"/>
  <c r="E843" i="7"/>
  <c r="E859" i="7"/>
  <c r="E875" i="7"/>
  <c r="E891" i="7"/>
  <c r="E907" i="7"/>
  <c r="E923" i="7"/>
  <c r="E939" i="7"/>
  <c r="E955" i="7"/>
  <c r="E971" i="7"/>
  <c r="E987" i="7"/>
  <c r="E1003" i="7"/>
  <c r="E1019" i="7"/>
  <c r="E1035" i="7"/>
  <c r="E1051" i="7"/>
  <c r="E1067" i="7"/>
  <c r="E1083" i="7"/>
  <c r="E1099" i="7"/>
  <c r="E1115" i="7"/>
  <c r="E1131" i="7"/>
  <c r="E1147" i="7"/>
  <c r="E1163" i="7"/>
  <c r="E1179" i="7"/>
  <c r="E1195" i="7"/>
  <c r="E1211" i="7"/>
  <c r="E1227" i="7"/>
  <c r="E1243" i="7"/>
  <c r="E1259" i="7"/>
  <c r="E1275" i="7"/>
  <c r="E1291" i="7"/>
  <c r="E1307" i="7"/>
  <c r="E1323" i="7"/>
  <c r="E1339" i="7"/>
  <c r="E1355" i="7"/>
  <c r="E1371" i="7"/>
  <c r="E1387" i="7"/>
  <c r="E1403" i="7"/>
  <c r="E724" i="7"/>
  <c r="E740" i="7"/>
  <c r="E756" i="7"/>
  <c r="E772" i="7"/>
  <c r="E788" i="7"/>
  <c r="E804" i="7"/>
  <c r="E820" i="7"/>
  <c r="E836" i="7"/>
  <c r="E852" i="7"/>
  <c r="E868" i="7"/>
  <c r="E884" i="7"/>
  <c r="E900" i="7"/>
  <c r="E916" i="7"/>
  <c r="E932" i="7"/>
  <c r="E948" i="7"/>
  <c r="E964" i="7"/>
  <c r="E980" i="7"/>
  <c r="E996" i="7"/>
  <c r="E1012" i="7"/>
  <c r="E1028" i="7"/>
  <c r="E1044" i="7"/>
  <c r="E1060" i="7"/>
  <c r="E1076" i="7"/>
  <c r="E1092" i="7"/>
  <c r="E1108" i="7"/>
  <c r="E1124" i="7"/>
  <c r="E1140" i="7"/>
  <c r="E1156" i="7"/>
  <c r="E1172" i="7"/>
  <c r="E1188" i="7"/>
  <c r="E1204" i="7"/>
  <c r="E1220" i="7"/>
  <c r="E1236" i="7"/>
  <c r="E1252" i="7"/>
  <c r="E1268" i="7"/>
  <c r="E1284" i="7"/>
  <c r="E1300" i="7"/>
  <c r="E1316" i="7"/>
  <c r="E1332" i="7"/>
  <c r="E1348" i="7"/>
  <c r="E1364" i="7"/>
  <c r="E1380" i="7"/>
  <c r="E1396" i="7"/>
  <c r="E1412" i="7"/>
  <c r="E1444" i="7"/>
  <c r="E1460" i="7"/>
  <c r="E1476" i="7"/>
  <c r="E1492" i="7"/>
  <c r="E1508" i="7"/>
  <c r="E1282" i="7"/>
  <c r="E1298" i="7"/>
  <c r="E1314" i="7"/>
  <c r="E1330" i="7"/>
  <c r="E1346" i="7"/>
  <c r="E1362" i="7"/>
  <c r="E1378" i="7"/>
  <c r="E1394" i="7"/>
  <c r="E1426" i="7"/>
  <c r="E1458" i="7"/>
  <c r="E1490" i="7"/>
  <c r="E1522" i="7"/>
  <c r="E1554" i="7"/>
  <c r="E1586" i="7"/>
  <c r="E1618" i="7"/>
  <c r="E1650" i="7"/>
  <c r="E1682" i="7"/>
  <c r="E1427" i="7"/>
  <c r="E1459" i="7"/>
  <c r="E1491" i="7"/>
  <c r="E1523" i="7"/>
  <c r="E1555" i="7"/>
  <c r="E1587" i="7"/>
  <c r="E1619" i="7"/>
  <c r="E1651" i="7"/>
  <c r="E1683" i="7"/>
  <c r="E1532" i="7"/>
  <c r="E1564" i="7"/>
  <c r="E1596" i="7"/>
  <c r="E1628" i="7"/>
  <c r="E1660" i="7"/>
  <c r="E1692" i="7"/>
  <c r="E950" i="7"/>
  <c r="E1078" i="7"/>
  <c r="E1110" i="7"/>
  <c r="E1142" i="7"/>
  <c r="E1174" i="7"/>
  <c r="E1222" i="7"/>
  <c r="E1254" i="7"/>
  <c r="E639" i="7"/>
  <c r="E671" i="7"/>
  <c r="E703" i="7"/>
  <c r="E735" i="7"/>
  <c r="E767" i="7"/>
  <c r="E799" i="7"/>
  <c r="E831" i="7"/>
  <c r="E863" i="7"/>
  <c r="E879" i="7"/>
  <c r="E911" i="7"/>
  <c r="E943" i="7"/>
  <c r="E975" i="7"/>
  <c r="E1007" i="7"/>
  <c r="E1039" i="7"/>
  <c r="E1071" i="7"/>
  <c r="E1087" i="7"/>
  <c r="E1119" i="7"/>
  <c r="E1151" i="7"/>
  <c r="E1183" i="7"/>
  <c r="E1215" i="7"/>
  <c r="E1247" i="7"/>
  <c r="E1279" i="7"/>
  <c r="E1311" i="7"/>
  <c r="E1343" i="7"/>
  <c r="E1375" i="7"/>
  <c r="E1407" i="7"/>
  <c r="E744" i="7"/>
  <c r="E776" i="7"/>
  <c r="E792" i="7"/>
  <c r="E824" i="7"/>
  <c r="E872" i="7"/>
  <c r="E904" i="7"/>
  <c r="E936" i="7"/>
  <c r="E968" i="7"/>
  <c r="E1000" i="7"/>
  <c r="E1032" i="7"/>
  <c r="E1048" i="7"/>
  <c r="E1096" i="7"/>
  <c r="E1128" i="7"/>
  <c r="E1160" i="7"/>
  <c r="E1192" i="7"/>
  <c r="E1224" i="7"/>
  <c r="E1240" i="7"/>
  <c r="E1272" i="7"/>
  <c r="E1304" i="7"/>
  <c r="E1336" i="7"/>
  <c r="E1384" i="7"/>
  <c r="E1416" i="7"/>
  <c r="E1448" i="7"/>
  <c r="E1480" i="7"/>
  <c r="E1270" i="7"/>
  <c r="E1302" i="7"/>
  <c r="E1350" i="7"/>
  <c r="E1382" i="7"/>
  <c r="E1398" i="7"/>
  <c r="E1446" i="7"/>
  <c r="E1462" i="7"/>
  <c r="E1494" i="7"/>
  <c r="E1542" i="7"/>
  <c r="E1574" i="7"/>
  <c r="E1606" i="7"/>
  <c r="E1638" i="7"/>
  <c r="E1670" i="7"/>
  <c r="E1415" i="7"/>
  <c r="E1447" i="7"/>
  <c r="E1479" i="7"/>
  <c r="E1511" i="7"/>
  <c r="E1543" i="7"/>
  <c r="E1575" i="7"/>
  <c r="E1607" i="7"/>
  <c r="E1639" i="7"/>
  <c r="E1671" i="7"/>
  <c r="E1520" i="7"/>
  <c r="E1552" i="7"/>
  <c r="E1584" i="7"/>
  <c r="E1616" i="7"/>
  <c r="E1648" i="7"/>
  <c r="E1680" i="7"/>
  <c r="E158" i="7"/>
  <c r="E222" i="7"/>
  <c r="E254" i="7"/>
  <c r="E286" i="7"/>
  <c r="E318" i="7"/>
  <c r="E350" i="7"/>
  <c r="E366" i="7"/>
  <c r="E398" i="7"/>
  <c r="E446" i="7"/>
  <c r="E478" i="7"/>
  <c r="E1077" i="7"/>
  <c r="E1109" i="7"/>
  <c r="E1141" i="7"/>
  <c r="E1173" i="7"/>
  <c r="E1189" i="7"/>
  <c r="E1221" i="7"/>
  <c r="E1253" i="7"/>
  <c r="E1301" i="7"/>
  <c r="E1317" i="7"/>
  <c r="E1349" i="7"/>
  <c r="E1381" i="7"/>
  <c r="E1413" i="7"/>
  <c r="E1445" i="7"/>
  <c r="E1477" i="7"/>
  <c r="E1509" i="7"/>
  <c r="E1541" i="7"/>
  <c r="E1589" i="7"/>
  <c r="E1621" i="7"/>
  <c r="E1653" i="7"/>
  <c r="E1669" i="7"/>
  <c r="E490" i="7"/>
  <c r="E522" i="7"/>
  <c r="E554" i="7"/>
  <c r="E586" i="7"/>
  <c r="E634" i="7"/>
  <c r="E666" i="7"/>
  <c r="E698" i="7"/>
  <c r="E730" i="7"/>
  <c r="E762" i="7"/>
  <c r="E794" i="7"/>
  <c r="E826" i="7"/>
  <c r="E858" i="7"/>
  <c r="E890" i="7"/>
  <c r="E922" i="7"/>
  <c r="E954" i="7"/>
  <c r="E986" i="7"/>
  <c r="E1018" i="7"/>
  <c r="E1034" i="7"/>
  <c r="E1066" i="7"/>
  <c r="E1098" i="7"/>
  <c r="E1130" i="7"/>
  <c r="E1162" i="7"/>
  <c r="E1194" i="7"/>
  <c r="E1242" i="7"/>
  <c r="E627" i="7"/>
  <c r="E659" i="7"/>
  <c r="E691" i="7"/>
  <c r="E664" i="7"/>
  <c r="E53" i="7"/>
  <c r="E261" i="7"/>
  <c r="E385" i="7"/>
  <c r="E517" i="7"/>
  <c r="E641" i="7"/>
  <c r="E713" i="7"/>
  <c r="E777" i="7"/>
  <c r="E841" i="7"/>
  <c r="E905" i="7"/>
  <c r="E969" i="7"/>
  <c r="E1033" i="7"/>
  <c r="E193" i="7"/>
  <c r="E329" i="7"/>
  <c r="E461" i="7"/>
  <c r="E589" i="7"/>
  <c r="E1428" i="7"/>
  <c r="E1410" i="7"/>
  <c r="E1442" i="7"/>
  <c r="E1474" i="7"/>
  <c r="E1506" i="7"/>
  <c r="E1538" i="7"/>
  <c r="E1570" i="7"/>
  <c r="E1602" i="7"/>
  <c r="E1634" i="7"/>
  <c r="E1666" i="7"/>
  <c r="E1411" i="7"/>
  <c r="E1443" i="7"/>
  <c r="E1475" i="7"/>
  <c r="E1507" i="7"/>
  <c r="E1539" i="7"/>
  <c r="E1571" i="7"/>
  <c r="E1603" i="7"/>
  <c r="E1635" i="7"/>
  <c r="E1667" i="7"/>
  <c r="E1516" i="7"/>
  <c r="E1548" i="7"/>
  <c r="E1580" i="7"/>
  <c r="E1612" i="7"/>
  <c r="E1644" i="7"/>
  <c r="E1676" i="7"/>
  <c r="E10" i="7"/>
  <c r="E26" i="7"/>
  <c r="E42" i="7"/>
  <c r="E58" i="7"/>
  <c r="E74" i="7"/>
  <c r="E90" i="7"/>
  <c r="E106" i="7"/>
  <c r="E122" i="7"/>
  <c r="E138" i="7"/>
  <c r="E154" i="7"/>
  <c r="E170" i="7"/>
  <c r="E186" i="7"/>
  <c r="E202" i="7"/>
  <c r="E218" i="7"/>
  <c r="E234" i="7"/>
  <c r="E250" i="7"/>
  <c r="E266" i="7"/>
  <c r="E282" i="7"/>
  <c r="E298" i="7"/>
  <c r="E314" i="7"/>
  <c r="E330" i="7"/>
  <c r="E346" i="7"/>
  <c r="E362" i="7"/>
  <c r="E378" i="7"/>
  <c r="E394" i="7"/>
  <c r="E410" i="7"/>
  <c r="E426" i="7"/>
  <c r="E442" i="7"/>
  <c r="E458" i="7"/>
  <c r="E474" i="7"/>
  <c r="E1057" i="7"/>
  <c r="E1073" i="7"/>
  <c r="E1089" i="7"/>
  <c r="E1105" i="7"/>
  <c r="E1121" i="7"/>
  <c r="E1137" i="7"/>
  <c r="E1153" i="7"/>
  <c r="E1169" i="7"/>
  <c r="E1185" i="7"/>
  <c r="E1201" i="7"/>
  <c r="E1217" i="7"/>
  <c r="E1233" i="7"/>
  <c r="E1249" i="7"/>
  <c r="E1265" i="7"/>
  <c r="E1281" i="7"/>
  <c r="E1297" i="7"/>
  <c r="E1313" i="7"/>
  <c r="E1329" i="7"/>
  <c r="E1345" i="7"/>
  <c r="E1361" i="7"/>
  <c r="E1377" i="7"/>
  <c r="E1393" i="7"/>
  <c r="E1409" i="7"/>
  <c r="E1425" i="7"/>
  <c r="E1441" i="7"/>
  <c r="E1457" i="7"/>
  <c r="E1473" i="7"/>
  <c r="E1489" i="7"/>
  <c r="E1505" i="7"/>
  <c r="E1521" i="7"/>
  <c r="E1537" i="7"/>
  <c r="E1553" i="7"/>
  <c r="E1569" i="7"/>
  <c r="E1585" i="7"/>
  <c r="E1601" i="7"/>
  <c r="E1617" i="7"/>
  <c r="E1633" i="7"/>
  <c r="E1649" i="7"/>
  <c r="E1665" i="7"/>
  <c r="E1681" i="7"/>
  <c r="E486" i="7"/>
  <c r="E502" i="7"/>
  <c r="E518" i="7"/>
  <c r="E534" i="7"/>
  <c r="E550" i="7"/>
  <c r="E566" i="7"/>
  <c r="E582" i="7"/>
  <c r="E598" i="7"/>
  <c r="E614" i="7"/>
  <c r="E630" i="7"/>
  <c r="E646" i="7"/>
  <c r="E662" i="7"/>
  <c r="E678" i="7"/>
  <c r="E694" i="7"/>
  <c r="E710" i="7"/>
  <c r="E726" i="7"/>
  <c r="E742" i="7"/>
  <c r="E758" i="7"/>
  <c r="E774" i="7"/>
  <c r="E790" i="7"/>
  <c r="E806" i="7"/>
  <c r="E822" i="7"/>
  <c r="E838" i="7"/>
  <c r="E854" i="7"/>
  <c r="E870" i="7"/>
  <c r="E886" i="7"/>
  <c r="E902" i="7"/>
  <c r="E918" i="7"/>
  <c r="E934" i="7"/>
  <c r="E966" i="7"/>
  <c r="E982" i="7"/>
  <c r="E998" i="7"/>
  <c r="E1014" i="7"/>
  <c r="E1030" i="7"/>
  <c r="E1046" i="7"/>
  <c r="E1062" i="7"/>
  <c r="E1094" i="7"/>
  <c r="E1126" i="7"/>
  <c r="E1158" i="7"/>
  <c r="E1190" i="7"/>
  <c r="E1206" i="7"/>
  <c r="E1238" i="7"/>
  <c r="E623" i="7"/>
  <c r="E655" i="7"/>
  <c r="E687" i="7"/>
  <c r="E719" i="7"/>
  <c r="E751" i="7"/>
  <c r="E783" i="7"/>
  <c r="E815" i="7"/>
  <c r="E847" i="7"/>
  <c r="E895" i="7"/>
  <c r="E927" i="7"/>
  <c r="E959" i="7"/>
  <c r="E991" i="7"/>
  <c r="E1023" i="7"/>
  <c r="E1055" i="7"/>
  <c r="E1103" i="7"/>
  <c r="E1135" i="7"/>
  <c r="E1167" i="7"/>
  <c r="E1199" i="7"/>
  <c r="E1231" i="7"/>
  <c r="E1263" i="7"/>
  <c r="E1295" i="7"/>
  <c r="E1327" i="7"/>
  <c r="E1359" i="7"/>
  <c r="E1391" i="7"/>
  <c r="E728" i="7"/>
  <c r="E760" i="7"/>
  <c r="E808" i="7"/>
  <c r="E840" i="7"/>
  <c r="E856" i="7"/>
  <c r="E888" i="7"/>
  <c r="E920" i="7"/>
  <c r="E952" i="7"/>
  <c r="E984" i="7"/>
  <c r="E1016" i="7"/>
  <c r="E1064" i="7"/>
  <c r="E1080" i="7"/>
  <c r="E1112" i="7"/>
  <c r="E1144" i="7"/>
  <c r="E1176" i="7"/>
  <c r="E1208" i="7"/>
  <c r="E1256" i="7"/>
  <c r="E1288" i="7"/>
  <c r="E1320" i="7"/>
  <c r="E1352" i="7"/>
  <c r="E1368" i="7"/>
  <c r="E1400" i="7"/>
  <c r="E1432" i="7"/>
  <c r="E1464" i="7"/>
  <c r="E1496" i="7"/>
  <c r="E1286" i="7"/>
  <c r="E1318" i="7"/>
  <c r="E1334" i="7"/>
  <c r="E1366" i="7"/>
  <c r="E1414" i="7"/>
  <c r="E1430" i="7"/>
  <c r="E1478" i="7"/>
  <c r="E1510" i="7"/>
  <c r="E1526" i="7"/>
  <c r="E1558" i="7"/>
  <c r="E1590" i="7"/>
  <c r="E1622" i="7"/>
  <c r="E1654" i="7"/>
  <c r="E1686" i="7"/>
  <c r="E1431" i="7"/>
  <c r="E1463" i="7"/>
  <c r="E1495" i="7"/>
  <c r="E1527" i="7"/>
  <c r="E1559" i="7"/>
  <c r="E1591" i="7"/>
  <c r="E1623" i="7"/>
  <c r="E1655" i="7"/>
  <c r="E1687" i="7"/>
  <c r="E1536" i="7"/>
  <c r="E1568" i="7"/>
  <c r="E1600" i="7"/>
  <c r="E1632" i="7"/>
  <c r="E1664" i="7"/>
  <c r="E14" i="7"/>
  <c r="E30" i="7"/>
  <c r="E46" i="7"/>
  <c r="E62" i="7"/>
  <c r="E78" i="7"/>
  <c r="E94" i="7"/>
  <c r="E110" i="7"/>
  <c r="E126" i="7"/>
  <c r="E142" i="7"/>
  <c r="E174" i="7"/>
  <c r="E190" i="7"/>
  <c r="E206" i="7"/>
  <c r="E238" i="7"/>
  <c r="E270" i="7"/>
  <c r="E302" i="7"/>
  <c r="E334" i="7"/>
  <c r="E382" i="7"/>
  <c r="E414" i="7"/>
  <c r="E430" i="7"/>
  <c r="E462" i="7"/>
  <c r="E1061" i="7"/>
  <c r="E1093" i="7"/>
  <c r="E1125" i="7"/>
  <c r="E1157" i="7"/>
  <c r="E1205" i="7"/>
  <c r="E1237" i="7"/>
  <c r="E1269" i="7"/>
  <c r="E1285" i="7"/>
  <c r="E1333" i="7"/>
  <c r="E1365" i="7"/>
  <c r="E1397" i="7"/>
  <c r="E1429" i="7"/>
  <c r="E1461" i="7"/>
  <c r="E1493" i="7"/>
  <c r="E1525" i="7"/>
  <c r="E1557" i="7"/>
  <c r="E1573" i="7"/>
  <c r="E1605" i="7"/>
  <c r="E1637" i="7"/>
  <c r="E1685" i="7"/>
  <c r="E506" i="7"/>
  <c r="E538" i="7"/>
  <c r="E570" i="7"/>
  <c r="E602" i="7"/>
  <c r="E618" i="7"/>
  <c r="E650" i="7"/>
  <c r="E682" i="7"/>
  <c r="E714" i="7"/>
  <c r="E746" i="7"/>
  <c r="E778" i="7"/>
  <c r="E810" i="7"/>
  <c r="E842" i="7"/>
  <c r="E874" i="7"/>
  <c r="E906" i="7"/>
  <c r="E938" i="7"/>
  <c r="E970" i="7"/>
  <c r="E1002" i="7"/>
  <c r="E1050" i="7"/>
  <c r="E1082" i="7"/>
  <c r="E1114" i="7"/>
  <c r="E1146" i="7"/>
  <c r="E1178" i="7"/>
  <c r="E1210" i="7"/>
  <c r="E1226" i="7"/>
  <c r="E1258" i="7"/>
  <c r="E643" i="7"/>
  <c r="E675" i="7"/>
  <c r="E707" i="7"/>
  <c r="E739" i="7"/>
  <c r="E680" i="7"/>
  <c r="E117" i="7"/>
  <c r="E293" i="7"/>
  <c r="E417" i="7"/>
  <c r="E545" i="7"/>
  <c r="E665" i="7"/>
  <c r="E729" i="7"/>
  <c r="E793" i="7"/>
  <c r="E857" i="7"/>
  <c r="E921" i="7"/>
  <c r="E985" i="7"/>
  <c r="E1049" i="7"/>
  <c r="E233" i="7"/>
  <c r="E365" i="7"/>
  <c r="E489" i="7"/>
  <c r="E621" i="7"/>
  <c r="E696" i="7"/>
  <c r="E181" i="7"/>
  <c r="E325" i="7"/>
  <c r="E449" i="7"/>
  <c r="E577" i="7"/>
  <c r="E681" i="7"/>
  <c r="E745" i="7"/>
  <c r="E809" i="7"/>
  <c r="E873" i="7"/>
  <c r="E937" i="7"/>
  <c r="E1001" i="7"/>
  <c r="E65" i="7"/>
  <c r="E265" i="7"/>
  <c r="E397" i="7"/>
  <c r="E521" i="7"/>
  <c r="E653" i="7"/>
  <c r="E787" i="7"/>
  <c r="E851" i="7"/>
  <c r="E915" i="7"/>
  <c r="E979" i="7"/>
  <c r="E1043" i="7"/>
  <c r="E1107" i="7"/>
  <c r="E1171" i="7"/>
  <c r="E1235" i="7"/>
  <c r="E1299" i="7"/>
  <c r="E1363" i="7"/>
  <c r="E732" i="7"/>
  <c r="E796" i="7"/>
  <c r="E860" i="7"/>
  <c r="E924" i="7"/>
  <c r="E988" i="7"/>
  <c r="E1052" i="7"/>
  <c r="E1116" i="7"/>
  <c r="E1180" i="7"/>
  <c r="E1244" i="7"/>
  <c r="E1308" i="7"/>
  <c r="E1372" i="7"/>
  <c r="E1436" i="7"/>
  <c r="E1500" i="7"/>
  <c r="E1322" i="7"/>
  <c r="E1386" i="7"/>
  <c r="E1450" i="7"/>
  <c r="E1514" i="7"/>
  <c r="E1578" i="7"/>
  <c r="E1642" i="7"/>
  <c r="E1419" i="7"/>
  <c r="E1483" i="7"/>
  <c r="E1547" i="7"/>
  <c r="E1611" i="7"/>
  <c r="E1675" i="7"/>
  <c r="E1556" i="7"/>
  <c r="E1620" i="7"/>
  <c r="E1684" i="7"/>
  <c r="E723" i="7"/>
  <c r="E803" i="7"/>
  <c r="E867" i="7"/>
  <c r="E931" i="7"/>
  <c r="E995" i="7"/>
  <c r="E1059" i="7"/>
  <c r="E1123" i="7"/>
  <c r="E1187" i="7"/>
  <c r="E1251" i="7"/>
  <c r="E1315" i="7"/>
  <c r="E1379" i="7"/>
  <c r="E748" i="7"/>
  <c r="E812" i="7"/>
  <c r="E876" i="7"/>
  <c r="E940" i="7"/>
  <c r="E1004" i="7"/>
  <c r="E1068" i="7"/>
  <c r="E1132" i="7"/>
  <c r="E1196" i="7"/>
  <c r="E1260" i="7"/>
  <c r="E1324" i="7"/>
  <c r="E1388" i="7"/>
  <c r="E1452" i="7"/>
  <c r="E1274" i="7"/>
  <c r="E1338" i="7"/>
  <c r="E1402" i="7"/>
  <c r="E1466" i="7"/>
  <c r="E1530" i="7"/>
  <c r="E1594" i="7"/>
  <c r="E1658" i="7"/>
  <c r="E1435" i="7"/>
  <c r="E1499" i="7"/>
  <c r="E1563" i="7"/>
  <c r="E1627" i="7"/>
  <c r="E1691" i="7"/>
  <c r="E1572" i="7"/>
  <c r="E1636" i="7"/>
  <c r="E755" i="7"/>
  <c r="E819" i="7"/>
  <c r="E883" i="7"/>
  <c r="E947" i="7"/>
  <c r="E1011" i="7"/>
  <c r="E1075" i="7"/>
  <c r="E1139" i="7"/>
  <c r="E1203" i="7"/>
  <c r="E1267" i="7"/>
  <c r="E1331" i="7"/>
  <c r="E1395" i="7"/>
  <c r="E764" i="7"/>
  <c r="E828" i="7"/>
  <c r="E892" i="7"/>
  <c r="E956" i="7"/>
  <c r="E1020" i="7"/>
  <c r="E1084" i="7"/>
  <c r="E1148" i="7"/>
  <c r="E1212" i="7"/>
  <c r="E1276" i="7"/>
  <c r="E1340" i="7"/>
  <c r="E1404" i="7"/>
  <c r="E1468" i="7"/>
  <c r="E1290" i="7"/>
  <c r="E1354" i="7"/>
  <c r="E1418" i="7"/>
  <c r="E1482" i="7"/>
  <c r="E1546" i="7"/>
  <c r="E1610" i="7"/>
  <c r="E1674" i="7"/>
  <c r="E1451" i="7"/>
  <c r="E1515" i="7"/>
  <c r="E1579" i="7"/>
  <c r="E1643" i="7"/>
  <c r="E1524" i="7"/>
  <c r="E1588" i="7"/>
  <c r="E1652" i="7"/>
  <c r="E771" i="7"/>
  <c r="E835" i="7"/>
  <c r="E899" i="7"/>
  <c r="E963" i="7"/>
  <c r="E1027" i="7"/>
  <c r="E1091" i="7"/>
  <c r="E1155" i="7"/>
  <c r="E1219" i="7"/>
  <c r="E1283" i="7"/>
  <c r="E1347" i="7"/>
  <c r="E716" i="7"/>
  <c r="E780" i="7"/>
  <c r="E844" i="7"/>
  <c r="E908" i="7"/>
  <c r="E972" i="7"/>
  <c r="E1036" i="7"/>
  <c r="E1100" i="7"/>
  <c r="E1164" i="7"/>
  <c r="E1228" i="7"/>
  <c r="E1292" i="7"/>
  <c r="E1356" i="7"/>
  <c r="E1420" i="7"/>
  <c r="E1484" i="7"/>
  <c r="E1306" i="7"/>
  <c r="E1370" i="7"/>
  <c r="E1434" i="7"/>
  <c r="E1498" i="7"/>
  <c r="E1562" i="7"/>
  <c r="E1626" i="7"/>
  <c r="E1690" i="7"/>
  <c r="E1467" i="7"/>
  <c r="E1531" i="7"/>
  <c r="E1595" i="7"/>
  <c r="E1659" i="7"/>
  <c r="E1540" i="7"/>
  <c r="E1604" i="7"/>
  <c r="E1668" i="7"/>
  <c r="E973" i="7"/>
  <c r="E989" i="7"/>
  <c r="E957" i="7"/>
  <c r="E881" i="7"/>
  <c r="E1009" i="7"/>
  <c r="E965" i="7"/>
  <c r="E315" i="7"/>
  <c r="E553" i="7"/>
  <c r="E781" i="7"/>
  <c r="E669" i="7"/>
  <c r="E845" i="7"/>
  <c r="E861" i="7"/>
  <c r="E829" i="7"/>
  <c r="E913" i="7"/>
  <c r="E1041" i="7"/>
  <c r="E837" i="7"/>
  <c r="E949" i="7"/>
  <c r="E251" i="7"/>
  <c r="E473" i="7"/>
  <c r="E505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88FC5A-16B7-4B5E-9CD5-FD72CC1164D3}" keepAlive="1" name="Query - IMDB_Movies" description="Connection to the 'IMDB_Movies' query in the workbook." type="5" refreshedVersion="0" background="1">
    <dbPr connection="Provider=Microsoft.Mashup.OleDb.1;Data Source=$Workbook$;Location=IMDB_Movies;Extended Properties=&quot;&quot;" command="SELECT * FROM [IMDB_Movi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<sst xmlns="http://schemas.openxmlformats.org/spreadsheetml/2006/main" count="40729" uniqueCount="6229">
  <si>
    <t>director_name</t>
  </si>
  <si>
    <t>duration</t>
  </si>
  <si>
    <t>gross</t>
  </si>
  <si>
    <t>genres</t>
  </si>
  <si>
    <t>movie_title</t>
  </si>
  <si>
    <t>language</t>
  </si>
  <si>
    <t>budget</t>
  </si>
  <si>
    <t>imdb_score</t>
  </si>
  <si>
    <t>James Cameron</t>
  </si>
  <si>
    <t>Action|Adventure|Fantasy|Sci-Fi</t>
  </si>
  <si>
    <t>Avatar </t>
  </si>
  <si>
    <t>English</t>
  </si>
  <si>
    <t>Gore Verbinski</t>
  </si>
  <si>
    <t>Action|Adventure|Fantasy</t>
  </si>
  <si>
    <t>Pirates of the Caribbean: At World's End </t>
  </si>
  <si>
    <t>Sam Mendes</t>
  </si>
  <si>
    <t>Action|Adventure|Thriller</t>
  </si>
  <si>
    <t>Spectre </t>
  </si>
  <si>
    <t>Christopher Nolan</t>
  </si>
  <si>
    <t>Action|Thriller</t>
  </si>
  <si>
    <t>The Dark Knight Rises </t>
  </si>
  <si>
    <t>Andrew Stanton</t>
  </si>
  <si>
    <t>Action|Adventure|Sci-Fi</t>
  </si>
  <si>
    <t>John Carter </t>
  </si>
  <si>
    <t>Sam Raimi</t>
  </si>
  <si>
    <t>Action|Adventure|Romance</t>
  </si>
  <si>
    <t>Spider-Man 3 </t>
  </si>
  <si>
    <t>Nathan Greno</t>
  </si>
  <si>
    <t>Adventure|Animation|Comedy|Family|Fantasy|Musical|Romance</t>
  </si>
  <si>
    <t>Tangled </t>
  </si>
  <si>
    <t>Joss Whedon</t>
  </si>
  <si>
    <t>Avengers: Age of Ultron </t>
  </si>
  <si>
    <t>David Yates</t>
  </si>
  <si>
    <t>Adventure|Family|Fantasy|Mystery</t>
  </si>
  <si>
    <t>Harry Potter and the Half-Blood Prince </t>
  </si>
  <si>
    <t>Zack Snyder</t>
  </si>
  <si>
    <t>Batman v Superman: Dawn of Justice </t>
  </si>
  <si>
    <t>Bryan Singer</t>
  </si>
  <si>
    <t>Superman Returns </t>
  </si>
  <si>
    <t>Marc Forster</t>
  </si>
  <si>
    <t>Action|Adventure</t>
  </si>
  <si>
    <t>Quantum of Solace </t>
  </si>
  <si>
    <t>Pirates of the Caribbean: Dead Man's Chest </t>
  </si>
  <si>
    <t>Action|Adventure|Western</t>
  </si>
  <si>
    <t>The Lone Ranger </t>
  </si>
  <si>
    <t>Man of Steel </t>
  </si>
  <si>
    <t>Andrew Adamson</t>
  </si>
  <si>
    <t>Action|Adventure|Family|Fantasy</t>
  </si>
  <si>
    <t>The Chronicles of Narnia: Prince Caspian </t>
  </si>
  <si>
    <t>The Avengers </t>
  </si>
  <si>
    <t>Rob Marshall</t>
  </si>
  <si>
    <t>Pirates of the Caribbean: On Stranger Tides </t>
  </si>
  <si>
    <t>Barry Sonnenfeld</t>
  </si>
  <si>
    <t>Action|Adventure|Comedy|Family|Fantasy|Sci-Fi</t>
  </si>
  <si>
    <t>Men in Black 3 </t>
  </si>
  <si>
    <t>Peter Jackson</t>
  </si>
  <si>
    <t>Adventure|Fantasy</t>
  </si>
  <si>
    <t>The Hobbit: The Battle of the Five Armies </t>
  </si>
  <si>
    <t>Marc Webb</t>
  </si>
  <si>
    <t>The Amazing Spider-Man </t>
  </si>
  <si>
    <t>Ridley Scott</t>
  </si>
  <si>
    <t>Action|Adventure|Drama|History</t>
  </si>
  <si>
    <t>Robin Hood </t>
  </si>
  <si>
    <t>The Hobbit: The Desolation of Smaug </t>
  </si>
  <si>
    <t>Chris Weitz</t>
  </si>
  <si>
    <t>Adventure|Family|Fantasy</t>
  </si>
  <si>
    <t>The Golden Compass </t>
  </si>
  <si>
    <t>Action|Adventure|Drama|Romance</t>
  </si>
  <si>
    <t>King Kong </t>
  </si>
  <si>
    <t>Drama|Romance</t>
  </si>
  <si>
    <t>Titanic </t>
  </si>
  <si>
    <t>Anthony Russo</t>
  </si>
  <si>
    <t>Captain America: Civil War </t>
  </si>
  <si>
    <t>Peter Berg</t>
  </si>
  <si>
    <t>Action|Adventure|Sci-Fi|Thriller</t>
  </si>
  <si>
    <t>Battleship </t>
  </si>
  <si>
    <t>Colin Trevorrow</t>
  </si>
  <si>
    <t>Jurassic World </t>
  </si>
  <si>
    <t>Skyfall </t>
  </si>
  <si>
    <t>Action|Adventure|Fantasy|Romance</t>
  </si>
  <si>
    <t>Spider-Man 2 </t>
  </si>
  <si>
    <t>Shane Black</t>
  </si>
  <si>
    <t>Iron Man 3 </t>
  </si>
  <si>
    <t>Tim Burton</t>
  </si>
  <si>
    <t>Alice in Wonderland </t>
  </si>
  <si>
    <t>Brett Ratner</t>
  </si>
  <si>
    <t>Action|Adventure|Fantasy|Sci-Fi|Thriller</t>
  </si>
  <si>
    <t>X-Men: The Last Stand </t>
  </si>
  <si>
    <t>Dan Scanlon</t>
  </si>
  <si>
    <t>Adventure|Animation|Comedy|Family|Fantasy</t>
  </si>
  <si>
    <t>Monsters University </t>
  </si>
  <si>
    <t>Michael Bay</t>
  </si>
  <si>
    <t>Transformers: Revenge of the Fallen </t>
  </si>
  <si>
    <t>Transformers: Age of Extinction </t>
  </si>
  <si>
    <t>Oz the Great and Powerful </t>
  </si>
  <si>
    <t>The Amazing Spider-Man 2 </t>
  </si>
  <si>
    <t>Joseph Kosinski</t>
  </si>
  <si>
    <t>TRON: Legacy </t>
  </si>
  <si>
    <t>John Lasseter</t>
  </si>
  <si>
    <t>Adventure|Animation|Comedy|Family|Sport</t>
  </si>
  <si>
    <t>Cars 2 </t>
  </si>
  <si>
    <t>Martin Campbell</t>
  </si>
  <si>
    <t>Green Lantern </t>
  </si>
  <si>
    <t>Lee Unkrich</t>
  </si>
  <si>
    <t>Toy Story 3 </t>
  </si>
  <si>
    <t>McG</t>
  </si>
  <si>
    <t>Terminator Salvation </t>
  </si>
  <si>
    <t>James Wan</t>
  </si>
  <si>
    <t>Action|Crime|Thriller</t>
  </si>
  <si>
    <t>Furious 7 </t>
  </si>
  <si>
    <t>Action|Adventure|Horror|Sci-Fi|Thriller</t>
  </si>
  <si>
    <t>World War Z </t>
  </si>
  <si>
    <t>X-Men: Days of Future Past </t>
  </si>
  <si>
    <t>J.J. Abrams</t>
  </si>
  <si>
    <t>Star Trek Into Darkness </t>
  </si>
  <si>
    <t>Jack the Giant Slayer </t>
  </si>
  <si>
    <t>Baz Luhrmann</t>
  </si>
  <si>
    <t>The Great Gatsby </t>
  </si>
  <si>
    <t>Mike Newell</t>
  </si>
  <si>
    <t>Prince of Persia: The Sands of Time </t>
  </si>
  <si>
    <t>Guillermo del Toro</t>
  </si>
  <si>
    <t>Pacific Rim </t>
  </si>
  <si>
    <t>Transformers: Dark of the Moon </t>
  </si>
  <si>
    <t>Steven Spielberg</t>
  </si>
  <si>
    <t>Indiana Jones and the Kingdom of the Crystal Skull </t>
  </si>
  <si>
    <t>Mark Andrews</t>
  </si>
  <si>
    <t>Brave </t>
  </si>
  <si>
    <t>Justin Lin</t>
  </si>
  <si>
    <t>Star Trek Beyond </t>
  </si>
  <si>
    <t>Adventure|Animation|Family|Sci-Fi</t>
  </si>
  <si>
    <t>WALL·E </t>
  </si>
  <si>
    <t>Action|Comedy|Crime|Thriller</t>
  </si>
  <si>
    <t>Rush Hour 3 </t>
  </si>
  <si>
    <t>Roland Emmerich</t>
  </si>
  <si>
    <t>2012 </t>
  </si>
  <si>
    <t>Robert Zemeckis</t>
  </si>
  <si>
    <t>Animation|Drama|Family|Fantasy</t>
  </si>
  <si>
    <t>A Christmas Carol </t>
  </si>
  <si>
    <t>Lana Wachowski</t>
  </si>
  <si>
    <t>Jupiter Ascending </t>
  </si>
  <si>
    <t>The Legend of Tarzan </t>
  </si>
  <si>
    <t>The Chronicles of Narnia: The Lion, the Witch and the Wardrobe </t>
  </si>
  <si>
    <t>X-Men: Apocalypse </t>
  </si>
  <si>
    <t>Action|Crime|Drama|Thriller</t>
  </si>
  <si>
    <t>The Dark Knight </t>
  </si>
  <si>
    <t>Pete Docter</t>
  </si>
  <si>
    <t>Adventure|Animation|Comedy|Family</t>
  </si>
  <si>
    <t>Up </t>
  </si>
  <si>
    <t>Rob Letterman</t>
  </si>
  <si>
    <t>Action|Adventure|Animation|Comedy|Family|Sci-Fi</t>
  </si>
  <si>
    <t>Monsters vs. Aliens </t>
  </si>
  <si>
    <t>Jon Favreau</t>
  </si>
  <si>
    <t>Iron Man </t>
  </si>
  <si>
    <t>Martin Scorsese</t>
  </si>
  <si>
    <t>Adventure|Drama|Family|Mystery</t>
  </si>
  <si>
    <t>Hugo </t>
  </si>
  <si>
    <t>Action|Comedy|Sci-Fi|Western</t>
  </si>
  <si>
    <t>Wild Wild West </t>
  </si>
  <si>
    <t>Rob Cohen</t>
  </si>
  <si>
    <t>Action|Adventure|Fantasy|Horror|Thriller</t>
  </si>
  <si>
    <t>The Mummy: Tomb of the Dragon Emperor </t>
  </si>
  <si>
    <t>David Ayer</t>
  </si>
  <si>
    <t>Action|Adventure|Comedy|Sci-Fi</t>
  </si>
  <si>
    <t>Suicide Squad </t>
  </si>
  <si>
    <t>Tom Shadyac</t>
  </si>
  <si>
    <t>Comedy|Family|Fantasy</t>
  </si>
  <si>
    <t>Evan Almighty </t>
  </si>
  <si>
    <t>Doug Liman</t>
  </si>
  <si>
    <t>Edge of Tomorrow </t>
  </si>
  <si>
    <t>Kevin Reynolds</t>
  </si>
  <si>
    <t>Waterworld </t>
  </si>
  <si>
    <t>Stephen Sommers</t>
  </si>
  <si>
    <t>G.I. Joe: The Rise of Cobra </t>
  </si>
  <si>
    <t>Adventure|Animation|Comedy|Drama|Family|Fantasy</t>
  </si>
  <si>
    <t>Inside Out </t>
  </si>
  <si>
    <t>Adventure|Drama|Family|Fantasy</t>
  </si>
  <si>
    <t>The Jungle Book </t>
  </si>
  <si>
    <t>Iron Man 2 </t>
  </si>
  <si>
    <t>Rupert Sanders</t>
  </si>
  <si>
    <t>Action|Adventure|Drama|Fantasy</t>
  </si>
  <si>
    <t>Snow White and the Huntsman </t>
  </si>
  <si>
    <t>Robert Stromberg</t>
  </si>
  <si>
    <t>Action|Adventure|Family|Fantasy|Romance</t>
  </si>
  <si>
    <t>Maleficent </t>
  </si>
  <si>
    <t>Matt Reeves</t>
  </si>
  <si>
    <t>Action|Adventure|Drama|Sci-Fi</t>
  </si>
  <si>
    <t>Dawn of the Planet of the Apes </t>
  </si>
  <si>
    <t>Carl Rinsch</t>
  </si>
  <si>
    <t>47 Ronin </t>
  </si>
  <si>
    <t>Captain America: The Winter Soldier </t>
  </si>
  <si>
    <t>Mike Mitchell</t>
  </si>
  <si>
    <t>Shrek Forever After </t>
  </si>
  <si>
    <t>Brad Bird</t>
  </si>
  <si>
    <t>Action|Adventure|Family|Mystery|Sci-Fi</t>
  </si>
  <si>
    <t>Tomorrowland </t>
  </si>
  <si>
    <t>Don Hall</t>
  </si>
  <si>
    <t>Action|Adventure|Animation|Comedy|Drama|Family|Sci-Fi</t>
  </si>
  <si>
    <t>Big Hero 6 </t>
  </si>
  <si>
    <t>Rich Moore</t>
  </si>
  <si>
    <t>Adventure|Animation|Comedy|Family|Sci-Fi</t>
  </si>
  <si>
    <t>Wreck-It Ralph </t>
  </si>
  <si>
    <t>Adventure|Animation|Family|Fantasy</t>
  </si>
  <si>
    <t>The Polar Express </t>
  </si>
  <si>
    <t>Independence Day: Resurgence </t>
  </si>
  <si>
    <t>Dean DeBlois</t>
  </si>
  <si>
    <t>How to Train Your Dragon </t>
  </si>
  <si>
    <t>Jonathan Mostow</t>
  </si>
  <si>
    <t>Action|Sci-Fi</t>
  </si>
  <si>
    <t>Terminator 3: Rise of the Machines </t>
  </si>
  <si>
    <t>James Gunn</t>
  </si>
  <si>
    <t>Guardians of the Galaxy </t>
  </si>
  <si>
    <t>Adventure|Drama|Sci-Fi</t>
  </si>
  <si>
    <t>Interstellar </t>
  </si>
  <si>
    <t>Inception </t>
  </si>
  <si>
    <t>The Fast and the Furious </t>
  </si>
  <si>
    <t>David Fincher</t>
  </si>
  <si>
    <t>Drama|Fantasy|Romance</t>
  </si>
  <si>
    <t>The Curious Case of Benjamin Button </t>
  </si>
  <si>
    <t>Matthew Vaughn</t>
  </si>
  <si>
    <t>X-Men: First Class </t>
  </si>
  <si>
    <t>Francis Lawrence</t>
  </si>
  <si>
    <t>Adventure|Sci-Fi</t>
  </si>
  <si>
    <t>The Hunger Games: Mockingjay - Part 2 </t>
  </si>
  <si>
    <t>Jon Turteltaub</t>
  </si>
  <si>
    <t>The Sorcerer's Apprentice </t>
  </si>
  <si>
    <t>Wolfgang Petersen</t>
  </si>
  <si>
    <t>Action|Adventure|Drama|Thriller</t>
  </si>
  <si>
    <t>Poseidon </t>
  </si>
  <si>
    <t>James Bobin</t>
  </si>
  <si>
    <t>Alice Through the Looking Glass </t>
  </si>
  <si>
    <t>Chris Miller</t>
  </si>
  <si>
    <t>Shrek the Third </t>
  </si>
  <si>
    <t>Duncan Jones</t>
  </si>
  <si>
    <t>Warcraft </t>
  </si>
  <si>
    <t>Alan Taylor</t>
  </si>
  <si>
    <t>Terminator Genisys </t>
  </si>
  <si>
    <t>Michael Apted</t>
  </si>
  <si>
    <t>The Chronicles of Narnia: The Voyage of the Dawn Treader </t>
  </si>
  <si>
    <t>Action|Drama|History|Romance|War</t>
  </si>
  <si>
    <t>Pearl Harbor </t>
  </si>
  <si>
    <t>Transformers </t>
  </si>
  <si>
    <t>Oliver Stone</t>
  </si>
  <si>
    <t>Action|Adventure|Biography|Drama|History|Romance|War</t>
  </si>
  <si>
    <t>Alexander </t>
  </si>
  <si>
    <t>Harry Potter and the Order of the Phoenix </t>
  </si>
  <si>
    <t>Harry Potter and the Goblet of Fire </t>
  </si>
  <si>
    <t>Action|Drama</t>
  </si>
  <si>
    <t>Hancock </t>
  </si>
  <si>
    <t>Drama|Horror|Sci-Fi</t>
  </si>
  <si>
    <t>I Am Legend </t>
  </si>
  <si>
    <t>Adventure|Comedy|Family|Fantasy</t>
  </si>
  <si>
    <t>Charlie and the Chocolate Factory </t>
  </si>
  <si>
    <t>Animation|Comedy|Family|Fantasy</t>
  </si>
  <si>
    <t>Ratatouille </t>
  </si>
  <si>
    <t>Batman Begins </t>
  </si>
  <si>
    <t>Eric Darnell</t>
  </si>
  <si>
    <t>Action|Adventure|Animation|Comedy|Family</t>
  </si>
  <si>
    <t>Madagascar: Escape 2 Africa </t>
  </si>
  <si>
    <t>Shawn Levy</t>
  </si>
  <si>
    <t>Night at the Museum: Battle of the Smithsonian </t>
  </si>
  <si>
    <t>Gavin Hood</t>
  </si>
  <si>
    <t>X-Men Origins: Wolverine </t>
  </si>
  <si>
    <t>The Matrix Revolutions </t>
  </si>
  <si>
    <t>Chris Buck</t>
  </si>
  <si>
    <t>Adventure|Animation|Comedy|Family|Fantasy|Musical</t>
  </si>
  <si>
    <t>Frozen </t>
  </si>
  <si>
    <t>The Matrix Reloaded </t>
  </si>
  <si>
    <t>Thor: The Dark World </t>
  </si>
  <si>
    <t>George Miller</t>
  </si>
  <si>
    <t>Mad Max: Fury Road </t>
  </si>
  <si>
    <t>Ron Howard</t>
  </si>
  <si>
    <t>Mystery|Thriller</t>
  </si>
  <si>
    <t>Angels &amp; Demons </t>
  </si>
  <si>
    <t>Kenneth Branagh</t>
  </si>
  <si>
    <t>Thor </t>
  </si>
  <si>
    <t>Byron Howard</t>
  </si>
  <si>
    <t>Adventure|Animation|Comedy|Drama|Family</t>
  </si>
  <si>
    <t>Bolt </t>
  </si>
  <si>
    <t>Hoyt Yeatman</t>
  </si>
  <si>
    <t>Action|Adventure|Animation|Comedy|Family|Fantasy|Sci-Fi</t>
  </si>
  <si>
    <t>G-Force </t>
  </si>
  <si>
    <t>Jonathan Liebesman</t>
  </si>
  <si>
    <t>Wrath of the Titans </t>
  </si>
  <si>
    <t>Comedy|Fantasy|Horror</t>
  </si>
  <si>
    <t>Dark Shadows </t>
  </si>
  <si>
    <t>Christopher McQuarrie</t>
  </si>
  <si>
    <t>Mission: Impossible - Rogue Nation </t>
  </si>
  <si>
    <t>Joe Johnston</t>
  </si>
  <si>
    <t>Drama|Fantasy|Horror|Thriller</t>
  </si>
  <si>
    <t>The Wolfman </t>
  </si>
  <si>
    <t>Steve Hickner</t>
  </si>
  <si>
    <t>Bee Movie </t>
  </si>
  <si>
    <t>Jennifer Yuh Nelson</t>
  </si>
  <si>
    <t>Kung Fu Panda 2 </t>
  </si>
  <si>
    <t>M. Night Shyamalan</t>
  </si>
  <si>
    <t>The Last Airbender </t>
  </si>
  <si>
    <t>Mission: Impossible III </t>
  </si>
  <si>
    <t>Action|Drama|Thriller</t>
  </si>
  <si>
    <t>White House Down </t>
  </si>
  <si>
    <t>Simon Wells</t>
  </si>
  <si>
    <t>Mars Needs Moms </t>
  </si>
  <si>
    <t>David Bowers</t>
  </si>
  <si>
    <t>Flushed Away </t>
  </si>
  <si>
    <t>Joe Wright</t>
  </si>
  <si>
    <t>Pan </t>
  </si>
  <si>
    <t>Rob Minkoff</t>
  </si>
  <si>
    <t>Mr. Peabody &amp; Sherman </t>
  </si>
  <si>
    <t>Adventure</t>
  </si>
  <si>
    <t>Troy </t>
  </si>
  <si>
    <t>Madagascar 3: Europe's Most Wanted </t>
  </si>
  <si>
    <t>Lee Tamahori</t>
  </si>
  <si>
    <t>Die Another Day </t>
  </si>
  <si>
    <t>Paul Feig</t>
  </si>
  <si>
    <t>Action|Comedy|Fantasy|Sci-Fi</t>
  </si>
  <si>
    <t>Ghostbusters </t>
  </si>
  <si>
    <t>Armageddon </t>
  </si>
  <si>
    <t>Action|Adventure|Comedy|Family|Fantasy|Mystery|Sci-Fi</t>
  </si>
  <si>
    <t>Men in Black II </t>
  </si>
  <si>
    <t>Action|Adventure|Animation|Fantasy</t>
  </si>
  <si>
    <t>Beowulf </t>
  </si>
  <si>
    <t>Alessandro Carloni</t>
  </si>
  <si>
    <t>Kung Fu Panda 3 </t>
  </si>
  <si>
    <t>Mission: Impossible - Ghost Protocol </t>
  </si>
  <si>
    <t>Peter Ramsey</t>
  </si>
  <si>
    <t>Rise of the Guardians </t>
  </si>
  <si>
    <t>Dean Parisot</t>
  </si>
  <si>
    <t>Comedy|Crime</t>
  </si>
  <si>
    <t>Fun with Dick and Jane </t>
  </si>
  <si>
    <t>Edward Zwick</t>
  </si>
  <si>
    <t>Action|Drama|History|War</t>
  </si>
  <si>
    <t>The Last Samurai </t>
  </si>
  <si>
    <t>Action|Adventure|Drama</t>
  </si>
  <si>
    <t>Exodus: Gods and Kings </t>
  </si>
  <si>
    <t>Star Trek </t>
  </si>
  <si>
    <t>Spider-Man </t>
  </si>
  <si>
    <t>Action|Adventure|Animation|Comedy|Family|Fantasy</t>
  </si>
  <si>
    <t>How to Train Your Dragon 2 </t>
  </si>
  <si>
    <t>Alex Proyas</t>
  </si>
  <si>
    <t>Gods of Egypt </t>
  </si>
  <si>
    <t>Stealth </t>
  </si>
  <si>
    <t>Action|Drama|Mystery|Sci-Fi</t>
  </si>
  <si>
    <t>Watchmen </t>
  </si>
  <si>
    <t>Richard Donner</t>
  </si>
  <si>
    <t>Lethal Weapon 4 </t>
  </si>
  <si>
    <t>Ang Lee</t>
  </si>
  <si>
    <t>Hulk </t>
  </si>
  <si>
    <t>Jon M. Chu</t>
  </si>
  <si>
    <t>G.I. Joe: Retaliation </t>
  </si>
  <si>
    <t>Breck Eisner</t>
  </si>
  <si>
    <t>Action|Adventure|Comedy|Thriller</t>
  </si>
  <si>
    <t>Sahara </t>
  </si>
  <si>
    <t>Hironobu Sakaguchi</t>
  </si>
  <si>
    <t>Action|Adventure|Animation|Fantasy|Romance|Sci-Fi</t>
  </si>
  <si>
    <t>Final Fantasy: The Spirits Within </t>
  </si>
  <si>
    <t>Captain America: The First Avenger </t>
  </si>
  <si>
    <t>The World Is Not Enough </t>
  </si>
  <si>
    <t>Peter Weir</t>
  </si>
  <si>
    <t>Action|Adventure|Drama|History|War</t>
  </si>
  <si>
    <t>Master and Commander: The Far Side of the World </t>
  </si>
  <si>
    <t>Bill Condon</t>
  </si>
  <si>
    <t>Adventure|Drama|Fantasy|Romance</t>
  </si>
  <si>
    <t>The Twilight Saga: Breaking Dawn - Part 2 </t>
  </si>
  <si>
    <t>Animation|Comedy|Family|Musical</t>
  </si>
  <si>
    <t>Happy Feet 2 </t>
  </si>
  <si>
    <t>Louis Leterrier</t>
  </si>
  <si>
    <t>The Incredible Hulk </t>
  </si>
  <si>
    <t>The BFG </t>
  </si>
  <si>
    <t>Alejandro G. Iñárritu</t>
  </si>
  <si>
    <t>Adventure|Drama|Thriller|Western</t>
  </si>
  <si>
    <t>The Revenant </t>
  </si>
  <si>
    <t>David Soren</t>
  </si>
  <si>
    <t>Turbo </t>
  </si>
  <si>
    <t>Adventure|Animation|Comedy|Family|Western</t>
  </si>
  <si>
    <t>Rango </t>
  </si>
  <si>
    <t>Penguins of Madagascar </t>
  </si>
  <si>
    <t>Paul Greengrass</t>
  </si>
  <si>
    <t>Action|Mystery|Thriller</t>
  </si>
  <si>
    <t>The Bourne Ultimatum </t>
  </si>
  <si>
    <t>Mark Osborne</t>
  </si>
  <si>
    <t>Kung Fu Panda </t>
  </si>
  <si>
    <t>Peyton Reed</t>
  </si>
  <si>
    <t>Ant-Man </t>
  </si>
  <si>
    <t>Adventure|Sci-Fi|Thriller</t>
  </si>
  <si>
    <t>The Hunger Games: Catching Fire </t>
  </si>
  <si>
    <t>Tim Johnson</t>
  </si>
  <si>
    <t>Adventure|Animation|Comedy|Family|Fantasy|Sci-Fi</t>
  </si>
  <si>
    <t>Home </t>
  </si>
  <si>
    <t>War of the Worlds </t>
  </si>
  <si>
    <t>Bad Boys II </t>
  </si>
  <si>
    <t>Puss in Boots </t>
  </si>
  <si>
    <t>Phillip Noyce</t>
  </si>
  <si>
    <t>Action|Crime|Mystery|Thriller</t>
  </si>
  <si>
    <t>Salt </t>
  </si>
  <si>
    <t>Darren Aronofsky</t>
  </si>
  <si>
    <t>Noah </t>
  </si>
  <si>
    <t>Action|Adventure|Family|Mystery</t>
  </si>
  <si>
    <t>The Adventures of Tintin </t>
  </si>
  <si>
    <t>Alfonso Cuarón</t>
  </si>
  <si>
    <t>Harry Potter and the Prisoner of Azkaban </t>
  </si>
  <si>
    <t>Adventure|Drama|Romance|War</t>
  </si>
  <si>
    <t>Australia </t>
  </si>
  <si>
    <t>After Earth </t>
  </si>
  <si>
    <t>Eric Leighton</t>
  </si>
  <si>
    <t>Adventure|Animation|Family|Thriller</t>
  </si>
  <si>
    <t>Dinosaur </t>
  </si>
  <si>
    <t>Night at the Museum: Secret of the Tomb </t>
  </si>
  <si>
    <t>Tom McGrath</t>
  </si>
  <si>
    <t>Action|Animation|Comedy|Family|Sci-Fi</t>
  </si>
  <si>
    <t>Megamind </t>
  </si>
  <si>
    <t>Chris Columbus</t>
  </si>
  <si>
    <t>Harry Potter and the Sorcerer's Stone </t>
  </si>
  <si>
    <t>Robert Schwentke</t>
  </si>
  <si>
    <t>Action|Comedy|Fantasy</t>
  </si>
  <si>
    <t>R.I.P.D. </t>
  </si>
  <si>
    <t>Pirates of the Caribbean: The Curse of the Black Pearl </t>
  </si>
  <si>
    <t>The Hunger Games: Mockingjay - Part 1 </t>
  </si>
  <si>
    <t>The Da Vinci Code </t>
  </si>
  <si>
    <t>Carlos Saldanha</t>
  </si>
  <si>
    <t>Adventure|Animation|Comedy|Family|Musical</t>
  </si>
  <si>
    <t>Rio 2 </t>
  </si>
  <si>
    <t>X-Men 2 </t>
  </si>
  <si>
    <t>Fast Five </t>
  </si>
  <si>
    <t>Guy Ritchie</t>
  </si>
  <si>
    <t>Action|Adventure|Crime|Mystery|Thriller</t>
  </si>
  <si>
    <t>Sherlock Holmes: A Game of Shadows </t>
  </si>
  <si>
    <t>Clash of the Titans </t>
  </si>
  <si>
    <t>Paul Verhoeven</t>
  </si>
  <si>
    <t>Total Recall </t>
  </si>
  <si>
    <t>John McTiernan</t>
  </si>
  <si>
    <t>Action|Adventure|History</t>
  </si>
  <si>
    <t>The 13th Warrior </t>
  </si>
  <si>
    <t>Tony Gilroy</t>
  </si>
  <si>
    <t>The Bourne Legacy </t>
  </si>
  <si>
    <t>Joel Schumacher</t>
  </si>
  <si>
    <t>Action</t>
  </si>
  <si>
    <t>Batman &amp; Robin </t>
  </si>
  <si>
    <t>How the Grinch Stole Christmas </t>
  </si>
  <si>
    <t>The Day After Tomorrow </t>
  </si>
  <si>
    <t>John Woo</t>
  </si>
  <si>
    <t>Mission: Impossible II </t>
  </si>
  <si>
    <t>The Perfect Storm </t>
  </si>
  <si>
    <t>Tim Story</t>
  </si>
  <si>
    <t>Fantastic 4: Rise of the Silver Surfer </t>
  </si>
  <si>
    <t>Adventure|Drama|Fantasy</t>
  </si>
  <si>
    <t>Life of Pi </t>
  </si>
  <si>
    <t>Mark Steven Johnson</t>
  </si>
  <si>
    <t>Action|Fantasy|Thriller</t>
  </si>
  <si>
    <t>Ghost Rider </t>
  </si>
  <si>
    <t>Jason Bourne </t>
  </si>
  <si>
    <t>Action|Adventure|Comedy|Crime</t>
  </si>
  <si>
    <t>Charlie's Angels: Full Throttle </t>
  </si>
  <si>
    <t>Adventure|Mystery|Sci-Fi</t>
  </si>
  <si>
    <t>Prometheus </t>
  </si>
  <si>
    <t>Stuart Little 2 </t>
  </si>
  <si>
    <t>Neill Blomkamp</t>
  </si>
  <si>
    <t>Action|Drama|Sci-Fi|Thriller</t>
  </si>
  <si>
    <t>Elysium </t>
  </si>
  <si>
    <t>David Twohy</t>
  </si>
  <si>
    <t>The Chronicles of Riddick </t>
  </si>
  <si>
    <t>José Padilha</t>
  </si>
  <si>
    <t>Action|Crime|Sci-Fi|Thriller</t>
  </si>
  <si>
    <t>RoboCop </t>
  </si>
  <si>
    <t>Action|Family|Sport</t>
  </si>
  <si>
    <t>Speed Racer </t>
  </si>
  <si>
    <t>James L. Brooks</t>
  </si>
  <si>
    <t>Comedy|Drama|Romance</t>
  </si>
  <si>
    <t>How Do You Know </t>
  </si>
  <si>
    <t>James Mangold</t>
  </si>
  <si>
    <t>Action|Comedy|Romance</t>
  </si>
  <si>
    <t>Knight and Day </t>
  </si>
  <si>
    <t>Action|Adventure|Mystery|Sci-Fi</t>
  </si>
  <si>
    <t>Oblivion </t>
  </si>
  <si>
    <t>George Lucas</t>
  </si>
  <si>
    <t>Star Wars: Episode III - Revenge of the Sith </t>
  </si>
  <si>
    <t>Star Wars: Episode II - Attack of the Clones </t>
  </si>
  <si>
    <t>Monsters, Inc. </t>
  </si>
  <si>
    <t>The Wolverine </t>
  </si>
  <si>
    <t>Star Wars: Episode I - The Phantom Menace </t>
  </si>
  <si>
    <t>Kirk De Micco</t>
  </si>
  <si>
    <t>The Croods </t>
  </si>
  <si>
    <t>Action|Drama|War</t>
  </si>
  <si>
    <t>Windtalkers </t>
  </si>
  <si>
    <t>Cedric Nicolas-Troyan</t>
  </si>
  <si>
    <t>The Huntsman: Winter's War </t>
  </si>
  <si>
    <t>Teenage Mutant Ninja Turtles </t>
  </si>
  <si>
    <t>Adventure|Drama|Sci-Fi|Thriller</t>
  </si>
  <si>
    <t>Gravity </t>
  </si>
  <si>
    <t>Roger Donaldson</t>
  </si>
  <si>
    <t>Dante's Peak </t>
  </si>
  <si>
    <t>Josh Trank</t>
  </si>
  <si>
    <t>Fantastic Four </t>
  </si>
  <si>
    <t>Action|Adventure|Comedy|Family|Fantasy</t>
  </si>
  <si>
    <t>Night at the Museum </t>
  </si>
  <si>
    <t>Brad Peyton</t>
  </si>
  <si>
    <t>San Andreas </t>
  </si>
  <si>
    <t>Roger Spottiswoode</t>
  </si>
  <si>
    <t>Tomorrow Never Dies </t>
  </si>
  <si>
    <t>The Patriot </t>
  </si>
  <si>
    <t>Steven Soderbergh</t>
  </si>
  <si>
    <t>Crime|Thriller</t>
  </si>
  <si>
    <t>Ocean's Twelve </t>
  </si>
  <si>
    <t>Action|Comedy|Crime|Romance|Thriller</t>
  </si>
  <si>
    <t>Mr. &amp; Mrs. Smith </t>
  </si>
  <si>
    <t>Insurgent </t>
  </si>
  <si>
    <t>Biography|Drama</t>
  </si>
  <si>
    <t>The Aviator </t>
  </si>
  <si>
    <t>Gulliver's Travels </t>
  </si>
  <si>
    <t>Michel Gondry</t>
  </si>
  <si>
    <t>Action|Comedy|Crime|Sci-Fi|Thriller</t>
  </si>
  <si>
    <t>The Green Hornet </t>
  </si>
  <si>
    <t>Noam Murro</t>
  </si>
  <si>
    <t>Action|Drama|Fantasy|War</t>
  </si>
  <si>
    <t>300: Rise of an Empire </t>
  </si>
  <si>
    <t>Raja Gosnell</t>
  </si>
  <si>
    <t>The Smurfs </t>
  </si>
  <si>
    <t>Will Finn</t>
  </si>
  <si>
    <t>Animation|Comedy|Family|Music|Western</t>
  </si>
  <si>
    <t>Home on the Range </t>
  </si>
  <si>
    <t>Action|Adventure|Mystery|Sci-Fi|Thriller</t>
  </si>
  <si>
    <t>Allegiant </t>
  </si>
  <si>
    <t>Action|Drama|Sci-Fi|Sport</t>
  </si>
  <si>
    <t>Real Steel </t>
  </si>
  <si>
    <t>The Smurfs 2 </t>
  </si>
  <si>
    <t>Jan de Bont</t>
  </si>
  <si>
    <t>Action|Crime|Romance|Thriller</t>
  </si>
  <si>
    <t>Speed 2: Cruise Control </t>
  </si>
  <si>
    <t>Ender's Game </t>
  </si>
  <si>
    <t>Len Wiseman</t>
  </si>
  <si>
    <t>Live Free or Die Hard </t>
  </si>
  <si>
    <t>The Lord of the Rings: The Fellowship of the Ring </t>
  </si>
  <si>
    <t>Frank Coraci</t>
  </si>
  <si>
    <t>Action|Adventure|Comedy</t>
  </si>
  <si>
    <t>Around the World in 80 Days </t>
  </si>
  <si>
    <t>Michael Mann</t>
  </si>
  <si>
    <t>Biography|Drama|Sport</t>
  </si>
  <si>
    <t>Ali </t>
  </si>
  <si>
    <t>Bo Welch</t>
  </si>
  <si>
    <t>The Cat in the Hat </t>
  </si>
  <si>
    <t>Action|Mystery|Sci-Fi|Thriller</t>
  </si>
  <si>
    <t>I, Robot </t>
  </si>
  <si>
    <t>Kingdom of Heaven </t>
  </si>
  <si>
    <t>Stuart Little </t>
  </si>
  <si>
    <t>Ron Clements</t>
  </si>
  <si>
    <t>Animation|Family|Fantasy|Musical|Romance</t>
  </si>
  <si>
    <t>The Princess and the Frog </t>
  </si>
  <si>
    <t>The Martian </t>
  </si>
  <si>
    <t>Action|Adventure|Romance|Sci-Fi|Thriller</t>
  </si>
  <si>
    <t>The Island </t>
  </si>
  <si>
    <t>Peter Chelsom</t>
  </si>
  <si>
    <t>Comedy|Romance</t>
  </si>
  <si>
    <t>Town &amp; Country </t>
  </si>
  <si>
    <t>Dominic Sena</t>
  </si>
  <si>
    <t>Gone in Sixty Seconds </t>
  </si>
  <si>
    <t>Action|Drama|Romance</t>
  </si>
  <si>
    <t>Gladiator </t>
  </si>
  <si>
    <t>Minority Report </t>
  </si>
  <si>
    <t>Harry Potter and the Chamber of Secrets </t>
  </si>
  <si>
    <t>Casino Royale </t>
  </si>
  <si>
    <t>Planet of the Apes </t>
  </si>
  <si>
    <t>Terminator 2: Judgment Day </t>
  </si>
  <si>
    <t>Biography|Crime|Drama|History|Romance</t>
  </si>
  <si>
    <t>Public Enemies </t>
  </si>
  <si>
    <t>Biography|Crime|Drama</t>
  </si>
  <si>
    <t>American Gangster </t>
  </si>
  <si>
    <t>Action|Comedy|Thriller</t>
  </si>
  <si>
    <t>True Lies </t>
  </si>
  <si>
    <t>Tony Scott</t>
  </si>
  <si>
    <t>The Taking of Pelham 1 2 3 </t>
  </si>
  <si>
    <t>Paul Weitz</t>
  </si>
  <si>
    <t>Little Fockers </t>
  </si>
  <si>
    <t>Adam McKay</t>
  </si>
  <si>
    <t>Action|Comedy|Crime</t>
  </si>
  <si>
    <t>The Other Guys </t>
  </si>
  <si>
    <t>Chuck Russell</t>
  </si>
  <si>
    <t>Action|Drama|Mystery|Thriller</t>
  </si>
  <si>
    <t>Eraser </t>
  </si>
  <si>
    <t>Quentin Tarantino</t>
  </si>
  <si>
    <t>Drama|Western</t>
  </si>
  <si>
    <t>Django Unchained </t>
  </si>
  <si>
    <t>Gary Trousdale</t>
  </si>
  <si>
    <t>Animation|Drama|Family|Musical|Romance</t>
  </si>
  <si>
    <t>The Hunchback of Notre Dame </t>
  </si>
  <si>
    <t>Mark Dindal</t>
  </si>
  <si>
    <t>The Emperor's New Groove </t>
  </si>
  <si>
    <t>Simon West</t>
  </si>
  <si>
    <t>The Expendables 2 </t>
  </si>
  <si>
    <t>Action|Adventure|Comedy|Family|Mystery</t>
  </si>
  <si>
    <t>National Treasure </t>
  </si>
  <si>
    <t>Stefen Fangmeier</t>
  </si>
  <si>
    <t>Eragon </t>
  </si>
  <si>
    <t>Spike Jonze</t>
  </si>
  <si>
    <t>Where the Wild Things Are </t>
  </si>
  <si>
    <t>Chris Wedge</t>
  </si>
  <si>
    <t>Epic </t>
  </si>
  <si>
    <t>Florian Henckel von Donnersmarck</t>
  </si>
  <si>
    <t>Action|Romance|Thriller</t>
  </si>
  <si>
    <t>The Tourist </t>
  </si>
  <si>
    <t>Peter Hyams</t>
  </si>
  <si>
    <t>Action|Fantasy|Horror|Mystery</t>
  </si>
  <si>
    <t>End of Days </t>
  </si>
  <si>
    <t>Adventure|Drama|Thriller</t>
  </si>
  <si>
    <t>Blood Diamond </t>
  </si>
  <si>
    <t>Biography|Comedy|Crime|Drama</t>
  </si>
  <si>
    <t>The Wolf of Wall Street </t>
  </si>
  <si>
    <t>Batman Forever </t>
  </si>
  <si>
    <t>Action|Sci-Fi|War</t>
  </si>
  <si>
    <t>Starship Troopers </t>
  </si>
  <si>
    <t>Tom Tykwer</t>
  </si>
  <si>
    <t>Drama|Sci-Fi</t>
  </si>
  <si>
    <t>Cloud Atlas </t>
  </si>
  <si>
    <t>Action|Adventure|Animation|Family|Fantasy</t>
  </si>
  <si>
    <t>Legend of the Guardians: The Owls of Ga'Hoole </t>
  </si>
  <si>
    <t>Pitof</t>
  </si>
  <si>
    <t>Action|Crime|Fantasy|Romance|Thriller</t>
  </si>
  <si>
    <t>Catwoman </t>
  </si>
  <si>
    <t>Hercules </t>
  </si>
  <si>
    <t>Treasure Planet </t>
  </si>
  <si>
    <t>Brad Silberling</t>
  </si>
  <si>
    <t>Adventure|Comedy|Sci-Fi</t>
  </si>
  <si>
    <t>Land of the Lost </t>
  </si>
  <si>
    <t>Patrick Hughes</t>
  </si>
  <si>
    <t>The Expendables 3 </t>
  </si>
  <si>
    <t>Ericson Core</t>
  </si>
  <si>
    <t>Action|Crime|Sport|Thriller</t>
  </si>
  <si>
    <t>Point Break </t>
  </si>
  <si>
    <t>Lawrence Guterman</t>
  </si>
  <si>
    <t>Son of the Mask </t>
  </si>
  <si>
    <t>Action|Adventure|Biography|Drama|History|Thriller</t>
  </si>
  <si>
    <t>In the Heart of the Sea </t>
  </si>
  <si>
    <t>Ron Underwood</t>
  </si>
  <si>
    <t>Action|Comedy|Sci-Fi</t>
  </si>
  <si>
    <t>The Adventures of Pluto Nash </t>
  </si>
  <si>
    <t>Action|Drama|Thriller|War</t>
  </si>
  <si>
    <t>Green Zone </t>
  </si>
  <si>
    <t>Steve Martino</t>
  </si>
  <si>
    <t>The Peanuts Movie </t>
  </si>
  <si>
    <t>David Mamet</t>
  </si>
  <si>
    <t>Drama|Mystery|Thriller</t>
  </si>
  <si>
    <t>The Spanish Prisoner </t>
  </si>
  <si>
    <t>Action|Adventure|Fantasy|Thriller</t>
  </si>
  <si>
    <t>The Mummy Returns </t>
  </si>
  <si>
    <t>Crime|Drama</t>
  </si>
  <si>
    <t>Gangs of New York </t>
  </si>
  <si>
    <t>Yimou Zhang</t>
  </si>
  <si>
    <t>Drama|History|Romance|War</t>
  </si>
  <si>
    <t>The Flowers of War </t>
  </si>
  <si>
    <t>Mandarin</t>
  </si>
  <si>
    <t>Ash Brannon</t>
  </si>
  <si>
    <t>Animation|Comedy|Family|Sport</t>
  </si>
  <si>
    <t>Surf's Up </t>
  </si>
  <si>
    <t>Frank Oz</t>
  </si>
  <si>
    <t>Comedy|Sci-Fi|Thriller</t>
  </si>
  <si>
    <t>The Stepford Wives </t>
  </si>
  <si>
    <t>Drama|History|War</t>
  </si>
  <si>
    <t>Black Hawk Down </t>
  </si>
  <si>
    <t>Jay Roach</t>
  </si>
  <si>
    <t>Comedy</t>
  </si>
  <si>
    <t>The Campaign </t>
  </si>
  <si>
    <t>Luc Besson</t>
  </si>
  <si>
    <t>The Fifth Element </t>
  </si>
  <si>
    <t>Michael Patrick King</t>
  </si>
  <si>
    <t>Sex and the City 2 </t>
  </si>
  <si>
    <t>Bibo Bergeron</t>
  </si>
  <si>
    <t>Adventure|Animation|Comedy|Family|Romance</t>
  </si>
  <si>
    <t>The Road to El Dorado </t>
  </si>
  <si>
    <t>Ice Age: Continental Drift </t>
  </si>
  <si>
    <t>Drama|Family|Fantasy|Romance</t>
  </si>
  <si>
    <t>Cinderella </t>
  </si>
  <si>
    <t>Drama|Fantasy|Thriller</t>
  </si>
  <si>
    <t>The Lovely Bones </t>
  </si>
  <si>
    <t>Finding Nemo </t>
  </si>
  <si>
    <t>The Lord of the Rings: The Return of the King </t>
  </si>
  <si>
    <t>The Lord of the Rings: The Two Towers </t>
  </si>
  <si>
    <t>Sergey Bodrov</t>
  </si>
  <si>
    <t>Seventh Son </t>
  </si>
  <si>
    <t>Lara Croft: Tomb Raider </t>
  </si>
  <si>
    <t>Wally Pfister</t>
  </si>
  <si>
    <t>Drama|Mystery|Romance|Sci-Fi|Thriller</t>
  </si>
  <si>
    <t>Transcendence </t>
  </si>
  <si>
    <t>Jurassic Park III </t>
  </si>
  <si>
    <t>Rupert Wyatt</t>
  </si>
  <si>
    <t>Rise of the Planet of the Apes </t>
  </si>
  <si>
    <t>Mark Waters</t>
  </si>
  <si>
    <t>The Spiderwick Chronicles </t>
  </si>
  <si>
    <t>John Moore</t>
  </si>
  <si>
    <t>A Good Day to Die Hard </t>
  </si>
  <si>
    <t>John Lee Hancock</t>
  </si>
  <si>
    <t>Drama|History|War|Western</t>
  </si>
  <si>
    <t>The Alamo </t>
  </si>
  <si>
    <t>Action|Adventure|Animation|Family</t>
  </si>
  <si>
    <t>The Incredibles </t>
  </si>
  <si>
    <t>Renny Harlin</t>
  </si>
  <si>
    <t>Cutthroat Island </t>
  </si>
  <si>
    <t>Percy Jackson &amp; the Olympians: The Lightning Thief </t>
  </si>
  <si>
    <t>Adventure|Comedy|Family|Mystery|Sci-Fi</t>
  </si>
  <si>
    <t>Men in Black </t>
  </si>
  <si>
    <t>Toy Story 2 </t>
  </si>
  <si>
    <t>Unstoppable </t>
  </si>
  <si>
    <t>Rush Hour 2 </t>
  </si>
  <si>
    <t>Drama|Fantasy|Horror|Mystery|Thriller</t>
  </si>
  <si>
    <t>What Lies Beneath </t>
  </si>
  <si>
    <t>Phil Lord</t>
  </si>
  <si>
    <t>Animation|Comedy|Family|Sci-Fi</t>
  </si>
  <si>
    <t>Cloudy with a Chance of Meatballs </t>
  </si>
  <si>
    <t>Ice Age: Dawn of the Dinosaurs </t>
  </si>
  <si>
    <t>Ben Stiller</t>
  </si>
  <si>
    <t>Adventure|Comedy|Drama|Fantasy|Romance</t>
  </si>
  <si>
    <t>The Secret Life of Walter Mitty </t>
  </si>
  <si>
    <t>Action|Adventure|Comedy|Crime|Thriller</t>
  </si>
  <si>
    <t>Charlie's Angels </t>
  </si>
  <si>
    <t>Crime|Drama|Thriller</t>
  </si>
  <si>
    <t>The Departed </t>
  </si>
  <si>
    <t>Tony Bancroft</t>
  </si>
  <si>
    <t>Adventure|Animation|Family|Fantasy|Musical|War</t>
  </si>
  <si>
    <t>Mulan </t>
  </si>
  <si>
    <t>Action|Comedy</t>
  </si>
  <si>
    <t>Tropic Thunder </t>
  </si>
  <si>
    <t>Crime|Drama|Mystery|Thriller</t>
  </si>
  <si>
    <t>The Girl with the Dragon Tattoo </t>
  </si>
  <si>
    <t>Die Hard with a Vengeance </t>
  </si>
  <si>
    <t>Sherlock Holmes </t>
  </si>
  <si>
    <t>Action|Adventure|Animation|Family|Fantasy|Sci-Fi</t>
  </si>
  <si>
    <t>Atlantis: The Lost Empire </t>
  </si>
  <si>
    <t>Walt Becker</t>
  </si>
  <si>
    <t>Adventure|Animation|Comedy|Family|Fantasy|Music</t>
  </si>
  <si>
    <t>Alvin and the Chipmunks: The Road Chip </t>
  </si>
  <si>
    <t>Drama|History|Thriller|War</t>
  </si>
  <si>
    <t>Valkyrie </t>
  </si>
  <si>
    <t>Dennis Dugan</t>
  </si>
  <si>
    <t>You Don't Mess with the Zohan </t>
  </si>
  <si>
    <t>Action|Animation|Comedy|Sci-Fi</t>
  </si>
  <si>
    <t>Pixels </t>
  </si>
  <si>
    <t>A.I. Artificial Intelligence </t>
  </si>
  <si>
    <t>Comedy|Family|Fantasy|Horror|Mystery</t>
  </si>
  <si>
    <t>The Haunted Mansion </t>
  </si>
  <si>
    <t>Drama|Mystery|Sci-Fi|Thriller</t>
  </si>
  <si>
    <t>Contact </t>
  </si>
  <si>
    <t>Action|Horror|Sci-Fi|Thriller</t>
  </si>
  <si>
    <t>Hollow Man </t>
  </si>
  <si>
    <t>Sydney Pollack</t>
  </si>
  <si>
    <t>Crime|Mystery|Thriller</t>
  </si>
  <si>
    <t>The Interpreter </t>
  </si>
  <si>
    <t>Aboriginal</t>
  </si>
  <si>
    <t>Thor Freudenthal</t>
  </si>
  <si>
    <t>Percy Jackson: Sea of Monsters </t>
  </si>
  <si>
    <t>Lara Croft Tomb Raider: The Cradle of Life </t>
  </si>
  <si>
    <t>Action|Adventure|Comedy|Crime|Mystery|Thriller</t>
  </si>
  <si>
    <t>Now You See Me 2 </t>
  </si>
  <si>
    <t>The Saint </t>
  </si>
  <si>
    <t>Spy Game </t>
  </si>
  <si>
    <t>Brian De Palma</t>
  </si>
  <si>
    <t>Mission to Mars </t>
  </si>
  <si>
    <t>Rio </t>
  </si>
  <si>
    <t>Comedy|Drama|Sci-Fi</t>
  </si>
  <si>
    <t>Bicentennial Man </t>
  </si>
  <si>
    <t>Mick Jackson</t>
  </si>
  <si>
    <t>Volcano </t>
  </si>
  <si>
    <t>Alan J. Pakula</t>
  </si>
  <si>
    <t>The Devil's Own </t>
  </si>
  <si>
    <t>Kathryn Bigelow</t>
  </si>
  <si>
    <t>K-19: The Widowmaker </t>
  </si>
  <si>
    <t>John Milius</t>
  </si>
  <si>
    <t>Conan the Barbarian </t>
  </si>
  <si>
    <t>Cinderella Man </t>
  </si>
  <si>
    <t>Andrey Konchalovskiy</t>
  </si>
  <si>
    <t>Action|Family|Fantasy|Musical</t>
  </si>
  <si>
    <t>The Nutcracker in 3D </t>
  </si>
  <si>
    <t>Gary Ross</t>
  </si>
  <si>
    <t>Drama|History|Sport</t>
  </si>
  <si>
    <t>Seabiscuit </t>
  </si>
  <si>
    <t>Twister </t>
  </si>
  <si>
    <t>Adventure|Drama|Romance</t>
  </si>
  <si>
    <t>Cast Away </t>
  </si>
  <si>
    <t>Animation|Comedy|Family|Music|Romance</t>
  </si>
  <si>
    <t>Happy Feet </t>
  </si>
  <si>
    <t>The Bourne Supremacy </t>
  </si>
  <si>
    <t>Air Force One </t>
  </si>
  <si>
    <t>Ocean's Eleven </t>
  </si>
  <si>
    <t>Paul W.S. Anderson</t>
  </si>
  <si>
    <t>The Three Musketeers </t>
  </si>
  <si>
    <t>Genndy Tartakovsky</t>
  </si>
  <si>
    <t>Hotel Transylvania </t>
  </si>
  <si>
    <t>Kevin Lima</t>
  </si>
  <si>
    <t>Animation|Comedy|Family|Fantasy|Musical|Romance</t>
  </si>
  <si>
    <t>Enchanted </t>
  </si>
  <si>
    <t>Daniel Espinosa</t>
  </si>
  <si>
    <t>Safe House </t>
  </si>
  <si>
    <t>Adventure|Comedy|Family</t>
  </si>
  <si>
    <t>102 Dalmatians </t>
  </si>
  <si>
    <t>Tower Heist </t>
  </si>
  <si>
    <t>Nancy Meyers</t>
  </si>
  <si>
    <t>The Holiday </t>
  </si>
  <si>
    <t>Action|Crime|Drama|Mystery|Thriller</t>
  </si>
  <si>
    <t>Enemy of the State </t>
  </si>
  <si>
    <t>It's Complicated </t>
  </si>
  <si>
    <t>Ocean's Thirteen </t>
  </si>
  <si>
    <t>Roger Allers</t>
  </si>
  <si>
    <t>Open Season </t>
  </si>
  <si>
    <t>Neil Burger</t>
  </si>
  <si>
    <t>Divergent </t>
  </si>
  <si>
    <t>Jean-Jacques Annaud</t>
  </si>
  <si>
    <t>Enemy at the Gates </t>
  </si>
  <si>
    <t>The Rundown </t>
  </si>
  <si>
    <t>Action|Adventure|Comedy|Fantasy</t>
  </si>
  <si>
    <t>Last Action Hero </t>
  </si>
  <si>
    <t>Memoirs of a Geisha </t>
  </si>
  <si>
    <t>The Fast and the Furious: Tokyo Drift </t>
  </si>
  <si>
    <t>Sarah Smith</t>
  </si>
  <si>
    <t>Arthur Christmas </t>
  </si>
  <si>
    <t>Martin Brest</t>
  </si>
  <si>
    <t>Meet Joe Black </t>
  </si>
  <si>
    <t>Andrew Davis</t>
  </si>
  <si>
    <t>Collateral Damage </t>
  </si>
  <si>
    <t>Tarsem Singh</t>
  </si>
  <si>
    <t>Adventure|Comedy|Drama|Family|Fantasy</t>
  </si>
  <si>
    <t>Mirror Mirror </t>
  </si>
  <si>
    <t>Edgar Wright</t>
  </si>
  <si>
    <t>Action|Comedy|Fantasy|Romance</t>
  </si>
  <si>
    <t>Scott Pilgrim vs. the World </t>
  </si>
  <si>
    <t>Jon Amiel</t>
  </si>
  <si>
    <t>The Core </t>
  </si>
  <si>
    <t>Peter Segal</t>
  </si>
  <si>
    <t>Comedy|Romance|Sci-Fi</t>
  </si>
  <si>
    <t>Nutty Professor II: The Klumps </t>
  </si>
  <si>
    <t>Adventure|Comedy|Mystery</t>
  </si>
  <si>
    <t>Scooby-Doo </t>
  </si>
  <si>
    <t>Pete Travis</t>
  </si>
  <si>
    <t>Dredd </t>
  </si>
  <si>
    <t>Comedy|Drama|Fantasy|Romance</t>
  </si>
  <si>
    <t>Click </t>
  </si>
  <si>
    <t>Action|Comedy|Family|Fantasy</t>
  </si>
  <si>
    <t>Cats &amp; Dogs: The Revenge of Kitty Galore </t>
  </si>
  <si>
    <t>Jumper </t>
  </si>
  <si>
    <t>Action|Adventure|Fantasy|Horror|Sci-Fi</t>
  </si>
  <si>
    <t>Hellboy II: The Golden Army </t>
  </si>
  <si>
    <t>Crime|Drama|History|Mystery|Thriller</t>
  </si>
  <si>
    <t>Zodiac </t>
  </si>
  <si>
    <t>The 6th Day </t>
  </si>
  <si>
    <t>Comedy|Drama</t>
  </si>
  <si>
    <t>Bruce Almighty </t>
  </si>
  <si>
    <t>Sylvester Stallone</t>
  </si>
  <si>
    <t>The Expendables </t>
  </si>
  <si>
    <t>Mission: Impossible </t>
  </si>
  <si>
    <t>The Hunger Games </t>
  </si>
  <si>
    <t>Todd Phillips</t>
  </si>
  <si>
    <t>The Hangover Part II </t>
  </si>
  <si>
    <t>Batman Returns </t>
  </si>
  <si>
    <t>Over the Hedge </t>
  </si>
  <si>
    <t>Adventure|Animation|Comedy|Drama|Family|Fantasy|Sci-Fi</t>
  </si>
  <si>
    <t>Lilo &amp; Stitch </t>
  </si>
  <si>
    <t>Mimi Leder</t>
  </si>
  <si>
    <t>Action|Drama|Romance|Sci-Fi|Thriller</t>
  </si>
  <si>
    <t>Deep Impact </t>
  </si>
  <si>
    <t>RED 2 </t>
  </si>
  <si>
    <t>Comedy|Crime|Sport</t>
  </si>
  <si>
    <t>The Longest Yard </t>
  </si>
  <si>
    <t>Alvin and the Chipmunks: Chipwrecked </t>
  </si>
  <si>
    <t>Grown Ups 2 </t>
  </si>
  <si>
    <t>Get Smart </t>
  </si>
  <si>
    <t>Something's Gotta Give </t>
  </si>
  <si>
    <t>Shutter Island </t>
  </si>
  <si>
    <t>Seth Gordon</t>
  </si>
  <si>
    <t>Four Christmases </t>
  </si>
  <si>
    <t>Robots </t>
  </si>
  <si>
    <t>Face/Off </t>
  </si>
  <si>
    <t>Adam Shankman</t>
  </si>
  <si>
    <t>Comedy|Family|Fantasy|Romance</t>
  </si>
  <si>
    <t>Bedtime Stories </t>
  </si>
  <si>
    <t>Road to Perdition </t>
  </si>
  <si>
    <t>Just Go with It </t>
  </si>
  <si>
    <t>Con Air </t>
  </si>
  <si>
    <t>D.J. Caruso</t>
  </si>
  <si>
    <t>Eagle Eye </t>
  </si>
  <si>
    <t>Anthony Minghella</t>
  </si>
  <si>
    <t>Adventure|Drama|History|Romance|War</t>
  </si>
  <si>
    <t>Cold Mountain </t>
  </si>
  <si>
    <t>Albert Hughes</t>
  </si>
  <si>
    <t>The Book of Eli </t>
  </si>
  <si>
    <t>Les Mayfield</t>
  </si>
  <si>
    <t>Comedy|Family|Sci-Fi</t>
  </si>
  <si>
    <t>Flubber </t>
  </si>
  <si>
    <t>Fantasy|Horror|Mystery|Thriller</t>
  </si>
  <si>
    <t>The Haunting </t>
  </si>
  <si>
    <t>Joe Pytka</t>
  </si>
  <si>
    <t>Adventure|Animation|Comedy|Family|Fantasy|Sci-Fi|Sport</t>
  </si>
  <si>
    <t>Space Jam </t>
  </si>
  <si>
    <t>Adventure|Comedy|Crime|Family|Mystery</t>
  </si>
  <si>
    <t>The Pink Panther </t>
  </si>
  <si>
    <t>Scott Derrickson</t>
  </si>
  <si>
    <t>Drama|Sci-Fi|Thriller</t>
  </si>
  <si>
    <t>The Day the Earth Stood Still </t>
  </si>
  <si>
    <t>Action|Crime|Mystery|Romance|Thriller</t>
  </si>
  <si>
    <t>Conspiracy Theory </t>
  </si>
  <si>
    <t>Fury </t>
  </si>
  <si>
    <t>Ivan Reitman</t>
  </si>
  <si>
    <t>Action|Adventure|Comedy|Romance</t>
  </si>
  <si>
    <t>Six Days Seven Nights </t>
  </si>
  <si>
    <t>Eric Brevig</t>
  </si>
  <si>
    <t>Yogi Bear </t>
  </si>
  <si>
    <t>Kelly Asbury</t>
  </si>
  <si>
    <t>Adventure|Animation|Family|Western</t>
  </si>
  <si>
    <t>Spirit: Stallion of the Cimarron </t>
  </si>
  <si>
    <t>Comedy|Family|Romance</t>
  </si>
  <si>
    <t>Zookeeper </t>
  </si>
  <si>
    <t>Stephen Hopkins</t>
  </si>
  <si>
    <t>Action|Adventure|Family|Sci-Fi|Thriller</t>
  </si>
  <si>
    <t>Lost in Space </t>
  </si>
  <si>
    <t>Jonathan Demme</t>
  </si>
  <si>
    <t>The Manchurian Candidate </t>
  </si>
  <si>
    <t>Hotel Transylvania 2 </t>
  </si>
  <si>
    <t>James Algar</t>
  </si>
  <si>
    <t>Animation|Family|Fantasy|Music</t>
  </si>
  <si>
    <t>Fantasia 2000 </t>
  </si>
  <si>
    <t>The Time Machine </t>
  </si>
  <si>
    <t>Action|Adventure|Family|Fantasy|Thriller</t>
  </si>
  <si>
    <t>Mighty Joe Young </t>
  </si>
  <si>
    <t>Swordfish </t>
  </si>
  <si>
    <t>The Legend of Zorro </t>
  </si>
  <si>
    <t>Spanish</t>
  </si>
  <si>
    <t>Vincent Ward</t>
  </si>
  <si>
    <t>What Dreams May Come </t>
  </si>
  <si>
    <t>Steven Brill</t>
  </si>
  <si>
    <t>Comedy|Fantasy</t>
  </si>
  <si>
    <t>Little Nicky </t>
  </si>
  <si>
    <t>Terry Gilliam</t>
  </si>
  <si>
    <t>Action|Adventure|Comedy|Fantasy|Thriller</t>
  </si>
  <si>
    <t>The Brothers Grimm </t>
  </si>
  <si>
    <t>Mars Attacks! </t>
  </si>
  <si>
    <t>Action|Sci-Fi|Thriller</t>
  </si>
  <si>
    <t>Surrogates </t>
  </si>
  <si>
    <t>Drama|History|Thriller</t>
  </si>
  <si>
    <t>Thirteen Days </t>
  </si>
  <si>
    <t>Daylight </t>
  </si>
  <si>
    <t>Barry Cook</t>
  </si>
  <si>
    <t>Adventure|Animation|Family</t>
  </si>
  <si>
    <t>Walking with Dinosaurs 3D </t>
  </si>
  <si>
    <t>Roger Christian</t>
  </si>
  <si>
    <t>Battlefield Earth </t>
  </si>
  <si>
    <t>Joe Dante</t>
  </si>
  <si>
    <t>Looney Tunes: Back in Action </t>
  </si>
  <si>
    <t>Drama|Musical|Romance</t>
  </si>
  <si>
    <t>Nine </t>
  </si>
  <si>
    <t>Timeline </t>
  </si>
  <si>
    <t>Kevin Costner</t>
  </si>
  <si>
    <t>The Postman </t>
  </si>
  <si>
    <t>Babe: Pig in the City </t>
  </si>
  <si>
    <t>The Last Witch Hunter </t>
  </si>
  <si>
    <t>Antony Hoffman</t>
  </si>
  <si>
    <t>Red Planet </t>
  </si>
  <si>
    <t>Arthur and the Invisibles </t>
  </si>
  <si>
    <t>Jacques Perrin</t>
  </si>
  <si>
    <t>Documentary|Drama</t>
  </si>
  <si>
    <t>Oceans </t>
  </si>
  <si>
    <t>French</t>
  </si>
  <si>
    <t>A Sound of Thunder </t>
  </si>
  <si>
    <t>Action|Adventure|Drama|History|Romance</t>
  </si>
  <si>
    <t>Pompeii </t>
  </si>
  <si>
    <t>A Beautiful Mind </t>
  </si>
  <si>
    <t>Adventure|Animation|Drama|Family|Musical</t>
  </si>
  <si>
    <t>The Lion King </t>
  </si>
  <si>
    <t>Journey 2: The Mysterious Island </t>
  </si>
  <si>
    <t>Cody Cameron</t>
  </si>
  <si>
    <t>Animation|Comedy|Family|Fantasy|Sci-Fi</t>
  </si>
  <si>
    <t>Cloudy with a Chance of Meatballs 2 </t>
  </si>
  <si>
    <t>Red Dragon </t>
  </si>
  <si>
    <t>Hidalgo </t>
  </si>
  <si>
    <t>Jack and Jill </t>
  </si>
  <si>
    <t>John Singleton</t>
  </si>
  <si>
    <t>2 Fast 2 Furious </t>
  </si>
  <si>
    <t>Adventure|Animation|Drama|Family|Fantasy</t>
  </si>
  <si>
    <t>The Little Prince </t>
  </si>
  <si>
    <t>Oliver Hirschbiegel</t>
  </si>
  <si>
    <t>Sci-Fi|Thriller</t>
  </si>
  <si>
    <t>The Invasion </t>
  </si>
  <si>
    <t>Des McAnuff</t>
  </si>
  <si>
    <t>The Adventures of Rocky &amp; Bullwinkle </t>
  </si>
  <si>
    <t>Yarrow Cheney</t>
  </si>
  <si>
    <t>Animation|Comedy|Family</t>
  </si>
  <si>
    <t>The Secret Life of Pets </t>
  </si>
  <si>
    <t>Stephen Norrington</t>
  </si>
  <si>
    <t>The League of Extraordinary Gentlemen </t>
  </si>
  <si>
    <t>Pierre Coffin</t>
  </si>
  <si>
    <t>Despicable Me 2 </t>
  </si>
  <si>
    <t>Independence Day </t>
  </si>
  <si>
    <t>The Lost World: Jurassic Park </t>
  </si>
  <si>
    <t>Madagascar </t>
  </si>
  <si>
    <t>Children of Men </t>
  </si>
  <si>
    <t>X-Men </t>
  </si>
  <si>
    <t>Timur Bekmambetov</t>
  </si>
  <si>
    <t>Action|Crime|Fantasy|Thriller</t>
  </si>
  <si>
    <t>Wanted </t>
  </si>
  <si>
    <t>The Rock </t>
  </si>
  <si>
    <t>Ice Age: The Meltdown </t>
  </si>
  <si>
    <t>50 First Dates </t>
  </si>
  <si>
    <t>Comedy|Drama|Family|Music|Musical|Romance</t>
  </si>
  <si>
    <t>Hairspray </t>
  </si>
  <si>
    <t>Horror|Mystery|Thriller</t>
  </si>
  <si>
    <t>Exorcist: The Beginning </t>
  </si>
  <si>
    <t>David Kellogg</t>
  </si>
  <si>
    <t>Action|Adventure|Comedy|Family|Sci-Fi</t>
  </si>
  <si>
    <t>Inspector Gadget </t>
  </si>
  <si>
    <t>Now You See Me </t>
  </si>
  <si>
    <t>Grown Ups </t>
  </si>
  <si>
    <t>The Terminal </t>
  </si>
  <si>
    <t>Comedy|Family</t>
  </si>
  <si>
    <t>Hotel for Dogs </t>
  </si>
  <si>
    <t>Vertical Limit </t>
  </si>
  <si>
    <t>Mike Nichols</t>
  </si>
  <si>
    <t>Biography|Comedy|Drama|History</t>
  </si>
  <si>
    <t>Charlie Wilson's War </t>
  </si>
  <si>
    <t>Shark Tale </t>
  </si>
  <si>
    <t>Drama|Music|Musical</t>
  </si>
  <si>
    <t>Dreamgirls </t>
  </si>
  <si>
    <t>F. Gary Gray</t>
  </si>
  <si>
    <t>Comedy|Crime|Music</t>
  </si>
  <si>
    <t>Be Cool </t>
  </si>
  <si>
    <t>Munich </t>
  </si>
  <si>
    <t>Antoine Fuqua</t>
  </si>
  <si>
    <t>Tears of the Sun </t>
  </si>
  <si>
    <t>Robert Luketic</t>
  </si>
  <si>
    <t>Action|Comedy|Romance|Thriller</t>
  </si>
  <si>
    <t>Killers </t>
  </si>
  <si>
    <t>The Man from U.N.C.L.E. </t>
  </si>
  <si>
    <t>Spanglish </t>
  </si>
  <si>
    <t>Gil Kenan</t>
  </si>
  <si>
    <t>Animation|Comedy|Family|Fantasy|Mystery</t>
  </si>
  <si>
    <t>Monster House </t>
  </si>
  <si>
    <t>Barry Levinson</t>
  </si>
  <si>
    <t>Comedy|Crime|Drama|Romance</t>
  </si>
  <si>
    <t>Bandits </t>
  </si>
  <si>
    <t>Jerry Zucker</t>
  </si>
  <si>
    <t>Action|Adventure|Romance|Thriller</t>
  </si>
  <si>
    <t>First Knight </t>
  </si>
  <si>
    <t>Andy Tennant</t>
  </si>
  <si>
    <t>Drama|History|Romance</t>
  </si>
  <si>
    <t>Anna and the King </t>
  </si>
  <si>
    <t>Action|Drama|Fantasy|Romance</t>
  </si>
  <si>
    <t>Immortals </t>
  </si>
  <si>
    <t>Florent-Emilio Siri</t>
  </si>
  <si>
    <t>Hostage </t>
  </si>
  <si>
    <t>Don Bluth</t>
  </si>
  <si>
    <t>Action|Adventure|Animation|Family|Sci-Fi</t>
  </si>
  <si>
    <t>Titan A.E. </t>
  </si>
  <si>
    <t>Ron Shelton</t>
  </si>
  <si>
    <t>Hollywood Homicide </t>
  </si>
  <si>
    <t>Action|Drama|Sci-Fi</t>
  </si>
  <si>
    <t>Soldier </t>
  </si>
  <si>
    <t>Henry Selick</t>
  </si>
  <si>
    <t>Animation|Comedy|Fantasy</t>
  </si>
  <si>
    <t>Monkeybone </t>
  </si>
  <si>
    <t>Flight of the Phoenix </t>
  </si>
  <si>
    <t>Unbreakable </t>
  </si>
  <si>
    <t>Kyle Balda</t>
  </si>
  <si>
    <t>Minions </t>
  </si>
  <si>
    <t>Action|Fantasy</t>
  </si>
  <si>
    <t>Sucker Punch </t>
  </si>
  <si>
    <t>Snake Eyes </t>
  </si>
  <si>
    <t>Sphere </t>
  </si>
  <si>
    <t>Clay Kaytis</t>
  </si>
  <si>
    <t>Action|Animation|Comedy|Family</t>
  </si>
  <si>
    <t>The Angry Birds Movie </t>
  </si>
  <si>
    <t>Action|Adventure|Comedy|Romance|Thriller</t>
  </si>
  <si>
    <t>Fool's Gold </t>
  </si>
  <si>
    <t>Judd Apatow</t>
  </si>
  <si>
    <t>Funny People </t>
  </si>
  <si>
    <t>The Kingdom </t>
  </si>
  <si>
    <t>Action|Comedy|Sport</t>
  </si>
  <si>
    <t>Talladega Nights: The Ballad of Ricky Bobby </t>
  </si>
  <si>
    <t>Steve Carr</t>
  </si>
  <si>
    <t>Dr. Dolittle 2 </t>
  </si>
  <si>
    <t>Mel Gibson</t>
  </si>
  <si>
    <t>Biography|Drama|History|War</t>
  </si>
  <si>
    <t>Braveheart </t>
  </si>
  <si>
    <t>Jarhead </t>
  </si>
  <si>
    <t>David Silverman</t>
  </si>
  <si>
    <t>Adventure|Animation|Comedy</t>
  </si>
  <si>
    <t>The Simpsons Movie </t>
  </si>
  <si>
    <t>Frank Darabont</t>
  </si>
  <si>
    <t>The Majestic </t>
  </si>
  <si>
    <t>Action|Drama|Sport</t>
  </si>
  <si>
    <t>Driven </t>
  </si>
  <si>
    <t>Adventure|Drama|Family</t>
  </si>
  <si>
    <t>Two Brothers </t>
  </si>
  <si>
    <t>Drama|Mystery|Romance|Thriller</t>
  </si>
  <si>
    <t>The Village </t>
  </si>
  <si>
    <t>Betty Thomas</t>
  </si>
  <si>
    <t>Doctor Dolittle </t>
  </si>
  <si>
    <t>Signs </t>
  </si>
  <si>
    <t>Adventure|Animation|Comedy|Family|Fantasy|Romance</t>
  </si>
  <si>
    <t>Shrek 2 </t>
  </si>
  <si>
    <t>Cars </t>
  </si>
  <si>
    <t>Garry Marshall</t>
  </si>
  <si>
    <t>Runaway Bride </t>
  </si>
  <si>
    <t>xXx </t>
  </si>
  <si>
    <t>Paul Tibbitt</t>
  </si>
  <si>
    <t>The SpongeBob Movie: Sponge Out of Water </t>
  </si>
  <si>
    <t>Ransom </t>
  </si>
  <si>
    <t>Adventure|Drama|War</t>
  </si>
  <si>
    <t>Inglourious Basterds </t>
  </si>
  <si>
    <t>Hook </t>
  </si>
  <si>
    <t>Die Hard 2 </t>
  </si>
  <si>
    <t>Clark Johnson</t>
  </si>
  <si>
    <t>Action|Adventure|Crime|Thriller</t>
  </si>
  <si>
    <t>S.W.A.T. </t>
  </si>
  <si>
    <t>Cameron Crowe</t>
  </si>
  <si>
    <t>Fantasy|Mystery|Romance|Sci-Fi|Thriller</t>
  </si>
  <si>
    <t>Vanilla Sky </t>
  </si>
  <si>
    <t>Drama|Fantasy|Mystery|Thriller</t>
  </si>
  <si>
    <t>Lady in the Water </t>
  </si>
  <si>
    <t>AVP: Alien vs. Predator </t>
  </si>
  <si>
    <t>Animation|Comedy|Family|Fantasy|Music</t>
  </si>
  <si>
    <t>Alvin and the Chipmunks: The Squeakquel </t>
  </si>
  <si>
    <t>Randall Wallace</t>
  </si>
  <si>
    <t>We Were Soldiers </t>
  </si>
  <si>
    <t>Olympus Has Fallen </t>
  </si>
  <si>
    <t>Jonathan Frakes</t>
  </si>
  <si>
    <t>Star Trek: Insurrection </t>
  </si>
  <si>
    <t>Battle Los Angeles </t>
  </si>
  <si>
    <t>Big Fish </t>
  </si>
  <si>
    <t>Drama|Horror|Romance|Thriller</t>
  </si>
  <si>
    <t>Wolf </t>
  </si>
  <si>
    <t>Drama|War</t>
  </si>
  <si>
    <t>War Horse </t>
  </si>
  <si>
    <t>George Clooney</t>
  </si>
  <si>
    <t>The Monuments Men </t>
  </si>
  <si>
    <t>The Abyss </t>
  </si>
  <si>
    <t>Drama</t>
  </si>
  <si>
    <t>Wall Street: Money Never Sleeps </t>
  </si>
  <si>
    <t>Gary Shore</t>
  </si>
  <si>
    <t>Action|Drama|Fantasy|Horror|War</t>
  </si>
  <si>
    <t>Dracula Untold </t>
  </si>
  <si>
    <t>The Siege </t>
  </si>
  <si>
    <t>Adventure|Family|Fantasy|Romance</t>
  </si>
  <si>
    <t>Stardust </t>
  </si>
  <si>
    <t>Adventure|Biography|Drama|History|War</t>
  </si>
  <si>
    <t>Seven Years in Tibet </t>
  </si>
  <si>
    <t>The Dilemma </t>
  </si>
  <si>
    <t>Bad Company </t>
  </si>
  <si>
    <t>Andrzej Bartkowiak</t>
  </si>
  <si>
    <t>Action|Adventure|Horror|Sci-Fi</t>
  </si>
  <si>
    <t>Doom </t>
  </si>
  <si>
    <t>I Spy </t>
  </si>
  <si>
    <t>Måns Mårlind</t>
  </si>
  <si>
    <t>Action|Fantasy|Horror</t>
  </si>
  <si>
    <t>Underworld: Awakening </t>
  </si>
  <si>
    <t>Comedy|Drama|Musical|Romance</t>
  </si>
  <si>
    <t>Rock of Ages </t>
  </si>
  <si>
    <t>Gregory Hoblit</t>
  </si>
  <si>
    <t>Hart's War </t>
  </si>
  <si>
    <t>Gary McKendry</t>
  </si>
  <si>
    <t>Killer Elite </t>
  </si>
  <si>
    <t>Action|Sci-Fi|Sport</t>
  </si>
  <si>
    <t>Rollerball </t>
  </si>
  <si>
    <t>Wych Kaosayananda</t>
  </si>
  <si>
    <t>Ballistic: Ecks vs. Sever </t>
  </si>
  <si>
    <t>Mikael Salomon</t>
  </si>
  <si>
    <t>Hard Rain </t>
  </si>
  <si>
    <t>Bobby Farrelly</t>
  </si>
  <si>
    <t>Action|Adventure|Animation|Comedy|Crime|Family|Fantasy</t>
  </si>
  <si>
    <t>Osmosis Jones </t>
  </si>
  <si>
    <t>Blackhat </t>
  </si>
  <si>
    <t>Kerry Conran</t>
  </si>
  <si>
    <t>Sky Captain and the World of Tomorrow </t>
  </si>
  <si>
    <t>Michael Caton-Jones</t>
  </si>
  <si>
    <t>Basic Instinct 2 </t>
  </si>
  <si>
    <t>Mikael Håfström</t>
  </si>
  <si>
    <t>Action|Crime|Mystery|Sci-Fi|Thriller</t>
  </si>
  <si>
    <t>Escape Plan </t>
  </si>
  <si>
    <t>The Legend of Hercules </t>
  </si>
  <si>
    <t>Phil Alden Robinson</t>
  </si>
  <si>
    <t>The Sum of All Fears </t>
  </si>
  <si>
    <t>David Slade</t>
  </si>
  <si>
    <t>The Twilight Saga: Eclipse </t>
  </si>
  <si>
    <t>The Score </t>
  </si>
  <si>
    <t>Despicable Me </t>
  </si>
  <si>
    <t>Joseph Ruben</t>
  </si>
  <si>
    <t>Action|Comedy|Crime|Drama|Thriller</t>
  </si>
  <si>
    <t>Money Train </t>
  </si>
  <si>
    <t>Seth MacFarlane</t>
  </si>
  <si>
    <t>Ted 2 </t>
  </si>
  <si>
    <t>Alejandro Amenábar</t>
  </si>
  <si>
    <t>Adventure|Drama|History|Romance</t>
  </si>
  <si>
    <t>Agora </t>
  </si>
  <si>
    <t>Kinka Usher</t>
  </si>
  <si>
    <t>Mystery Men </t>
  </si>
  <si>
    <t>Hall Pass </t>
  </si>
  <si>
    <t>Biography|Drama|Thriller</t>
  </si>
  <si>
    <t>The Insider </t>
  </si>
  <si>
    <t>Body of Lies </t>
  </si>
  <si>
    <t>Abraham Lincoln: Vampire Hunter </t>
  </si>
  <si>
    <t>Entrapment </t>
  </si>
  <si>
    <t>Rob Bowman</t>
  </si>
  <si>
    <t>The X Files </t>
  </si>
  <si>
    <t>Doug Lefler</t>
  </si>
  <si>
    <t>Action|Adventure|Fantasy|War</t>
  </si>
  <si>
    <t>The Last Legion </t>
  </si>
  <si>
    <t>Saving Private Ryan </t>
  </si>
  <si>
    <t>Scott Waugh</t>
  </si>
  <si>
    <t>Need for Speed </t>
  </si>
  <si>
    <t>Comedy|Fantasy|Romance</t>
  </si>
  <si>
    <t>What Women Want </t>
  </si>
  <si>
    <t>Ice Age </t>
  </si>
  <si>
    <t>Lawrence Kasdan</t>
  </si>
  <si>
    <t>Drama|Horror|Sci-Fi|Thriller</t>
  </si>
  <si>
    <t>Dreamcatcher </t>
  </si>
  <si>
    <t>Lincoln </t>
  </si>
  <si>
    <t>The Matrix </t>
  </si>
  <si>
    <t>Adventure|Drama|History</t>
  </si>
  <si>
    <t>Apollo 13 </t>
  </si>
  <si>
    <t>Michael Lembeck</t>
  </si>
  <si>
    <t>The Santa Clause 2 </t>
  </si>
  <si>
    <t>Tom Hooper</t>
  </si>
  <si>
    <t>Les Misérables </t>
  </si>
  <si>
    <t>Nora Ephron</t>
  </si>
  <si>
    <t>You've Got Mail </t>
  </si>
  <si>
    <t>Step Brothers </t>
  </si>
  <si>
    <t>Action|Adventure|Comedy|Romance|Thriller|Western</t>
  </si>
  <si>
    <t>The Mask of Zorro </t>
  </si>
  <si>
    <t>Due Date </t>
  </si>
  <si>
    <t>Angelina Jolie Pitt</t>
  </si>
  <si>
    <t>Biography|Drama|Sport|War</t>
  </si>
  <si>
    <t>Unbroken </t>
  </si>
  <si>
    <t>Clint Eastwood</t>
  </si>
  <si>
    <t>Space Cowboys </t>
  </si>
  <si>
    <t>Cliffhanger </t>
  </si>
  <si>
    <t>Broken Arrow </t>
  </si>
  <si>
    <t>The Kid </t>
  </si>
  <si>
    <t>World Trade Center </t>
  </si>
  <si>
    <t>Mona Lisa Smile </t>
  </si>
  <si>
    <t>Larry Charles</t>
  </si>
  <si>
    <t>The Dictator </t>
  </si>
  <si>
    <t>Stanley Kubrick</t>
  </si>
  <si>
    <t>Eyes Wide Shut </t>
  </si>
  <si>
    <t>Will Gluck</t>
  </si>
  <si>
    <t>Comedy|Drama|Family|Musical</t>
  </si>
  <si>
    <t>Annie </t>
  </si>
  <si>
    <t>Glenn Ficarra</t>
  </si>
  <si>
    <t>Focus </t>
  </si>
  <si>
    <t>This Means War </t>
  </si>
  <si>
    <t>David S. Goyer</t>
  </si>
  <si>
    <t>Action|Adventure|Fantasy|Horror|Sci-Fi|Thriller</t>
  </si>
  <si>
    <t>Blade: Trinity </t>
  </si>
  <si>
    <t>Primary Colors </t>
  </si>
  <si>
    <t>Resident Evil: Retribution </t>
  </si>
  <si>
    <t>Death Race </t>
  </si>
  <si>
    <t>The Long Kiss Goodnight </t>
  </si>
  <si>
    <t>Taylor Hackford</t>
  </si>
  <si>
    <t>Proof of Life </t>
  </si>
  <si>
    <t>Zathura: A Space Adventure </t>
  </si>
  <si>
    <t>Fight Club </t>
  </si>
  <si>
    <t>Drama|Sport</t>
  </si>
  <si>
    <t>We Are Marshall </t>
  </si>
  <si>
    <t>Michael Lehmann</t>
  </si>
  <si>
    <t>Hudson Hawk </t>
  </si>
  <si>
    <t>Lucky Numbers </t>
  </si>
  <si>
    <t>Stuart Beattie</t>
  </si>
  <si>
    <t>Action|Fantasy|Sci-Fi|Thriller</t>
  </si>
  <si>
    <t>I, Frankenstein </t>
  </si>
  <si>
    <t>Roman Polanski</t>
  </si>
  <si>
    <t>Oliver Twist </t>
  </si>
  <si>
    <t>Elektra </t>
  </si>
  <si>
    <t>Frank Miller</t>
  </si>
  <si>
    <t>Sin City: A Dame to Kill For </t>
  </si>
  <si>
    <t>Drama|Mystery|Romance</t>
  </si>
  <si>
    <t>Random Hearts </t>
  </si>
  <si>
    <t>Baltasar Kormákur</t>
  </si>
  <si>
    <t>Adventure|Biography|Drama|History|Sport|Thriller</t>
  </si>
  <si>
    <t>Everest </t>
  </si>
  <si>
    <t>Crime|Drama|Fantasy</t>
  </si>
  <si>
    <t>Perfume: The Story of a Murderer </t>
  </si>
  <si>
    <t>Austin Powers in Goldmember </t>
  </si>
  <si>
    <t>Astro Boy </t>
  </si>
  <si>
    <t>Jurassic Park </t>
  </si>
  <si>
    <t>Adventure|Biography|Crime|Drama|Western</t>
  </si>
  <si>
    <t>Wyatt Earp </t>
  </si>
  <si>
    <t>Clear and Present Danger </t>
  </si>
  <si>
    <t>Daniel Lee</t>
  </si>
  <si>
    <t>Dragon Blade </t>
  </si>
  <si>
    <t>Keenen Ivory Wayans</t>
  </si>
  <si>
    <t>Littleman </t>
  </si>
  <si>
    <t>Action|War</t>
  </si>
  <si>
    <t>U-571 </t>
  </si>
  <si>
    <t>Rob Reiner</t>
  </si>
  <si>
    <t>The American President </t>
  </si>
  <si>
    <t>Marco Schnabel</t>
  </si>
  <si>
    <t>Comedy|Romance|Sport</t>
  </si>
  <si>
    <t>The Love Guru </t>
  </si>
  <si>
    <t>Demian Lichtenstein</t>
  </si>
  <si>
    <t>3000 Miles to Graceland </t>
  </si>
  <si>
    <t>Crime|Drama|Mystery|Thriller|Western</t>
  </si>
  <si>
    <t>The Hateful Eight </t>
  </si>
  <si>
    <t>Josh Gordon</t>
  </si>
  <si>
    <t>Comedy|Sport</t>
  </si>
  <si>
    <t>Blades of Glory </t>
  </si>
  <si>
    <t>Tim Hill</t>
  </si>
  <si>
    <t>Hop </t>
  </si>
  <si>
    <t>300 </t>
  </si>
  <si>
    <t>Meet the Fockers </t>
  </si>
  <si>
    <t>David Frankel</t>
  </si>
  <si>
    <t>Comedy|Drama|Family</t>
  </si>
  <si>
    <t>Marley &amp; Me </t>
  </si>
  <si>
    <t>Crime|Drama|Fantasy|Mystery</t>
  </si>
  <si>
    <t>The Green Mile </t>
  </si>
  <si>
    <t>Chicken Little </t>
  </si>
  <si>
    <t>Gone Girl </t>
  </si>
  <si>
    <t>The Bourne Identity </t>
  </si>
  <si>
    <t>GoldenEye </t>
  </si>
  <si>
    <t>The General's Daughter </t>
  </si>
  <si>
    <t>The Truman Show </t>
  </si>
  <si>
    <t>Brenda Chapman</t>
  </si>
  <si>
    <t>Adventure|Animation|Biography|Drama|Family|Fantasy|Musical</t>
  </si>
  <si>
    <t>The Prince of Egypt </t>
  </si>
  <si>
    <t>Daddy Day Care </t>
  </si>
  <si>
    <t>2 Guns </t>
  </si>
  <si>
    <t>Cats &amp; Dogs </t>
  </si>
  <si>
    <t>The Italian Job </t>
  </si>
  <si>
    <t>Marc Lawrence</t>
  </si>
  <si>
    <t>Two Weeks Notice </t>
  </si>
  <si>
    <t>Antz </t>
  </si>
  <si>
    <t>Peter Billingsley</t>
  </si>
  <si>
    <t>Couples Retreat </t>
  </si>
  <si>
    <t>Days of Thunder </t>
  </si>
  <si>
    <t>Cheaper by the Dozen 2 </t>
  </si>
  <si>
    <t>Wes Ball</t>
  </si>
  <si>
    <t>The Scorch Trials </t>
  </si>
  <si>
    <t>Ryan Murphy</t>
  </si>
  <si>
    <t>Eat Pray Love </t>
  </si>
  <si>
    <t>The Family Man </t>
  </si>
  <si>
    <t>RED </t>
  </si>
  <si>
    <t>Any Given Sunday </t>
  </si>
  <si>
    <t>Robert Redford</t>
  </si>
  <si>
    <t>Drama|Romance|Western</t>
  </si>
  <si>
    <t>The Horse Whisperer </t>
  </si>
  <si>
    <t>Collateral </t>
  </si>
  <si>
    <t>The Scorpion King </t>
  </si>
  <si>
    <t>Jay Russell</t>
  </si>
  <si>
    <t>Ladder 49 </t>
  </si>
  <si>
    <t>Jack Reacher </t>
  </si>
  <si>
    <t>Deep Blue Sea </t>
  </si>
  <si>
    <t>Kenny Ortega</t>
  </si>
  <si>
    <t>Documentary|Music</t>
  </si>
  <si>
    <t>This Is It </t>
  </si>
  <si>
    <t>Drama|Thriller</t>
  </si>
  <si>
    <t>Contagion </t>
  </si>
  <si>
    <t>David McNally</t>
  </si>
  <si>
    <t>Kangaroo Jack </t>
  </si>
  <si>
    <t>Animation|Family|Fantasy</t>
  </si>
  <si>
    <t>Coraline </t>
  </si>
  <si>
    <t>The Happening </t>
  </si>
  <si>
    <t>Man on Fire </t>
  </si>
  <si>
    <t>Brian Robbins</t>
  </si>
  <si>
    <t>The Shaggy Dog </t>
  </si>
  <si>
    <t>Starsky &amp; Hutch </t>
  </si>
  <si>
    <t>Brian Levant</t>
  </si>
  <si>
    <t>Jingle All the Way </t>
  </si>
  <si>
    <t>Action|Fantasy|Horror|Sci-Fi</t>
  </si>
  <si>
    <t>Hellboy </t>
  </si>
  <si>
    <t>Steven Zaillian</t>
  </si>
  <si>
    <t>A Civil Action </t>
  </si>
  <si>
    <t>Chris Butler</t>
  </si>
  <si>
    <t>ParaNorman </t>
  </si>
  <si>
    <t>The Jackal </t>
  </si>
  <si>
    <t>Paycheck </t>
  </si>
  <si>
    <t>Jon Avnet</t>
  </si>
  <si>
    <t>Up Close &amp; Personal </t>
  </si>
  <si>
    <t>Sam Fell</t>
  </si>
  <si>
    <t>The Tale of Despereaux </t>
  </si>
  <si>
    <t>Kevin Donovan</t>
  </si>
  <si>
    <t>The Tuxedo </t>
  </si>
  <si>
    <t>Geoff Murphy</t>
  </si>
  <si>
    <t>Under Siege 2: Dark Territory </t>
  </si>
  <si>
    <t>Jack Ryan: Shadow Recruit </t>
  </si>
  <si>
    <t>David O. Russell</t>
  </si>
  <si>
    <t>Biography|Comedy|Drama</t>
  </si>
  <si>
    <t>Joy </t>
  </si>
  <si>
    <t>Babak Najafi</t>
  </si>
  <si>
    <t>London Has Fallen </t>
  </si>
  <si>
    <t>Jean-Pierre Jeunet</t>
  </si>
  <si>
    <t>Action|Horror|Sci-Fi</t>
  </si>
  <si>
    <t>Alien: Resurrection </t>
  </si>
  <si>
    <t>Shooter </t>
  </si>
  <si>
    <t>Graham Annable</t>
  </si>
  <si>
    <t>The Boxtrolls </t>
  </si>
  <si>
    <t>Griffin Dunne</t>
  </si>
  <si>
    <t>Practical Magic </t>
  </si>
  <si>
    <t>The Lego Movie </t>
  </si>
  <si>
    <t>John Pasquin</t>
  </si>
  <si>
    <t>Miss Congeniality 2: Armed and Fabulous </t>
  </si>
  <si>
    <t>Reign of Fire </t>
  </si>
  <si>
    <t>Ruben Fleischer</t>
  </si>
  <si>
    <t>Gangster Squad </t>
  </si>
  <si>
    <t>Harold Ramis</t>
  </si>
  <si>
    <t>Adventure|Comedy</t>
  </si>
  <si>
    <t>Year One </t>
  </si>
  <si>
    <t>Biography|Drama|History|Sport</t>
  </si>
  <si>
    <t>Invictus </t>
  </si>
  <si>
    <t>Comedy|Crime|Romance|Thriller</t>
  </si>
  <si>
    <t>Duplicity </t>
  </si>
  <si>
    <t>Donald Petrie</t>
  </si>
  <si>
    <t>My Favorite Martian </t>
  </si>
  <si>
    <t>The Sentinel </t>
  </si>
  <si>
    <t>Jorge Blanco</t>
  </si>
  <si>
    <t>Planet 51 </t>
  </si>
  <si>
    <t>Stuart Baird</t>
  </si>
  <si>
    <t>Star Trek: Nemesis </t>
  </si>
  <si>
    <t>Joel Coen</t>
  </si>
  <si>
    <t>Comedy|Crime|Romance</t>
  </si>
  <si>
    <t>Intolerable Cruelty </t>
  </si>
  <si>
    <t>Edge of Darkness </t>
  </si>
  <si>
    <t>Horror|Mystery|Sci-Fi|Thriller</t>
  </si>
  <si>
    <t>The Relic </t>
  </si>
  <si>
    <t>Analyze That </t>
  </si>
  <si>
    <t>Righteous Kill </t>
  </si>
  <si>
    <t>Harold Becker</t>
  </si>
  <si>
    <t>Mercury Rising </t>
  </si>
  <si>
    <t>Biography|Drama|Music</t>
  </si>
  <si>
    <t>The Soloist </t>
  </si>
  <si>
    <t>Drama|Fantasy|Sport</t>
  </si>
  <si>
    <t>The Legend of Bagger Vance </t>
  </si>
  <si>
    <t>Adventure|Comedy|Drama|Music</t>
  </si>
  <si>
    <t>Almost Famous </t>
  </si>
  <si>
    <t>xXx: State of the Union </t>
  </si>
  <si>
    <t>Scott Stewart</t>
  </si>
  <si>
    <t>Action|Fantasy|Horror|Sci-Fi|Thriller</t>
  </si>
  <si>
    <t>Priest </t>
  </si>
  <si>
    <t>Patrick Gilmore</t>
  </si>
  <si>
    <t>Adventure|Animation|Comedy|Drama|Family|Fantasy|Romance</t>
  </si>
  <si>
    <t>Sinbad: Legend of the Seven Seas </t>
  </si>
  <si>
    <t>Horror|Sci-Fi|Thriller</t>
  </si>
  <si>
    <t>Event Horizon </t>
  </si>
  <si>
    <t>Drama|Fantasy|Mystery|Romance|Thriller</t>
  </si>
  <si>
    <t>Dragonfly </t>
  </si>
  <si>
    <t>The Black Dahlia </t>
  </si>
  <si>
    <t>Tony Bill</t>
  </si>
  <si>
    <t>Action|Adventure|Drama|History|Romance|War</t>
  </si>
  <si>
    <t>Flyboys </t>
  </si>
  <si>
    <t>Rod Lurie</t>
  </si>
  <si>
    <t>The Last Castle </t>
  </si>
  <si>
    <t>Walter Hill</t>
  </si>
  <si>
    <t>Supernova </t>
  </si>
  <si>
    <t>Akiva Goldsman</t>
  </si>
  <si>
    <t>Drama|Fantasy|Mystery|Romance</t>
  </si>
  <si>
    <t>Winter's Tale </t>
  </si>
  <si>
    <t>Harald Zwart</t>
  </si>
  <si>
    <t>Fantasy|Horror|Mystery|Romance</t>
  </si>
  <si>
    <t>The Mortal Instruments: City of Bones </t>
  </si>
  <si>
    <t>Adventure|Comedy|Family|Romance|Sci-Fi</t>
  </si>
  <si>
    <t>Meet Dave </t>
  </si>
  <si>
    <t>Walter Salles</t>
  </si>
  <si>
    <t>Drama|Horror|Thriller</t>
  </si>
  <si>
    <t>Dark Water </t>
  </si>
  <si>
    <t>Edtv </t>
  </si>
  <si>
    <t>Iain Softley</t>
  </si>
  <si>
    <t>Inkheart </t>
  </si>
  <si>
    <t>The Spirit </t>
  </si>
  <si>
    <t>David Koepp</t>
  </si>
  <si>
    <t>Action|Comedy|Mystery|Romance</t>
  </si>
  <si>
    <t>Mortdecai </t>
  </si>
  <si>
    <t>Uwe Boll</t>
  </si>
  <si>
    <t>In the Name of the King: A Dungeon Siege Tale </t>
  </si>
  <si>
    <t>Beyond Borders </t>
  </si>
  <si>
    <t>John Dahl</t>
  </si>
  <si>
    <t>The Great Raid </t>
  </si>
  <si>
    <t>Filipino</t>
  </si>
  <si>
    <t>Tim Miller</t>
  </si>
  <si>
    <t>Action|Adventure|Comedy|Romance|Sci-Fi</t>
  </si>
  <si>
    <t>Deadpool </t>
  </si>
  <si>
    <t>Stephen Herek</t>
  </si>
  <si>
    <t>Holy Man </t>
  </si>
  <si>
    <t>Action|Biography|Drama|History|Thriller|War</t>
  </si>
  <si>
    <t>American Sniper </t>
  </si>
  <si>
    <t>Adventure|Comedy|Family|Fantasy|Horror</t>
  </si>
  <si>
    <t>Goosebumps </t>
  </si>
  <si>
    <t>Just Like Heaven </t>
  </si>
  <si>
    <t>Comedy|Family|Romance|Sci-Fi</t>
  </si>
  <si>
    <t>The Flintstones in Viva Rock Vegas </t>
  </si>
  <si>
    <t>Peter MacDonald</t>
  </si>
  <si>
    <t>Action|Adventure|Thriller|War</t>
  </si>
  <si>
    <t>Rambo III </t>
  </si>
  <si>
    <t>Comedy|Drama|Romance|Sport</t>
  </si>
  <si>
    <t>Leatherheads </t>
  </si>
  <si>
    <t>Did You Hear About the Morgans? </t>
  </si>
  <si>
    <t>The Internship </t>
  </si>
  <si>
    <t>Resident Evil: Afterlife </t>
  </si>
  <si>
    <t>Anthony Hemingway</t>
  </si>
  <si>
    <t>Red Tails </t>
  </si>
  <si>
    <t>The Devil's Advocate </t>
  </si>
  <si>
    <t>Sean Anders</t>
  </si>
  <si>
    <t>That's My Boy </t>
  </si>
  <si>
    <t>DragonHeart </t>
  </si>
  <si>
    <t>Action|Comedy|Crime|Drama</t>
  </si>
  <si>
    <t>After the Sunset </t>
  </si>
  <si>
    <t>Mark Neveldine</t>
  </si>
  <si>
    <t>Ghost Rider: Spirit of Vengeance </t>
  </si>
  <si>
    <t>John Madden</t>
  </si>
  <si>
    <t>Drama|Music|Romance|War</t>
  </si>
  <si>
    <t>Captain Corelli's Mandolin </t>
  </si>
  <si>
    <t>Action|Comedy|Drama|Family|Thriller</t>
  </si>
  <si>
    <t>The Pacifier </t>
  </si>
  <si>
    <t>Kevin Bray</t>
  </si>
  <si>
    <t>Action|Crime</t>
  </si>
  <si>
    <t>Walking Tall </t>
  </si>
  <si>
    <t>Forrest Gump </t>
  </si>
  <si>
    <t>Alvin and the Chipmunks </t>
  </si>
  <si>
    <t>Meet the Parents </t>
  </si>
  <si>
    <t>Mike Gabriel</t>
  </si>
  <si>
    <t>Adventure|Animation|Drama|Family|History|Musical|Romance</t>
  </si>
  <si>
    <t>Pocahontas </t>
  </si>
  <si>
    <t>Action|Adventure|Drama|Romance|Sci-Fi</t>
  </si>
  <si>
    <t>Superman </t>
  </si>
  <si>
    <t>The Nutty Professor </t>
  </si>
  <si>
    <t>Hitch </t>
  </si>
  <si>
    <t>Sam Weisman</t>
  </si>
  <si>
    <t>Action|Adventure|Comedy|Family|Romance</t>
  </si>
  <si>
    <t>George of the Jungle </t>
  </si>
  <si>
    <t>Jesse Dylan</t>
  </si>
  <si>
    <t>American Wedding </t>
  </si>
  <si>
    <t>Captain Phillips </t>
  </si>
  <si>
    <t>Date Night </t>
  </si>
  <si>
    <t>Casper </t>
  </si>
  <si>
    <t>The Equalizer </t>
  </si>
  <si>
    <t>Wayne Wang</t>
  </si>
  <si>
    <t>Maid in Manhattan </t>
  </si>
  <si>
    <t>Crimson Tide </t>
  </si>
  <si>
    <t>Gabriele Muccino</t>
  </si>
  <si>
    <t>The Pursuit of Happyness </t>
  </si>
  <si>
    <t>Flightplan </t>
  </si>
  <si>
    <t>Disclosure </t>
  </si>
  <si>
    <t>City of Angels </t>
  </si>
  <si>
    <t>Kill Bill: Vol. 1 </t>
  </si>
  <si>
    <t>Bowfinger </t>
  </si>
  <si>
    <t>Kill Bill: Vol. 2 </t>
  </si>
  <si>
    <t>Tango &amp; Cash </t>
  </si>
  <si>
    <t>Death Becomes Her </t>
  </si>
  <si>
    <t>Tom Dey</t>
  </si>
  <si>
    <t>Action|Adventure|Comedy|Western</t>
  </si>
  <si>
    <t>Shanghai Noon </t>
  </si>
  <si>
    <t>Executive Decision </t>
  </si>
  <si>
    <t>Mr. Popper's Penguins </t>
  </si>
  <si>
    <t>The Forbidden Kingdom </t>
  </si>
  <si>
    <t>Jimmy Hayward</t>
  </si>
  <si>
    <t>Free Birds </t>
  </si>
  <si>
    <t>Alien 3 </t>
  </si>
  <si>
    <t>Alan Parker</t>
  </si>
  <si>
    <t>Biography|Drama|History|Musical</t>
  </si>
  <si>
    <t>Evita </t>
  </si>
  <si>
    <t>John Frankenheimer</t>
  </si>
  <si>
    <t>Ronin </t>
  </si>
  <si>
    <t>Adventure|Drama|Horror|Thriller</t>
  </si>
  <si>
    <t>The Ghost and the Darkness </t>
  </si>
  <si>
    <t>Paul King</t>
  </si>
  <si>
    <t>Paddington </t>
  </si>
  <si>
    <t>Akiva Schaffer</t>
  </si>
  <si>
    <t>The Watch </t>
  </si>
  <si>
    <t>William Friedkin</t>
  </si>
  <si>
    <t>The Hunted </t>
  </si>
  <si>
    <t>Instinct </t>
  </si>
  <si>
    <t>Stuck on You </t>
  </si>
  <si>
    <t>Kent Alterman</t>
  </si>
  <si>
    <t>Semi-Pro </t>
  </si>
  <si>
    <t>Peter Lord</t>
  </si>
  <si>
    <t>The Pirates! Band of Misfits </t>
  </si>
  <si>
    <t>Changeling </t>
  </si>
  <si>
    <t>Chain Reaction </t>
  </si>
  <si>
    <t>Action|Drama|Sport|Thriller</t>
  </si>
  <si>
    <t>The Fan </t>
  </si>
  <si>
    <t>Drama|Musical|Romance|Thriller</t>
  </si>
  <si>
    <t>The Phantom of the Opera </t>
  </si>
  <si>
    <t>Shekhar Kapur</t>
  </si>
  <si>
    <t>Elizabeth: The Golden Age </t>
  </si>
  <si>
    <t>Karyn Kusama</t>
  </si>
  <si>
    <t>Æon Flux </t>
  </si>
  <si>
    <t>Ron Maxwell</t>
  </si>
  <si>
    <t>Gods and Generals </t>
  </si>
  <si>
    <t>Robert Butler</t>
  </si>
  <si>
    <t>Turbulence </t>
  </si>
  <si>
    <t>Karey Kirkpatrick</t>
  </si>
  <si>
    <t>Comedy|Drama|Family|Fantasy</t>
  </si>
  <si>
    <t>Imagine That </t>
  </si>
  <si>
    <t>Adventure|Comedy|Crime|Family|Musical</t>
  </si>
  <si>
    <t>Muppets Most Wanted </t>
  </si>
  <si>
    <t>Thunderbirds </t>
  </si>
  <si>
    <t>Steve Antin</t>
  </si>
  <si>
    <t>Drama|Music|Musical|Romance</t>
  </si>
  <si>
    <t>Burlesque </t>
  </si>
  <si>
    <t>Drama|Mystery|Romance|War</t>
  </si>
  <si>
    <t>A Very Long Engagement </t>
  </si>
  <si>
    <t>Blade II </t>
  </si>
  <si>
    <t>Seven Pounds </t>
  </si>
  <si>
    <t>Bullet to the Head </t>
  </si>
  <si>
    <t>Francis Ford Coppola</t>
  </si>
  <si>
    <t>The Godfather: Part III </t>
  </si>
  <si>
    <t>Elizabethtown </t>
  </si>
  <si>
    <t>You, Me and Dupree </t>
  </si>
  <si>
    <t>Richard Lester</t>
  </si>
  <si>
    <t>Action|Adventure|Romance|Sci-Fi</t>
  </si>
  <si>
    <t>Superman II </t>
  </si>
  <si>
    <t>Gigli </t>
  </si>
  <si>
    <t>All the King's Men </t>
  </si>
  <si>
    <t>Shaft </t>
  </si>
  <si>
    <t>Adventure|Animation|Drama|Family|Fantasy|Musical|Mystery|Romance</t>
  </si>
  <si>
    <t>Anastasia </t>
  </si>
  <si>
    <t>Moulin Rouge! </t>
  </si>
  <si>
    <t>Domestic Disturbance </t>
  </si>
  <si>
    <t>Scott Cooper</t>
  </si>
  <si>
    <t>Black Mass </t>
  </si>
  <si>
    <t>Flags of Our Fathers </t>
  </si>
  <si>
    <t>Law Abiding Citizen </t>
  </si>
  <si>
    <t>Robert Rodriguez</t>
  </si>
  <si>
    <t>Action|Horror|Thriller</t>
  </si>
  <si>
    <t>Grindhouse </t>
  </si>
  <si>
    <t>Drama|History|Horror</t>
  </si>
  <si>
    <t>Beloved </t>
  </si>
  <si>
    <t>Curtis Hanson</t>
  </si>
  <si>
    <t>Drama|Romance|Sport</t>
  </si>
  <si>
    <t>Lucky You </t>
  </si>
  <si>
    <t>Catch Me If You Can </t>
  </si>
  <si>
    <t>Zero Dark Thirty </t>
  </si>
  <si>
    <t>The Break-Up </t>
  </si>
  <si>
    <t>Phyllida Lloyd</t>
  </si>
  <si>
    <t>Comedy|Family|Musical|Romance</t>
  </si>
  <si>
    <t>Mamma Mia! </t>
  </si>
  <si>
    <t>Valentine's Day </t>
  </si>
  <si>
    <t>Jay Chandrasekhar</t>
  </si>
  <si>
    <t>The Dukes of Hazzard </t>
  </si>
  <si>
    <t>Terrence Malick</t>
  </si>
  <si>
    <t>The Thin Red Line </t>
  </si>
  <si>
    <t>David Dobkin</t>
  </si>
  <si>
    <t>The Change-Up </t>
  </si>
  <si>
    <t>Milos Forman</t>
  </si>
  <si>
    <t>Man on the Moon </t>
  </si>
  <si>
    <t>Casino </t>
  </si>
  <si>
    <t>Pierre Morel</t>
  </si>
  <si>
    <t>From Paris with Love </t>
  </si>
  <si>
    <t>Paul Hunter</t>
  </si>
  <si>
    <t>Bulletproof Monk </t>
  </si>
  <si>
    <t>Me, Myself &amp; Irene </t>
  </si>
  <si>
    <t>Steve Oedekerk</t>
  </si>
  <si>
    <t>Barnyard </t>
  </si>
  <si>
    <t>The Twilight Saga: New Moon </t>
  </si>
  <si>
    <t>Shrek </t>
  </si>
  <si>
    <t>George Nolfi</t>
  </si>
  <si>
    <t>Romance|Sci-Fi|Thriller</t>
  </si>
  <si>
    <t>The Adjustment Bureau </t>
  </si>
  <si>
    <t>Robin Hood: Prince of Thieves </t>
  </si>
  <si>
    <t>Jerry Maguire </t>
  </si>
  <si>
    <t>Ted </t>
  </si>
  <si>
    <t>As Good as It Gets </t>
  </si>
  <si>
    <t>Biography|Comedy|Drama|Romance</t>
  </si>
  <si>
    <t>Patch Adams </t>
  </si>
  <si>
    <t>Anchorman 2: The Legend Continues </t>
  </si>
  <si>
    <t>Mr. Deeds </t>
  </si>
  <si>
    <t>Mystery|Sci-Fi|Thriller</t>
  </si>
  <si>
    <t>Super 8 </t>
  </si>
  <si>
    <t>Erin Brockovich </t>
  </si>
  <si>
    <t>How to Lose a Guy in 10 Days </t>
  </si>
  <si>
    <t>22 Jump Street </t>
  </si>
  <si>
    <t>Neil Jordan</t>
  </si>
  <si>
    <t>Drama|Fantasy|Horror</t>
  </si>
  <si>
    <t>Interview with the Vampire: The Vampire Chronicles </t>
  </si>
  <si>
    <t>Yes Man </t>
  </si>
  <si>
    <t>Rawson Marshall Thurber</t>
  </si>
  <si>
    <t>Central Intelligence </t>
  </si>
  <si>
    <t>Stepmom </t>
  </si>
  <si>
    <t>Daddy's Home </t>
  </si>
  <si>
    <t>Adventure|Comedy|Drama|Fantasy|Musical</t>
  </si>
  <si>
    <t>Into the Woods </t>
  </si>
  <si>
    <t>Spike Lee</t>
  </si>
  <si>
    <t>Inside Man </t>
  </si>
  <si>
    <t>Brian Helgeland</t>
  </si>
  <si>
    <t>Payback </t>
  </si>
  <si>
    <t>Frank Marshall</t>
  </si>
  <si>
    <t>Congo </t>
  </si>
  <si>
    <t>Knowing </t>
  </si>
  <si>
    <t>Failure to Launch </t>
  </si>
  <si>
    <t>Crazy, Stupid, Love. </t>
  </si>
  <si>
    <t>Peter Hewitt</t>
  </si>
  <si>
    <t>Garfield </t>
  </si>
  <si>
    <t>Joe Roth</t>
  </si>
  <si>
    <t>Christmas with the Kranks </t>
  </si>
  <si>
    <t>Bennett Miller</t>
  </si>
  <si>
    <t>Moneyball </t>
  </si>
  <si>
    <t>Outbreak </t>
  </si>
  <si>
    <t>Jaume Collet-Serra</t>
  </si>
  <si>
    <t>Non-Stop </t>
  </si>
  <si>
    <t>Andy Fickman</t>
  </si>
  <si>
    <t>Action|Adventure|Family|Fantasy|Sci-Fi|Thriller</t>
  </si>
  <si>
    <t>Race to Witch Mountain </t>
  </si>
  <si>
    <t>James McTeigue</t>
  </si>
  <si>
    <t>V for Vendetta </t>
  </si>
  <si>
    <t>Shanghai Knights </t>
  </si>
  <si>
    <t>Matthew O'Callaghan</t>
  </si>
  <si>
    <t>Curious George </t>
  </si>
  <si>
    <t>Angela Robinson</t>
  </si>
  <si>
    <t>Adventure|Comedy|Family|Fantasy|Romance|Sport</t>
  </si>
  <si>
    <t>Herbie Fully Loaded </t>
  </si>
  <si>
    <t>Gary Fleder</t>
  </si>
  <si>
    <t>Don't Say a Word </t>
  </si>
  <si>
    <t>Tommy Wirkola</t>
  </si>
  <si>
    <t>Hansel &amp; Gretel: Witch Hunters </t>
  </si>
  <si>
    <t>Adrian Lyne</t>
  </si>
  <si>
    <t>Unfaithful </t>
  </si>
  <si>
    <t>I Am Number Four </t>
  </si>
  <si>
    <t>Stephen Gaghan</t>
  </si>
  <si>
    <t>Syriana </t>
  </si>
  <si>
    <t>13 Hours </t>
  </si>
  <si>
    <t>Jorge R. Gutiérrez</t>
  </si>
  <si>
    <t>The Book of Life </t>
  </si>
  <si>
    <t>Richard Loncraine</t>
  </si>
  <si>
    <t>Firewall </t>
  </si>
  <si>
    <t>Absolute Power </t>
  </si>
  <si>
    <t>G.I. Jane </t>
  </si>
  <si>
    <t>The Game </t>
  </si>
  <si>
    <t>Christophe Gans</t>
  </si>
  <si>
    <t>Adventure|Horror|Mystery</t>
  </si>
  <si>
    <t>Silent Hill </t>
  </si>
  <si>
    <t>Howard Deutch</t>
  </si>
  <si>
    <t>The Replacements </t>
  </si>
  <si>
    <t>Jon Hurwitz</t>
  </si>
  <si>
    <t>American Reunion </t>
  </si>
  <si>
    <t>The Negotiator </t>
  </si>
  <si>
    <t>Steven Quale</t>
  </si>
  <si>
    <t>Into the Storm </t>
  </si>
  <si>
    <t>John Landis</t>
  </si>
  <si>
    <t>Beverly Hills Cop III </t>
  </si>
  <si>
    <t>Gremlins 2: The New Batch </t>
  </si>
  <si>
    <t>The Judge </t>
  </si>
  <si>
    <t>The Peacemaker </t>
  </si>
  <si>
    <t>Alexander Witt</t>
  </si>
  <si>
    <t>Resident Evil: Apocalypse </t>
  </si>
  <si>
    <t>Beeban Kidron</t>
  </si>
  <si>
    <t>Bridget Jones: The Edge of Reason </t>
  </si>
  <si>
    <t>Carl Franklin</t>
  </si>
  <si>
    <t>Crime|Drama|Romance|Thriller</t>
  </si>
  <si>
    <t>Out of Time </t>
  </si>
  <si>
    <t>Steven Seagal</t>
  </si>
  <si>
    <t>On Deadly Ground </t>
  </si>
  <si>
    <t>The Adventures of Sharkboy and Lavagirl 3-D </t>
  </si>
  <si>
    <t>Danny Boyle</t>
  </si>
  <si>
    <t>The Beach </t>
  </si>
  <si>
    <t>Raising Helen </t>
  </si>
  <si>
    <t>Ninja Assassin </t>
  </si>
  <si>
    <t>For Love of the Game </t>
  </si>
  <si>
    <t>Andrew Bergman</t>
  </si>
  <si>
    <t>Comedy|Crime|Drama|Thriller</t>
  </si>
  <si>
    <t>Striptease </t>
  </si>
  <si>
    <t>Marmaduke </t>
  </si>
  <si>
    <t>Drama|Fantasy</t>
  </si>
  <si>
    <t>Hereafter </t>
  </si>
  <si>
    <t>Barbet Schroeder</t>
  </si>
  <si>
    <t>Murder by Numbers </t>
  </si>
  <si>
    <t>Assassins </t>
  </si>
  <si>
    <t>Peter Webber</t>
  </si>
  <si>
    <t>Hannibal Rising </t>
  </si>
  <si>
    <t>The Story of Us </t>
  </si>
  <si>
    <t>Andrew Niccol</t>
  </si>
  <si>
    <t>The Host </t>
  </si>
  <si>
    <t>Basic </t>
  </si>
  <si>
    <t>Blood Work </t>
  </si>
  <si>
    <t>The International </t>
  </si>
  <si>
    <t>John Carpenter</t>
  </si>
  <si>
    <t>Escape from L.A. </t>
  </si>
  <si>
    <t>The Iron Giant </t>
  </si>
  <si>
    <t>Wes Anderson</t>
  </si>
  <si>
    <t>Adventure|Comedy|Drama</t>
  </si>
  <si>
    <t>The Life Aquatic with Steve Zissou </t>
  </si>
  <si>
    <t>Action|Biography|Drama|History|War</t>
  </si>
  <si>
    <t>Free State of Jones </t>
  </si>
  <si>
    <t>The Life of David Gale </t>
  </si>
  <si>
    <t>Man of the House </t>
  </si>
  <si>
    <t>Run All Night </t>
  </si>
  <si>
    <t>David Cronenberg</t>
  </si>
  <si>
    <t>Eastern Promises </t>
  </si>
  <si>
    <t>John Stockwell</t>
  </si>
  <si>
    <t>Into the Blue </t>
  </si>
  <si>
    <t>The Messenger: The Story of Joan of Arc </t>
  </si>
  <si>
    <t>David Gordon Green</t>
  </si>
  <si>
    <t>Adventure|Comedy|Fantasy</t>
  </si>
  <si>
    <t>Your Highness </t>
  </si>
  <si>
    <t>Jim Sheridan</t>
  </si>
  <si>
    <t>Dream House </t>
  </si>
  <si>
    <t>Costa-Gavras</t>
  </si>
  <si>
    <t>Mad City </t>
  </si>
  <si>
    <t>Patrick Read Johnson</t>
  </si>
  <si>
    <t>Adventure|Comedy|Crime|Drama|Family</t>
  </si>
  <si>
    <t>Baby's Day Out </t>
  </si>
  <si>
    <t>Roland Joffé</t>
  </si>
  <si>
    <t>The Scarlet Letter </t>
  </si>
  <si>
    <t>Fair Game </t>
  </si>
  <si>
    <t>Action|Biography|Crime|Drama|Thriller</t>
  </si>
  <si>
    <t>Domino </t>
  </si>
  <si>
    <t>Jade </t>
  </si>
  <si>
    <t>Gamer </t>
  </si>
  <si>
    <t>Richard LaGravenese</t>
  </si>
  <si>
    <t>Beautiful Creatures </t>
  </si>
  <si>
    <t>Danny DeVito</t>
  </si>
  <si>
    <t>Death to Smoochy </t>
  </si>
  <si>
    <t>Zoolander 2 </t>
  </si>
  <si>
    <t>George Armitage</t>
  </si>
  <si>
    <t>The Big Bounce </t>
  </si>
  <si>
    <t>Comedy|Sci-Fi</t>
  </si>
  <si>
    <t>What Planet Are You From? </t>
  </si>
  <si>
    <t>Patrick Lussier</t>
  </si>
  <si>
    <t>Drive Angry </t>
  </si>
  <si>
    <t>Street Fighter: The Legend of Chun-Li </t>
  </si>
  <si>
    <t>James Wong</t>
  </si>
  <si>
    <t>The One </t>
  </si>
  <si>
    <t>Action|Adventure|Comedy|Crime|Music|Mystery</t>
  </si>
  <si>
    <t>The Adventures of Ford Fairlane </t>
  </si>
  <si>
    <t>Traffic </t>
  </si>
  <si>
    <t>Indiana Jones and the Last Crusade </t>
  </si>
  <si>
    <t>Action|Crime|Drama|Sci-Fi|Thriller</t>
  </si>
  <si>
    <t>Chappie </t>
  </si>
  <si>
    <t>The Bone Collector </t>
  </si>
  <si>
    <t>Panic Room </t>
  </si>
  <si>
    <t>Action|Adventure|Comedy|Drama|War</t>
  </si>
  <si>
    <t>Three Kings </t>
  </si>
  <si>
    <t>Child 44 </t>
  </si>
  <si>
    <t>Rat Race </t>
  </si>
  <si>
    <t>Drama|Mystery|Sci-Fi</t>
  </si>
  <si>
    <t>K-PAX </t>
  </si>
  <si>
    <t>Kate &amp; Leopold </t>
  </si>
  <si>
    <t>Bedazzled </t>
  </si>
  <si>
    <t>Crime|Drama|Music</t>
  </si>
  <si>
    <t>The Cotton Club </t>
  </si>
  <si>
    <t>Adventure|Crime|Drama|Western</t>
  </si>
  <si>
    <t>3:10 to Yuma </t>
  </si>
  <si>
    <t>Olivier Megaton</t>
  </si>
  <si>
    <t>Taken 3 </t>
  </si>
  <si>
    <t>Out of Sight </t>
  </si>
  <si>
    <t>Comedy|Drama|Thriller</t>
  </si>
  <si>
    <t>The Cable Guy </t>
  </si>
  <si>
    <t>Warren Beatty</t>
  </si>
  <si>
    <t>Action|Comedy|Crime|Music|Romance|Thriller</t>
  </si>
  <si>
    <t>Dick Tracy </t>
  </si>
  <si>
    <t>Crime|Romance|Thriller</t>
  </si>
  <si>
    <t>The Thomas Crown Affair </t>
  </si>
  <si>
    <t>Penny Marshall</t>
  </si>
  <si>
    <t>Riding in Cars with Boys </t>
  </si>
  <si>
    <t>Paul Bolger</t>
  </si>
  <si>
    <t>Happily N'Ever After </t>
  </si>
  <si>
    <t>Stephen Frears</t>
  </si>
  <si>
    <t>Mary Reilly </t>
  </si>
  <si>
    <t>P.J. Hogan</t>
  </si>
  <si>
    <t>My Best Friend's Wedding </t>
  </si>
  <si>
    <t>America's Sweethearts </t>
  </si>
  <si>
    <t>Insomnia </t>
  </si>
  <si>
    <t>Action|Adventure|Drama|Sci-Fi|Thriller</t>
  </si>
  <si>
    <t>Star Trek: First Contact </t>
  </si>
  <si>
    <t>Action|Drama|Fantasy|Thriller|Western</t>
  </si>
  <si>
    <t>Jonah Hex </t>
  </si>
  <si>
    <t>Action|Drama|Mystery|Thriller|War</t>
  </si>
  <si>
    <t>Courage Under Fire </t>
  </si>
  <si>
    <t>Liar Liar </t>
  </si>
  <si>
    <t>Brad Furman</t>
  </si>
  <si>
    <t>Biography|Crime|Drama|Thriller</t>
  </si>
  <si>
    <t>The Infiltrator </t>
  </si>
  <si>
    <t>The Flintstones </t>
  </si>
  <si>
    <t>Taken 2 </t>
  </si>
  <si>
    <t>David Zucker</t>
  </si>
  <si>
    <t>Scary Movie 3 </t>
  </si>
  <si>
    <t>Action|Comedy|Crime|Romance</t>
  </si>
  <si>
    <t>Miss Congeniality </t>
  </si>
  <si>
    <t>Action|Adventure|Family|Fantasy|Sci-Fi</t>
  </si>
  <si>
    <t>Journey to the Center of the Earth </t>
  </si>
  <si>
    <t>The Princess Diaries 2: Royal Engagement </t>
  </si>
  <si>
    <t>The Pelican Brief </t>
  </si>
  <si>
    <t>The Client </t>
  </si>
  <si>
    <t>The Bucket List </t>
  </si>
  <si>
    <t>Patriot Games </t>
  </si>
  <si>
    <t>Monster-in-Law </t>
  </si>
  <si>
    <t>Denis Villeneuve</t>
  </si>
  <si>
    <t>Prisoners </t>
  </si>
  <si>
    <t>Training Day </t>
  </si>
  <si>
    <t>Galaxy Quest </t>
  </si>
  <si>
    <t>Scary Movie 2 </t>
  </si>
  <si>
    <t>Adventure|Comedy|Family|Musical</t>
  </si>
  <si>
    <t>The Muppets </t>
  </si>
  <si>
    <t>Action|Horror</t>
  </si>
  <si>
    <t>Blade </t>
  </si>
  <si>
    <t>Thomas Carter</t>
  </si>
  <si>
    <t>Coach Carter </t>
  </si>
  <si>
    <t>Roger Michell</t>
  </si>
  <si>
    <t>Changing Lanes </t>
  </si>
  <si>
    <t>Luis Llosa</t>
  </si>
  <si>
    <t>Action|Adventure|Horror|Thriller</t>
  </si>
  <si>
    <t>Anaconda </t>
  </si>
  <si>
    <t>Comedy|Drama|Music|Romance</t>
  </si>
  <si>
    <t>Coyote Ugly </t>
  </si>
  <si>
    <t>Richard Curtis</t>
  </si>
  <si>
    <t>Love Actually </t>
  </si>
  <si>
    <t>A Bug's Life </t>
  </si>
  <si>
    <t>From Hell </t>
  </si>
  <si>
    <t>Action|Crime|Drama|Romance|Thriller</t>
  </si>
  <si>
    <t>The Specialist </t>
  </si>
  <si>
    <t>Tin Cup </t>
  </si>
  <si>
    <t>Comedy|Family|Romance|Sport</t>
  </si>
  <si>
    <t>Kicking &amp; Screaming </t>
  </si>
  <si>
    <t>Garth Jennings</t>
  </si>
  <si>
    <t>The Hitchhiker's Guide to the Galaxy </t>
  </si>
  <si>
    <t>Joel Zwick</t>
  </si>
  <si>
    <t>Fat Albert </t>
  </si>
  <si>
    <t>Russell Mulcahy</t>
  </si>
  <si>
    <t>Resident Evil: Extinction </t>
  </si>
  <si>
    <t>Blended </t>
  </si>
  <si>
    <t>Last Holiday </t>
  </si>
  <si>
    <t>The River Wild </t>
  </si>
  <si>
    <t>Drama|Family|Fantasy</t>
  </si>
  <si>
    <t>The Indian in the Cupboard </t>
  </si>
  <si>
    <t>Savages </t>
  </si>
  <si>
    <t>David R. Ellis</t>
  </si>
  <si>
    <t>Cellular </t>
  </si>
  <si>
    <t>Peter Howitt</t>
  </si>
  <si>
    <t>Johnny English </t>
  </si>
  <si>
    <t>John A. Davis</t>
  </si>
  <si>
    <t>The Ant Bully </t>
  </si>
  <si>
    <t>David Lynch</t>
  </si>
  <si>
    <t>Dune </t>
  </si>
  <si>
    <t>Julie Taymor</t>
  </si>
  <si>
    <t>Drama|Fantasy|Musical|Romance</t>
  </si>
  <si>
    <t>Across the Universe </t>
  </si>
  <si>
    <t>Revolutionary Road </t>
  </si>
  <si>
    <t>16 Blocks </t>
  </si>
  <si>
    <t>Mathieu Kassovitz</t>
  </si>
  <si>
    <t>Babylon A.D. </t>
  </si>
  <si>
    <t>John Gray</t>
  </si>
  <si>
    <t>The Glimmer Man </t>
  </si>
  <si>
    <t>Multiplicity </t>
  </si>
  <si>
    <t>John Schultz</t>
  </si>
  <si>
    <t>Adventure|Comedy|Family|Fantasy|Sci-Fi</t>
  </si>
  <si>
    <t>Aliens in the Attic </t>
  </si>
  <si>
    <t>Sean Penn</t>
  </si>
  <si>
    <t>The Pledge </t>
  </si>
  <si>
    <t>Susan Stroman</t>
  </si>
  <si>
    <t>Comedy|Musical</t>
  </si>
  <si>
    <t>The Producers </t>
  </si>
  <si>
    <t>Simon Wincer</t>
  </si>
  <si>
    <t>The Phantom </t>
  </si>
  <si>
    <t>Billy Bob Thornton</t>
  </si>
  <si>
    <t>All the Pretty Horses </t>
  </si>
  <si>
    <t>Biography|Drama|History</t>
  </si>
  <si>
    <t>Nixon </t>
  </si>
  <si>
    <t>The Ghost Writer </t>
  </si>
  <si>
    <t>Deep Rising </t>
  </si>
  <si>
    <t>Action|Crime|Drama|Thriller|War</t>
  </si>
  <si>
    <t>Miracle at St. Anna </t>
  </si>
  <si>
    <t>Curse of the Golden Flower </t>
  </si>
  <si>
    <t>Danny Pang</t>
  </si>
  <si>
    <t>Bangkok Dangerous </t>
  </si>
  <si>
    <t>Comedy|Crime|Thriller</t>
  </si>
  <si>
    <t>Big Trouble </t>
  </si>
  <si>
    <t>Love in the Time of Cholera </t>
  </si>
  <si>
    <t>George P. Cosmatos</t>
  </si>
  <si>
    <t>Shadow Conspiracy </t>
  </si>
  <si>
    <t>Oliver Parker</t>
  </si>
  <si>
    <t>Johnny English Reborn </t>
  </si>
  <si>
    <t>Ben Affleck</t>
  </si>
  <si>
    <t>Biography|Drama|History|Thriller</t>
  </si>
  <si>
    <t>Argo </t>
  </si>
  <si>
    <t>Action|Adventure|Crime|Drama|Mystery|Thriller</t>
  </si>
  <si>
    <t>The Fugitive </t>
  </si>
  <si>
    <t>The Bounty Hunter </t>
  </si>
  <si>
    <t>Sleepers </t>
  </si>
  <si>
    <t>Rambo: First Blood Part II </t>
  </si>
  <si>
    <t>Brian Gibson</t>
  </si>
  <si>
    <t>The Juror </t>
  </si>
  <si>
    <t>Norman Ferguson</t>
  </si>
  <si>
    <t>Animation|Family|Fantasy|Musical</t>
  </si>
  <si>
    <t>Pinocchio </t>
  </si>
  <si>
    <t>Michael Cimino</t>
  </si>
  <si>
    <t>Adventure|Drama|Western</t>
  </si>
  <si>
    <t>Heaven's Gate </t>
  </si>
  <si>
    <t>Underworld: Evolution </t>
  </si>
  <si>
    <t>Paul McGuigan</t>
  </si>
  <si>
    <t>Victor Frankenstein </t>
  </si>
  <si>
    <t>Gus Van Sant</t>
  </si>
  <si>
    <t>Finding Forrester </t>
  </si>
  <si>
    <t>28 Days </t>
  </si>
  <si>
    <t>Unleashed </t>
  </si>
  <si>
    <t>Roger Kumble</t>
  </si>
  <si>
    <t>The Sweetest Thing </t>
  </si>
  <si>
    <t>The Firm </t>
  </si>
  <si>
    <t>Burr Steers</t>
  </si>
  <si>
    <t>Charlie St. Cloud </t>
  </si>
  <si>
    <t>The Mechanic </t>
  </si>
  <si>
    <t>21 Jump Street </t>
  </si>
  <si>
    <t>Notting Hill </t>
  </si>
  <si>
    <t>Chicken Run </t>
  </si>
  <si>
    <t>John Hamburg</t>
  </si>
  <si>
    <t>Along Came Polly </t>
  </si>
  <si>
    <t>Reginald Hudlin</t>
  </si>
  <si>
    <t>Boomerang </t>
  </si>
  <si>
    <t>The Heat </t>
  </si>
  <si>
    <t>Joseph L. Mankiewicz</t>
  </si>
  <si>
    <t>Biography|Drama|History|Romance</t>
  </si>
  <si>
    <t>Cleopatra </t>
  </si>
  <si>
    <t>Here Comes the Boom </t>
  </si>
  <si>
    <t>High Crimes </t>
  </si>
  <si>
    <t>Barbra Streisand</t>
  </si>
  <si>
    <t>The Mirror Has Two Faces </t>
  </si>
  <si>
    <t>Mark Pellington</t>
  </si>
  <si>
    <t>Drama|Horror|Mystery|Thriller</t>
  </si>
  <si>
    <t>The Mothman Prophecies </t>
  </si>
  <si>
    <t>Brüno </t>
  </si>
  <si>
    <t>John Glen</t>
  </si>
  <si>
    <t>Licence to Kill </t>
  </si>
  <si>
    <t>Catherine Hardwicke</t>
  </si>
  <si>
    <t>Red Riding Hood </t>
  </si>
  <si>
    <t>John Herzfeld</t>
  </si>
  <si>
    <t>15 Minutes </t>
  </si>
  <si>
    <t>Annabel Jankel</t>
  </si>
  <si>
    <t>Super Mario Bros. </t>
  </si>
  <si>
    <t>Lord of War </t>
  </si>
  <si>
    <t>Hero </t>
  </si>
  <si>
    <t>Julie Anne Robinson</t>
  </si>
  <si>
    <t>One for the Money </t>
  </si>
  <si>
    <t>Evan Goldberg</t>
  </si>
  <si>
    <t>The Interview </t>
  </si>
  <si>
    <t>Sngmoo Lee</t>
  </si>
  <si>
    <t>Action|Fantasy|Western</t>
  </si>
  <si>
    <t>The Warrior's Way </t>
  </si>
  <si>
    <t>Micmacs </t>
  </si>
  <si>
    <t>Drama|Music</t>
  </si>
  <si>
    <t>8 Mile </t>
  </si>
  <si>
    <t>A Knight's Tale </t>
  </si>
  <si>
    <t>Gordon Chan</t>
  </si>
  <si>
    <t>The Medallion </t>
  </si>
  <si>
    <t>The Sixth Sense </t>
  </si>
  <si>
    <t>Asger Leth</t>
  </si>
  <si>
    <t>Man on a Ledge </t>
  </si>
  <si>
    <t>The Big Year </t>
  </si>
  <si>
    <t>John G. Avildsen</t>
  </si>
  <si>
    <t>Action|Drama|Family|Sport</t>
  </si>
  <si>
    <t>The Karate Kid </t>
  </si>
  <si>
    <t>American Hustle </t>
  </si>
  <si>
    <t>Anne Fletcher</t>
  </si>
  <si>
    <t>The Proposal </t>
  </si>
  <si>
    <t>Bruce Beresford</t>
  </si>
  <si>
    <t>Double Jeopardy </t>
  </si>
  <si>
    <t>Back to the Future Part II </t>
  </si>
  <si>
    <t>Lucy </t>
  </si>
  <si>
    <t>Sam Taylor-Johnson</t>
  </si>
  <si>
    <t>Fifty Shades of Grey </t>
  </si>
  <si>
    <t>Spy Kids 3-D: Game Over </t>
  </si>
  <si>
    <t>A Time to Kill </t>
  </si>
  <si>
    <t>Cheaper by the Dozen </t>
  </si>
  <si>
    <t>Action|Biography|Drama|Thriller|War</t>
  </si>
  <si>
    <t>Lone Survivor </t>
  </si>
  <si>
    <t>Comedy|Drama|Sport</t>
  </si>
  <si>
    <t>A League of Their Own </t>
  </si>
  <si>
    <t>The Conjuring 2 </t>
  </si>
  <si>
    <t>The Social Network </t>
  </si>
  <si>
    <t>Ken Kwapis</t>
  </si>
  <si>
    <t>He's Just Not That Into You </t>
  </si>
  <si>
    <t>Scary Movie 4 </t>
  </si>
  <si>
    <t>Wes Craven</t>
  </si>
  <si>
    <t>Horror|Mystery</t>
  </si>
  <si>
    <t>Scream 3 </t>
  </si>
  <si>
    <t>Adventure|Comedy|Sci-Fi|Western</t>
  </si>
  <si>
    <t>Back to the Future Part III </t>
  </si>
  <si>
    <t>Etan Cohen</t>
  </si>
  <si>
    <t>Get Hard </t>
  </si>
  <si>
    <t>Fantasy|Horror|Romance</t>
  </si>
  <si>
    <t>Bram Stoker's Dracula </t>
  </si>
  <si>
    <t>Biography|Drama|Romance</t>
  </si>
  <si>
    <t>Julie &amp; Julia </t>
  </si>
  <si>
    <t>42 </t>
  </si>
  <si>
    <t>The Talented Mr. Ripley </t>
  </si>
  <si>
    <t>Dumb and Dumber To </t>
  </si>
  <si>
    <t>Eight Below </t>
  </si>
  <si>
    <t>The Intern </t>
  </si>
  <si>
    <t>Ride Along 2 </t>
  </si>
  <si>
    <t>Action|Adventure|Drama|Romance|War</t>
  </si>
  <si>
    <t>The Last of the Mohicans </t>
  </si>
  <si>
    <t>Ray </t>
  </si>
  <si>
    <t>Sin City </t>
  </si>
  <si>
    <t>Vantage Point </t>
  </si>
  <si>
    <t>I Love You, Man </t>
  </si>
  <si>
    <t>Shallow Hal </t>
  </si>
  <si>
    <t>JFK </t>
  </si>
  <si>
    <t>John Whitesell</t>
  </si>
  <si>
    <t>Big Momma's House 2 </t>
  </si>
  <si>
    <t>Adventure|Comedy|Crime|Romance</t>
  </si>
  <si>
    <t>The Mexican </t>
  </si>
  <si>
    <t>Comedy|Drama|Family|Fantasy|Romance</t>
  </si>
  <si>
    <t>17 Again </t>
  </si>
  <si>
    <t>Nick Cassavetes</t>
  </si>
  <si>
    <t>The Other Woman </t>
  </si>
  <si>
    <t>Horror</t>
  </si>
  <si>
    <t>The Final Destination </t>
  </si>
  <si>
    <t>Bridge of Spies </t>
  </si>
  <si>
    <t>Behind Enemy Lines </t>
  </si>
  <si>
    <t>Shall We Dance </t>
  </si>
  <si>
    <t>Small Soldiers </t>
  </si>
  <si>
    <t>Mark A.Z. Dippé</t>
  </si>
  <si>
    <t>Spawn </t>
  </si>
  <si>
    <t>Action|Adventure|Drama|Romance|Thriller</t>
  </si>
  <si>
    <t>The Count of Monte Cristo </t>
  </si>
  <si>
    <t>The Lincoln Lawyer </t>
  </si>
  <si>
    <t>Unknown </t>
  </si>
  <si>
    <t>The Prestige </t>
  </si>
  <si>
    <t>Horrible Bosses 2 </t>
  </si>
  <si>
    <t>Cal Brunker</t>
  </si>
  <si>
    <t>Escape from Planet Earth </t>
  </si>
  <si>
    <t>Apocalypto </t>
  </si>
  <si>
    <t>Maya</t>
  </si>
  <si>
    <t>The Living Daylights </t>
  </si>
  <si>
    <t>Nimród Antal</t>
  </si>
  <si>
    <t>Predators </t>
  </si>
  <si>
    <t>Legal Eagles </t>
  </si>
  <si>
    <t>Secret Window </t>
  </si>
  <si>
    <t>Alejandro Agresti</t>
  </si>
  <si>
    <t>The Lake House </t>
  </si>
  <si>
    <t>The Skeleton Key </t>
  </si>
  <si>
    <t>Peter Hedges</t>
  </si>
  <si>
    <t>The Odd Life of Timothy Green </t>
  </si>
  <si>
    <t>Paul Weiland</t>
  </si>
  <si>
    <t>Made of Honor </t>
  </si>
  <si>
    <t>Biography|Drama|Music|Musical</t>
  </si>
  <si>
    <t>Jersey Boys </t>
  </si>
  <si>
    <t>The Rainmaker </t>
  </si>
  <si>
    <t>Gothika </t>
  </si>
  <si>
    <t>Drama|History</t>
  </si>
  <si>
    <t>Amistad </t>
  </si>
  <si>
    <t>Medicine Man </t>
  </si>
  <si>
    <t>Colin Strause</t>
  </si>
  <si>
    <t>Aliens vs. Predator: Requiem </t>
  </si>
  <si>
    <t>Ri¢hie Ri¢h </t>
  </si>
  <si>
    <t>Joan Chen</t>
  </si>
  <si>
    <t>Autumn in New York </t>
  </si>
  <si>
    <t>Greg Mottola</t>
  </si>
  <si>
    <t>Paul </t>
  </si>
  <si>
    <t>The Guilt Trip </t>
  </si>
  <si>
    <t>Scream 4 </t>
  </si>
  <si>
    <t>8MM </t>
  </si>
  <si>
    <t>The Doors </t>
  </si>
  <si>
    <t>Jake Kasdan</t>
  </si>
  <si>
    <t>Sex Tape </t>
  </si>
  <si>
    <t>Diane Keaton</t>
  </si>
  <si>
    <t>Hanging Up </t>
  </si>
  <si>
    <t>Final Destination 5 </t>
  </si>
  <si>
    <t>Kelly Makin</t>
  </si>
  <si>
    <t>Mickey Blue Eyes </t>
  </si>
  <si>
    <t>Pay It Forward </t>
  </si>
  <si>
    <t>Fever Pitch </t>
  </si>
  <si>
    <t>Drillbit Taylor </t>
  </si>
  <si>
    <t>Comedy|Western</t>
  </si>
  <si>
    <t>A Million Ways to Die in the West </t>
  </si>
  <si>
    <t>Action|Adventure|Crime|Fantasy|Mystery|Thriller</t>
  </si>
  <si>
    <t>The Shadow </t>
  </si>
  <si>
    <t>Stephen Daldry</t>
  </si>
  <si>
    <t>Adventure|Drama|Mystery</t>
  </si>
  <si>
    <t>Extremely Loud &amp; Incredibly Close </t>
  </si>
  <si>
    <t>Morning Glory </t>
  </si>
  <si>
    <t>Biography|Crime|Drama|Music</t>
  </si>
  <si>
    <t>Get Rich or Die Tryin' </t>
  </si>
  <si>
    <t>Christian Duguay</t>
  </si>
  <si>
    <t>The Art of War </t>
  </si>
  <si>
    <t>Rent </t>
  </si>
  <si>
    <t>Crime|Drama|Horror|Thriller</t>
  </si>
  <si>
    <t>Bless the Child </t>
  </si>
  <si>
    <t>The Out-of-Towners </t>
  </si>
  <si>
    <t>The Island of Dr. Moreau </t>
  </si>
  <si>
    <t>The Musketeer </t>
  </si>
  <si>
    <t>Justin Chadwick</t>
  </si>
  <si>
    <t>The Other Boleyn Girl </t>
  </si>
  <si>
    <t>Pat O'Connor</t>
  </si>
  <si>
    <t>Sweet November </t>
  </si>
  <si>
    <t>Horror|Thriller</t>
  </si>
  <si>
    <t>The Reaping </t>
  </si>
  <si>
    <t>Mean Streets </t>
  </si>
  <si>
    <t>Renaissance Man </t>
  </si>
  <si>
    <t>Colombiana </t>
  </si>
  <si>
    <t>Frederik Du Chau</t>
  </si>
  <si>
    <t>Adventure|Animation|Comedy|Drama|Family|Fantasy|Musical</t>
  </si>
  <si>
    <t>The Magic Sword: Quest for Camelot </t>
  </si>
  <si>
    <t>City by the Sea </t>
  </si>
  <si>
    <t>Irwin Winkler</t>
  </si>
  <si>
    <t>At First Sight </t>
  </si>
  <si>
    <t>Joseph Kahn</t>
  </si>
  <si>
    <t>Torque </t>
  </si>
  <si>
    <t>City Hall </t>
  </si>
  <si>
    <t>Showgirls </t>
  </si>
  <si>
    <t>Sofia Coppola</t>
  </si>
  <si>
    <t>Marie Antoinette </t>
  </si>
  <si>
    <t>Kiss of Death </t>
  </si>
  <si>
    <t>Stephen Kay</t>
  </si>
  <si>
    <t>Get Carter </t>
  </si>
  <si>
    <t>J.A. Bayona</t>
  </si>
  <si>
    <t>The Impossible </t>
  </si>
  <si>
    <t>Elaine May</t>
  </si>
  <si>
    <t>Action|Adventure|Comedy|Music|Thriller</t>
  </si>
  <si>
    <t>Ishtar </t>
  </si>
  <si>
    <t>Adventure|Animation|Comedy|Crime|Family</t>
  </si>
  <si>
    <t>Fantastic Mr. Fox </t>
  </si>
  <si>
    <t>Life or Something Like It </t>
  </si>
  <si>
    <t>Comedy|Romance|Sci-Fi|Thriller</t>
  </si>
  <si>
    <t>Memoirs of an Invisible Man </t>
  </si>
  <si>
    <t>Amélie </t>
  </si>
  <si>
    <t>Dennie Gordon</t>
  </si>
  <si>
    <t>Comedy|Crime|Family|Romance</t>
  </si>
  <si>
    <t>New York Minute </t>
  </si>
  <si>
    <t>Charles Shyer</t>
  </si>
  <si>
    <t>Alfie </t>
  </si>
  <si>
    <t>Big Miracle </t>
  </si>
  <si>
    <t>Ulu Grosbard</t>
  </si>
  <si>
    <t>The Deep End of the Ocean </t>
  </si>
  <si>
    <t>William Malone</t>
  </si>
  <si>
    <t>Crime|Horror|Thriller</t>
  </si>
  <si>
    <t>Feardotcom </t>
  </si>
  <si>
    <t>Cirque du Freak: The Vampire's Assistant </t>
  </si>
  <si>
    <t>Duplex </t>
  </si>
  <si>
    <t>Jerry Jameson</t>
  </si>
  <si>
    <t>Raise the Titanic </t>
  </si>
  <si>
    <t>Mic Rodgers</t>
  </si>
  <si>
    <t>Universal Soldier: The Return </t>
  </si>
  <si>
    <t>Christian Alvart</t>
  </si>
  <si>
    <t>Action|Horror|Mystery|Sci-Fi|Thriller</t>
  </si>
  <si>
    <t>Pandorum </t>
  </si>
  <si>
    <t>Impostor </t>
  </si>
  <si>
    <t>Extreme Ops </t>
  </si>
  <si>
    <t>Jean-Marie Poiré</t>
  </si>
  <si>
    <t>Comedy|Fantasy|Sci-Fi</t>
  </si>
  <si>
    <t>Just Visiting </t>
  </si>
  <si>
    <t>Sunshine </t>
  </si>
  <si>
    <t>A Thousand Words </t>
  </si>
  <si>
    <t>Marc F. Adler</t>
  </si>
  <si>
    <t>Adventure|Animation|Comedy|Fantasy|Romance</t>
  </si>
  <si>
    <t>Delgo </t>
  </si>
  <si>
    <t>The Gunman </t>
  </si>
  <si>
    <t>Geoffrey Sax</t>
  </si>
  <si>
    <t>Action|Adventure|Family|Thriller</t>
  </si>
  <si>
    <t>Alex Rider: Operation Stormbreaker </t>
  </si>
  <si>
    <t>Disturbia </t>
  </si>
  <si>
    <t>Hackers </t>
  </si>
  <si>
    <t>Richard Shepard</t>
  </si>
  <si>
    <t>Adventure|Comedy|Drama|Romance|Thriller|War</t>
  </si>
  <si>
    <t>The Hunting Party </t>
  </si>
  <si>
    <t>The Hudsucker Proxy </t>
  </si>
  <si>
    <t>Peter Ho-Sun Chan</t>
  </si>
  <si>
    <t>The Warlords </t>
  </si>
  <si>
    <t>Nomad: The Warrior </t>
  </si>
  <si>
    <t>Kazakh</t>
  </si>
  <si>
    <t>Joon-ho Bong</t>
  </si>
  <si>
    <t>Snowpiercer </t>
  </si>
  <si>
    <t>Action|Drama|Fantasy</t>
  </si>
  <si>
    <t>The Crow </t>
  </si>
  <si>
    <t>S.S. Rajamouli</t>
  </si>
  <si>
    <t>Action|Adventure|Drama|Fantasy|War</t>
  </si>
  <si>
    <t>Baahubali: The Beginning </t>
  </si>
  <si>
    <t>Telugu</t>
  </si>
  <si>
    <t>Drama|Fantasy|Romance|Sci-Fi</t>
  </si>
  <si>
    <t>The Time Traveler's Wife </t>
  </si>
  <si>
    <t>Animation|Comedy|Family|Horror|Sci-Fi</t>
  </si>
  <si>
    <t>Frankenweenie </t>
  </si>
  <si>
    <t>Serenity </t>
  </si>
  <si>
    <t>Charles S. Dutton</t>
  </si>
  <si>
    <t>Biography|Drama|Romance|Sport</t>
  </si>
  <si>
    <t>Against the Ropes </t>
  </si>
  <si>
    <t>Superman III </t>
  </si>
  <si>
    <t>Grudge Match </t>
  </si>
  <si>
    <t>Red Cliff </t>
  </si>
  <si>
    <t>Sweet Home Alabama </t>
  </si>
  <si>
    <t>The Ugly Truth </t>
  </si>
  <si>
    <t>Jonathan Lynn</t>
  </si>
  <si>
    <t>Sgt. Bilko </t>
  </si>
  <si>
    <t>Spy Kids 2: Island of Lost Dreams </t>
  </si>
  <si>
    <t>David Carson</t>
  </si>
  <si>
    <t>Star Trek: Generations </t>
  </si>
  <si>
    <t>Kar-Wai Wong</t>
  </si>
  <si>
    <t>Action|Biography|Drama</t>
  </si>
  <si>
    <t>The Grandmaster </t>
  </si>
  <si>
    <t>Water for Elephants </t>
  </si>
  <si>
    <t>Norman Jewison</t>
  </si>
  <si>
    <t>The Hurricane </t>
  </si>
  <si>
    <t>Enough </t>
  </si>
  <si>
    <t>David Mirkin</t>
  </si>
  <si>
    <t>Heartbreakers </t>
  </si>
  <si>
    <t>Paul Blart: Mall Cop 2 </t>
  </si>
  <si>
    <t>Luis Mandoki</t>
  </si>
  <si>
    <t>Angel Eyes </t>
  </si>
  <si>
    <t>Joe Somebody </t>
  </si>
  <si>
    <t>The Ninth Gate </t>
  </si>
  <si>
    <t>Extreme Measures </t>
  </si>
  <si>
    <t>Rock Star </t>
  </si>
  <si>
    <t>Lee Daniels</t>
  </si>
  <si>
    <t>Precious </t>
  </si>
  <si>
    <t>Adventure|Drama</t>
  </si>
  <si>
    <t>White Squall </t>
  </si>
  <si>
    <t>Horror|Mystery|Sci-Fi</t>
  </si>
  <si>
    <t>The Thing </t>
  </si>
  <si>
    <t>Riddick </t>
  </si>
  <si>
    <t>Jeb Stuart</t>
  </si>
  <si>
    <t>Switchback </t>
  </si>
  <si>
    <t>Steve Miner</t>
  </si>
  <si>
    <t>Action|Adventure|Drama|Thriller|Western</t>
  </si>
  <si>
    <t>Texas Rangers </t>
  </si>
  <si>
    <t>Adventure|Family|Fantasy|Sci-Fi</t>
  </si>
  <si>
    <t>City of Ember </t>
  </si>
  <si>
    <t>Paul Thomas Anderson</t>
  </si>
  <si>
    <t>The Master </t>
  </si>
  <si>
    <t>The Express </t>
  </si>
  <si>
    <t>J Blakeson</t>
  </si>
  <si>
    <t>The 5th Wave </t>
  </si>
  <si>
    <t>Ryan Coogler</t>
  </si>
  <si>
    <t>Creed </t>
  </si>
  <si>
    <t>The Town </t>
  </si>
  <si>
    <t>Kirk Jones</t>
  </si>
  <si>
    <t>What to Expect When You're Expecting </t>
  </si>
  <si>
    <t>Ethan Coen</t>
  </si>
  <si>
    <t>Burn After Reading </t>
  </si>
  <si>
    <t>Jennifer Flackett</t>
  </si>
  <si>
    <t>Nim's Island </t>
  </si>
  <si>
    <t>Action|Biography|Drama|Sport</t>
  </si>
  <si>
    <t>Rush </t>
  </si>
  <si>
    <t>Magnolia </t>
  </si>
  <si>
    <t>Kevin Smith</t>
  </si>
  <si>
    <t>Cop Out </t>
  </si>
  <si>
    <t>Christian Ditter</t>
  </si>
  <si>
    <t>How to Be Single </t>
  </si>
  <si>
    <t>Charles Martin Smith</t>
  </si>
  <si>
    <t>Drama|Family</t>
  </si>
  <si>
    <t>Dolphin Tale </t>
  </si>
  <si>
    <t>Twilight </t>
  </si>
  <si>
    <t>John Q </t>
  </si>
  <si>
    <t>Blue Streak </t>
  </si>
  <si>
    <t>We're the Millers </t>
  </si>
  <si>
    <t>Breakdown </t>
  </si>
  <si>
    <t>Irvin Kershner</t>
  </si>
  <si>
    <t>Never Say Never Again </t>
  </si>
  <si>
    <t>Steve Pink</t>
  </si>
  <si>
    <t>Hot Tub Time Machine </t>
  </si>
  <si>
    <t>Dolphin Tale 2 </t>
  </si>
  <si>
    <t>Action|Adventure|Crime|Drama|Family|Fantasy|Romance|Thriller</t>
  </si>
  <si>
    <t>Reindeer Games </t>
  </si>
  <si>
    <t>A Man Apart </t>
  </si>
  <si>
    <t>Aloha </t>
  </si>
  <si>
    <t>Ghosts of Mississippi </t>
  </si>
  <si>
    <t>Scott Hicks</t>
  </si>
  <si>
    <t>Snow Falling on Cedars </t>
  </si>
  <si>
    <t>The Rite </t>
  </si>
  <si>
    <t>Gattaca </t>
  </si>
  <si>
    <t>Biography|Comedy|Romance</t>
  </si>
  <si>
    <t>Isn't She Great </t>
  </si>
  <si>
    <t>Space Chimps </t>
  </si>
  <si>
    <t>Chris Rock</t>
  </si>
  <si>
    <t>Head of State </t>
  </si>
  <si>
    <t>The Hangover </t>
  </si>
  <si>
    <t>Wilson Yip</t>
  </si>
  <si>
    <t>Action|Biography|Drama|History</t>
  </si>
  <si>
    <t>Ip Man 3 </t>
  </si>
  <si>
    <t>Cantonese</t>
  </si>
  <si>
    <t>Austin Powers: The Spy Who Shagged Me </t>
  </si>
  <si>
    <t>Batman </t>
  </si>
  <si>
    <t>Biography|Drama|War</t>
  </si>
  <si>
    <t>There Be Dragons </t>
  </si>
  <si>
    <t>Lethal Weapon 3 </t>
  </si>
  <si>
    <t>The Blind Side </t>
  </si>
  <si>
    <t>Spy Kids </t>
  </si>
  <si>
    <t>Horrible Bosses </t>
  </si>
  <si>
    <t>True Grit </t>
  </si>
  <si>
    <t>The Devil Wears Prada </t>
  </si>
  <si>
    <t>Robert Wise</t>
  </si>
  <si>
    <t>Star Trek: The Motion Picture </t>
  </si>
  <si>
    <t>Identity Thief </t>
  </si>
  <si>
    <t>Cape Fear </t>
  </si>
  <si>
    <t>21 </t>
  </si>
  <si>
    <t>Trainwreck </t>
  </si>
  <si>
    <t>Kevin Rodney Sullivan</t>
  </si>
  <si>
    <t>Guess Who </t>
  </si>
  <si>
    <t>Drama|Romance|War</t>
  </si>
  <si>
    <t>The English Patient </t>
  </si>
  <si>
    <t>L.A. Confidential </t>
  </si>
  <si>
    <t>Adventure|Comedy|Family|Sci-Fi</t>
  </si>
  <si>
    <t>Sky High </t>
  </si>
  <si>
    <t>In &amp; Out </t>
  </si>
  <si>
    <t>Species </t>
  </si>
  <si>
    <t>A Nightmare on Elm Street </t>
  </si>
  <si>
    <t>The Cell </t>
  </si>
  <si>
    <t>The Man in the Iron Mask </t>
  </si>
  <si>
    <t>Biography|Drama|Family|History|Sport</t>
  </si>
  <si>
    <t>Secretariat </t>
  </si>
  <si>
    <t>Kevin Munroe</t>
  </si>
  <si>
    <t>TMNT </t>
  </si>
  <si>
    <t>Michael Tollin</t>
  </si>
  <si>
    <t>Radio </t>
  </si>
  <si>
    <t>Friends with Benefits </t>
  </si>
  <si>
    <t>Nicholas Stoller</t>
  </si>
  <si>
    <t>Neighbors 2: Sorority Rising </t>
  </si>
  <si>
    <t>Biography|Comedy|Drama|History|Music</t>
  </si>
  <si>
    <t>Saving Mr. Banks </t>
  </si>
  <si>
    <t>Malcolm X </t>
  </si>
  <si>
    <t>This Is 40 </t>
  </si>
  <si>
    <t>Old Dogs </t>
  </si>
  <si>
    <t>Patrick Tatopoulos</t>
  </si>
  <si>
    <t>Underworld: Rise of the Lycans </t>
  </si>
  <si>
    <t>License to Wed </t>
  </si>
  <si>
    <t>The Benchwarmers </t>
  </si>
  <si>
    <t>Gary David Goldberg</t>
  </si>
  <si>
    <t>Must Love Dogs </t>
  </si>
  <si>
    <t>Donnie Brasco </t>
  </si>
  <si>
    <t>Resident Evil </t>
  </si>
  <si>
    <t>Tobe Hooper</t>
  </si>
  <si>
    <t>Fantasy|Horror</t>
  </si>
  <si>
    <t>Poltergeist </t>
  </si>
  <si>
    <t>The Ladykillers </t>
  </si>
  <si>
    <t>Max Payne </t>
  </si>
  <si>
    <t>In Time </t>
  </si>
  <si>
    <t>Alan Poul</t>
  </si>
  <si>
    <t>The Back-up Plan </t>
  </si>
  <si>
    <t>Luke Greenfield</t>
  </si>
  <si>
    <t>Something Borrowed </t>
  </si>
  <si>
    <t>Gil Junger</t>
  </si>
  <si>
    <t>Black Knight </t>
  </si>
  <si>
    <t>Steven E. de Souza</t>
  </si>
  <si>
    <t>Street Fighter </t>
  </si>
  <si>
    <t>The Pianist </t>
  </si>
  <si>
    <t>The Nativity Story </t>
  </si>
  <si>
    <t>House of Wax </t>
  </si>
  <si>
    <t>Closer </t>
  </si>
  <si>
    <t>J. Edgar </t>
  </si>
  <si>
    <t>Alexandre Aja</t>
  </si>
  <si>
    <t>Mirrors </t>
  </si>
  <si>
    <t>Michael Rymer</t>
  </si>
  <si>
    <t>Queen of the Damned </t>
  </si>
  <si>
    <t>Predator 2 </t>
  </si>
  <si>
    <t>Untraceable </t>
  </si>
  <si>
    <t>Hugh Wilson</t>
  </si>
  <si>
    <t>Comedy|Drama|Romance|Sci-Fi</t>
  </si>
  <si>
    <t>Blast from the Past </t>
  </si>
  <si>
    <t>Jersey Girl </t>
  </si>
  <si>
    <t>Alex Cross </t>
  </si>
  <si>
    <t>Midnight in the Garden of Good and Evil </t>
  </si>
  <si>
    <t>Susanna White</t>
  </si>
  <si>
    <t>Nanny McPhee Returns </t>
  </si>
  <si>
    <t>Hoffa </t>
  </si>
  <si>
    <t>Chris Carter</t>
  </si>
  <si>
    <t>The X Files: I Want to Believe </t>
  </si>
  <si>
    <t>Tommy O'Haver</t>
  </si>
  <si>
    <t>Ella Enchanted </t>
  </si>
  <si>
    <t>Peter Landesman</t>
  </si>
  <si>
    <t>Concussion </t>
  </si>
  <si>
    <t>Abduction </t>
  </si>
  <si>
    <t>Gary Chapman</t>
  </si>
  <si>
    <t>Adventure|Animation|Comedy|Family|War</t>
  </si>
  <si>
    <t>Valiant </t>
  </si>
  <si>
    <t>Wonder Boys </t>
  </si>
  <si>
    <t>Craig Mazin</t>
  </si>
  <si>
    <t>Action|Comedy|Sci-Fi|Thriller</t>
  </si>
  <si>
    <t>Superhero Movie </t>
  </si>
  <si>
    <t>Allen Hughes</t>
  </si>
  <si>
    <t>Broken City </t>
  </si>
  <si>
    <t>Comedy|Horror</t>
  </si>
  <si>
    <t>Cursed </t>
  </si>
  <si>
    <t>Premium Rush </t>
  </si>
  <si>
    <t>Hot Pursuit </t>
  </si>
  <si>
    <t>The Four Feathers </t>
  </si>
  <si>
    <t>Parker </t>
  </si>
  <si>
    <t>Wimbledon </t>
  </si>
  <si>
    <t>Furry Vengeance </t>
  </si>
  <si>
    <t>Drama|Thriller|War</t>
  </si>
  <si>
    <t>Lions for Lambs </t>
  </si>
  <si>
    <t>Flight of the Intruder </t>
  </si>
  <si>
    <t>Comedy|Music</t>
  </si>
  <si>
    <t>Walk Hard: The Dewey Cox Story </t>
  </si>
  <si>
    <t>Lasse Hallström</t>
  </si>
  <si>
    <t>The Shipping News </t>
  </si>
  <si>
    <t>Action|Western</t>
  </si>
  <si>
    <t>American Outlaws </t>
  </si>
  <si>
    <t>Jean-Marc Vallée</t>
  </si>
  <si>
    <t>The Young Victoria </t>
  </si>
  <si>
    <t>Whiteout </t>
  </si>
  <si>
    <t>The Tree of Life </t>
  </si>
  <si>
    <t>Hark Tsui</t>
  </si>
  <si>
    <t>Knock Off </t>
  </si>
  <si>
    <t>Sabotage </t>
  </si>
  <si>
    <t>The Order </t>
  </si>
  <si>
    <t>Lexi Alexander</t>
  </si>
  <si>
    <t>Punisher: War Zone </t>
  </si>
  <si>
    <t>Action|Adventure|Family|Sci-Fi</t>
  </si>
  <si>
    <t>Zoom </t>
  </si>
  <si>
    <t>Adventure|Biography|Drama|Thriller</t>
  </si>
  <si>
    <t>The Walk </t>
  </si>
  <si>
    <t>Ronny Yu</t>
  </si>
  <si>
    <t>Warriors of Virtue </t>
  </si>
  <si>
    <t>A Good Year </t>
  </si>
  <si>
    <t>Radio Flyer </t>
  </si>
  <si>
    <t>Blood In, Blood Out </t>
  </si>
  <si>
    <t>Bille August</t>
  </si>
  <si>
    <t>Smilla's Sense of Snow </t>
  </si>
  <si>
    <t>Femme Fatale </t>
  </si>
  <si>
    <t>Drama|Romance|War|Western</t>
  </si>
  <si>
    <t>Ride with the Devil </t>
  </si>
  <si>
    <t>The Maze Runner </t>
  </si>
  <si>
    <t>Ken Scott</t>
  </si>
  <si>
    <t>Unfinished Business </t>
  </si>
  <si>
    <t>The Age of Innocence </t>
  </si>
  <si>
    <t>The Fountain </t>
  </si>
  <si>
    <t>Hugh Johnson</t>
  </si>
  <si>
    <t>Action|Adventure|Comedy|Drama|Thriller</t>
  </si>
  <si>
    <t>Chill Factor </t>
  </si>
  <si>
    <t>Stolen </t>
  </si>
  <si>
    <t>Hayao Miyazaki</t>
  </si>
  <si>
    <t>Ponyo </t>
  </si>
  <si>
    <t>Japanese</t>
  </si>
  <si>
    <t>George Tillman Jr.</t>
  </si>
  <si>
    <t>The Longest Ride </t>
  </si>
  <si>
    <t>Rand Ravich</t>
  </si>
  <si>
    <t>The Astronaut's Wife </t>
  </si>
  <si>
    <t>Hugh Hudson</t>
  </si>
  <si>
    <t>I Dreamed of Africa </t>
  </si>
  <si>
    <t>Playing for Keeps </t>
  </si>
  <si>
    <t>Mandela: Long Walk to Freedom </t>
  </si>
  <si>
    <t>A Few Good Men </t>
  </si>
  <si>
    <t>Exit Wounds </t>
  </si>
  <si>
    <t>Big Momma's House </t>
  </si>
  <si>
    <t>Jeremy Degruson</t>
  </si>
  <si>
    <t>Thunder and the House of Magic </t>
  </si>
  <si>
    <t>Chris Gorak</t>
  </si>
  <si>
    <t>The Darkest Hour </t>
  </si>
  <si>
    <t>Scott Speer</t>
  </si>
  <si>
    <t>Drama|Music|Romance</t>
  </si>
  <si>
    <t>Step Up Revolution </t>
  </si>
  <si>
    <t>Action|Adventure|Crime|Drama|Thriller</t>
  </si>
  <si>
    <t>Snakes on a Plane </t>
  </si>
  <si>
    <t>Joe Charbanic</t>
  </si>
  <si>
    <t>Crime|Horror|Mystery|Thriller</t>
  </si>
  <si>
    <t>The Watcher </t>
  </si>
  <si>
    <t>Jonathan Hensleigh</t>
  </si>
  <si>
    <t>The Punisher </t>
  </si>
  <si>
    <t>Danny Cannon</t>
  </si>
  <si>
    <t>Goal! The Dream Begins </t>
  </si>
  <si>
    <t>Boaz Yakin</t>
  </si>
  <si>
    <t>Safe </t>
  </si>
  <si>
    <t>Pushing Tin </t>
  </si>
  <si>
    <t>Richard Marquand</t>
  </si>
  <si>
    <t>Star Wars: Episode VI - Return of the Jedi </t>
  </si>
  <si>
    <t>Neil Marshall</t>
  </si>
  <si>
    <t>Doomsday </t>
  </si>
  <si>
    <t>The Reader </t>
  </si>
  <si>
    <t>Elf </t>
  </si>
  <si>
    <t>Phenomenon </t>
  </si>
  <si>
    <t>Adventure|Comedy|Family|Sport</t>
  </si>
  <si>
    <t>Snow Dogs </t>
  </si>
  <si>
    <t>Comedy|Drama|Fantasy</t>
  </si>
  <si>
    <t>Scrooged </t>
  </si>
  <si>
    <t>Jared Hess</t>
  </si>
  <si>
    <t>Comedy|Family|Sport</t>
  </si>
  <si>
    <t>Nacho Libre </t>
  </si>
  <si>
    <t>Bridesmaids </t>
  </si>
  <si>
    <t>This Is the End </t>
  </si>
  <si>
    <t>Rupert Wainwright</t>
  </si>
  <si>
    <t>Stigmata </t>
  </si>
  <si>
    <t>Men of Honor </t>
  </si>
  <si>
    <t>John Luessenhop</t>
  </si>
  <si>
    <t>Takers </t>
  </si>
  <si>
    <t>Justin Zackham</t>
  </si>
  <si>
    <t>The Big Wedding </t>
  </si>
  <si>
    <t>Big Mommas: Like Father, Like Son </t>
  </si>
  <si>
    <t>Source Code </t>
  </si>
  <si>
    <t>Alive </t>
  </si>
  <si>
    <t>The Number 23 </t>
  </si>
  <si>
    <t>Action|Adventure|Drama|Family</t>
  </si>
  <si>
    <t>The Young and Prodigious T.S. Spivet </t>
  </si>
  <si>
    <t>John Gatins</t>
  </si>
  <si>
    <t>Drama|Family|Sport</t>
  </si>
  <si>
    <t>Dreamer: Inspired by a True Story </t>
  </si>
  <si>
    <t>A History of Violence </t>
  </si>
  <si>
    <t>Transporter 2 </t>
  </si>
  <si>
    <t>Action|Thriller|Western</t>
  </si>
  <si>
    <t>The Quick and the Dead </t>
  </si>
  <si>
    <t>Laws of Attraction </t>
  </si>
  <si>
    <t>Bringing Out the Dead </t>
  </si>
  <si>
    <t>Miguel Sapochnik</t>
  </si>
  <si>
    <t>Repo Men </t>
  </si>
  <si>
    <t>Hyung-rae Shim</t>
  </si>
  <si>
    <t>Action|Drama|Fantasy|Horror|Thriller</t>
  </si>
  <si>
    <t>Dragon Wars: D-War </t>
  </si>
  <si>
    <t>Bogus </t>
  </si>
  <si>
    <t>Don Scardino</t>
  </si>
  <si>
    <t>The Incredible Burt Wonderstone </t>
  </si>
  <si>
    <t>Animation|Comedy|Family|Fantasy|Musical</t>
  </si>
  <si>
    <t>Cats Don't Dance </t>
  </si>
  <si>
    <t>Tim Robbins</t>
  </si>
  <si>
    <t>Cradle Will Rock </t>
  </si>
  <si>
    <t>The Good German </t>
  </si>
  <si>
    <t>Apocalypse Now </t>
  </si>
  <si>
    <t>Nanette Burstein</t>
  </si>
  <si>
    <t>Going the Distance </t>
  </si>
  <si>
    <t>Mr. Holland's Opus </t>
  </si>
  <si>
    <t>Ariel Vromen</t>
  </si>
  <si>
    <t>Action|Crime|Drama|Mystery|Sci-Fi|Thriller</t>
  </si>
  <si>
    <t>Criminal </t>
  </si>
  <si>
    <t>Out of Africa </t>
  </si>
  <si>
    <t>Flight </t>
  </si>
  <si>
    <t>Lewis Gilbert</t>
  </si>
  <si>
    <t>Moonraker </t>
  </si>
  <si>
    <t>Adventure|Comedy|Crime|Drama</t>
  </si>
  <si>
    <t>The Grand Budapest Hotel </t>
  </si>
  <si>
    <t>Drama|Mystery</t>
  </si>
  <si>
    <t>Hearts in Atlantis </t>
  </si>
  <si>
    <t>Comedy|Fantasy|Horror|Thriller</t>
  </si>
  <si>
    <t>Arachnophobia </t>
  </si>
  <si>
    <t>Crime|Drama|Mystery|Sci-Fi|Thriller</t>
  </si>
  <si>
    <t>Frequency </t>
  </si>
  <si>
    <t>John Francis Daley</t>
  </si>
  <si>
    <t>Vacation </t>
  </si>
  <si>
    <t>Get Shorty </t>
  </si>
  <si>
    <t>Comedy|Crime|Musical</t>
  </si>
  <si>
    <t>Chicago </t>
  </si>
  <si>
    <t>Big Daddy </t>
  </si>
  <si>
    <t>J.B. Rogers</t>
  </si>
  <si>
    <t>American Pie 2 </t>
  </si>
  <si>
    <t>Toy Story </t>
  </si>
  <si>
    <t>Speed </t>
  </si>
  <si>
    <t>Michael Sucsy</t>
  </si>
  <si>
    <t>The Vow </t>
  </si>
  <si>
    <t>Tom Vaughan</t>
  </si>
  <si>
    <t>Extraordinary Measures 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</si>
  <si>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</si>
  <si>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</si>
  <si>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</si>
  <si>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</si>
  <si>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</si>
  <si>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Ace Ventura: When Nature Calls </t>
  </si>
  <si>
    <t>The Princess Diaries </t>
  </si>
  <si>
    <t>The First Wives Club </t>
  </si>
  <si>
    <t>Se7en </t>
  </si>
  <si>
    <t>District 9 </t>
  </si>
  <si>
    <t>Stephen Hillenburg</t>
  </si>
  <si>
    <t>The SpongeBob SquarePants Movie </t>
  </si>
  <si>
    <t>Mystic River </t>
  </si>
  <si>
    <t>Million Dollar Baby </t>
  </si>
  <si>
    <t>Analyze This </t>
  </si>
  <si>
    <t>The Notebook </t>
  </si>
  <si>
    <t>27 Dresses </t>
  </si>
  <si>
    <t>Comedy|Drama|Family|Music|Romance</t>
  </si>
  <si>
    <t>Hannah Montana: The Movie </t>
  </si>
  <si>
    <t>Stig Bergqvist</t>
  </si>
  <si>
    <t>Rugrats in Paris: The Movie </t>
  </si>
  <si>
    <t>The Prince of Tides </t>
  </si>
  <si>
    <t>Legends of the Fall </t>
  </si>
  <si>
    <t>Jason Reitman</t>
  </si>
  <si>
    <t>Up in the Air </t>
  </si>
  <si>
    <t>Alexander Payne</t>
  </si>
  <si>
    <t>About Schmidt </t>
  </si>
  <si>
    <t>Jonathan Levine</t>
  </si>
  <si>
    <t>Comedy|Horror|Romance</t>
  </si>
  <si>
    <t>Warm Bodies </t>
  </si>
  <si>
    <t>Rian Johnson</t>
  </si>
  <si>
    <t>Looper </t>
  </si>
  <si>
    <t>Down to Earth </t>
  </si>
  <si>
    <t>Chris Noonan</t>
  </si>
  <si>
    <t>Babe </t>
  </si>
  <si>
    <t>Hope Springs </t>
  </si>
  <si>
    <t>Forgetting Sarah Marshall </t>
  </si>
  <si>
    <t>Four Brothers </t>
  </si>
  <si>
    <t>Michael McCullers</t>
  </si>
  <si>
    <t>Baby Mama </t>
  </si>
  <si>
    <t>Forest Whitaker</t>
  </si>
  <si>
    <t>Hope Floats </t>
  </si>
  <si>
    <t>Gary Winick</t>
  </si>
  <si>
    <t>Bride Wars </t>
  </si>
  <si>
    <t>Without a Paddle </t>
  </si>
  <si>
    <t>13 Going on 30 </t>
  </si>
  <si>
    <t>Woody Allen</t>
  </si>
  <si>
    <t>Midnight in Paris </t>
  </si>
  <si>
    <t>Peter Lepeniotis</t>
  </si>
  <si>
    <t>The Nut Job </t>
  </si>
  <si>
    <t>Ted Demme</t>
  </si>
  <si>
    <t>Blow </t>
  </si>
  <si>
    <t>Message in a Bottle </t>
  </si>
  <si>
    <t>William Shatner</t>
  </si>
  <si>
    <t>Star Trek V: The Final Frontier </t>
  </si>
  <si>
    <t>Comedy|Family|Fantasy|Sport</t>
  </si>
  <si>
    <t>Like Mike </t>
  </si>
  <si>
    <t>Naked Gun 33 1/3: The Final Insult </t>
  </si>
  <si>
    <t>A View to a Kill </t>
  </si>
  <si>
    <t>Steve Box</t>
  </si>
  <si>
    <t>Animation|Comedy|Family|Mystery|Sci-Fi</t>
  </si>
  <si>
    <t>The Curse of the Were-Rabbit </t>
  </si>
  <si>
    <t>P.S. I Love You </t>
  </si>
  <si>
    <t>Atonement </t>
  </si>
  <si>
    <t>Letters to Juliet </t>
  </si>
  <si>
    <t>Black Rain </t>
  </si>
  <si>
    <t>Animation|Drama|Family|Fantasy|Musical|Romance</t>
  </si>
  <si>
    <t>Corpse Bride </t>
  </si>
  <si>
    <t>Sicario </t>
  </si>
  <si>
    <t>Southpaw </t>
  </si>
  <si>
    <t>Drag Me to Hell </t>
  </si>
  <si>
    <t>Lee Toland Krieger</t>
  </si>
  <si>
    <t>The Age of Adaline </t>
  </si>
  <si>
    <t>Tim McCanlies</t>
  </si>
  <si>
    <t>Secondhand Lions </t>
  </si>
  <si>
    <t>Step Up 3D </t>
  </si>
  <si>
    <t>Blue Crush </t>
  </si>
  <si>
    <t>Stranger Than Fiction </t>
  </si>
  <si>
    <t>30 Days of Night </t>
  </si>
  <si>
    <t>Drew Goddard</t>
  </si>
  <si>
    <t>The Cabin in the Woods </t>
  </si>
  <si>
    <t>Jason Friedberg</t>
  </si>
  <si>
    <t>Meet the Spartans </t>
  </si>
  <si>
    <t>Midnight Run </t>
  </si>
  <si>
    <t>Paul Michael Glaser</t>
  </si>
  <si>
    <t>The Running Man </t>
  </si>
  <si>
    <t>Comedy|Horror|Musical|Sci-Fi</t>
  </si>
  <si>
    <t>Little Shop of Horrors </t>
  </si>
  <si>
    <t>Hanna </t>
  </si>
  <si>
    <t>John R. Leonetti</t>
  </si>
  <si>
    <t>Mortal Kombat: Annihilation </t>
  </si>
  <si>
    <t>Tom Hanks</t>
  </si>
  <si>
    <t>Larry Crowne </t>
  </si>
  <si>
    <t>Kimberly Peirce</t>
  </si>
  <si>
    <t>Carrie </t>
  </si>
  <si>
    <t>Liz Friedlander</t>
  </si>
  <si>
    <t>Take the Lead </t>
  </si>
  <si>
    <t>Phil Joanou</t>
  </si>
  <si>
    <t>Crime|Drama|Sport</t>
  </si>
  <si>
    <t>Gridiron Gang </t>
  </si>
  <si>
    <t>What's the Worst That Could Happen? </t>
  </si>
  <si>
    <t>Shane Acker</t>
  </si>
  <si>
    <t>Action|Adventure|Animation|Drama|Mystery|Sci-Fi|Thriller</t>
  </si>
  <si>
    <t>9 </t>
  </si>
  <si>
    <t>Side Effects </t>
  </si>
  <si>
    <t>Stephen J. Anderson</t>
  </si>
  <si>
    <t>Winnie the Pooh </t>
  </si>
  <si>
    <t>Troy Miller</t>
  </si>
  <si>
    <t>Dumb and Dumberer: When Harry Met Lloyd </t>
  </si>
  <si>
    <t>Bulworth </t>
  </si>
  <si>
    <t>Tate Taylor</t>
  </si>
  <si>
    <t>Get on Up </t>
  </si>
  <si>
    <t>One True Thing </t>
  </si>
  <si>
    <t>Brett Leonard</t>
  </si>
  <si>
    <t>Virtuosity </t>
  </si>
  <si>
    <t>My Super Ex-Girlfriend </t>
  </si>
  <si>
    <t>Deliver Us from Evil </t>
  </si>
  <si>
    <t>Alister Grierson</t>
  </si>
  <si>
    <t>Sanctum </t>
  </si>
  <si>
    <t>Nick Hurran</t>
  </si>
  <si>
    <t>Little Black Book </t>
  </si>
  <si>
    <t>The Five-Year Engagement </t>
  </si>
  <si>
    <t>Charles Stone III</t>
  </si>
  <si>
    <t>Mr 3000 </t>
  </si>
  <si>
    <t>Paul Haggis</t>
  </si>
  <si>
    <t>The Next Three Days </t>
  </si>
  <si>
    <t>Kurt Wimmer</t>
  </si>
  <si>
    <t>Ultraviolet </t>
  </si>
  <si>
    <t>Jean-François Richet</t>
  </si>
  <si>
    <t>Assault on Precinct 13 </t>
  </si>
  <si>
    <t>The Replacement Killers </t>
  </si>
  <si>
    <t>Kevin Hooks</t>
  </si>
  <si>
    <t>Action|Adventure|Crime|Drama|Romance</t>
  </si>
  <si>
    <t>Fled </t>
  </si>
  <si>
    <t>Ellory Elkayem</t>
  </si>
  <si>
    <t>Action|Comedy|Horror</t>
  </si>
  <si>
    <t>Eight Legged Freaks </t>
  </si>
  <si>
    <t>Love &amp; Other Drugs </t>
  </si>
  <si>
    <t>88 Minutes </t>
  </si>
  <si>
    <t>Niki Caro</t>
  </si>
  <si>
    <t>North Country </t>
  </si>
  <si>
    <t>The Whole Ten Yards </t>
  </si>
  <si>
    <t>Vincenzo Natali</t>
  </si>
  <si>
    <t>Splice </t>
  </si>
  <si>
    <t>Willard Huyck</t>
  </si>
  <si>
    <t>Howard the Duck </t>
  </si>
  <si>
    <t>Gavin O'Connor</t>
  </si>
  <si>
    <t>Pride and Glory </t>
  </si>
  <si>
    <t>Bruce Hunt</t>
  </si>
  <si>
    <t>Adventure|Horror|Thriller</t>
  </si>
  <si>
    <t>The Cave </t>
  </si>
  <si>
    <t>Alex &amp; Emma </t>
  </si>
  <si>
    <t>Wicker Park </t>
  </si>
  <si>
    <t>Craig Gillespie</t>
  </si>
  <si>
    <t>Fright Night </t>
  </si>
  <si>
    <t>The New World </t>
  </si>
  <si>
    <t>Chris Roberts</t>
  </si>
  <si>
    <t>Wing Commander </t>
  </si>
  <si>
    <t>In Dreams </t>
  </si>
  <si>
    <t>Dragonball: Evolution </t>
  </si>
  <si>
    <t>Jee-woon Kim</t>
  </si>
  <si>
    <t>The Last Stand </t>
  </si>
  <si>
    <t>Nick Hamm</t>
  </si>
  <si>
    <t>Godsend </t>
  </si>
  <si>
    <t>Andy Cadiff</t>
  </si>
  <si>
    <t>Chasing Liberty </t>
  </si>
  <si>
    <t>Mike Disa</t>
  </si>
  <si>
    <t>Hoodwinked Too! Hood vs. Evil </t>
  </si>
  <si>
    <t>An Unfinished Life </t>
  </si>
  <si>
    <t>Adventure|Fantasy|Mystery</t>
  </si>
  <si>
    <t>The Imaginarium of Doctor Parnassus </t>
  </si>
  <si>
    <t>Runner Runner </t>
  </si>
  <si>
    <t>Antitrust </t>
  </si>
  <si>
    <t>Glory </t>
  </si>
  <si>
    <t>Sergio Leone</t>
  </si>
  <si>
    <t>Once Upon a Time in America </t>
  </si>
  <si>
    <t>Niels Arden Oplev</t>
  </si>
  <si>
    <t>Dead Man Down </t>
  </si>
  <si>
    <t>Michael Radford</t>
  </si>
  <si>
    <t>The Merchant of Venice </t>
  </si>
  <si>
    <t>The Good Thief </t>
  </si>
  <si>
    <t>Miss Potter </t>
  </si>
  <si>
    <t>Kaige Chen</t>
  </si>
  <si>
    <t>The Promise </t>
  </si>
  <si>
    <t>Corey Yuen</t>
  </si>
  <si>
    <t>DOA: Dead or Alive </t>
  </si>
  <si>
    <t>Andrew Dominik</t>
  </si>
  <si>
    <t>Biography|Crime|Drama|History|Western</t>
  </si>
  <si>
    <t>The Assassination of Jesse James by the Coward Robert Ford </t>
  </si>
  <si>
    <t>Li Zhang</t>
  </si>
  <si>
    <t>1911 </t>
  </si>
  <si>
    <t>Action|Biography|Crime|Drama</t>
  </si>
  <si>
    <t>Machine Gun Preacher </t>
  </si>
  <si>
    <t>Elizabeth Banks</t>
  </si>
  <si>
    <t>Pitch Perfect 2 </t>
  </si>
  <si>
    <t>Biography|Drama|Music|Romance</t>
  </si>
  <si>
    <t>Walk the Line </t>
  </si>
  <si>
    <t>Edward Norton</t>
  </si>
  <si>
    <t>Keeping the Faith </t>
  </si>
  <si>
    <t>The Borrowers </t>
  </si>
  <si>
    <t>Frost/Nixon </t>
  </si>
  <si>
    <t>Serving Sara </t>
  </si>
  <si>
    <t>Ben Falcone</t>
  </si>
  <si>
    <t>The Boss </t>
  </si>
  <si>
    <t>Richard Attenborough</t>
  </si>
  <si>
    <t>Cry Freedom </t>
  </si>
  <si>
    <t>Mumford </t>
  </si>
  <si>
    <t>Don Mancini</t>
  </si>
  <si>
    <t>Seed of Chucky </t>
  </si>
  <si>
    <t>John Maybury</t>
  </si>
  <si>
    <t>The Jacket </t>
  </si>
  <si>
    <t>Aladdin </t>
  </si>
  <si>
    <t>Biography|Crime|Drama|History|Music</t>
  </si>
  <si>
    <t>Straight Outta Compton </t>
  </si>
  <si>
    <t>Indiana Jones and the Temple of Doom </t>
  </si>
  <si>
    <t>Igor Kovalyov</t>
  </si>
  <si>
    <t>Adventure|Animation|Comedy|Drama|Family|Musical</t>
  </si>
  <si>
    <t>The Rugrats Movie </t>
  </si>
  <si>
    <t>Along Came a Spider </t>
  </si>
  <si>
    <t>Once Upon a Time in Mexico </t>
  </si>
  <si>
    <t>Die Hard </t>
  </si>
  <si>
    <t>David Wain</t>
  </si>
  <si>
    <t>Role Models </t>
  </si>
  <si>
    <t>The Big Short </t>
  </si>
  <si>
    <t>Comedy|Drama|Music</t>
  </si>
  <si>
    <t>Taking Woodstock </t>
  </si>
  <si>
    <t>Miracle </t>
  </si>
  <si>
    <t>Dawn of the Dead </t>
  </si>
  <si>
    <t>The Wedding Planner </t>
  </si>
  <si>
    <t>The Royal Tenenbaums </t>
  </si>
  <si>
    <t>Identity </t>
  </si>
  <si>
    <t>Last Vegas </t>
  </si>
  <si>
    <t>For Your Eyes Only </t>
  </si>
  <si>
    <t>Serendipity </t>
  </si>
  <si>
    <t>Timecop </t>
  </si>
  <si>
    <t>Zoolander </t>
  </si>
  <si>
    <t>Drama|Romance|Thriller</t>
  </si>
  <si>
    <t>Safe Haven </t>
  </si>
  <si>
    <t>Hocus Pocus </t>
  </si>
  <si>
    <t>No Reservations </t>
  </si>
  <si>
    <t>Kick-Ass </t>
  </si>
  <si>
    <t>30 Minutes or Less </t>
  </si>
  <si>
    <t>Action|Fantasy|Horror|Thriller</t>
  </si>
  <si>
    <t>Dracula 2000 </t>
  </si>
  <si>
    <t>Miguel Arteta</t>
  </si>
  <si>
    <t>Alexander and the Terrible, Horrible, No Good, Very Bad Day </t>
  </si>
  <si>
    <t>Pride &amp; Prejudice </t>
  </si>
  <si>
    <t>Blade Runner </t>
  </si>
  <si>
    <t>Adventure|Biography</t>
  </si>
  <si>
    <t>Rob Roy </t>
  </si>
  <si>
    <t>3 Days to Kill </t>
  </si>
  <si>
    <t>James Gray</t>
  </si>
  <si>
    <t>We Own the Night </t>
  </si>
  <si>
    <t>Janusz Kaminski</t>
  </si>
  <si>
    <t>Lost Souls </t>
  </si>
  <si>
    <t>Just My Luck </t>
  </si>
  <si>
    <t>Mystery, Alaska </t>
  </si>
  <si>
    <t>Action|Comedy|Family</t>
  </si>
  <si>
    <t>The Spy Next Door </t>
  </si>
  <si>
    <t>Michael Ritchie</t>
  </si>
  <si>
    <t>A Simple Wish </t>
  </si>
  <si>
    <t>Ghosts of Mars </t>
  </si>
  <si>
    <t>Our Brand Is Crisis </t>
  </si>
  <si>
    <t>Action|Horror|Romance</t>
  </si>
  <si>
    <t>Pride and Prejudice and Zombies </t>
  </si>
  <si>
    <t>Kundun </t>
  </si>
  <si>
    <t>Robert B. Weide</t>
  </si>
  <si>
    <t>How to Lose Friends &amp; Alienate People </t>
  </si>
  <si>
    <t>Jeff Wadlow</t>
  </si>
  <si>
    <t>Kick-Ass 2 </t>
  </si>
  <si>
    <t>Camille Delamarre</t>
  </si>
  <si>
    <t>Brick Mansions </t>
  </si>
  <si>
    <t>Octopussy </t>
  </si>
  <si>
    <t>Knocked Up </t>
  </si>
  <si>
    <t>My Sister's Keeper </t>
  </si>
  <si>
    <t>Malcolm D. Lee</t>
  </si>
  <si>
    <t>Welcome Home, Roscoe Jenkins </t>
  </si>
  <si>
    <t>David Lean</t>
  </si>
  <si>
    <t>A Passage to India </t>
  </si>
  <si>
    <t>Richard Eyre</t>
  </si>
  <si>
    <t>Notes on a Scandal </t>
  </si>
  <si>
    <t>Rendition </t>
  </si>
  <si>
    <t>Nicholas Meyer</t>
  </si>
  <si>
    <t>Star Trek VI: The Undiscovered Country </t>
  </si>
  <si>
    <t>Callie Khouri</t>
  </si>
  <si>
    <t>Divine Secrets of the Ya-Ya Sisterhood </t>
  </si>
  <si>
    <t>Kiss the Girls </t>
  </si>
  <si>
    <t>Action|Comedy|Crime|Music</t>
  </si>
  <si>
    <t>The Blues Brothers </t>
  </si>
  <si>
    <t>Todd Graff</t>
  </si>
  <si>
    <t>Joyful Noise </t>
  </si>
  <si>
    <t>About a Boy </t>
  </si>
  <si>
    <t>Lake Placid </t>
  </si>
  <si>
    <t>Lucky Number Slevin </t>
  </si>
  <si>
    <t>Philip Kaufman</t>
  </si>
  <si>
    <t>The Right Stuff </t>
  </si>
  <si>
    <t>Anonymous </t>
  </si>
  <si>
    <t>Action|Drama|Fantasy|Mystery|Sci-Fi|Thriller</t>
  </si>
  <si>
    <t>Dark City </t>
  </si>
  <si>
    <t>Saul Dibb</t>
  </si>
  <si>
    <t>The Duchess </t>
  </si>
  <si>
    <t>Richard Linklater</t>
  </si>
  <si>
    <t>Action|Crime|Drama|History|Western</t>
  </si>
  <si>
    <t>The Newton Boys </t>
  </si>
  <si>
    <t>Case 39 </t>
  </si>
  <si>
    <t>E. Elias Merhige</t>
  </si>
  <si>
    <t>Suspect Zero </t>
  </si>
  <si>
    <t>Menno Meyjes</t>
  </si>
  <si>
    <t>Martian Child </t>
  </si>
  <si>
    <t>Spy Kids: All the Time in the World in 4D </t>
  </si>
  <si>
    <t>Jodie Foster</t>
  </si>
  <si>
    <t>Money Monster </t>
  </si>
  <si>
    <t>Formula 51 </t>
  </si>
  <si>
    <t>Comedy|Crime|Drama</t>
  </si>
  <si>
    <t>Flawless </t>
  </si>
  <si>
    <t>Mindhunters </t>
  </si>
  <si>
    <t>What Just Happened </t>
  </si>
  <si>
    <t>The Statement </t>
  </si>
  <si>
    <t>Paul Blart: Mall Cop </t>
  </si>
  <si>
    <t>Comedy|Family|Fantasy|Music|Romance</t>
  </si>
  <si>
    <t>Freaky Friday </t>
  </si>
  <si>
    <t>The 40-Year-Old Virgin </t>
  </si>
  <si>
    <t>Shakespeare in Love </t>
  </si>
  <si>
    <t>Scott Frank</t>
  </si>
  <si>
    <t>A Walk Among the Tombstones </t>
  </si>
  <si>
    <t>Kindergarten Cop </t>
  </si>
  <si>
    <t>Pineapple Express </t>
  </si>
  <si>
    <t>Ever After: A Cinderella Story </t>
  </si>
  <si>
    <t>Open Range </t>
  </si>
  <si>
    <t>Flatliners </t>
  </si>
  <si>
    <t>A Bridge Too Far </t>
  </si>
  <si>
    <t>Red Eye </t>
  </si>
  <si>
    <t>Final Destination 2 </t>
  </si>
  <si>
    <t>Adventure|Comedy|Crime|Music</t>
  </si>
  <si>
    <t>O Brother, Where Art Thou? </t>
  </si>
  <si>
    <t>Legion </t>
  </si>
  <si>
    <t>Pain &amp; Gain </t>
  </si>
  <si>
    <t>In Good Company </t>
  </si>
  <si>
    <t>Action|Adventure|Comedy|Sci-Fi|Thriller</t>
  </si>
  <si>
    <t>Clockstoppers </t>
  </si>
  <si>
    <t>Action|Crime|Drama|Western</t>
  </si>
  <si>
    <t>Silverado </t>
  </si>
  <si>
    <t>Brothers </t>
  </si>
  <si>
    <t>Kevin Allen</t>
  </si>
  <si>
    <t>Action|Adventure|Comedy|Family|Romance|Sci-Fi</t>
  </si>
  <si>
    <t>Agent Cody Banks 2: Destination London </t>
  </si>
  <si>
    <t>New Year's Eve </t>
  </si>
  <si>
    <t>Michael Cristofer</t>
  </si>
  <si>
    <t>Original Sin </t>
  </si>
  <si>
    <t>The Raven </t>
  </si>
  <si>
    <t>Welcome to Mooseport </t>
  </si>
  <si>
    <t>Andrew Morahan</t>
  </si>
  <si>
    <t>Action|Fantasy|Romance|Sci-Fi</t>
  </si>
  <si>
    <t>Highlander: The Final Dimension </t>
  </si>
  <si>
    <t>Bob Rafelson</t>
  </si>
  <si>
    <t>Blood and Wine </t>
  </si>
  <si>
    <t>Comedy|Crime|Mystery|Romance</t>
  </si>
  <si>
    <t>The Curse of the Jade Scorpion </t>
  </si>
  <si>
    <t>Alan Shapiro</t>
  </si>
  <si>
    <t>Adventure|Family</t>
  </si>
  <si>
    <t>Flipper </t>
  </si>
  <si>
    <t>Self/less </t>
  </si>
  <si>
    <t>Fernando Meirelles</t>
  </si>
  <si>
    <t>The Constant Gardener </t>
  </si>
  <si>
    <t>The Passion of the Christ </t>
  </si>
  <si>
    <t>Aramaic</t>
  </si>
  <si>
    <t>Comedy|Drama|Family|Romance</t>
  </si>
  <si>
    <t>Mrs. Doubtfire </t>
  </si>
  <si>
    <t>Rain Man </t>
  </si>
  <si>
    <t>Gran Torino </t>
  </si>
  <si>
    <t>W. </t>
  </si>
  <si>
    <t>Taken </t>
  </si>
  <si>
    <t>Michael Hoffman</t>
  </si>
  <si>
    <t>The Best of Me </t>
  </si>
  <si>
    <t>Action|Drama|Music|Romance</t>
  </si>
  <si>
    <t>The Bodyguard </t>
  </si>
  <si>
    <t>Schindler's List </t>
  </si>
  <si>
    <t>The Help </t>
  </si>
  <si>
    <t>The Fifth Estate </t>
  </si>
  <si>
    <t>Adventure|Comedy|Family|Fantasy|Horror|Mystery</t>
  </si>
  <si>
    <t>Scooby-Doo 2: Monsters Unleashed </t>
  </si>
  <si>
    <t>Freddy vs. Jason </t>
  </si>
  <si>
    <t>Jimmy Neutron: Boy Genius </t>
  </si>
  <si>
    <t>Cloverfield </t>
  </si>
  <si>
    <t>Michael Pressman</t>
  </si>
  <si>
    <t>Teenage Mutant Ninja Turtles II: The Secret of the Ooze </t>
  </si>
  <si>
    <t>The Untouchables </t>
  </si>
  <si>
    <t>No Country for Old Men </t>
  </si>
  <si>
    <t>Ride Along </t>
  </si>
  <si>
    <t>Sharon Maguire</t>
  </si>
  <si>
    <t>Bridget Jones's Diary </t>
  </si>
  <si>
    <t>Chocolat </t>
  </si>
  <si>
    <t>Charles Herman-Wurmfeld</t>
  </si>
  <si>
    <t>Legally Blonde 2: Red, White &amp; Blonde </t>
  </si>
  <si>
    <t>Parental Guidance </t>
  </si>
  <si>
    <t>No Strings Attached </t>
  </si>
  <si>
    <t>Action|Biography|Drama|History|Romance|Western</t>
  </si>
  <si>
    <t>Tombstone </t>
  </si>
  <si>
    <t>Romeo Must Die </t>
  </si>
  <si>
    <t>Final Destination 3 </t>
  </si>
  <si>
    <t>The Lucky One </t>
  </si>
  <si>
    <t>Gabor Csupo</t>
  </si>
  <si>
    <t>Bridge to Terabithia </t>
  </si>
  <si>
    <t>Biography|Drama|Family</t>
  </si>
  <si>
    <t>Finding Neverland </t>
  </si>
  <si>
    <t>Tyler Perry</t>
  </si>
  <si>
    <t>A Madea Christmas </t>
  </si>
  <si>
    <t>Joe Carnahan</t>
  </si>
  <si>
    <t>The Grey </t>
  </si>
  <si>
    <t>John Polson</t>
  </si>
  <si>
    <t>Hide and Seek </t>
  </si>
  <si>
    <t>Anchorman: The Legend of Ron Burgundy </t>
  </si>
  <si>
    <t>Goodfellas </t>
  </si>
  <si>
    <t>Action|Adventure|Comedy|Crime|Family|Romance|Thriller</t>
  </si>
  <si>
    <t>Agent Cody Banks </t>
  </si>
  <si>
    <t>Nanny McPhee </t>
  </si>
  <si>
    <t>Scarface </t>
  </si>
  <si>
    <t>Nothing to Lose </t>
  </si>
  <si>
    <t>Bernardo Bertolucci</t>
  </si>
  <si>
    <t>The Last Emperor </t>
  </si>
  <si>
    <t>Contraband </t>
  </si>
  <si>
    <t>Money Talks </t>
  </si>
  <si>
    <t>There Will Be Blood </t>
  </si>
  <si>
    <t>Cathy Malkasian</t>
  </si>
  <si>
    <t>The Wild Thornberrys Movie </t>
  </si>
  <si>
    <t>John Eng</t>
  </si>
  <si>
    <t>Rugrats Go Wild </t>
  </si>
  <si>
    <t>Undercover Brother </t>
  </si>
  <si>
    <t>The Sisterhood of the Traveling Pants </t>
  </si>
  <si>
    <t>Chris Nahon</t>
  </si>
  <si>
    <t>Kiss of the Dragon </t>
  </si>
  <si>
    <t>Fred Wolf</t>
  </si>
  <si>
    <t>The House Bunny </t>
  </si>
  <si>
    <t>Million Dollar Arm </t>
  </si>
  <si>
    <t>Drama|Romance|Sci-Fi</t>
  </si>
  <si>
    <t>The Giver </t>
  </si>
  <si>
    <t>What a Girl Wants </t>
  </si>
  <si>
    <t>Victor Salva</t>
  </si>
  <si>
    <t>Jeepers Creepers II </t>
  </si>
  <si>
    <t>Mark Helfrich</t>
  </si>
  <si>
    <t>Good Luck Chuck </t>
  </si>
  <si>
    <t>Cradle 2 the Grave </t>
  </si>
  <si>
    <t>The Hours </t>
  </si>
  <si>
    <t>She's the Man </t>
  </si>
  <si>
    <t>Steve Bendelack</t>
  </si>
  <si>
    <t>Mr. Bean's Holiday </t>
  </si>
  <si>
    <t>Dwight H. Little</t>
  </si>
  <si>
    <t>Anacondas: The Hunt for the Blood Orchid </t>
  </si>
  <si>
    <t>Guillaume Canet</t>
  </si>
  <si>
    <t>Blood Ties </t>
  </si>
  <si>
    <t>Kirsten Sheridan</t>
  </si>
  <si>
    <t>August Rush </t>
  </si>
  <si>
    <t>Elizabeth </t>
  </si>
  <si>
    <t>Comedy|Fantasy|Horror|Romance</t>
  </si>
  <si>
    <t>Bride of Chucky </t>
  </si>
  <si>
    <t>Richard Fleischer</t>
  </si>
  <si>
    <t>Tora! Tora! Tora! </t>
  </si>
  <si>
    <t>Bob Spiers</t>
  </si>
  <si>
    <t>Comedy|Family|Music</t>
  </si>
  <si>
    <t>Spice World </t>
  </si>
  <si>
    <t>Damien Dante Wayans</t>
  </si>
  <si>
    <t>Action|Comedy|Music</t>
  </si>
  <si>
    <t>Dance Flick </t>
  </si>
  <si>
    <t>The Shawshank Redemption </t>
  </si>
  <si>
    <t>Adventure|Comedy|Crime</t>
  </si>
  <si>
    <t>Crocodile Dundee in Los Angeles </t>
  </si>
  <si>
    <t>Kingpin </t>
  </si>
  <si>
    <t>The Gambler </t>
  </si>
  <si>
    <t>John Wells</t>
  </si>
  <si>
    <t>August: Osage County </t>
  </si>
  <si>
    <t>Nigel Cole</t>
  </si>
  <si>
    <t>A Lot Like Love </t>
  </si>
  <si>
    <t>Dexter Fletcher</t>
  </si>
  <si>
    <t>Biography|Comedy|Drama|Sport</t>
  </si>
  <si>
    <t>Eddie the Eagle </t>
  </si>
  <si>
    <t>He Got Game </t>
  </si>
  <si>
    <t>Jeremy Leven</t>
  </si>
  <si>
    <t>Don Juan DeMarco </t>
  </si>
  <si>
    <t>Sylvain White</t>
  </si>
  <si>
    <t>The Losers </t>
  </si>
  <si>
    <t>Troy Nixey</t>
  </si>
  <si>
    <t>Fantasy|Horror|Thriller</t>
  </si>
  <si>
    <t>Don't Be Afraid of the Dark </t>
  </si>
  <si>
    <t>Philip G. Atwell</t>
  </si>
  <si>
    <t>War </t>
  </si>
  <si>
    <t>Comedy|Drama|Romance|Thriller</t>
  </si>
  <si>
    <t>Punch-Drunk Love </t>
  </si>
  <si>
    <t>Jeff Schaffer</t>
  </si>
  <si>
    <t>EuroTrip </t>
  </si>
  <si>
    <t>Don Michael Paul</t>
  </si>
  <si>
    <t>Half Past Dead </t>
  </si>
  <si>
    <t>Adventure|Comedy|Family|Romance</t>
  </si>
  <si>
    <t>Unaccompanied Minors </t>
  </si>
  <si>
    <t>James Bridges</t>
  </si>
  <si>
    <t>Bright Lights, Big City </t>
  </si>
  <si>
    <t>Steve Barron</t>
  </si>
  <si>
    <t>Adventure|Family|Fantasy|Musical</t>
  </si>
  <si>
    <t>The Adventures of Pinocchio </t>
  </si>
  <si>
    <t>Italian</t>
  </si>
  <si>
    <t>Richard Kelly</t>
  </si>
  <si>
    <t>The Box </t>
  </si>
  <si>
    <t>Carter Smith</t>
  </si>
  <si>
    <t>The Ruins </t>
  </si>
  <si>
    <t>John Schlesinger</t>
  </si>
  <si>
    <t>The Next Best Thing </t>
  </si>
  <si>
    <t>My Soul to Take </t>
  </si>
  <si>
    <t>The Girl Next Door </t>
  </si>
  <si>
    <t>Ringo Lam</t>
  </si>
  <si>
    <t>Maximum Risk </t>
  </si>
  <si>
    <t>Bruce McCulloch</t>
  </si>
  <si>
    <t>Stealing Harvard </t>
  </si>
  <si>
    <t>Biography|Crime|Drama|History|Thriller</t>
  </si>
  <si>
    <t>Legend </t>
  </si>
  <si>
    <t>Shark Night 3D </t>
  </si>
  <si>
    <t>Angela's Ashes </t>
  </si>
  <si>
    <t>Draft Day </t>
  </si>
  <si>
    <t>Crime|Drama|History</t>
  </si>
  <si>
    <t>The Conspirator </t>
  </si>
  <si>
    <t>Lords of Dogtown </t>
  </si>
  <si>
    <t>Patricia Riggen</t>
  </si>
  <si>
    <t>The 33 </t>
  </si>
  <si>
    <t>Big Trouble in Little China </t>
  </si>
  <si>
    <t>Warrior </t>
  </si>
  <si>
    <t>Biography|Drama|Thriller|War</t>
  </si>
  <si>
    <t>Michael Collins </t>
  </si>
  <si>
    <t>Gettysburg </t>
  </si>
  <si>
    <t>Stop-Loss </t>
  </si>
  <si>
    <t>Drama|Music|Mystery|Romance|Thriller</t>
  </si>
  <si>
    <t>Abandon </t>
  </si>
  <si>
    <t>Jonathan Kaplan</t>
  </si>
  <si>
    <t>Brokedown Palace </t>
  </si>
  <si>
    <t>Ole Bornedal</t>
  </si>
  <si>
    <t>The Possession </t>
  </si>
  <si>
    <t>Richard Benjamin</t>
  </si>
  <si>
    <t>Mrs. Winterbourne </t>
  </si>
  <si>
    <t>Straw Dogs </t>
  </si>
  <si>
    <t>The Hoax </t>
  </si>
  <si>
    <t>Craig R. Baxley</t>
  </si>
  <si>
    <t>Stone Cold </t>
  </si>
  <si>
    <t>John Hillcoat</t>
  </si>
  <si>
    <t>The Road </t>
  </si>
  <si>
    <t>Marcos Siega</t>
  </si>
  <si>
    <t>Underclassman </t>
  </si>
  <si>
    <t>Say It Isn't So </t>
  </si>
  <si>
    <t>The World's Fastest Indian </t>
  </si>
  <si>
    <t>Rachel Talalay</t>
  </si>
  <si>
    <t>Tank Girl </t>
  </si>
  <si>
    <t>Jeffrey W. Byrd</t>
  </si>
  <si>
    <t>King's Ransom </t>
  </si>
  <si>
    <t>Blindness </t>
  </si>
  <si>
    <t>Action|Adventure|Fantasy|Horror</t>
  </si>
  <si>
    <t>BloodRayne </t>
  </si>
  <si>
    <t>Atom Egoyan</t>
  </si>
  <si>
    <t>Where the Truth Lies </t>
  </si>
  <si>
    <t>Robert Towne</t>
  </si>
  <si>
    <t>Without Limits </t>
  </si>
  <si>
    <t>Me and Orson Welles </t>
  </si>
  <si>
    <t>Giuseppe Tornatore</t>
  </si>
  <si>
    <t>Crime|Drama|Mystery|Romance</t>
  </si>
  <si>
    <t>The Best Offer </t>
  </si>
  <si>
    <t>Werner Herzog</t>
  </si>
  <si>
    <t>Bad Lieutenant: Port of Call New Orleans </t>
  </si>
  <si>
    <t>Little White Lies </t>
  </si>
  <si>
    <t>Love Ranch </t>
  </si>
  <si>
    <t>The Counselor </t>
  </si>
  <si>
    <t>Teddy Chan</t>
  </si>
  <si>
    <t>Kung Fu Killer </t>
  </si>
  <si>
    <t>Dangerous Liaisons </t>
  </si>
  <si>
    <t>On the Road </t>
  </si>
  <si>
    <t>Leonard Nimoy</t>
  </si>
  <si>
    <t>Star Trek IV: The Voyage Home </t>
  </si>
  <si>
    <t>Rocky Balboa </t>
  </si>
  <si>
    <t>Scream 2 </t>
  </si>
  <si>
    <t>Action|Drama|Western</t>
  </si>
  <si>
    <t>Jane Got a Gun </t>
  </si>
  <si>
    <t>Think Like a Man Too </t>
  </si>
  <si>
    <t>The Whole Nine Yards </t>
  </si>
  <si>
    <t>Herbert Ross</t>
  </si>
  <si>
    <t>Footloose </t>
  </si>
  <si>
    <t>Old School </t>
  </si>
  <si>
    <t>The Fisher King </t>
  </si>
  <si>
    <t>I Still Know What You Did Last Summer </t>
  </si>
  <si>
    <t>Bonnie Hunt</t>
  </si>
  <si>
    <t>Return to Me </t>
  </si>
  <si>
    <t>Zack and Miri Make a Porno </t>
  </si>
  <si>
    <t>Neil LaBute</t>
  </si>
  <si>
    <t>Nurse Betty </t>
  </si>
  <si>
    <t>Grant Heslov</t>
  </si>
  <si>
    <t>Comedy|War</t>
  </si>
  <si>
    <t>The Men Who Stare at Goats </t>
  </si>
  <si>
    <t>George Gallo</t>
  </si>
  <si>
    <t>Double Take </t>
  </si>
  <si>
    <t>Girl, Interrupted </t>
  </si>
  <si>
    <t>Win a Date with Tad Hamilton! </t>
  </si>
  <si>
    <t>Adventure|Comedy|Family|Fantasy|Music|Sci-Fi</t>
  </si>
  <si>
    <t>Muppets from Space </t>
  </si>
  <si>
    <t>Sidney Lumet</t>
  </si>
  <si>
    <t>Adventure|Family|Fantasy|Music|Musical</t>
  </si>
  <si>
    <t>The Wiz </t>
  </si>
  <si>
    <t>Ready to Rumble </t>
  </si>
  <si>
    <t>Play It to the Bone </t>
  </si>
  <si>
    <t>Douglas McGrath</t>
  </si>
  <si>
    <t>I Don't Know How She Does It </t>
  </si>
  <si>
    <t>Piranha 3D </t>
  </si>
  <si>
    <t>Kevin Spacey</t>
  </si>
  <si>
    <t>Beyond the Sea </t>
  </si>
  <si>
    <t>Richard Williams</t>
  </si>
  <si>
    <t>Action|Adventure|Animation|Comedy|Fantasy</t>
  </si>
  <si>
    <t>The Princess and the Cobbler </t>
  </si>
  <si>
    <t>Mary McGuckian</t>
  </si>
  <si>
    <t>The Bridge of San Luis Rey </t>
  </si>
  <si>
    <t>Faster </t>
  </si>
  <si>
    <t>Howl's Moving Castle </t>
  </si>
  <si>
    <t>Adventure|Comedy|Horror|Sci-Fi</t>
  </si>
  <si>
    <t>Zombieland </t>
  </si>
  <si>
    <t>The Waterboy </t>
  </si>
  <si>
    <t>Star Wars: Episode V - The Empire Strikes Back </t>
  </si>
  <si>
    <t>Bad Boys </t>
  </si>
  <si>
    <t>The Naked Gun 2½: The Smell of Fear </t>
  </si>
  <si>
    <t>Final Destination </t>
  </si>
  <si>
    <t>The Ides of March </t>
  </si>
  <si>
    <t>Horror|Sci-Fi</t>
  </si>
  <si>
    <t>Pitch Black </t>
  </si>
  <si>
    <t>Tony Goldwyn</t>
  </si>
  <si>
    <t>Someone Like You... </t>
  </si>
  <si>
    <t>Her </t>
  </si>
  <si>
    <t>Joy Ride </t>
  </si>
  <si>
    <t>Jonathan Newman</t>
  </si>
  <si>
    <t>The Adventurer: The Curse of the Midas Box </t>
  </si>
  <si>
    <t>Anywhere But Here </t>
  </si>
  <si>
    <t>Michael Dinner</t>
  </si>
  <si>
    <t>The Crew </t>
  </si>
  <si>
    <t>Haywire </t>
  </si>
  <si>
    <t>Joseph Sargent</t>
  </si>
  <si>
    <t>Jaws: The Revenge </t>
  </si>
  <si>
    <t>Jerry Zaks</t>
  </si>
  <si>
    <t>Marvin's Room </t>
  </si>
  <si>
    <t>Fred Durst</t>
  </si>
  <si>
    <t>Biography|Comedy|Drama|Family|Sport</t>
  </si>
  <si>
    <t>The Longshots </t>
  </si>
  <si>
    <t>The End of the Affair </t>
  </si>
  <si>
    <t>Action|Crime|Drama|Thriller|Western</t>
  </si>
  <si>
    <t>Harley Davidson and the Marlboro Man </t>
  </si>
  <si>
    <t>Anne Fontaine</t>
  </si>
  <si>
    <t>Coco Before Chanel </t>
  </si>
  <si>
    <t>Chéri </t>
  </si>
  <si>
    <t>Mira Nair</t>
  </si>
  <si>
    <t>Vanity Fair </t>
  </si>
  <si>
    <t>1408 </t>
  </si>
  <si>
    <t>Mel Brooks</t>
  </si>
  <si>
    <t>Spaceballs </t>
  </si>
  <si>
    <t>Russell Crowe</t>
  </si>
  <si>
    <t>The Water Diviner </t>
  </si>
  <si>
    <t>Drama|Fantasy|Romance|Thriller</t>
  </si>
  <si>
    <t>Ghost </t>
  </si>
  <si>
    <t>There's Something About Mary </t>
  </si>
  <si>
    <t>The Santa Clause </t>
  </si>
  <si>
    <t>The Rookie </t>
  </si>
  <si>
    <t>The Game Plan </t>
  </si>
  <si>
    <t>The Bridges of Madison County </t>
  </si>
  <si>
    <t>The Animal </t>
  </si>
  <si>
    <t>The Hundred-Foot Journey </t>
  </si>
  <si>
    <t>The Net </t>
  </si>
  <si>
    <t>Jessie Nelson</t>
  </si>
  <si>
    <t>I Am Sam </t>
  </si>
  <si>
    <t>Christopher Spencer</t>
  </si>
  <si>
    <t>Son of God </t>
  </si>
  <si>
    <t>Underworld </t>
  </si>
  <si>
    <t>Derailed </t>
  </si>
  <si>
    <t>The Informant! </t>
  </si>
  <si>
    <t>Shadowlands </t>
  </si>
  <si>
    <t>Mike Bigelow</t>
  </si>
  <si>
    <t>Deuce Bigalow: European Gigolo </t>
  </si>
  <si>
    <t>Delivery Man </t>
  </si>
  <si>
    <t>Saving Silverman </t>
  </si>
  <si>
    <t>Diary of a Wimpy Kid: Dog Days </t>
  </si>
  <si>
    <t>Summer of Sam </t>
  </si>
  <si>
    <t>Jay and Silent Bob Strike Back </t>
  </si>
  <si>
    <t>Daniel Sackheim</t>
  </si>
  <si>
    <t>The Glass House </t>
  </si>
  <si>
    <t>Comedy|Mystery</t>
  </si>
  <si>
    <t>Hail, Caesar! </t>
  </si>
  <si>
    <t>Harry Elfont</t>
  </si>
  <si>
    <t>Josie and the Pussycats </t>
  </si>
  <si>
    <t>Homefront </t>
  </si>
  <si>
    <t>Uli Edel</t>
  </si>
  <si>
    <t>The Little Vampire </t>
  </si>
  <si>
    <t>I Heart Huckabees </t>
  </si>
  <si>
    <t>Fred Dekker</t>
  </si>
  <si>
    <t>RoboCop 3 </t>
  </si>
  <si>
    <t>Brian Trenchard-Smith</t>
  </si>
  <si>
    <t>Megiddo: The Omega Code 2 </t>
  </si>
  <si>
    <t>Blake Edwards</t>
  </si>
  <si>
    <t>Comedy|Drama|Musical|Romance|War</t>
  </si>
  <si>
    <t>Darling Lili </t>
  </si>
  <si>
    <t>Dudley Do-Right </t>
  </si>
  <si>
    <t>The Transporter Refueled </t>
  </si>
  <si>
    <t>Black Book </t>
  </si>
  <si>
    <t>Dutch</t>
  </si>
  <si>
    <t>Christian Carion</t>
  </si>
  <si>
    <t>Drama|History|Music|Romance|War</t>
  </si>
  <si>
    <t>Joyeux Noel </t>
  </si>
  <si>
    <t>David Palmer</t>
  </si>
  <si>
    <t>Hit and Run </t>
  </si>
  <si>
    <t>Mad Money </t>
  </si>
  <si>
    <t>Rowan Joffe</t>
  </si>
  <si>
    <t>Before I Go to Sleep </t>
  </si>
  <si>
    <t>John Curran</t>
  </si>
  <si>
    <t>Stone </t>
  </si>
  <si>
    <t>Laurent Tirard</t>
  </si>
  <si>
    <t>Comedy|History</t>
  </si>
  <si>
    <t>Molière </t>
  </si>
  <si>
    <t>Out of the Furnace </t>
  </si>
  <si>
    <t>Michael Clayton </t>
  </si>
  <si>
    <t>My Fellow Americans </t>
  </si>
  <si>
    <t>Arlington Road </t>
  </si>
  <si>
    <t>To Rome with Love </t>
  </si>
  <si>
    <t>Firefox </t>
  </si>
  <si>
    <t>Trey Parker</t>
  </si>
  <si>
    <t>Animation|Comedy|Fantasy|Musical</t>
  </si>
  <si>
    <t>South Park: Bigger Longer &amp; Uncut </t>
  </si>
  <si>
    <t>Death at a Funeral </t>
  </si>
  <si>
    <t>Stuart Gillard</t>
  </si>
  <si>
    <t>Teenage Mutant Ninja Turtles III </t>
  </si>
  <si>
    <t>Hardball </t>
  </si>
  <si>
    <t>Silver Linings Playbook </t>
  </si>
  <si>
    <t>Freedom Writers </t>
  </si>
  <si>
    <t>The Transporter </t>
  </si>
  <si>
    <t>Never Back Down </t>
  </si>
  <si>
    <t>Katt Shea</t>
  </si>
  <si>
    <t>The Rage: Carrie 2 </t>
  </si>
  <si>
    <t>Away We Go </t>
  </si>
  <si>
    <t>Joshua Michael Stern</t>
  </si>
  <si>
    <t>Swing Vote </t>
  </si>
  <si>
    <t>Moonlight Mile </t>
  </si>
  <si>
    <t>Tomas Alfredson</t>
  </si>
  <si>
    <t>Tinker Tailor Soldier Spy </t>
  </si>
  <si>
    <t>John Duigan</t>
  </si>
  <si>
    <t>Molly </t>
  </si>
  <si>
    <t>The Beaver </t>
  </si>
  <si>
    <t>Colin Higgins</t>
  </si>
  <si>
    <t>The Best Little Whorehouse in Texas </t>
  </si>
  <si>
    <t>eXistenZ </t>
  </si>
  <si>
    <t>Raiders of the Lost Ark </t>
  </si>
  <si>
    <t>Home Alone 2: Lost in New York </t>
  </si>
  <si>
    <t>Close Encounters of the Third Kind </t>
  </si>
  <si>
    <t>Jim Sonzero</t>
  </si>
  <si>
    <t>Pulse </t>
  </si>
  <si>
    <t>Beverly Hills Cop II </t>
  </si>
  <si>
    <t>Bringing Down the House </t>
  </si>
  <si>
    <t>The Silence of the Lambs </t>
  </si>
  <si>
    <t>Penelope Spheeris</t>
  </si>
  <si>
    <t>Wayne's World </t>
  </si>
  <si>
    <t>Jeff Tremaine</t>
  </si>
  <si>
    <t>Action|Comedy|Documentary</t>
  </si>
  <si>
    <t>Jackass 3D </t>
  </si>
  <si>
    <t>Jeannot Szwarc</t>
  </si>
  <si>
    <t>Jaws 2 </t>
  </si>
  <si>
    <t>Adventure|Comedy|Drama|Family|Romance</t>
  </si>
  <si>
    <t>Beverly Hills Chihuahua </t>
  </si>
  <si>
    <t>The Conjuring </t>
  </si>
  <si>
    <t>Are We There Yet? </t>
  </si>
  <si>
    <t>Tammy </t>
  </si>
  <si>
    <t>School of Rock </t>
  </si>
  <si>
    <t>Mortal Kombat </t>
  </si>
  <si>
    <t>White Chicks </t>
  </si>
  <si>
    <t>The Descendants </t>
  </si>
  <si>
    <t>Adventure|Comedy|Drama|Family|Mystery</t>
  </si>
  <si>
    <t>Holes </t>
  </si>
  <si>
    <t>Drama|Family|Music|Romance</t>
  </si>
  <si>
    <t>The Last Song </t>
  </si>
  <si>
    <t>Steve McQueen</t>
  </si>
  <si>
    <t>12 Years a Slave </t>
  </si>
  <si>
    <t>Drumline </t>
  </si>
  <si>
    <t>Why Did I Get Married Too? </t>
  </si>
  <si>
    <t>Fantasy|Romance</t>
  </si>
  <si>
    <t>Edward Scissorhands </t>
  </si>
  <si>
    <t>Thea Sharrock</t>
  </si>
  <si>
    <t>Me Before You </t>
  </si>
  <si>
    <t>Madea's Witness Protection </t>
  </si>
  <si>
    <t>Aaron Seltzer</t>
  </si>
  <si>
    <t>Date Movie </t>
  </si>
  <si>
    <t>Robin Budd</t>
  </si>
  <si>
    <t>Return to Never Land </t>
  </si>
  <si>
    <t>Ava DuVernay</t>
  </si>
  <si>
    <t>Selma </t>
  </si>
  <si>
    <t>Steve Trenbirth</t>
  </si>
  <si>
    <t>Adventure|Animation|Family|Musical</t>
  </si>
  <si>
    <t>The Jungle Book 2 </t>
  </si>
  <si>
    <t>Boogeyman </t>
  </si>
  <si>
    <t>Mennan Yapo</t>
  </si>
  <si>
    <t>Premonition </t>
  </si>
  <si>
    <t>Jun Falkenstein</t>
  </si>
  <si>
    <t>Animation|Comedy|Drama|Family|Musical</t>
  </si>
  <si>
    <t>The Tigger Movie </t>
  </si>
  <si>
    <t>Max </t>
  </si>
  <si>
    <t>Epic Movie </t>
  </si>
  <si>
    <t>Tom McCarthy</t>
  </si>
  <si>
    <t>Biography|Crime|Drama|History</t>
  </si>
  <si>
    <t>Spotlight </t>
  </si>
  <si>
    <t>Lakeview Terrace </t>
  </si>
  <si>
    <t>Takashi Shimizu</t>
  </si>
  <si>
    <t>The Grudge 2 </t>
  </si>
  <si>
    <t>How Stella Got Her Groove Back </t>
  </si>
  <si>
    <t>Adventure|Comedy|Fantasy|Music|Sci-Fi</t>
  </si>
  <si>
    <t>Bill &amp; Ted's Bogus Journey </t>
  </si>
  <si>
    <t>Man of the Year </t>
  </si>
  <si>
    <t>Anton Corbijn</t>
  </si>
  <si>
    <t>The American </t>
  </si>
  <si>
    <t>Gregory Nava</t>
  </si>
  <si>
    <t>Selena </t>
  </si>
  <si>
    <t>Vampires Suck </t>
  </si>
  <si>
    <t>Babel </t>
  </si>
  <si>
    <t>This Is Where I Leave You </t>
  </si>
  <si>
    <t>John Patrick Shanley</t>
  </si>
  <si>
    <t>Doubt </t>
  </si>
  <si>
    <t>Team America: World Police </t>
  </si>
  <si>
    <t>Texas Chainsaw 3D </t>
  </si>
  <si>
    <t>Copycat </t>
  </si>
  <si>
    <t>Scary Movie 5 </t>
  </si>
  <si>
    <t>Milk </t>
  </si>
  <si>
    <t>Action|Adventure|Drama|Mystery</t>
  </si>
  <si>
    <t>Risen </t>
  </si>
  <si>
    <t>Steve Beck</t>
  </si>
  <si>
    <t>Ghost Ship </t>
  </si>
  <si>
    <t>Todd Strauss-Schulson</t>
  </si>
  <si>
    <t>A Very Harold &amp; Kumar 3D Christmas </t>
  </si>
  <si>
    <t>John McNaughton</t>
  </si>
  <si>
    <t>Wild Things </t>
  </si>
  <si>
    <t>The Debt </t>
  </si>
  <si>
    <t>High Fidelity </t>
  </si>
  <si>
    <t>Eric Valette</t>
  </si>
  <si>
    <t>One Missed Call </t>
  </si>
  <si>
    <t>Eye for an Eye </t>
  </si>
  <si>
    <t>The Bank Job </t>
  </si>
  <si>
    <t>Eternal Sunshine of the Spotless Mind </t>
  </si>
  <si>
    <t>You Again </t>
  </si>
  <si>
    <t>Street Kings </t>
  </si>
  <si>
    <t>The World's End </t>
  </si>
  <si>
    <t>Andrew Fleming</t>
  </si>
  <si>
    <t>Comedy|Crime|Family|Mystery|Romance|Thriller</t>
  </si>
  <si>
    <t>Nancy Drew </t>
  </si>
  <si>
    <t>Michael Spierig</t>
  </si>
  <si>
    <t>Daybreakers </t>
  </si>
  <si>
    <t>Jim Field Smith</t>
  </si>
  <si>
    <t>She's Out of My League </t>
  </si>
  <si>
    <t>Thomas Bezucha</t>
  </si>
  <si>
    <t>Monte Carlo </t>
  </si>
  <si>
    <t>William Brent Bell</t>
  </si>
  <si>
    <t>Stay Alive </t>
  </si>
  <si>
    <t>Action|Adventure|Drama|Romance|Western</t>
  </si>
  <si>
    <t>Quigley Down Under </t>
  </si>
  <si>
    <t>Anthony Bell</t>
  </si>
  <si>
    <t>Alpha and Omega </t>
  </si>
  <si>
    <t>The Covenant </t>
  </si>
  <si>
    <t>Shorts </t>
  </si>
  <si>
    <t>To Die For </t>
  </si>
  <si>
    <t>Vampires </t>
  </si>
  <si>
    <t>Alfred Hitchcock</t>
  </si>
  <si>
    <t>Psycho </t>
  </si>
  <si>
    <t>My Best Friend's Girl </t>
  </si>
  <si>
    <t>Shana Feste</t>
  </si>
  <si>
    <t>Endless Love </t>
  </si>
  <si>
    <t>Georgia Rule </t>
  </si>
  <si>
    <t>Steve Rash</t>
  </si>
  <si>
    <t>Under the Rainbow </t>
  </si>
  <si>
    <t>Simon Birch </t>
  </si>
  <si>
    <t>Mike Binder</t>
  </si>
  <si>
    <t>Reign Over Me </t>
  </si>
  <si>
    <t>Adventure|Biography|Drama</t>
  </si>
  <si>
    <t>Into the Wild </t>
  </si>
  <si>
    <t>School for Scoundrels </t>
  </si>
  <si>
    <t>Michael J. Bassett</t>
  </si>
  <si>
    <t>Adventure|Drama|Horror|Mystery|Thriller</t>
  </si>
  <si>
    <t>Silent Hill: Revelation 3D </t>
  </si>
  <si>
    <t>Crime|Fantasy|Horror</t>
  </si>
  <si>
    <t>From Dusk Till Dawn </t>
  </si>
  <si>
    <t>Frank Nissen</t>
  </si>
  <si>
    <t>Animation|Family|Fantasy|Mystery</t>
  </si>
  <si>
    <t>Pooh's Heffalump Movie </t>
  </si>
  <si>
    <t>Home for the Holidays </t>
  </si>
  <si>
    <t>Stephen Chow</t>
  </si>
  <si>
    <t>Action|Comedy|Crime|Fantasy</t>
  </si>
  <si>
    <t>Kung Fu Hustle </t>
  </si>
  <si>
    <t>Peter Hastings</t>
  </si>
  <si>
    <t>Comedy|Family|Music|Musical</t>
  </si>
  <si>
    <t>The Country Bears </t>
  </si>
  <si>
    <t>The Kite Runner </t>
  </si>
  <si>
    <t>Dari</t>
  </si>
  <si>
    <t>21 Grams </t>
  </si>
  <si>
    <t>Paul Abascal</t>
  </si>
  <si>
    <t>Paparazzi </t>
  </si>
  <si>
    <t>Chris Koch</t>
  </si>
  <si>
    <t>A Guy Thing </t>
  </si>
  <si>
    <t>Amy Heckerling</t>
  </si>
  <si>
    <t>Loser </t>
  </si>
  <si>
    <t>George Stevens</t>
  </si>
  <si>
    <t>The Greatest Story Ever Told </t>
  </si>
  <si>
    <t>Disaster Movie </t>
  </si>
  <si>
    <t>Armored </t>
  </si>
  <si>
    <t>The Man Who Knew Too Little </t>
  </si>
  <si>
    <t>Mark Mylod</t>
  </si>
  <si>
    <t>What's Your Number? </t>
  </si>
  <si>
    <t>James Mather</t>
  </si>
  <si>
    <t>Lockout </t>
  </si>
  <si>
    <t>Envy </t>
  </si>
  <si>
    <t>Crank: High Voltage </t>
  </si>
  <si>
    <t>Bullets Over Broadway </t>
  </si>
  <si>
    <t>Michael O. Sajbel</t>
  </si>
  <si>
    <t>One Night with the King </t>
  </si>
  <si>
    <t>Drama|Mystery|Romance|Thriller|War</t>
  </si>
  <si>
    <t>The Quiet American </t>
  </si>
  <si>
    <t>The Weather Man </t>
  </si>
  <si>
    <t>Action|Crime|Drama|Sport</t>
  </si>
  <si>
    <t>Undisputed </t>
  </si>
  <si>
    <t>Ghost Town </t>
  </si>
  <si>
    <t>12 Rounds </t>
  </si>
  <si>
    <t>Drama|Fantasy|Horror|Mystery</t>
  </si>
  <si>
    <t>Let Me In </t>
  </si>
  <si>
    <t>Charles T. Kanganis</t>
  </si>
  <si>
    <t>3 Ninjas Kick Back </t>
  </si>
  <si>
    <t>Be Kind Rewind </t>
  </si>
  <si>
    <t>Comedy|Drama|Music|War</t>
  </si>
  <si>
    <t>Mrs Henderson Presents </t>
  </si>
  <si>
    <t>Triple 9 </t>
  </si>
  <si>
    <t>Deconstructing Harry </t>
  </si>
  <si>
    <t>Damon Santostefano</t>
  </si>
  <si>
    <t>Three to Tango </t>
  </si>
  <si>
    <t>Burnt </t>
  </si>
  <si>
    <t>We're No Angels </t>
  </si>
  <si>
    <t>Comedy|Musical|Romance</t>
  </si>
  <si>
    <t>Everyone Says I Love You </t>
  </si>
  <si>
    <t>Death Sentence </t>
  </si>
  <si>
    <t>Everybody's Fine </t>
  </si>
  <si>
    <t>Bob Clark</t>
  </si>
  <si>
    <t>Superbabies: Baby Geniuses 2 </t>
  </si>
  <si>
    <t>The Man </t>
  </si>
  <si>
    <t>Code Name: The Cleaner </t>
  </si>
  <si>
    <t>Connie and Carla </t>
  </si>
  <si>
    <t>Comedy|Crime|Drama|Mystery|Romance</t>
  </si>
  <si>
    <t>Inherent Vice </t>
  </si>
  <si>
    <t>Dave Borthwick</t>
  </si>
  <si>
    <t>Doogal </t>
  </si>
  <si>
    <t>Benson Lee</t>
  </si>
  <si>
    <t>Battle of the Year </t>
  </si>
  <si>
    <t>An American Carol </t>
  </si>
  <si>
    <t>Machete Kills </t>
  </si>
  <si>
    <t>Glen Morgan</t>
  </si>
  <si>
    <t>Willard </t>
  </si>
  <si>
    <t>Strange Wilderness </t>
  </si>
  <si>
    <t>Mike Leigh</t>
  </si>
  <si>
    <t>Biography|Comedy|Drama|History|Music|Musical</t>
  </si>
  <si>
    <t>Topsy-Turvy </t>
  </si>
  <si>
    <t>Alejandro Monteverde</t>
  </si>
  <si>
    <t>Little Boy </t>
  </si>
  <si>
    <t>A Dangerous Method </t>
  </si>
  <si>
    <t>Animation|Drama|Mystery|Sci-Fi|Thriller</t>
  </si>
  <si>
    <t>A Scanner Darkly </t>
  </si>
  <si>
    <t>Chasing Mavericks </t>
  </si>
  <si>
    <t>Alone in the Dark </t>
  </si>
  <si>
    <t>Bandslam </t>
  </si>
  <si>
    <t>Jonathan Glazer</t>
  </si>
  <si>
    <t>Birth </t>
  </si>
  <si>
    <t>J.C. Chandor</t>
  </si>
  <si>
    <t>A Most Violent Year </t>
  </si>
  <si>
    <t>Marc Abraham</t>
  </si>
  <si>
    <t>Flash of Genius </t>
  </si>
  <si>
    <t>Todd Haynes</t>
  </si>
  <si>
    <t>I'm Not There. </t>
  </si>
  <si>
    <t>Mabrouk El Mechri</t>
  </si>
  <si>
    <t>The Cold Light of Day </t>
  </si>
  <si>
    <t>Adventure|Comedy|Drama|Romance</t>
  </si>
  <si>
    <t>The Brothers Bloom </t>
  </si>
  <si>
    <t>Charlie Kaufman</t>
  </si>
  <si>
    <t>Synecdoche, New York </t>
  </si>
  <si>
    <t>Adventure|Animation|Fantasy</t>
  </si>
  <si>
    <t>Princess Mononoke </t>
  </si>
  <si>
    <t>Jean-Paul Rappeneau</t>
  </si>
  <si>
    <t>Comedy|Drama|Mystery|Romance|Thriller|War</t>
  </si>
  <si>
    <t>Bon voyage </t>
  </si>
  <si>
    <t>Nancy Walker</t>
  </si>
  <si>
    <t>Biography|Comedy|Musical</t>
  </si>
  <si>
    <t>Can't Stop the Music </t>
  </si>
  <si>
    <t>Crime|Drama|Western</t>
  </si>
  <si>
    <t>The Proposition </t>
  </si>
  <si>
    <t>Angelo Pizzo</t>
  </si>
  <si>
    <t>Courage </t>
  </si>
  <si>
    <t>Marci X </t>
  </si>
  <si>
    <t>Equilibrium </t>
  </si>
  <si>
    <t>The Children of Huang Shi </t>
  </si>
  <si>
    <t>The Yards </t>
  </si>
  <si>
    <t>By the Sea </t>
  </si>
  <si>
    <t>Katsuhiro Ôtomo</t>
  </si>
  <si>
    <t>Action|Adventure|Animation|Family|Sci-Fi|Thriller</t>
  </si>
  <si>
    <t>Steamboy </t>
  </si>
  <si>
    <t>David Anspaugh</t>
  </si>
  <si>
    <t>The Game of Their Lives </t>
  </si>
  <si>
    <t>Rapa Nui </t>
  </si>
  <si>
    <t>Comedy|Family|Fantasy|Sci-Fi</t>
  </si>
  <si>
    <t>Les couloirs du temps: Les visiteurs II </t>
  </si>
  <si>
    <t>Action|Comedy|Crime|Fantasy|Horror|Mystery|Sci-Fi|Thriller</t>
  </si>
  <si>
    <t>Dylan Dog: Dead of Night </t>
  </si>
  <si>
    <t>Daniel Algrant</t>
  </si>
  <si>
    <t>Crime|Drama|Mystery</t>
  </si>
  <si>
    <t>People I Know </t>
  </si>
  <si>
    <t>The Tempest </t>
  </si>
  <si>
    <t>The Painted Veil </t>
  </si>
  <si>
    <t>The Baader Meinhof Complex </t>
  </si>
  <si>
    <t>German</t>
  </si>
  <si>
    <t>Dances with Wolves </t>
  </si>
  <si>
    <t>Bad Teacher </t>
  </si>
  <si>
    <t>Sea of Love </t>
  </si>
  <si>
    <t>Mark Rosman</t>
  </si>
  <si>
    <t>A Cinderella Story </t>
  </si>
  <si>
    <t>Scream </t>
  </si>
  <si>
    <t>Thir13en Ghosts </t>
  </si>
  <si>
    <t>Back to the Future </t>
  </si>
  <si>
    <t>House on Haunted Hill </t>
  </si>
  <si>
    <t>I Can Do Bad All by Myself </t>
  </si>
  <si>
    <t>The Switch </t>
  </si>
  <si>
    <t>Just Married </t>
  </si>
  <si>
    <t>The Devil's Double </t>
  </si>
  <si>
    <t>Britt Allcroft</t>
  </si>
  <si>
    <t>Thomas and the Magic Railroad </t>
  </si>
  <si>
    <t>The Crazies </t>
  </si>
  <si>
    <t>Spirited Away </t>
  </si>
  <si>
    <t>The Bounty </t>
  </si>
  <si>
    <t>Brian Percival</t>
  </si>
  <si>
    <t>The Book Thief </t>
  </si>
  <si>
    <t>Adventure|Comedy|Romance</t>
  </si>
  <si>
    <t>Sex Drive </t>
  </si>
  <si>
    <t>Anand Tucker</t>
  </si>
  <si>
    <t>Leap Year </t>
  </si>
  <si>
    <t>Michael Dowse</t>
  </si>
  <si>
    <t>Take Me Home Tonight </t>
  </si>
  <si>
    <t>Emile Ardolino</t>
  </si>
  <si>
    <t>Family|Fantasy|Music</t>
  </si>
  <si>
    <t>The Nutcracker </t>
  </si>
  <si>
    <t>Robert Altman</t>
  </si>
  <si>
    <t>Crime|Drama|Music|Thriller</t>
  </si>
  <si>
    <t>Kansas City </t>
  </si>
  <si>
    <t>Andrew Douglas</t>
  </si>
  <si>
    <t>The Amityville Horror </t>
  </si>
  <si>
    <t>Adaptation. </t>
  </si>
  <si>
    <t>George A. Romero</t>
  </si>
  <si>
    <t>Land of the Dead </t>
  </si>
  <si>
    <t>Fear and Loathing in Las Vegas </t>
  </si>
  <si>
    <t>Ricky Gervais</t>
  </si>
  <si>
    <t>The Invention of Lying </t>
  </si>
  <si>
    <t>Neighbors </t>
  </si>
  <si>
    <t>The Mask </t>
  </si>
  <si>
    <t>Big </t>
  </si>
  <si>
    <t>Borat: Cultural Learnings of America for Make Benefit Glorious Nation of Kazakhstan </t>
  </si>
  <si>
    <t>Legally Blonde </t>
  </si>
  <si>
    <t>Star Trek III: The Search for Spock </t>
  </si>
  <si>
    <t>The Exorcism of Emily Rose </t>
  </si>
  <si>
    <t>Deuce Bigalow: Male Gigolo </t>
  </si>
  <si>
    <t>Vic Armstrong</t>
  </si>
  <si>
    <t>Action|Drama|Fantasy|Mystery|Thriller</t>
  </si>
  <si>
    <t>Left Behind </t>
  </si>
  <si>
    <t>The Family Stone </t>
  </si>
  <si>
    <t>Barbershop 2: Back in Business </t>
  </si>
  <si>
    <t>Terry Zwigoff</t>
  </si>
  <si>
    <t>Bad Santa </t>
  </si>
  <si>
    <t>Austin Powers: International Man of Mystery </t>
  </si>
  <si>
    <t>My Big Fat Greek Wedding 2 </t>
  </si>
  <si>
    <t>Diary of a Wimpy Kid: Rodrick Rules </t>
  </si>
  <si>
    <t>Predator </t>
  </si>
  <si>
    <t>Biography|Drama|History|Music</t>
  </si>
  <si>
    <t>Amadeus </t>
  </si>
  <si>
    <t>Nelson McCormick</t>
  </si>
  <si>
    <t>Prom Night </t>
  </si>
  <si>
    <t>Mean Girls </t>
  </si>
  <si>
    <t>Audrey Wells</t>
  </si>
  <si>
    <t>Under the Tuscan Sun </t>
  </si>
  <si>
    <t>Gosford Park </t>
  </si>
  <si>
    <t>Peggy Sue Got Married </t>
  </si>
  <si>
    <t>Birdman or (The Unexpected Virtue of Ignorance) </t>
  </si>
  <si>
    <t>Blue Jasmine </t>
  </si>
  <si>
    <t>United 93 </t>
  </si>
  <si>
    <t>Bille Woodruff</t>
  </si>
  <si>
    <t>Honey </t>
  </si>
  <si>
    <t>Rick Friedberg</t>
  </si>
  <si>
    <t>Spy Hard </t>
  </si>
  <si>
    <t>The Fog </t>
  </si>
  <si>
    <t>Sean McNamara</t>
  </si>
  <si>
    <t>Biography|Drama|Family|Sport</t>
  </si>
  <si>
    <t>Soul Surfer </t>
  </si>
  <si>
    <t>Jody Hill</t>
  </si>
  <si>
    <t>Observe and Report </t>
  </si>
  <si>
    <t>Conan the Destroyer </t>
  </si>
  <si>
    <t>Raging Bull </t>
  </si>
  <si>
    <t>Brandon Camp</t>
  </si>
  <si>
    <t>Love Happens </t>
  </si>
  <si>
    <t>Adventure|Fantasy|Mystery|Thriller</t>
  </si>
  <si>
    <t>Young Sherlock Holmes </t>
  </si>
  <si>
    <t>Kevin Tancharoen</t>
  </si>
  <si>
    <t>Fame </t>
  </si>
  <si>
    <t>127 Hours </t>
  </si>
  <si>
    <t>Small Time Crooks </t>
  </si>
  <si>
    <t>Nicholas Hytner</t>
  </si>
  <si>
    <t>Center Stage </t>
  </si>
  <si>
    <t>Love the Coopers </t>
  </si>
  <si>
    <t>Bart Freundlich</t>
  </si>
  <si>
    <t>Catch That Kid </t>
  </si>
  <si>
    <t>Life as a House </t>
  </si>
  <si>
    <t>Steve Jobs </t>
  </si>
  <si>
    <t>I Love You, Beth Cooper </t>
  </si>
  <si>
    <t>Youth in Revolt </t>
  </si>
  <si>
    <t>William A. Fraker</t>
  </si>
  <si>
    <t>The Legend of the Lone Ranger </t>
  </si>
  <si>
    <t>John Boorman</t>
  </si>
  <si>
    <t>The Tailor of Panama </t>
  </si>
  <si>
    <t>Courtney Solomon</t>
  </si>
  <si>
    <t>Getaway </t>
  </si>
  <si>
    <t>The Ice Storm </t>
  </si>
  <si>
    <t>And So It Goes </t>
  </si>
  <si>
    <t>Jeff Kanew</t>
  </si>
  <si>
    <t>Troop Beverly Hills </t>
  </si>
  <si>
    <t>István Szabó</t>
  </si>
  <si>
    <t>Being Julia </t>
  </si>
  <si>
    <t>9½ Weeks </t>
  </si>
  <si>
    <t>Matthew Robbins</t>
  </si>
  <si>
    <t>Dragonslayer </t>
  </si>
  <si>
    <t>The Last Station </t>
  </si>
  <si>
    <t>Ed Wood </t>
  </si>
  <si>
    <t>Labor Day </t>
  </si>
  <si>
    <t>Mongol: The Rise of Genghis Khan </t>
  </si>
  <si>
    <t>Mongolian</t>
  </si>
  <si>
    <t>RocknRolla </t>
  </si>
  <si>
    <t>Hal Needham</t>
  </si>
  <si>
    <t>Megaforce </t>
  </si>
  <si>
    <t>Hamlet </t>
  </si>
  <si>
    <t>Jeff Nichols</t>
  </si>
  <si>
    <t>Midnight Special </t>
  </si>
  <si>
    <t>Anything Else </t>
  </si>
  <si>
    <t>Jonathan Teplitzky</t>
  </si>
  <si>
    <t>Biography|Drama|Romance|War</t>
  </si>
  <si>
    <t>The Railway Man </t>
  </si>
  <si>
    <t>Michael Haneke</t>
  </si>
  <si>
    <t>The White Ribbon </t>
  </si>
  <si>
    <t>Mike Marvin</t>
  </si>
  <si>
    <t>Action|Horror|Romance|Sci-Fi|Thriller</t>
  </si>
  <si>
    <t>The Wraith </t>
  </si>
  <si>
    <t>The Salton Sea </t>
  </si>
  <si>
    <t>Lance Hool</t>
  </si>
  <si>
    <t>Action|Drama|History|Romance|War|Western</t>
  </si>
  <si>
    <t>One Man's Hero </t>
  </si>
  <si>
    <t>Christian Volckman</t>
  </si>
  <si>
    <t>Action|Animation|Sci-Fi|Thriller</t>
  </si>
  <si>
    <t>Renaissance </t>
  </si>
  <si>
    <t>Superbad </t>
  </si>
  <si>
    <t>Step Up 2: The Streets </t>
  </si>
  <si>
    <t>Cory Edwards</t>
  </si>
  <si>
    <t>Action|Animation|Comedy|Crime|Family</t>
  </si>
  <si>
    <t>Hoodwinked! </t>
  </si>
  <si>
    <t>Terry George</t>
  </si>
  <si>
    <t>Hotel Rwanda </t>
  </si>
  <si>
    <t>Xavier Gens</t>
  </si>
  <si>
    <t>Hitman </t>
  </si>
  <si>
    <t>Kasi Lemmons</t>
  </si>
  <si>
    <t>Drama|Family|Music|Musical</t>
  </si>
  <si>
    <t>Black Nativity </t>
  </si>
  <si>
    <t>Matt Dillon</t>
  </si>
  <si>
    <t>City of Ghosts </t>
  </si>
  <si>
    <t>The Others </t>
  </si>
  <si>
    <t>Aliens </t>
  </si>
  <si>
    <t>George Cukor</t>
  </si>
  <si>
    <t>Drama|Family|Musical|Romance</t>
  </si>
  <si>
    <t>My Fair Lady </t>
  </si>
  <si>
    <t>Jim Gillespie</t>
  </si>
  <si>
    <t>I Know What You Did Last Summer </t>
  </si>
  <si>
    <t>Let's Be Cops </t>
  </si>
  <si>
    <t>Sideways </t>
  </si>
  <si>
    <t>Beerfest </t>
  </si>
  <si>
    <t>Halloween </t>
  </si>
  <si>
    <t>John Hoffman</t>
  </si>
  <si>
    <t>Comedy|Drama|Family|Fantasy|Sci-Fi</t>
  </si>
  <si>
    <t>Good Boy! </t>
  </si>
  <si>
    <t>The Best Man Holiday </t>
  </si>
  <si>
    <t>Smokin' Aces </t>
  </si>
  <si>
    <t>Kevin Greutert</t>
  </si>
  <si>
    <t>Saw 3D: The Final Chapter </t>
  </si>
  <si>
    <t>40 Days and 40 Nights </t>
  </si>
  <si>
    <t>John Fortenberry</t>
  </si>
  <si>
    <t>Comedy|Music|Romance</t>
  </si>
  <si>
    <t>A Night at the Roxbury </t>
  </si>
  <si>
    <t>Daniel Barnz</t>
  </si>
  <si>
    <t>Beastly </t>
  </si>
  <si>
    <t>The Hills Have Eyes </t>
  </si>
  <si>
    <t>Dickie Roberts: Former Child Star </t>
  </si>
  <si>
    <t>McFarland, USA </t>
  </si>
  <si>
    <t>Jason Moore</t>
  </si>
  <si>
    <t>Pitch Perfect </t>
  </si>
  <si>
    <t>Summer Catch </t>
  </si>
  <si>
    <t>A Simple Plan </t>
  </si>
  <si>
    <t>Robert Harmon</t>
  </si>
  <si>
    <t>They </t>
  </si>
  <si>
    <t>Trent Cooper</t>
  </si>
  <si>
    <t>Larry the Cable Guy: Health Inspector </t>
  </si>
  <si>
    <t>Gary Halvorson</t>
  </si>
  <si>
    <t>Adventure|Comedy|Family|Fantasy|Musical</t>
  </si>
  <si>
    <t>The Adventures of Elmo in Grouchland </t>
  </si>
  <si>
    <t>Brooklyn's Finest </t>
  </si>
  <si>
    <t>Fede Alvarez</t>
  </si>
  <si>
    <t>Evil Dead </t>
  </si>
  <si>
    <t>My Life in Ruins </t>
  </si>
  <si>
    <t>American Dreamz </t>
  </si>
  <si>
    <t>Sidney J. Furie</t>
  </si>
  <si>
    <t>Superman IV: The Quest for Peace </t>
  </si>
  <si>
    <t>Wayne Kramer</t>
  </si>
  <si>
    <t>Running Scared </t>
  </si>
  <si>
    <t>Jim Goddard</t>
  </si>
  <si>
    <t>Adventure|Crime|Drama|Romance</t>
  </si>
  <si>
    <t>Shanghai Surprise </t>
  </si>
  <si>
    <t>The Illusionist </t>
  </si>
  <si>
    <t>Noel Marshall</t>
  </si>
  <si>
    <t>Roar </t>
  </si>
  <si>
    <t>Veronica Guerin </t>
  </si>
  <si>
    <t>Comedy|Mystery|Sci-Fi|Thriller</t>
  </si>
  <si>
    <t>Southland Tales </t>
  </si>
  <si>
    <t>Todd Lincoln</t>
  </si>
  <si>
    <t>The Apparition </t>
  </si>
  <si>
    <t>Howard Zieff</t>
  </si>
  <si>
    <t>My Girl </t>
  </si>
  <si>
    <t>Steven Shainberg</t>
  </si>
  <si>
    <t>Fur: An Imaginary Portrait of Diane Arbus </t>
  </si>
  <si>
    <t>Wall Street </t>
  </si>
  <si>
    <t>Sense and Sensibility </t>
  </si>
  <si>
    <t>Julian Jarrold</t>
  </si>
  <si>
    <t>Becoming Jane </t>
  </si>
  <si>
    <t>Joe Nussbaum</t>
  </si>
  <si>
    <t>Sydney White </t>
  </si>
  <si>
    <t>Vadim Perelman</t>
  </si>
  <si>
    <t>House of Sand and Fog </t>
  </si>
  <si>
    <t>Dead Poets Society </t>
  </si>
  <si>
    <t>Peter Farrelly</t>
  </si>
  <si>
    <t>Dumb &amp; Dumber </t>
  </si>
  <si>
    <t>When Harry Met Sally... </t>
  </si>
  <si>
    <t>The Verdict </t>
  </si>
  <si>
    <t>Road Trip </t>
  </si>
  <si>
    <t>Varsity Blues </t>
  </si>
  <si>
    <t>Michel Hazanavicius</t>
  </si>
  <si>
    <t>The Artist </t>
  </si>
  <si>
    <t>The Unborn </t>
  </si>
  <si>
    <t>Moonrise Kingdom </t>
  </si>
  <si>
    <t>The Texas Chainsaw Massacre: The Beginning </t>
  </si>
  <si>
    <t>Cyrus Nowrasteh</t>
  </si>
  <si>
    <t>The Young Messiah </t>
  </si>
  <si>
    <t>Perry Andelin Blake</t>
  </si>
  <si>
    <t>The Master of Disguise </t>
  </si>
  <si>
    <t>Drama|Fantasy|War</t>
  </si>
  <si>
    <t>Pan's Labyrinth </t>
  </si>
  <si>
    <t>Action|Comedy|Crime|Family</t>
  </si>
  <si>
    <t>See Spot Run </t>
  </si>
  <si>
    <t>Baby Boy </t>
  </si>
  <si>
    <t>Christian E. Christiansen</t>
  </si>
  <si>
    <t>The Roommate </t>
  </si>
  <si>
    <t>Joe Dirt </t>
  </si>
  <si>
    <t>Sheldon Lettich</t>
  </si>
  <si>
    <t>Double Impact </t>
  </si>
  <si>
    <t>Action|Comedy|Mystery</t>
  </si>
  <si>
    <t>Hot Fuzz </t>
  </si>
  <si>
    <t>Diane English</t>
  </si>
  <si>
    <t>The Women </t>
  </si>
  <si>
    <t>Vicky Cristina Barcelona </t>
  </si>
  <si>
    <t>Robert Iscove</t>
  </si>
  <si>
    <t>Boys and Girls </t>
  </si>
  <si>
    <t>Peter Kosminsky</t>
  </si>
  <si>
    <t>White Oleander </t>
  </si>
  <si>
    <t>Jennifer's Body </t>
  </si>
  <si>
    <t>Nick Gomez</t>
  </si>
  <si>
    <t>Comedy|Crime|Mystery</t>
  </si>
  <si>
    <t>Drowning Mona </t>
  </si>
  <si>
    <t>Radio Days </t>
  </si>
  <si>
    <t>Allen Coulter</t>
  </si>
  <si>
    <t>Remember Me </t>
  </si>
  <si>
    <t>Clare Kilner</t>
  </si>
  <si>
    <t>How to Deal </t>
  </si>
  <si>
    <t>My Stepmother Is an Alien </t>
  </si>
  <si>
    <t>Philadelphia </t>
  </si>
  <si>
    <t>Josef Rusnak</t>
  </si>
  <si>
    <t>The Thirteenth Floor </t>
  </si>
  <si>
    <t>Bruce Paltrow</t>
  </si>
  <si>
    <t>Duets </t>
  </si>
  <si>
    <t>Hollywood Ending </t>
  </si>
  <si>
    <t>Adam Rifkin</t>
  </si>
  <si>
    <t>Detroit Rock City </t>
  </si>
  <si>
    <t>Highlander </t>
  </si>
  <si>
    <t>Susanne Bier</t>
  </si>
  <si>
    <t>Things We Lost in the Fire </t>
  </si>
  <si>
    <t>Kenneth Johnson</t>
  </si>
  <si>
    <t>Action|Crime|Sci-Fi</t>
  </si>
  <si>
    <t>Steel </t>
  </si>
  <si>
    <t>The Immigrant </t>
  </si>
  <si>
    <t>James Ivory</t>
  </si>
  <si>
    <t>The White Countess </t>
  </si>
  <si>
    <t>Trance </t>
  </si>
  <si>
    <t>Jessy Terrero</t>
  </si>
  <si>
    <t>Soul Plane </t>
  </si>
  <si>
    <t>Vicente Amorim</t>
  </si>
  <si>
    <t>Good </t>
  </si>
  <si>
    <t>Gaspar Noé</t>
  </si>
  <si>
    <t>Enter the Void </t>
  </si>
  <si>
    <t>Vamps </t>
  </si>
  <si>
    <t>Tommy Lee Jones</t>
  </si>
  <si>
    <t>The Homesman </t>
  </si>
  <si>
    <t>Jesse Vaughan</t>
  </si>
  <si>
    <t>Juwanna Mann </t>
  </si>
  <si>
    <t>Wayne Beach</t>
  </si>
  <si>
    <t>Slow Burn </t>
  </si>
  <si>
    <t>Gérard Krawczyk</t>
  </si>
  <si>
    <t>Wasabi </t>
  </si>
  <si>
    <t>Comedy|Horror|Sci-Fi</t>
  </si>
  <si>
    <t>Slither </t>
  </si>
  <si>
    <t>Beverly Hills Cop </t>
  </si>
  <si>
    <t>Home Alone </t>
  </si>
  <si>
    <t>3 Men and a Baby </t>
  </si>
  <si>
    <t>Tootsie </t>
  </si>
  <si>
    <t>Top Gun </t>
  </si>
  <si>
    <t>Crouching Tiger, Hidden Dragon </t>
  </si>
  <si>
    <t>American Beauty </t>
  </si>
  <si>
    <t>The King's Speech </t>
  </si>
  <si>
    <t>Twins </t>
  </si>
  <si>
    <t>Udayan Prasad</t>
  </si>
  <si>
    <t>The Yellow Handkerchief </t>
  </si>
  <si>
    <t>The Color Purple </t>
  </si>
  <si>
    <t>Morten Tyldum</t>
  </si>
  <si>
    <t>The Imitation Game </t>
  </si>
  <si>
    <t>Private Benjamin </t>
  </si>
  <si>
    <t>Diary of a Wimpy Kid </t>
  </si>
  <si>
    <t>Andrés Muschietti</t>
  </si>
  <si>
    <t>Mama </t>
  </si>
  <si>
    <t>National Lampoon's Vacation </t>
  </si>
  <si>
    <t>Bad Grandpa </t>
  </si>
  <si>
    <t>The Queen </t>
  </si>
  <si>
    <t>Beetlejuice </t>
  </si>
  <si>
    <t>Why Did I Get Married? </t>
  </si>
  <si>
    <t>Gillian Armstrong</t>
  </si>
  <si>
    <t>Drama|Family|Romance</t>
  </si>
  <si>
    <t>Little Women </t>
  </si>
  <si>
    <t>James Watkins</t>
  </si>
  <si>
    <t>The Woman in Black </t>
  </si>
  <si>
    <t>When a Stranger Calls </t>
  </si>
  <si>
    <t>Big Fat Liar </t>
  </si>
  <si>
    <t>Wag the Dog </t>
  </si>
  <si>
    <t>Jim Fall</t>
  </si>
  <si>
    <t>Adventure|Comedy|Family|Music|Romance</t>
  </si>
  <si>
    <t>The Lizzie McGuire Movie </t>
  </si>
  <si>
    <t>Ric Roman Waugh</t>
  </si>
  <si>
    <t>Snitch </t>
  </si>
  <si>
    <t>Michael Dougherty</t>
  </si>
  <si>
    <t>Krampus </t>
  </si>
  <si>
    <t>The Faculty </t>
  </si>
  <si>
    <t>Cop Land </t>
  </si>
  <si>
    <t>Joel Gallen</t>
  </si>
  <si>
    <t>Not Another Teen Movie </t>
  </si>
  <si>
    <t>End of Watch </t>
  </si>
  <si>
    <t>The Skulls </t>
  </si>
  <si>
    <t>James Marsh</t>
  </si>
  <si>
    <t>The Theory of Everything </t>
  </si>
  <si>
    <t>Malibu's Most Wanted </t>
  </si>
  <si>
    <t>Matt Williams</t>
  </si>
  <si>
    <t>Where the Heart Is </t>
  </si>
  <si>
    <t>Lawrence of Arabia </t>
  </si>
  <si>
    <t>Rob Zombie</t>
  </si>
  <si>
    <t>Halloween II </t>
  </si>
  <si>
    <t>Wild </t>
  </si>
  <si>
    <t>Dennis Iliadis</t>
  </si>
  <si>
    <t>The Last House on the Left </t>
  </si>
  <si>
    <t>The Wedding Date </t>
  </si>
  <si>
    <t>Rick Rosenthal</t>
  </si>
  <si>
    <t>Comedy|Horror|Thriller</t>
  </si>
  <si>
    <t>Halloween: Resurrection </t>
  </si>
  <si>
    <t>The Princess Bride </t>
  </si>
  <si>
    <t>Denzel Washington</t>
  </si>
  <si>
    <t>The Great Debaters </t>
  </si>
  <si>
    <t>Nicolas Winding Refn</t>
  </si>
  <si>
    <t>Drive </t>
  </si>
  <si>
    <t>Sara Sugarman</t>
  </si>
  <si>
    <t>Comedy|Family|Music|Romance</t>
  </si>
  <si>
    <t>Confessions of a Teenage Drama Queen </t>
  </si>
  <si>
    <t>The Object of My Affection </t>
  </si>
  <si>
    <t>Juan Carlos Fresnadillo</t>
  </si>
  <si>
    <t>28 Weeks Later </t>
  </si>
  <si>
    <t>When the Game Stands Tall </t>
  </si>
  <si>
    <t>Because of Winn-Dixie </t>
  </si>
  <si>
    <t>Gina Prince-Bythewood</t>
  </si>
  <si>
    <t>Love &amp; Basketball </t>
  </si>
  <si>
    <t>Grosse Pointe Blank </t>
  </si>
  <si>
    <t>Phil Traill</t>
  </si>
  <si>
    <t>All About Steve </t>
  </si>
  <si>
    <t>Joe Berlinger</t>
  </si>
  <si>
    <t>Adventure|Fantasy|Horror|Mystery|Thriller</t>
  </si>
  <si>
    <t>Book of Shadows: Blair Witch 2 </t>
  </si>
  <si>
    <t>The Craft </t>
  </si>
  <si>
    <t>Match Point </t>
  </si>
  <si>
    <t>Elizabeth Allen Rosenbaum</t>
  </si>
  <si>
    <t>Ramona and Beezus </t>
  </si>
  <si>
    <t>The Remains of the Day </t>
  </si>
  <si>
    <t>Boogie Nights </t>
  </si>
  <si>
    <t>Nowhere to Run </t>
  </si>
  <si>
    <t>Michael Mayer</t>
  </si>
  <si>
    <t>Flicka </t>
  </si>
  <si>
    <t>Martin Weisz</t>
  </si>
  <si>
    <t>The Hills Have Eyes II </t>
  </si>
  <si>
    <t>John Ottman</t>
  </si>
  <si>
    <t>Urban Legends: Final Cut </t>
  </si>
  <si>
    <t>Tuck Everlasting </t>
  </si>
  <si>
    <t>John Bonito</t>
  </si>
  <si>
    <t>The Marine </t>
  </si>
  <si>
    <t>Peter Atencio</t>
  </si>
  <si>
    <t>Keanu </t>
  </si>
  <si>
    <t>Country Strong </t>
  </si>
  <si>
    <t>David Nutter</t>
  </si>
  <si>
    <t>Disturbing Behavior </t>
  </si>
  <si>
    <t>Derek Cianfrance</t>
  </si>
  <si>
    <t>The Place Beyond the Pines </t>
  </si>
  <si>
    <t>The November Man </t>
  </si>
  <si>
    <t>Stephan Elliott</t>
  </si>
  <si>
    <t>Eye of the Beholder </t>
  </si>
  <si>
    <t>The Hurt Locker </t>
  </si>
  <si>
    <t>Mark L. Lester</t>
  </si>
  <si>
    <t>Firestarter </t>
  </si>
  <si>
    <t>Killing Them Softly </t>
  </si>
  <si>
    <t>A Most Wanted Man </t>
  </si>
  <si>
    <t>Tom Green</t>
  </si>
  <si>
    <t>Freddy Got Fingered </t>
  </si>
  <si>
    <t>Mike Nawrocki</t>
  </si>
  <si>
    <t>The Pirates Who Don't Do Anything: A VeggieTales Movie </t>
  </si>
  <si>
    <t>Douglas Aarniokoski</t>
  </si>
  <si>
    <t>Highlander: Endgame </t>
  </si>
  <si>
    <t>Bryan Barber</t>
  </si>
  <si>
    <t>Crime|Drama|Musical|Romance</t>
  </si>
  <si>
    <t>Idlewild </t>
  </si>
  <si>
    <t>Lone Scherfig</t>
  </si>
  <si>
    <t>One Day </t>
  </si>
  <si>
    <t>Drew Barrymore</t>
  </si>
  <si>
    <t>Whip It </t>
  </si>
  <si>
    <t>James Foley</t>
  </si>
  <si>
    <t>Confidence </t>
  </si>
  <si>
    <t>Albert Brooks</t>
  </si>
  <si>
    <t>The Muse </t>
  </si>
  <si>
    <t>De-Lovely </t>
  </si>
  <si>
    <t>New York Stories </t>
  </si>
  <si>
    <t>Steve Gomer</t>
  </si>
  <si>
    <t>Barney's Great Adventure </t>
  </si>
  <si>
    <t>RZA</t>
  </si>
  <si>
    <t>The Man with the Iron Fists </t>
  </si>
  <si>
    <t>Home Fries </t>
  </si>
  <si>
    <t>Mark Piznarski</t>
  </si>
  <si>
    <t>Here on Earth </t>
  </si>
  <si>
    <t>Brazil </t>
  </si>
  <si>
    <t>Family|Music|Romance</t>
  </si>
  <si>
    <t>Raise Your Voice </t>
  </si>
  <si>
    <t>The Big Lebowski </t>
  </si>
  <si>
    <t>Craig Brewer</t>
  </si>
  <si>
    <t>Black Snake Moan </t>
  </si>
  <si>
    <t>Dark Blue </t>
  </si>
  <si>
    <t>Michael Winterbottom</t>
  </si>
  <si>
    <t>Biography|Drama|History|Thriller|War</t>
  </si>
  <si>
    <t>A Mighty Heart </t>
  </si>
  <si>
    <t>David Raynr</t>
  </si>
  <si>
    <t>Whatever It Takes </t>
  </si>
  <si>
    <t>Mort Nathan</t>
  </si>
  <si>
    <t>Boat Trip </t>
  </si>
  <si>
    <t>The Importance of Being Earnest </t>
  </si>
  <si>
    <t>Wil Shriner</t>
  </si>
  <si>
    <t>Hoot </t>
  </si>
  <si>
    <t>Martin McDonagh</t>
  </si>
  <si>
    <t>In Bruges </t>
  </si>
  <si>
    <t>Tina Gordon Chism</t>
  </si>
  <si>
    <t>Peeples </t>
  </si>
  <si>
    <t>Peter Cattaneo</t>
  </si>
  <si>
    <t>The Rocker </t>
  </si>
  <si>
    <t>Vicky Jenson</t>
  </si>
  <si>
    <t>Post Grad </t>
  </si>
  <si>
    <t>Promised Land </t>
  </si>
  <si>
    <t>Whatever Works </t>
  </si>
  <si>
    <t>Mary Lambert</t>
  </si>
  <si>
    <t>The In Crowd </t>
  </si>
  <si>
    <t>Adventure|Crime|Drama|Mystery|Western</t>
  </si>
  <si>
    <t>Three Burials </t>
  </si>
  <si>
    <t>Peter Kassovitz</t>
  </si>
  <si>
    <t>Jakob the Liar </t>
  </si>
  <si>
    <t>Kiss Kiss Bang Bang </t>
  </si>
  <si>
    <t>Rodman Flender</t>
  </si>
  <si>
    <t>Idle Hands </t>
  </si>
  <si>
    <t>Mulholland Drive </t>
  </si>
  <si>
    <t>You Will Meet a Tall Dark Stranger </t>
  </si>
  <si>
    <t>Mark Romanek</t>
  </si>
  <si>
    <t>Never Let Me Go </t>
  </si>
  <si>
    <t>Brad Anderson</t>
  </si>
  <si>
    <t>Transsiberian </t>
  </si>
  <si>
    <t>Michael Chapman</t>
  </si>
  <si>
    <t>The Clan of the Cave Bear </t>
  </si>
  <si>
    <t>Antonio Banderas</t>
  </si>
  <si>
    <t>Crazy in Alabama </t>
  </si>
  <si>
    <t>Funny Games </t>
  </si>
  <si>
    <t>Fritz Lang</t>
  </si>
  <si>
    <t>Metropolis </t>
  </si>
  <si>
    <t>District B13 </t>
  </si>
  <si>
    <t>Things to Do in Denver When You're Dead </t>
  </si>
  <si>
    <t>Hsiao-Hsien Hou</t>
  </si>
  <si>
    <t>The Assassin </t>
  </si>
  <si>
    <t>Gregor Jordan</t>
  </si>
  <si>
    <t>Comedy|Crime|Drama|Thriller|War</t>
  </si>
  <si>
    <t>Buffalo Soldiers </t>
  </si>
  <si>
    <t>Tony Jaa</t>
  </si>
  <si>
    <t>Ong-bak 2 </t>
  </si>
  <si>
    <t>Thai</t>
  </si>
  <si>
    <t>Ryûhei Kitamura</t>
  </si>
  <si>
    <t>Fantasy|Horror|Mystery</t>
  </si>
  <si>
    <t>The Midnight Meat Train </t>
  </si>
  <si>
    <t>Dito Montiel</t>
  </si>
  <si>
    <t>The Son of No One </t>
  </si>
  <si>
    <t>Stefan Ruzowitzky</t>
  </si>
  <si>
    <t>Action|Comedy|Drama|War</t>
  </si>
  <si>
    <t>All the Queen's Men </t>
  </si>
  <si>
    <t>Jake Paltrow</t>
  </si>
  <si>
    <t>Comedy|Drama|Fantasy|Music|Romance</t>
  </si>
  <si>
    <t>The Good Night </t>
  </si>
  <si>
    <t>Groundhog Day </t>
  </si>
  <si>
    <t>Gregory Jacobs</t>
  </si>
  <si>
    <t>Magic Mike XXL </t>
  </si>
  <si>
    <t>Romeo + Juliet </t>
  </si>
  <si>
    <t>Gilles Paquet-Brenner</t>
  </si>
  <si>
    <t>Sarah's Key </t>
  </si>
  <si>
    <t>Unforgiven </t>
  </si>
  <si>
    <t>Lars von Trier</t>
  </si>
  <si>
    <t>Manderlay </t>
  </si>
  <si>
    <t>Slumdog Millionaire </t>
  </si>
  <si>
    <t>Fatal Attraction </t>
  </si>
  <si>
    <t>Pretty Woman </t>
  </si>
  <si>
    <t>John Cornell</t>
  </si>
  <si>
    <t>Crocodile Dundee II </t>
  </si>
  <si>
    <t>Born on the Fourth of July </t>
  </si>
  <si>
    <t>Cool Runnings </t>
  </si>
  <si>
    <t>My Bloody Valentine </t>
  </si>
  <si>
    <t>Stomp the Yard </t>
  </si>
  <si>
    <t>The Spy Who Loved Me </t>
  </si>
  <si>
    <t>Jamie Blanks</t>
  </si>
  <si>
    <t>Urban Legend </t>
  </si>
  <si>
    <t>Randal Kleiser</t>
  </si>
  <si>
    <t>White Fang </t>
  </si>
  <si>
    <t>Superstar </t>
  </si>
  <si>
    <t>The Iron Lady </t>
  </si>
  <si>
    <t>Jonah: A VeggieTales Movie </t>
  </si>
  <si>
    <t>Poetic Justice </t>
  </si>
  <si>
    <t>All About the Benjamins </t>
  </si>
  <si>
    <t>Vampire in Brooklyn </t>
  </si>
  <si>
    <t>An American Haunting </t>
  </si>
  <si>
    <t>My Boss's Daughter </t>
  </si>
  <si>
    <t>Adventure|Mystery|Thriller</t>
  </si>
  <si>
    <t>A Perfect Getaway </t>
  </si>
  <si>
    <t>Rick Famuyiwa</t>
  </si>
  <si>
    <t>Our Family Wedding </t>
  </si>
  <si>
    <t>Alan Cohn</t>
  </si>
  <si>
    <t>Dead Man on Campus </t>
  </si>
  <si>
    <t>Franco Zeffirelli</t>
  </si>
  <si>
    <t>Comedy|Drama|War</t>
  </si>
  <si>
    <t>Tea with Mussolini </t>
  </si>
  <si>
    <t>Tom Holland</t>
  </si>
  <si>
    <t>Thinner </t>
  </si>
  <si>
    <t>Crooklyn </t>
  </si>
  <si>
    <t>James Isaac</t>
  </si>
  <si>
    <t>Jason X </t>
  </si>
  <si>
    <t>Emilio Estevez</t>
  </si>
  <si>
    <t>Bobby </t>
  </si>
  <si>
    <t>Comedy|Mystery|Romance</t>
  </si>
  <si>
    <t>Head Over Heels </t>
  </si>
  <si>
    <t>Josh Schwartz</t>
  </si>
  <si>
    <t>Fun Size </t>
  </si>
  <si>
    <t>Todd Field</t>
  </si>
  <si>
    <t>Little Children </t>
  </si>
  <si>
    <t>Davis Guggenheim</t>
  </si>
  <si>
    <t>Gossip </t>
  </si>
  <si>
    <t>A Walk on the Moon </t>
  </si>
  <si>
    <t>Catch a Fire </t>
  </si>
  <si>
    <t>Stephen Carpenter</t>
  </si>
  <si>
    <t>Soul Survivors </t>
  </si>
  <si>
    <t>Jefferson in Paris </t>
  </si>
  <si>
    <t>James Fargo</t>
  </si>
  <si>
    <t>Caravans </t>
  </si>
  <si>
    <t>Mr. Turner </t>
  </si>
  <si>
    <t>Biography|Crime|Drama|War</t>
  </si>
  <si>
    <t>Amen. </t>
  </si>
  <si>
    <t>The Lucky Ones </t>
  </si>
  <si>
    <t>Kenneth Lonergan</t>
  </si>
  <si>
    <t>Margaret </t>
  </si>
  <si>
    <t>Flipped </t>
  </si>
  <si>
    <t>Brokeback Mountain </t>
  </si>
  <si>
    <t>Clueless </t>
  </si>
  <si>
    <t>Far from Heaven </t>
  </si>
  <si>
    <t>Hot Tub Time Machine 2 </t>
  </si>
  <si>
    <t>Quills </t>
  </si>
  <si>
    <t>Seven Psychopaths </t>
  </si>
  <si>
    <t>Downfall </t>
  </si>
  <si>
    <t>The Sea Inside </t>
  </si>
  <si>
    <t>Biography|Comedy|Drama|War</t>
  </si>
  <si>
    <t>Good Morning, Vietnam </t>
  </si>
  <si>
    <t>The Last Godfather </t>
  </si>
  <si>
    <t>Justin Bieber: Never Say Never </t>
  </si>
  <si>
    <t>Black Swan </t>
  </si>
  <si>
    <t>The Godfather: Part II </t>
  </si>
  <si>
    <t>Save the Last Dance </t>
  </si>
  <si>
    <t>A Nightmare on Elm Street 4: The Dream Master </t>
  </si>
  <si>
    <t>Miracles from Heaven </t>
  </si>
  <si>
    <t>Danny Leiner</t>
  </si>
  <si>
    <t>Dude, Where's My Car? </t>
  </si>
  <si>
    <t>Christopher Cain</t>
  </si>
  <si>
    <t>Young Guns </t>
  </si>
  <si>
    <t>Theodore Melfi</t>
  </si>
  <si>
    <t>St. Vincent </t>
  </si>
  <si>
    <t>About Last Night </t>
  </si>
  <si>
    <t>10 Things I Hate About You </t>
  </si>
  <si>
    <t>Ed Decter</t>
  </si>
  <si>
    <t>The New Guy </t>
  </si>
  <si>
    <t>Gene Quintano</t>
  </si>
  <si>
    <t>Loaded Weapon 1 </t>
  </si>
  <si>
    <t>The Shallows </t>
  </si>
  <si>
    <t>Eric Bress</t>
  </si>
  <si>
    <t>The Butterfly Effect </t>
  </si>
  <si>
    <t>Snow Day </t>
  </si>
  <si>
    <t>Preston A. Whitmore II</t>
  </si>
  <si>
    <t>This Christmas </t>
  </si>
  <si>
    <t>Comedy|Crime|Family|Sci-Fi</t>
  </si>
  <si>
    <t>Baby Geniuses </t>
  </si>
  <si>
    <t>Kirk Wong</t>
  </si>
  <si>
    <t>The Big Hit </t>
  </si>
  <si>
    <t>Bronwen Hughes</t>
  </si>
  <si>
    <t>Harriet the Spy </t>
  </si>
  <si>
    <t>John Lafia</t>
  </si>
  <si>
    <t>Child's Play 2 </t>
  </si>
  <si>
    <t>Sam Miller</t>
  </si>
  <si>
    <t>No Good Deed </t>
  </si>
  <si>
    <t>The Mist </t>
  </si>
  <si>
    <t>Alex Garland</t>
  </si>
  <si>
    <t>Ex Machina </t>
  </si>
  <si>
    <t>Being John Malkovich </t>
  </si>
  <si>
    <t>Mark Brown</t>
  </si>
  <si>
    <t>Two Can Play That Game </t>
  </si>
  <si>
    <t>Dave Green</t>
  </si>
  <si>
    <t>Adventure|Family|Sci-Fi</t>
  </si>
  <si>
    <t>Earth to Echo </t>
  </si>
  <si>
    <t>Crazy/Beautiful </t>
  </si>
  <si>
    <t>Letters from Iwo Jima </t>
  </si>
  <si>
    <t>Michael Polish</t>
  </si>
  <si>
    <t>The Astronaut Farmer </t>
  </si>
  <si>
    <t>Lenny Abrahamson</t>
  </si>
  <si>
    <t>Room </t>
  </si>
  <si>
    <t>Bob Saget</t>
  </si>
  <si>
    <t>Dirty Work </t>
  </si>
  <si>
    <t>John Waters</t>
  </si>
  <si>
    <t>Serial Mom </t>
  </si>
  <si>
    <t>Dick </t>
  </si>
  <si>
    <t>Craig Bolotin</t>
  </si>
  <si>
    <t>Light It Up </t>
  </si>
  <si>
    <t>Mark Christopher</t>
  </si>
  <si>
    <t>54 </t>
  </si>
  <si>
    <t>Blair Hayes</t>
  </si>
  <si>
    <t>Adventure|Comedy|Romance|Sci-Fi</t>
  </si>
  <si>
    <t>Bubble Boy </t>
  </si>
  <si>
    <t>Jez Butterworth</t>
  </si>
  <si>
    <t>Birthday Girl </t>
  </si>
  <si>
    <t>Jon Lucas</t>
  </si>
  <si>
    <t>21 &amp; Over </t>
  </si>
  <si>
    <t>Olivier Assayas</t>
  </si>
  <si>
    <t>Paris, je t'aime </t>
  </si>
  <si>
    <t>Resurrecting the Champ </t>
  </si>
  <si>
    <t>Admission </t>
  </si>
  <si>
    <t>Patrice Leconte</t>
  </si>
  <si>
    <t>The Widow of Saint-Pierre </t>
  </si>
  <si>
    <t>Chloe </t>
  </si>
  <si>
    <t>Paul Mazursky</t>
  </si>
  <si>
    <t>Faithful </t>
  </si>
  <si>
    <t>Find Me Guilty </t>
  </si>
  <si>
    <t>Stephen Chbosky</t>
  </si>
  <si>
    <t>The Perks of Being a Wallflower </t>
  </si>
  <si>
    <t>Jon Hess</t>
  </si>
  <si>
    <t>Excessive Force </t>
  </si>
  <si>
    <t>Infamous </t>
  </si>
  <si>
    <t>The Claim </t>
  </si>
  <si>
    <t>The Vatican Tapes </t>
  </si>
  <si>
    <t>Joe Cornish</t>
  </si>
  <si>
    <t>Attack the Block </t>
  </si>
  <si>
    <t>In the Land of Blood and Honey </t>
  </si>
  <si>
    <t>Bosnian</t>
  </si>
  <si>
    <t>The Call </t>
  </si>
  <si>
    <t>John Stainton</t>
  </si>
  <si>
    <t>Action|Adventure|Comedy|Family</t>
  </si>
  <si>
    <t>The Crocodile Hunter: Collision Course </t>
  </si>
  <si>
    <t>Biography|Comedy|Crime|Drama|Romance</t>
  </si>
  <si>
    <t>I Love You Phillip Morris </t>
  </si>
  <si>
    <t>Antwone Fisher </t>
  </si>
  <si>
    <t>The Emperor's Club </t>
  </si>
  <si>
    <t>True Romance </t>
  </si>
  <si>
    <t>Glengarry Glen Ross </t>
  </si>
  <si>
    <t>The Killer Inside Me </t>
  </si>
  <si>
    <t>Stewart Hendler</t>
  </si>
  <si>
    <t>Sorority Row </t>
  </si>
  <si>
    <t>Lars and the Real Girl </t>
  </si>
  <si>
    <t>Mark Herman</t>
  </si>
  <si>
    <t>The Boy in the Striped Pajamas </t>
  </si>
  <si>
    <t>Crime|Drama|Musical</t>
  </si>
  <si>
    <t>Dancer in the Dark </t>
  </si>
  <si>
    <t>Oscar and Lucinda </t>
  </si>
  <si>
    <t>Abel Ferrara</t>
  </si>
  <si>
    <t>The Funeral </t>
  </si>
  <si>
    <t>Brian Koppelman</t>
  </si>
  <si>
    <t>Solitary Man </t>
  </si>
  <si>
    <t>Ethan Maniquis</t>
  </si>
  <si>
    <t>Machete </t>
  </si>
  <si>
    <t>George Hickenlooper</t>
  </si>
  <si>
    <t>Casino Jack </t>
  </si>
  <si>
    <t>The Land Before Time </t>
  </si>
  <si>
    <t>Je-kyu Kang</t>
  </si>
  <si>
    <t>Tae Guk Gi: The Brotherhood of War </t>
  </si>
  <si>
    <t>Korean</t>
  </si>
  <si>
    <t>William Dear</t>
  </si>
  <si>
    <t>Comedy|Drama|Family|Sport</t>
  </si>
  <si>
    <t>The Perfect Game </t>
  </si>
  <si>
    <t>The Exorcist </t>
  </si>
  <si>
    <t>Jaws </t>
  </si>
  <si>
    <t>American Pie </t>
  </si>
  <si>
    <t>Stéphane Aubier</t>
  </si>
  <si>
    <t>Animation|Comedy|Crime|Drama|Family</t>
  </si>
  <si>
    <t>Ernest &amp; Celestine </t>
  </si>
  <si>
    <t>Action|Adventure|Comedy|Fantasy|Mystery</t>
  </si>
  <si>
    <t>The Golden Child </t>
  </si>
  <si>
    <t>Think Like a Man </t>
  </si>
  <si>
    <t>Barbershop </t>
  </si>
  <si>
    <t>Star Trek II: The Wrath of Khan </t>
  </si>
  <si>
    <t>Ace Ventura: Pet Detective </t>
  </si>
  <si>
    <t>John Badham</t>
  </si>
  <si>
    <t>WarGames </t>
  </si>
  <si>
    <t>Witness </t>
  </si>
  <si>
    <t>Mike McCoy</t>
  </si>
  <si>
    <t>Action|Adventure|Drama|Thriller|War</t>
  </si>
  <si>
    <t>Act of Valor </t>
  </si>
  <si>
    <t>Crime|Drama|Music|Romance</t>
  </si>
  <si>
    <t>Step Up </t>
  </si>
  <si>
    <t>Mike Judge</t>
  </si>
  <si>
    <t>Adventure|Animation|Comedy|Crime</t>
  </si>
  <si>
    <t>Beavis and Butt-Head Do America </t>
  </si>
  <si>
    <t>Jackie Brown </t>
  </si>
  <si>
    <t>Harold &amp; Kumar Escape from Guantanamo Bay </t>
  </si>
  <si>
    <t>Chronicle </t>
  </si>
  <si>
    <t>Yentl </t>
  </si>
  <si>
    <t>Adventure|Comedy|Fantasy|Sci-Fi</t>
  </si>
  <si>
    <t>Time Bandits </t>
  </si>
  <si>
    <t>Tamra Davis</t>
  </si>
  <si>
    <t>Crossroads </t>
  </si>
  <si>
    <t>Nima Nourizadeh</t>
  </si>
  <si>
    <t>Project X </t>
  </si>
  <si>
    <t>One Hour Photo </t>
  </si>
  <si>
    <t>John Erick Dowdle</t>
  </si>
  <si>
    <t>Quarantine </t>
  </si>
  <si>
    <t>David Moreau</t>
  </si>
  <si>
    <t>The Eye </t>
  </si>
  <si>
    <t>Christopher Erskin</t>
  </si>
  <si>
    <t>Johnson Family Vacation </t>
  </si>
  <si>
    <t>How High </t>
  </si>
  <si>
    <t>Brian Henson</t>
  </si>
  <si>
    <t>Comedy|Drama|Family|Fantasy|Musical</t>
  </si>
  <si>
    <t>The Muppet Christmas Carol </t>
  </si>
  <si>
    <t>Frida </t>
  </si>
  <si>
    <t>Dan Cutforth</t>
  </si>
  <si>
    <t>Katy Perry: Part of Me </t>
  </si>
  <si>
    <t>Josh Boone</t>
  </si>
  <si>
    <t>The Fault in Our Stars </t>
  </si>
  <si>
    <t>Rounders </t>
  </si>
  <si>
    <t>Top Five </t>
  </si>
  <si>
    <t>Stir of Echoes </t>
  </si>
  <si>
    <t>Philomena </t>
  </si>
  <si>
    <t>The Upside of Anger </t>
  </si>
  <si>
    <t>Aquamarine </t>
  </si>
  <si>
    <t>Jake Schreier</t>
  </si>
  <si>
    <t>Paper Towns </t>
  </si>
  <si>
    <t>Nebraska </t>
  </si>
  <si>
    <t>Ernest R. Dickerson</t>
  </si>
  <si>
    <t>Tales from the Crypt: Demon Knight </t>
  </si>
  <si>
    <t>Comedy|Crime|Family</t>
  </si>
  <si>
    <t>Max Keeble's Big Move </t>
  </si>
  <si>
    <t>Young Adult </t>
  </si>
  <si>
    <t>Crank </t>
  </si>
  <si>
    <t>Living Out Loud </t>
  </si>
  <si>
    <t>Adventure|Drama|Thriller|War</t>
  </si>
  <si>
    <t>Das Boot </t>
  </si>
  <si>
    <t>Wallace Wolodarsky</t>
  </si>
  <si>
    <t>Sorority Boys </t>
  </si>
  <si>
    <t>About Time </t>
  </si>
  <si>
    <t>House of Flying Daggers </t>
  </si>
  <si>
    <t>Nicholas Jarecki</t>
  </si>
  <si>
    <t>Arbitrage </t>
  </si>
  <si>
    <t>Dean Israelite</t>
  </si>
  <si>
    <t>Project Almanac </t>
  </si>
  <si>
    <t>Darnell Martin</t>
  </si>
  <si>
    <t>Cadillac Records </t>
  </si>
  <si>
    <t>Scott Alexander</t>
  </si>
  <si>
    <t>Screwed </t>
  </si>
  <si>
    <t>Stuart Gordon</t>
  </si>
  <si>
    <t>Fortress </t>
  </si>
  <si>
    <t>Christopher Guest</t>
  </si>
  <si>
    <t>For Your Consideration </t>
  </si>
  <si>
    <t>Celebrity </t>
  </si>
  <si>
    <t>Running with Scissors </t>
  </si>
  <si>
    <t>From Justin to Kelly </t>
  </si>
  <si>
    <t>Girl 6 </t>
  </si>
  <si>
    <t>Jane Campion</t>
  </si>
  <si>
    <t>In the Cut </t>
  </si>
  <si>
    <t>Two Lovers </t>
  </si>
  <si>
    <t>Fred Schepisi</t>
  </si>
  <si>
    <t>Last Orders </t>
  </si>
  <si>
    <t>Comedy|Drama|Horror|Sci-Fi</t>
  </si>
  <si>
    <t>Antonia Bird</t>
  </si>
  <si>
    <t>Ravenous </t>
  </si>
  <si>
    <t>Jon Poll</t>
  </si>
  <si>
    <t>Charlie Bartlett </t>
  </si>
  <si>
    <t>Paolo Sorrentino</t>
  </si>
  <si>
    <t>The Great Beauty </t>
  </si>
  <si>
    <t>Peter Care</t>
  </si>
  <si>
    <t>The Dangerous Lives of Altar Boys </t>
  </si>
  <si>
    <t>Chan-wook Park</t>
  </si>
  <si>
    <t>Stoker </t>
  </si>
  <si>
    <t>2046 </t>
  </si>
  <si>
    <t>Ira Sachs</t>
  </si>
  <si>
    <t>Crime|Drama|Romance</t>
  </si>
  <si>
    <t>Married Life </t>
  </si>
  <si>
    <t>Carroll Ballard</t>
  </si>
  <si>
    <t>Duma </t>
  </si>
  <si>
    <t>Ondine </t>
  </si>
  <si>
    <t>Takeshi Kitano</t>
  </si>
  <si>
    <t>Brother </t>
  </si>
  <si>
    <t>Welcome to Collinwood </t>
  </si>
  <si>
    <t>Critical Care </t>
  </si>
  <si>
    <t>The Life Before Her Eyes </t>
  </si>
  <si>
    <t>Marco Kreuzpaintner</t>
  </si>
  <si>
    <t>Trade </t>
  </si>
  <si>
    <t>Lajos Koltai</t>
  </si>
  <si>
    <t>Fateless </t>
  </si>
  <si>
    <t>Hungarian</t>
  </si>
  <si>
    <t>Alan Rudolph</t>
  </si>
  <si>
    <t>Breakfast of Champions </t>
  </si>
  <si>
    <t>Chuan Lu</t>
  </si>
  <si>
    <t>City of Life and Death </t>
  </si>
  <si>
    <t>5 Days of War </t>
  </si>
  <si>
    <t>Timothy Hines</t>
  </si>
  <si>
    <t>10 Days in a Madhouse </t>
  </si>
  <si>
    <t>Snatch </t>
  </si>
  <si>
    <t>Pet Sematary </t>
  </si>
  <si>
    <t>Akira Kurosawa</t>
  </si>
  <si>
    <t>Madadayo </t>
  </si>
  <si>
    <t>Gremlins </t>
  </si>
  <si>
    <t>Star Wars: Episode IV - A New Hope </t>
  </si>
  <si>
    <t>Dan Mazer</t>
  </si>
  <si>
    <t>Dirty Grandpa </t>
  </si>
  <si>
    <t>Doctor Zhivago </t>
  </si>
  <si>
    <t>High School Musical 3: Senior Year </t>
  </si>
  <si>
    <t>The Fighter </t>
  </si>
  <si>
    <t>My Cousin Vinny </t>
  </si>
  <si>
    <t>R.J. Cutler</t>
  </si>
  <si>
    <t>Drama|Fantasy|Music|Romance</t>
  </si>
  <si>
    <t>If I Stay </t>
  </si>
  <si>
    <t>David S. Ward</t>
  </si>
  <si>
    <t>Major League </t>
  </si>
  <si>
    <t>Phone Booth </t>
  </si>
  <si>
    <t>A Walk to Remember </t>
  </si>
  <si>
    <t>Dead Man Walking </t>
  </si>
  <si>
    <t>Cruel Intentions </t>
  </si>
  <si>
    <t>Saw VI </t>
  </si>
  <si>
    <t>The Secret Life of Bees </t>
  </si>
  <si>
    <t>Rob Pritts</t>
  </si>
  <si>
    <t>Corky Romano </t>
  </si>
  <si>
    <t>Raising Cain </t>
  </si>
  <si>
    <t>Invaders from Mars </t>
  </si>
  <si>
    <t>John Crowley</t>
  </si>
  <si>
    <t>Brooklyn </t>
  </si>
  <si>
    <t>Brendan Malloy</t>
  </si>
  <si>
    <t>Out Cold </t>
  </si>
  <si>
    <t>The Ladies Man </t>
  </si>
  <si>
    <t>Dustin Hoffman</t>
  </si>
  <si>
    <t>Quartet </t>
  </si>
  <si>
    <t>Gregory Poirier</t>
  </si>
  <si>
    <t>Tomcats </t>
  </si>
  <si>
    <t>Bill Paxton</t>
  </si>
  <si>
    <t>Frailty </t>
  </si>
  <si>
    <t>Simon Curtis</t>
  </si>
  <si>
    <t>Woman in Gold </t>
  </si>
  <si>
    <t>Kinsey </t>
  </si>
  <si>
    <t>Army of Darkness </t>
  </si>
  <si>
    <t>Dewey Nicks</t>
  </si>
  <si>
    <t>Slackers </t>
  </si>
  <si>
    <t>What's Eating Gilbert Grape </t>
  </si>
  <si>
    <t>Philip Saville</t>
  </si>
  <si>
    <t>The Visual Bible: The Gospel of John </t>
  </si>
  <si>
    <t>Vera Drake </t>
  </si>
  <si>
    <t>Daisy von Scherler Mayer</t>
  </si>
  <si>
    <t>The Guru </t>
  </si>
  <si>
    <t>The Perez Family </t>
  </si>
  <si>
    <t>Inside Llewyn Davis </t>
  </si>
  <si>
    <t>Tim Blake Nelson</t>
  </si>
  <si>
    <t>O </t>
  </si>
  <si>
    <t>William A. Graham</t>
  </si>
  <si>
    <t>Return to the Blue Lagoon </t>
  </si>
  <si>
    <t>Agnieszka Holland</t>
  </si>
  <si>
    <t>Copying Beethoven </t>
  </si>
  <si>
    <t>David Hackl</t>
  </si>
  <si>
    <t>Saw V </t>
  </si>
  <si>
    <t>Ray Lawrence</t>
  </si>
  <si>
    <t>Jindabyne </t>
  </si>
  <si>
    <t>Karan Johar</t>
  </si>
  <si>
    <t>Kabhi Alvida Naa Kehna </t>
  </si>
  <si>
    <t>Hindi</t>
  </si>
  <si>
    <t>An Ideal Husband </t>
  </si>
  <si>
    <t>Ruairi Robinson</t>
  </si>
  <si>
    <t>The Last Days on Mars </t>
  </si>
  <si>
    <t>Jaume Balagueró</t>
  </si>
  <si>
    <t>Darkness </t>
  </si>
  <si>
    <t>2001: A Space Odyssey </t>
  </si>
  <si>
    <t>Family|Sci-Fi</t>
  </si>
  <si>
    <t>E.T. the Extra-Terrestrial </t>
  </si>
  <si>
    <t>Jon Kasdan</t>
  </si>
  <si>
    <t>In the Land of Women </t>
  </si>
  <si>
    <t>Drama|History|Romance|Western</t>
  </si>
  <si>
    <t>September Dawn </t>
  </si>
  <si>
    <t/>
  </si>
  <si>
    <t>Dean Wright</t>
  </si>
  <si>
    <t>For Greater Glory: The True Story of Cristiada </t>
  </si>
  <si>
    <t>Good Will Hunting </t>
  </si>
  <si>
    <t>Darren Lynn Bousman</t>
  </si>
  <si>
    <t>Saw III </t>
  </si>
  <si>
    <t>Action|Comedy|War</t>
  </si>
  <si>
    <t>Stripes </t>
  </si>
  <si>
    <t>Bring It On </t>
  </si>
  <si>
    <t>James DeMonaco</t>
  </si>
  <si>
    <t>The Purge: Election Year </t>
  </si>
  <si>
    <t>She's All That </t>
  </si>
  <si>
    <t>Saw IV </t>
  </si>
  <si>
    <t>White Noise </t>
  </si>
  <si>
    <t>Madea's Family Reunion </t>
  </si>
  <si>
    <t>The Color of Money </t>
  </si>
  <si>
    <t>The Mighty Ducks </t>
  </si>
  <si>
    <t>The Grudge </t>
  </si>
  <si>
    <t>Happy Gilmore </t>
  </si>
  <si>
    <t>Jeepers Creepers </t>
  </si>
  <si>
    <t>Adventure|Comedy|Music|Sci-Fi</t>
  </si>
  <si>
    <t>Bill &amp; Ted's Excellent Adventure </t>
  </si>
  <si>
    <t>Carol Reed</t>
  </si>
  <si>
    <t>Drama|Family|Musical</t>
  </si>
  <si>
    <t>Oliver! </t>
  </si>
  <si>
    <t>The Best Exotic Marigold Hotel </t>
  </si>
  <si>
    <t>Chuck Sheetz</t>
  </si>
  <si>
    <t>Recess: School's Out </t>
  </si>
  <si>
    <t>Mad Max Beyond Thunderdome </t>
  </si>
  <si>
    <t>The Boy </t>
  </si>
  <si>
    <t>Devil </t>
  </si>
  <si>
    <t>Marcus Raboy</t>
  </si>
  <si>
    <t>Friday After Next </t>
  </si>
  <si>
    <t>Leigh Whannell</t>
  </si>
  <si>
    <t>Insidious: Chapter 3 </t>
  </si>
  <si>
    <t>Michael Schultz</t>
  </si>
  <si>
    <t>Action|Comedy|Drama|Music</t>
  </si>
  <si>
    <t>The Last Dragon </t>
  </si>
  <si>
    <t>The Lawnmower Man </t>
  </si>
  <si>
    <t>Peter Sollett</t>
  </si>
  <si>
    <t>Nick and Norah's Infinite Playlist </t>
  </si>
  <si>
    <t>Adventure|Comedy|Drama|Fantasy</t>
  </si>
  <si>
    <t>Dogma </t>
  </si>
  <si>
    <t>Bob Dolman</t>
  </si>
  <si>
    <t>The Banger Sisters </t>
  </si>
  <si>
    <t>Fantasy|Horror|Sci-Fi</t>
  </si>
  <si>
    <t>Twilight Zone: The Movie </t>
  </si>
  <si>
    <t>Rowdy Herrington</t>
  </si>
  <si>
    <t>Road House </t>
  </si>
  <si>
    <t>A Low Down Dirty Shame </t>
  </si>
  <si>
    <t>Swimfan </t>
  </si>
  <si>
    <t>Greg Coolidge</t>
  </si>
  <si>
    <t>Employee of the Month </t>
  </si>
  <si>
    <t>Can't Hardly Wait </t>
  </si>
  <si>
    <t>The Outsiders </t>
  </si>
  <si>
    <t>Ciarán Foy</t>
  </si>
  <si>
    <t>Sinister 2 </t>
  </si>
  <si>
    <t>Salim Akil</t>
  </si>
  <si>
    <t>Sparkle </t>
  </si>
  <si>
    <t>Valentine </t>
  </si>
  <si>
    <t>Olatunde Osunsanmi</t>
  </si>
  <si>
    <t>The Fourth Kind </t>
  </si>
  <si>
    <t>A Prairie Home Companion </t>
  </si>
  <si>
    <t>Leon Ichaso</t>
  </si>
  <si>
    <t>Sugar Hill </t>
  </si>
  <si>
    <t>Rushmore </t>
  </si>
  <si>
    <t>Skyline </t>
  </si>
  <si>
    <t>The Second Best Exotic Marigold Hotel </t>
  </si>
  <si>
    <t>Patricia Rozema</t>
  </si>
  <si>
    <t>Kit Kittredge: An American Girl </t>
  </si>
  <si>
    <t>The Perfect Man </t>
  </si>
  <si>
    <t>Mo' Better Blues </t>
  </si>
  <si>
    <t>Kung Pow: Enter the Fist </t>
  </si>
  <si>
    <t>Tremors </t>
  </si>
  <si>
    <t>Rob Schmidt</t>
  </si>
  <si>
    <t>Wrong Turn </t>
  </si>
  <si>
    <t>The Corruptor </t>
  </si>
  <si>
    <t>Mud </t>
  </si>
  <si>
    <t>Robert Ben Garant</t>
  </si>
  <si>
    <t>Reno 911!: Miami </t>
  </si>
  <si>
    <t>Morgan Spurlock</t>
  </si>
  <si>
    <t>One Direction: This Is Us </t>
  </si>
  <si>
    <t>Tuck Tucker</t>
  </si>
  <si>
    <t>Hey Arnold! The Movie </t>
  </si>
  <si>
    <t>My Week with Marilyn </t>
  </si>
  <si>
    <t>The Matador </t>
  </si>
  <si>
    <t>Theodore Witcher</t>
  </si>
  <si>
    <t>Love Jones </t>
  </si>
  <si>
    <t>Joel Edgerton</t>
  </si>
  <si>
    <t>The Gift </t>
  </si>
  <si>
    <t>Jim Hanon</t>
  </si>
  <si>
    <t>End of the Spear </t>
  </si>
  <si>
    <t>Get Over It </t>
  </si>
  <si>
    <t>Office Space </t>
  </si>
  <si>
    <t>Michael Patrick Jann</t>
  </si>
  <si>
    <t>Comedy|Romance|Thriller</t>
  </si>
  <si>
    <t>Drop Dead Gorgeous </t>
  </si>
  <si>
    <t>Biography|Crime|Drama|Romance</t>
  </si>
  <si>
    <t>Big Eyes </t>
  </si>
  <si>
    <t>Very Bad Things </t>
  </si>
  <si>
    <t>Sleepover </t>
  </si>
  <si>
    <t>Jorma Taccone</t>
  </si>
  <si>
    <t>MacGruber </t>
  </si>
  <si>
    <t>Dirty Pretty Things </t>
  </si>
  <si>
    <t>Movie 43 </t>
  </si>
  <si>
    <t>Jeff Lowell</t>
  </si>
  <si>
    <t>Over Her Dead Body </t>
  </si>
  <si>
    <t>Lorene Scafaria</t>
  </si>
  <si>
    <t>Adventure|Comedy|Drama|Romance|Sci-Fi</t>
  </si>
  <si>
    <t>Seeking a Friend for the End of the World </t>
  </si>
  <si>
    <t>Tony Kaye</t>
  </si>
  <si>
    <t>American History X </t>
  </si>
  <si>
    <t>Marcus Dunstan</t>
  </si>
  <si>
    <t>The Collection </t>
  </si>
  <si>
    <t>Timothy Björklund</t>
  </si>
  <si>
    <t>Teacher's Pet </t>
  </si>
  <si>
    <t>François Girard</t>
  </si>
  <si>
    <t>Drama|Music|Mystery|Romance</t>
  </si>
  <si>
    <t>The Red Violin </t>
  </si>
  <si>
    <t>The Straight Story </t>
  </si>
  <si>
    <t>Scott Kalvert</t>
  </si>
  <si>
    <t>Action|Crime|Drama</t>
  </si>
  <si>
    <t>Deuces Wild </t>
  </si>
  <si>
    <t>Jason Bateman</t>
  </si>
  <si>
    <t>Bad Words </t>
  </si>
  <si>
    <t>Black or White </t>
  </si>
  <si>
    <t>Eric Bross</t>
  </si>
  <si>
    <t>On the Line </t>
  </si>
  <si>
    <t>Adventure|Biography|Drama|War</t>
  </si>
  <si>
    <t>Rescue Dawn </t>
  </si>
  <si>
    <t>Jay Duplass</t>
  </si>
  <si>
    <t>Jeff, Who Lives at Home </t>
  </si>
  <si>
    <t>Luca Guadagnino</t>
  </si>
  <si>
    <t>I Am Love </t>
  </si>
  <si>
    <t>John Putch</t>
  </si>
  <si>
    <t>Atlas Shrugged II: The Strike </t>
  </si>
  <si>
    <t>Peter Medak</t>
  </si>
  <si>
    <t>Romeo Is Bleeding </t>
  </si>
  <si>
    <t>The Limey </t>
  </si>
  <si>
    <t>Crash </t>
  </si>
  <si>
    <t>Terence Davies</t>
  </si>
  <si>
    <t>The House of Mirth </t>
  </si>
  <si>
    <t>Harley Cokeliss</t>
  </si>
  <si>
    <t>Malone </t>
  </si>
  <si>
    <t>Peaceful Warrior </t>
  </si>
  <si>
    <t>Tom Brady</t>
  </si>
  <si>
    <t>Bucky Larson: Born to Be a Star </t>
  </si>
  <si>
    <t>Bamboozled </t>
  </si>
  <si>
    <t>Jason Zada</t>
  </si>
  <si>
    <t>The Forest </t>
  </si>
  <si>
    <t>Franklin J. Schaffner</t>
  </si>
  <si>
    <t>Sphinx </t>
  </si>
  <si>
    <t>Noah Baumbach</t>
  </si>
  <si>
    <t>While We're Young </t>
  </si>
  <si>
    <t>A Better Life </t>
  </si>
  <si>
    <t>Spider </t>
  </si>
  <si>
    <t>Eric Blakeney</t>
  </si>
  <si>
    <t>Gun Shy </t>
  </si>
  <si>
    <t>Nicholas Nickleby </t>
  </si>
  <si>
    <t>The Iceman </t>
  </si>
  <si>
    <t>Cecil B. DeMented </t>
  </si>
  <si>
    <t>Killer Joe </t>
  </si>
  <si>
    <t>Derrick Borte</t>
  </si>
  <si>
    <t>The Joneses </t>
  </si>
  <si>
    <t>Richard Kwietniowski</t>
  </si>
  <si>
    <t>Owning Mahowny </t>
  </si>
  <si>
    <t>Bob Odenkirk</t>
  </si>
  <si>
    <t>The Brothers Solomon </t>
  </si>
  <si>
    <t>My Blueberry Nights </t>
  </si>
  <si>
    <t>Swept Away </t>
  </si>
  <si>
    <t>Joshua Seftel</t>
  </si>
  <si>
    <t>War, Inc. </t>
  </si>
  <si>
    <t>Shaolin Soccer </t>
  </si>
  <si>
    <t>Vincent Gallo</t>
  </si>
  <si>
    <t>The Brown Bunny </t>
  </si>
  <si>
    <t>Claude Chabrol</t>
  </si>
  <si>
    <t>The Swindle </t>
  </si>
  <si>
    <t>Jon Stewart</t>
  </si>
  <si>
    <t>Rosewater </t>
  </si>
  <si>
    <t>Dan Harris</t>
  </si>
  <si>
    <t>Imaginary Heroes </t>
  </si>
  <si>
    <t>Mel Smith</t>
  </si>
  <si>
    <t>Action|Comedy|Drama</t>
  </si>
  <si>
    <t>High Heels and Low Lifes </t>
  </si>
  <si>
    <t>Christopher Smith</t>
  </si>
  <si>
    <t>Severance </t>
  </si>
  <si>
    <t>Edmond </t>
  </si>
  <si>
    <t>Alan Metter</t>
  </si>
  <si>
    <t>Police Academy: Mission to Moscow </t>
  </si>
  <si>
    <t>Arthur Hiller</t>
  </si>
  <si>
    <t>An Alan Smithee Film: Burn Hollywood Burn </t>
  </si>
  <si>
    <t>Michael Meredith</t>
  </si>
  <si>
    <t>The Open Road </t>
  </si>
  <si>
    <t>Julio DePietro</t>
  </si>
  <si>
    <t>The Good Guy </t>
  </si>
  <si>
    <t>Katherine Dieckmann</t>
  </si>
  <si>
    <t>Motherhood </t>
  </si>
  <si>
    <t>Scott Marshall</t>
  </si>
  <si>
    <t>Blonde Ambition </t>
  </si>
  <si>
    <t>Álex de la Iglesia</t>
  </si>
  <si>
    <t>The Oxford Murders </t>
  </si>
  <si>
    <t>Michael Clancy</t>
  </si>
  <si>
    <t>Eulogy </t>
  </si>
  <si>
    <t>Benedikt Erlingsson</t>
  </si>
  <si>
    <t>Of Horses and Men </t>
  </si>
  <si>
    <t>Icelandic</t>
  </si>
  <si>
    <t>The Good, the Bad, the Weird </t>
  </si>
  <si>
    <t>Andy Garcia</t>
  </si>
  <si>
    <t>The Lost City </t>
  </si>
  <si>
    <t>Next Friday </t>
  </si>
  <si>
    <t>You Only Live Twice </t>
  </si>
  <si>
    <t>Amour </t>
  </si>
  <si>
    <t>Gary Sherman</t>
  </si>
  <si>
    <t>Poltergeist III </t>
  </si>
  <si>
    <t>Stanley Kramer</t>
  </si>
  <si>
    <t>It's a Mad, Mad, Mad, Mad World </t>
  </si>
  <si>
    <t>Richard III </t>
  </si>
  <si>
    <t>Melancholia </t>
  </si>
  <si>
    <t>Yash Chopra</t>
  </si>
  <si>
    <t>Jab Tak Hai Jaan </t>
  </si>
  <si>
    <t>Alien </t>
  </si>
  <si>
    <t>The Texas Chain Saw Massacre </t>
  </si>
  <si>
    <t>Floria Sigismondi</t>
  </si>
  <si>
    <t>The Runaways </t>
  </si>
  <si>
    <t>Fiddler on the Roof </t>
  </si>
  <si>
    <t>Terence Young</t>
  </si>
  <si>
    <t>Thunderball </t>
  </si>
  <si>
    <t>Set It Off </t>
  </si>
  <si>
    <t>The Best Man </t>
  </si>
  <si>
    <t>Child's Play </t>
  </si>
  <si>
    <t>Michael Moore</t>
  </si>
  <si>
    <t>Sicko </t>
  </si>
  <si>
    <t>The Purge: Anarchy </t>
  </si>
  <si>
    <t>Kris Isacsson</t>
  </si>
  <si>
    <t>Down to You </t>
  </si>
  <si>
    <t>Harold &amp; Kumar Go to White Castle </t>
  </si>
  <si>
    <t>The Contender </t>
  </si>
  <si>
    <t>Ben Younger</t>
  </si>
  <si>
    <t>Boiler Room </t>
  </si>
  <si>
    <t>Black Christmas </t>
  </si>
  <si>
    <t>Action|Biography|Drama|History|Romance|War</t>
  </si>
  <si>
    <t>Henry V </t>
  </si>
  <si>
    <t>The Way of the Gun </t>
  </si>
  <si>
    <t>Igby Goes Down </t>
  </si>
  <si>
    <t>Hart Bochner</t>
  </si>
  <si>
    <t>PCU </t>
  </si>
  <si>
    <t>Gracie </t>
  </si>
  <si>
    <t>Trust the Man </t>
  </si>
  <si>
    <t>Hamlet 2 </t>
  </si>
  <si>
    <t>Glee: The 3D Concert Movie </t>
  </si>
  <si>
    <t>Chatrichalerm Yukol</t>
  </si>
  <si>
    <t>The Legend of Suriyothai </t>
  </si>
  <si>
    <t>Dario Argento</t>
  </si>
  <si>
    <t>Two Evil Eyes </t>
  </si>
  <si>
    <t>All or Nothing </t>
  </si>
  <si>
    <t>Marc Forby</t>
  </si>
  <si>
    <t>Princess Kaiulani </t>
  </si>
  <si>
    <t>Opal Dream </t>
  </si>
  <si>
    <t>Ole Christian Madsen</t>
  </si>
  <si>
    <t>Flame and Citron </t>
  </si>
  <si>
    <t>Danish</t>
  </si>
  <si>
    <t>Meiert Avis</t>
  </si>
  <si>
    <t>Undiscovered </t>
  </si>
  <si>
    <t>Peter Faiman</t>
  </si>
  <si>
    <t>Crocodile Dundee </t>
  </si>
  <si>
    <t>Joby Harold</t>
  </si>
  <si>
    <t>Awake </t>
  </si>
  <si>
    <t>Ekachai Uekrongtham</t>
  </si>
  <si>
    <t>Skin Trade </t>
  </si>
  <si>
    <t>Crazy Heart </t>
  </si>
  <si>
    <t>Mark Rydell</t>
  </si>
  <si>
    <t>The Rose </t>
  </si>
  <si>
    <t>David E. Talbert</t>
  </si>
  <si>
    <t>Baggage Claim </t>
  </si>
  <si>
    <t>Election </t>
  </si>
  <si>
    <t>Ari Sandel</t>
  </si>
  <si>
    <t>The DUFF </t>
  </si>
  <si>
    <t>Vondie Curtis-Hall</t>
  </si>
  <si>
    <t>Glitter </t>
  </si>
  <si>
    <t>Bright Star </t>
  </si>
  <si>
    <t>My Name Is Khan </t>
  </si>
  <si>
    <t>John Sayles</t>
  </si>
  <si>
    <t>Limbo </t>
  </si>
  <si>
    <t>Horror|Musical|Sci-Fi</t>
  </si>
  <si>
    <t>Repo! The Genetic Opera </t>
  </si>
  <si>
    <t>Pulp Fiction </t>
  </si>
  <si>
    <t>Dan Gilroy</t>
  </si>
  <si>
    <t>Nightcrawler </t>
  </si>
  <si>
    <t>Club Dread </t>
  </si>
  <si>
    <t>Biography|Drama|Family|Musical|Romance</t>
  </si>
  <si>
    <t>The Sound of Music </t>
  </si>
  <si>
    <t>Splash </t>
  </si>
  <si>
    <t>Jonathan Dayton</t>
  </si>
  <si>
    <t>Little Miss Sunshine </t>
  </si>
  <si>
    <t>Stand by Me </t>
  </si>
  <si>
    <t>28 Days Later... </t>
  </si>
  <si>
    <t>Chris Stokes</t>
  </si>
  <si>
    <t>You Got Served </t>
  </si>
  <si>
    <t>Don Siegel</t>
  </si>
  <si>
    <t>Escape from Alcatraz </t>
  </si>
  <si>
    <t>Brown Sugar </t>
  </si>
  <si>
    <t>Martin Lawrence</t>
  </si>
  <si>
    <t>Comedy|Crime|Drama|Romance|Thriller</t>
  </si>
  <si>
    <t>A Thin Line Between Love and Hate </t>
  </si>
  <si>
    <t>50/50 </t>
  </si>
  <si>
    <t>Masayuki Ochiai</t>
  </si>
  <si>
    <t>Shutter </t>
  </si>
  <si>
    <t>Tom Gormican</t>
  </si>
  <si>
    <t>That Awkward Moment </t>
  </si>
  <si>
    <t>Much Ado About Nothing </t>
  </si>
  <si>
    <t>Peter R. Hunt</t>
  </si>
  <si>
    <t>On Her Majesty's Secret Service </t>
  </si>
  <si>
    <t>New Nightmare </t>
  </si>
  <si>
    <t>Drive Me Crazy </t>
  </si>
  <si>
    <t>Half Baked </t>
  </si>
  <si>
    <t>Jonas Elmer</t>
  </si>
  <si>
    <t>New in Town </t>
  </si>
  <si>
    <t>Mary Harron</t>
  </si>
  <si>
    <t>American Psycho </t>
  </si>
  <si>
    <t>The Good Girl </t>
  </si>
  <si>
    <t>Troy Duffy</t>
  </si>
  <si>
    <t>The Boondock Saints II: All Saints Day </t>
  </si>
  <si>
    <t>Nicole Holofcener</t>
  </si>
  <si>
    <t>Enough Said </t>
  </si>
  <si>
    <t>Easy A </t>
  </si>
  <si>
    <t>Drama|Horror</t>
  </si>
  <si>
    <t>Shadow of the Vampire </t>
  </si>
  <si>
    <t>Prom </t>
  </si>
  <si>
    <t>Held Up </t>
  </si>
  <si>
    <t>Fina Torres</t>
  </si>
  <si>
    <t>Woman on Top </t>
  </si>
  <si>
    <t>Duke Johnson</t>
  </si>
  <si>
    <t>Animation|Comedy|Drama|Romance</t>
  </si>
  <si>
    <t>Anomalisa </t>
  </si>
  <si>
    <t>Another Year </t>
  </si>
  <si>
    <t>François Ozon</t>
  </si>
  <si>
    <t>Comedy|Crime|Musical|Romance</t>
  </si>
  <si>
    <t>8 Women </t>
  </si>
  <si>
    <t>Showdown in Little Tokyo </t>
  </si>
  <si>
    <t>Clay Pigeons </t>
  </si>
  <si>
    <t>Anna Boden</t>
  </si>
  <si>
    <t>It's Kind of a Funny Story </t>
  </si>
  <si>
    <t>Made in Dagenham </t>
  </si>
  <si>
    <t>When Did You Last See Your Father? </t>
  </si>
  <si>
    <t>Steve James</t>
  </si>
  <si>
    <t>Prefontaine </t>
  </si>
  <si>
    <t>Tomm Moore</t>
  </si>
  <si>
    <t>The Secret of Kells </t>
  </si>
  <si>
    <t>John Carney</t>
  </si>
  <si>
    <t>Begin Again </t>
  </si>
  <si>
    <t>David Jacobson</t>
  </si>
  <si>
    <t>Down in the Valley </t>
  </si>
  <si>
    <t>Michael Corrente</t>
  </si>
  <si>
    <t>Brooklyn Rules </t>
  </si>
  <si>
    <t>Keith Gordon</t>
  </si>
  <si>
    <t>Comedy|Crime|Musical|Mystery</t>
  </si>
  <si>
    <t>The Singing Detective </t>
  </si>
  <si>
    <t>Andrew Currie</t>
  </si>
  <si>
    <t>Fido </t>
  </si>
  <si>
    <t>Andrew Wilson</t>
  </si>
  <si>
    <t>The Wendell Baker Story </t>
  </si>
  <si>
    <t>Wild Target </t>
  </si>
  <si>
    <t>Marc Schölermann</t>
  </si>
  <si>
    <t>Pathology </t>
  </si>
  <si>
    <t>Robert Moresco</t>
  </si>
  <si>
    <t>10th &amp; Wolf </t>
  </si>
  <si>
    <t>Thomas Vinterberg</t>
  </si>
  <si>
    <t>Dear Wendy </t>
  </si>
  <si>
    <t>Claudia Llosa</t>
  </si>
  <si>
    <t>Aloft </t>
  </si>
  <si>
    <t>Action|Animation|Sci-Fi</t>
  </si>
  <si>
    <t>Akira </t>
  </si>
  <si>
    <t>Ol Parker</t>
  </si>
  <si>
    <t>Imagine Me &amp; You </t>
  </si>
  <si>
    <t>David Webb Peoples</t>
  </si>
  <si>
    <t>The Blood of Heroes </t>
  </si>
  <si>
    <t>Driving Miss Daisy </t>
  </si>
  <si>
    <t>Soul Food </t>
  </si>
  <si>
    <t>Stanley Tong</t>
  </si>
  <si>
    <t>Rumble in the Bronx </t>
  </si>
  <si>
    <t>Thank You for Smoking </t>
  </si>
  <si>
    <t>Eli Roth</t>
  </si>
  <si>
    <t>Hostel: Part II </t>
  </si>
  <si>
    <t>An Education </t>
  </si>
  <si>
    <t>Tony Richardson</t>
  </si>
  <si>
    <t>The Hotel New Hampshire </t>
  </si>
  <si>
    <t>Narc </t>
  </si>
  <si>
    <t>Paul Gross</t>
  </si>
  <si>
    <t>Men with Brooms </t>
  </si>
  <si>
    <t>Charles Robert Carner</t>
  </si>
  <si>
    <t>Witless Protection </t>
  </si>
  <si>
    <t>Extract </t>
  </si>
  <si>
    <t>Drama|Romance|Sci-Fi|Thriller</t>
  </si>
  <si>
    <t>Code 46 </t>
  </si>
  <si>
    <t>Rodrigo García</t>
  </si>
  <si>
    <t>Albert Nobbs </t>
  </si>
  <si>
    <t>Vincent Paronnaud</t>
  </si>
  <si>
    <t>Animation|Biography|Drama|War</t>
  </si>
  <si>
    <t>Persepolis </t>
  </si>
  <si>
    <t>The Neon Demon </t>
  </si>
  <si>
    <t>Daniel Barber</t>
  </si>
  <si>
    <t>Harry Brown </t>
  </si>
  <si>
    <t>Robert Marcarelli</t>
  </si>
  <si>
    <t>The Omega Code </t>
  </si>
  <si>
    <t>Juno </t>
  </si>
  <si>
    <t>Guy Hamilton</t>
  </si>
  <si>
    <t>Diamonds Are Forever </t>
  </si>
  <si>
    <t>The Godfather </t>
  </si>
  <si>
    <t>Flashdance </t>
  </si>
  <si>
    <t>500 Days of Summer </t>
  </si>
  <si>
    <t>The Piano </t>
  </si>
  <si>
    <t>Magic Mike </t>
  </si>
  <si>
    <t>Darkness Falls </t>
  </si>
  <si>
    <t>Live and Let Die </t>
  </si>
  <si>
    <t>My Dog Skip </t>
  </si>
  <si>
    <t>Jumping the Broom </t>
  </si>
  <si>
    <t>Good Night, and Good Luck. </t>
  </si>
  <si>
    <t>Capote </t>
  </si>
  <si>
    <t>Desperado </t>
  </si>
  <si>
    <t>Michael Anderson</t>
  </si>
  <si>
    <t>Logan's Run </t>
  </si>
  <si>
    <t>The Man with the Golden Gun </t>
  </si>
  <si>
    <t>Action Jackson </t>
  </si>
  <si>
    <t>The Descent </t>
  </si>
  <si>
    <t>Matt Bettinelli-Olpin</t>
  </si>
  <si>
    <t>Devil's Due </t>
  </si>
  <si>
    <t>Flirting with Disaster </t>
  </si>
  <si>
    <t>Crime|Horror</t>
  </si>
  <si>
    <t>The Devil's Rejects </t>
  </si>
  <si>
    <t>Dope </t>
  </si>
  <si>
    <t>In Too Deep </t>
  </si>
  <si>
    <t>House of 1000 Corpses </t>
  </si>
  <si>
    <t>A Serious Man </t>
  </si>
  <si>
    <t>Aaron Schneider</t>
  </si>
  <si>
    <t>Get Low </t>
  </si>
  <si>
    <t>Warlock </t>
  </si>
  <si>
    <t>Tom Ford</t>
  </si>
  <si>
    <t>A Single Man </t>
  </si>
  <si>
    <t>The Last Temptation of Christ </t>
  </si>
  <si>
    <t>Outside Providence </t>
  </si>
  <si>
    <t>Gurinder Chadha</t>
  </si>
  <si>
    <t>Bride &amp; Prejudice </t>
  </si>
  <si>
    <t>Adventure|Biography|Drama|History</t>
  </si>
  <si>
    <t>Rabbit-Proof Fence </t>
  </si>
  <si>
    <t>Who's Your Caddy? </t>
  </si>
  <si>
    <t>Tony Maylam</t>
  </si>
  <si>
    <t>Action|Crime|Horror|Sci-Fi|Thriller</t>
  </si>
  <si>
    <t>Split Second </t>
  </si>
  <si>
    <t>Mitch Davis</t>
  </si>
  <si>
    <t>The Other Side of Heaven </t>
  </si>
  <si>
    <t>Veer-Zaara </t>
  </si>
  <si>
    <t>Redbelt </t>
  </si>
  <si>
    <t>Cyrus </t>
  </si>
  <si>
    <t>Kevin Brodie</t>
  </si>
  <si>
    <t>A Dog of Flanders </t>
  </si>
  <si>
    <t>Paul Schrader</t>
  </si>
  <si>
    <t>Auto Focus </t>
  </si>
  <si>
    <t>Factory Girl </t>
  </si>
  <si>
    <t>Lynne Ramsay</t>
  </si>
  <si>
    <t>We Need to Talk About Kevin </t>
  </si>
  <si>
    <t>Tim Chambers</t>
  </si>
  <si>
    <t>The Mighty Macs </t>
  </si>
  <si>
    <t>Mother and Child </t>
  </si>
  <si>
    <t>Dick Richards</t>
  </si>
  <si>
    <t>March or Die </t>
  </si>
  <si>
    <t>Les visiteurs </t>
  </si>
  <si>
    <t>Somewhere </t>
  </si>
  <si>
    <t>Alex Zamm</t>
  </si>
  <si>
    <t>Chairman of the Board </t>
  </si>
  <si>
    <t>Spencer Susser</t>
  </si>
  <si>
    <t>Hesher </t>
  </si>
  <si>
    <t>Thaddeus O'Sullivan</t>
  </si>
  <si>
    <t>The Heart of Me </t>
  </si>
  <si>
    <t>Freeheld </t>
  </si>
  <si>
    <t>Shari Springer Berman</t>
  </si>
  <si>
    <t>The Extra Man </t>
  </si>
  <si>
    <t>Stephen Milburn Anderson</t>
  </si>
  <si>
    <t>Ca$h </t>
  </si>
  <si>
    <t>Richard E. Grant</t>
  </si>
  <si>
    <t>Wah-Wah </t>
  </si>
  <si>
    <t>Western</t>
  </si>
  <si>
    <t>Pale Rider </t>
  </si>
  <si>
    <t>Dazed and Confused </t>
  </si>
  <si>
    <t>Max Färberböck</t>
  </si>
  <si>
    <t>Aimee &amp; Jaguar </t>
  </si>
  <si>
    <t>Arie Posin</t>
  </si>
  <si>
    <t>The Chumscrubber </t>
  </si>
  <si>
    <t>Damian Nieman</t>
  </si>
  <si>
    <t>Shade </t>
  </si>
  <si>
    <t>Mark Tonderai</t>
  </si>
  <si>
    <t>House at the End of the Street </t>
  </si>
  <si>
    <t>Drama|Mystery|War</t>
  </si>
  <si>
    <t>Incendies </t>
  </si>
  <si>
    <t>Remember Me, My Love </t>
  </si>
  <si>
    <t>Elite Squad </t>
  </si>
  <si>
    <t>Portuguese</t>
  </si>
  <si>
    <t>Annabelle </t>
  </si>
  <si>
    <t>Rachel Perkins</t>
  </si>
  <si>
    <t>Comedy|Drama|Musical</t>
  </si>
  <si>
    <t>Bran Nue Dae </t>
  </si>
  <si>
    <t>Boyz n the Hood </t>
  </si>
  <si>
    <t>Luis Valdez</t>
  </si>
  <si>
    <t>La Bamba </t>
  </si>
  <si>
    <t>Mystery|Romance|Thriller</t>
  </si>
  <si>
    <t>Dressed to Kill </t>
  </si>
  <si>
    <t>Adventure|Comedy|Drama|Family</t>
  </si>
  <si>
    <t>The Adventures of Huck Finn </t>
  </si>
  <si>
    <t>Go </t>
  </si>
  <si>
    <t>Friends with Money </t>
  </si>
  <si>
    <t>Louis Morneau</t>
  </si>
  <si>
    <t>Bats </t>
  </si>
  <si>
    <t>Caroline Link</t>
  </si>
  <si>
    <t>Nowhere in Africa </t>
  </si>
  <si>
    <t>Shame </t>
  </si>
  <si>
    <t>Layer Cake </t>
  </si>
  <si>
    <t>Sterling Van Wagenen</t>
  </si>
  <si>
    <t>The Work and the Glory II: American Zion </t>
  </si>
  <si>
    <t>Zal Batmanglij</t>
  </si>
  <si>
    <t>The East </t>
  </si>
  <si>
    <t>A Home at the End of the World </t>
  </si>
  <si>
    <t>Hans Petter Moland</t>
  </si>
  <si>
    <t>Aberdeen </t>
  </si>
  <si>
    <t>Oren Moverman</t>
  </si>
  <si>
    <t>The Messenger </t>
  </si>
  <si>
    <t>Control </t>
  </si>
  <si>
    <t>The Terminator </t>
  </si>
  <si>
    <t>Wolfgang Becker</t>
  </si>
  <si>
    <t>Good Bye Lenin! </t>
  </si>
  <si>
    <t>The Damned United </t>
  </si>
  <si>
    <t>Mallrats </t>
  </si>
  <si>
    <t>Musical|Romance</t>
  </si>
  <si>
    <t>Grease </t>
  </si>
  <si>
    <t>Platoon </t>
  </si>
  <si>
    <t>Documentary|Drama|War</t>
  </si>
  <si>
    <t>Fahrenheit 9/11 </t>
  </si>
  <si>
    <t>George Roy Hill</t>
  </si>
  <si>
    <t>Biography|Crime|Drama|Western</t>
  </si>
  <si>
    <t>Butch Cassidy and the Sundance Kid </t>
  </si>
  <si>
    <t>Robert Stevenson</t>
  </si>
  <si>
    <t>Comedy|Family|Fantasy|Musical</t>
  </si>
  <si>
    <t>Mary Poppins </t>
  </si>
  <si>
    <t>Ordinary People </t>
  </si>
  <si>
    <t>Jerome Robbins</t>
  </si>
  <si>
    <t>Crime|Drama|Musical|Romance|Thriller</t>
  </si>
  <si>
    <t>West Side Story </t>
  </si>
  <si>
    <t>Caddyshack </t>
  </si>
  <si>
    <t>Gary Hardwick</t>
  </si>
  <si>
    <t>The Brothers </t>
  </si>
  <si>
    <t>The Wood </t>
  </si>
  <si>
    <t>The Usual Suspects </t>
  </si>
  <si>
    <t>Fantasy|Horror|Romance|Thriller</t>
  </si>
  <si>
    <t>A Nightmare on Elm Street 5: The Dream Child </t>
  </si>
  <si>
    <t>Van Wilder: Party Liaison </t>
  </si>
  <si>
    <t>The Wrestler </t>
  </si>
  <si>
    <t>King Vidor</t>
  </si>
  <si>
    <t>Duel in the Sun </t>
  </si>
  <si>
    <t>Best in Show </t>
  </si>
  <si>
    <t>Escape from New York </t>
  </si>
  <si>
    <t>School Daze </t>
  </si>
  <si>
    <t>Fred Savage</t>
  </si>
  <si>
    <t>Daddy Day Camp </t>
  </si>
  <si>
    <t>Mystic Pizza </t>
  </si>
  <si>
    <t>Sliding Doors </t>
  </si>
  <si>
    <t>Rusty Cundieff</t>
  </si>
  <si>
    <t>Tales from the Hood </t>
  </si>
  <si>
    <t>Kevin Macdonald</t>
  </si>
  <si>
    <t>The Last King of Scotland </t>
  </si>
  <si>
    <t>Dominique Othenin-Girard</t>
  </si>
  <si>
    <t>Halloween 5 </t>
  </si>
  <si>
    <t>Bernie </t>
  </si>
  <si>
    <t>Ed Harris</t>
  </si>
  <si>
    <t>Pollock </t>
  </si>
  <si>
    <t>Risa Bramon Garcia</t>
  </si>
  <si>
    <t>200 Cigarettes </t>
  </si>
  <si>
    <t>Brian Klugman</t>
  </si>
  <si>
    <t>The Words </t>
  </si>
  <si>
    <t>Matt Piedmont</t>
  </si>
  <si>
    <t>Casa de mi Padre </t>
  </si>
  <si>
    <t>Raymond De Felitta</t>
  </si>
  <si>
    <t>City Island </t>
  </si>
  <si>
    <t>John Michael McDonagh</t>
  </si>
  <si>
    <t>The Guard </t>
  </si>
  <si>
    <t>Deb Hagan</t>
  </si>
  <si>
    <t>College </t>
  </si>
  <si>
    <t>The Virgin Suicides </t>
  </si>
  <si>
    <t>Zach Cregger</t>
  </si>
  <si>
    <t>Miss March </t>
  </si>
  <si>
    <t>Zach Braff</t>
  </si>
  <si>
    <t>Wish I Was Here </t>
  </si>
  <si>
    <t>Mark Tarlov</t>
  </si>
  <si>
    <t>Simply Irresistible </t>
  </si>
  <si>
    <t>John Cameron Mitchell</t>
  </si>
  <si>
    <t>Comedy|Drama|Music|Musical</t>
  </si>
  <si>
    <t>Hedwig and the Angry Inch </t>
  </si>
  <si>
    <t>Only the Strong </t>
  </si>
  <si>
    <t>Billy Ray</t>
  </si>
  <si>
    <t>Shattered Glass </t>
  </si>
  <si>
    <t>David Atkins</t>
  </si>
  <si>
    <t>Novocaine </t>
  </si>
  <si>
    <t>The Wackness </t>
  </si>
  <si>
    <t>Sylvio Tabet</t>
  </si>
  <si>
    <t>Beastmaster 2: Through the Portal of Time </t>
  </si>
  <si>
    <t>Rick Bieber</t>
  </si>
  <si>
    <t>The 5th Quarter </t>
  </si>
  <si>
    <t>The Greatest </t>
  </si>
  <si>
    <t>Snow Flower and the Secret Fan </t>
  </si>
  <si>
    <t>Joey Lauren Adams</t>
  </si>
  <si>
    <t>Come Early Morning </t>
  </si>
  <si>
    <t>Lucky Break </t>
  </si>
  <si>
    <t>S.R. Bindler</t>
  </si>
  <si>
    <t>Surfer, Dude </t>
  </si>
  <si>
    <t>Deadfall </t>
  </si>
  <si>
    <t>Cédric Klapisch</t>
  </si>
  <si>
    <t>L'auberge espagnole </t>
  </si>
  <si>
    <t>Martin Koolhoven</t>
  </si>
  <si>
    <t>Winter in Wartime </t>
  </si>
  <si>
    <t>Prachya Pinkaew</t>
  </si>
  <si>
    <t>The Protector </t>
  </si>
  <si>
    <t>Bend It Like Beckham </t>
  </si>
  <si>
    <t>Sunshine State </t>
  </si>
  <si>
    <t>Action|Sport</t>
  </si>
  <si>
    <t>Crossover </t>
  </si>
  <si>
    <t>[Rec] 2 </t>
  </si>
  <si>
    <t>The Sting </t>
  </si>
  <si>
    <t>Chariots of Fire </t>
  </si>
  <si>
    <t>Darren Grant</t>
  </si>
  <si>
    <t>Diary of a Mad Black Woman </t>
  </si>
  <si>
    <t>Shine </t>
  </si>
  <si>
    <t>Joseph Gordon-Levitt</t>
  </si>
  <si>
    <t>Don Jon </t>
  </si>
  <si>
    <t>Ghost World </t>
  </si>
  <si>
    <t>Iris </t>
  </si>
  <si>
    <t>Christophe Barratier</t>
  </si>
  <si>
    <t>The Chorus </t>
  </si>
  <si>
    <t>Émile Gaudreault</t>
  </si>
  <si>
    <t>Mambo Italiano </t>
  </si>
  <si>
    <t>James Cox</t>
  </si>
  <si>
    <t>Wonderland </t>
  </si>
  <si>
    <t>Do the Right Thing </t>
  </si>
  <si>
    <t>James Toback</t>
  </si>
  <si>
    <t>Harvard Man </t>
  </si>
  <si>
    <t>Aki Kaurismäki</t>
  </si>
  <si>
    <t>Le Havre </t>
  </si>
  <si>
    <t>Hitoshi Matsumoto</t>
  </si>
  <si>
    <t>R100 </t>
  </si>
  <si>
    <t>George Ratliff</t>
  </si>
  <si>
    <t>Action|Comedy|Drama|Thriller</t>
  </si>
  <si>
    <t>Salvation Boulevard </t>
  </si>
  <si>
    <t>The Ten </t>
  </si>
  <si>
    <t>Headhunters </t>
  </si>
  <si>
    <t>Norwegian</t>
  </si>
  <si>
    <t>Michael McGowan</t>
  </si>
  <si>
    <t>Saint Ralph </t>
  </si>
  <si>
    <t>Insidious: Chapter 2 </t>
  </si>
  <si>
    <t>Saw II </t>
  </si>
  <si>
    <t>Dan Trachtenberg</t>
  </si>
  <si>
    <t>Drama|Horror|Mystery|Sci-Fi|Thriller</t>
  </si>
  <si>
    <t>10 Cloverfield Lane </t>
  </si>
  <si>
    <t>Comedy|Documentary</t>
  </si>
  <si>
    <t>Jackass: The Movie </t>
  </si>
  <si>
    <t>David F. Sandberg</t>
  </si>
  <si>
    <t>Lights Out </t>
  </si>
  <si>
    <t>Henry Joost</t>
  </si>
  <si>
    <t>Paranormal Activity 3 </t>
  </si>
  <si>
    <t>Stiles White</t>
  </si>
  <si>
    <t>Ouija </t>
  </si>
  <si>
    <t>A Nightmare on Elm Street 3: Dream Warriors </t>
  </si>
  <si>
    <t>Eugenio Derbez</t>
  </si>
  <si>
    <t>Instructions Not Included </t>
  </si>
  <si>
    <t>Paranormal Activity 4 </t>
  </si>
  <si>
    <t>Henry Koster</t>
  </si>
  <si>
    <t>The Robe </t>
  </si>
  <si>
    <t>Freddy's Dead: The Final Nightmare </t>
  </si>
  <si>
    <t>Patty Jenkins</t>
  </si>
  <si>
    <t>Monster </t>
  </si>
  <si>
    <t>Christopher Landon</t>
  </si>
  <si>
    <t>Paranormal Activity: The Marked Ones </t>
  </si>
  <si>
    <t>Dallas Buyers Club </t>
  </si>
  <si>
    <t>David Gelb</t>
  </si>
  <si>
    <t>The Lazarus Effect </t>
  </si>
  <si>
    <t>Memento </t>
  </si>
  <si>
    <t>Mike Flanagan</t>
  </si>
  <si>
    <t>Oculus </t>
  </si>
  <si>
    <t>Clerks II </t>
  </si>
  <si>
    <t>Billy Elliot </t>
  </si>
  <si>
    <t>Nat Faxon</t>
  </si>
  <si>
    <t>The Way Way Back </t>
  </si>
  <si>
    <t>George Jackson</t>
  </si>
  <si>
    <t>House Party 2 </t>
  </si>
  <si>
    <t>Maurice Joyce</t>
  </si>
  <si>
    <t>Doug's 1st Movie </t>
  </si>
  <si>
    <t>Robert Duvall</t>
  </si>
  <si>
    <t>The Apostle </t>
  </si>
  <si>
    <t>Jesse Peretz</t>
  </si>
  <si>
    <t>Our Idiot Brother </t>
  </si>
  <si>
    <t>Ice Cube</t>
  </si>
  <si>
    <t>The Players Club </t>
  </si>
  <si>
    <t>As Above, So Below </t>
  </si>
  <si>
    <t>Addicted </t>
  </si>
  <si>
    <t>Eve's Bayou </t>
  </si>
  <si>
    <t>Richard Glatzer</t>
  </si>
  <si>
    <t>Still Alice </t>
  </si>
  <si>
    <t>Rob Hedden</t>
  </si>
  <si>
    <t>Adventure|Horror</t>
  </si>
  <si>
    <t>Friday the 13th Part VIII: Jason Takes Manhattan </t>
  </si>
  <si>
    <t>My Big Fat Greek Wedding </t>
  </si>
  <si>
    <t>Harmony Korine</t>
  </si>
  <si>
    <t>Spring Breakers </t>
  </si>
  <si>
    <t>Joe Chappelle</t>
  </si>
  <si>
    <t>Halloween: The Curse of Michael Myers </t>
  </si>
  <si>
    <t>Y Tu Mamá También </t>
  </si>
  <si>
    <t>Shaun of the Dead </t>
  </si>
  <si>
    <t>Mickey Liddell</t>
  </si>
  <si>
    <t>The Haunting of Molly Hartley </t>
  </si>
  <si>
    <t>Lone Star </t>
  </si>
  <si>
    <t>Halloween 4: The Return of Michael Myers </t>
  </si>
  <si>
    <t>Fred Walton</t>
  </si>
  <si>
    <t>April Fool's Day </t>
  </si>
  <si>
    <t>Diner </t>
  </si>
  <si>
    <t>Steve Carver</t>
  </si>
  <si>
    <t>Lone Wolf McQuade </t>
  </si>
  <si>
    <t>Gonzalo López-Gallego</t>
  </si>
  <si>
    <t>Apollo 18 </t>
  </si>
  <si>
    <t>Christine Jeffs</t>
  </si>
  <si>
    <t>Sunshine Cleaning </t>
  </si>
  <si>
    <t>No Escape </t>
  </si>
  <si>
    <t>Bill Duke</t>
  </si>
  <si>
    <t>Not Easily Broken </t>
  </si>
  <si>
    <t>Mamoru Hosoda</t>
  </si>
  <si>
    <t>Digimon: The Movie </t>
  </si>
  <si>
    <t>Brian Dannelly</t>
  </si>
  <si>
    <t>Saved! </t>
  </si>
  <si>
    <t>Denys Arcand</t>
  </si>
  <si>
    <t>The Barbarian Invasions </t>
  </si>
  <si>
    <t>J.S. Cardone</t>
  </si>
  <si>
    <t>The Forsaken </t>
  </si>
  <si>
    <t>Jay Levey</t>
  </si>
  <si>
    <t>UHF </t>
  </si>
  <si>
    <t>Tamara Jenkins</t>
  </si>
  <si>
    <t>Slums of Beverly Hills </t>
  </si>
  <si>
    <t>Made </t>
  </si>
  <si>
    <t>Moon </t>
  </si>
  <si>
    <t>Ronan Chapalain</t>
  </si>
  <si>
    <t>Documentary</t>
  </si>
  <si>
    <t>Sea Rex 3D: Journey to a Prehistoric World </t>
  </si>
  <si>
    <t>The Sweet Hereafter </t>
  </si>
  <si>
    <t>Xavier Beauvois</t>
  </si>
  <si>
    <t>Of Gods and Men </t>
  </si>
  <si>
    <t>Randall Miller</t>
  </si>
  <si>
    <t>Bottle Shock </t>
  </si>
  <si>
    <t>Biography|Crime|Drama|Romance|Thriller</t>
  </si>
  <si>
    <t>Heavenly Creatures </t>
  </si>
  <si>
    <t>90 Minutes in Heaven </t>
  </si>
  <si>
    <t>Dan Rush</t>
  </si>
  <si>
    <t>Everything Must Go </t>
  </si>
  <si>
    <t>Comedy|Crime|Drama|Mystery|Thriller</t>
  </si>
  <si>
    <t>Zero Effect </t>
  </si>
  <si>
    <t>The Machinist </t>
  </si>
  <si>
    <t>Light Sleeper </t>
  </si>
  <si>
    <t>Michael Cuesta</t>
  </si>
  <si>
    <t>Biography|Crime|Drama|Mystery|Thriller</t>
  </si>
  <si>
    <t>Kill the Messenger </t>
  </si>
  <si>
    <t>Rabbit Hole </t>
  </si>
  <si>
    <t>Fenton Bailey</t>
  </si>
  <si>
    <t>Party Monster </t>
  </si>
  <si>
    <t>Jeremy Saulnier</t>
  </si>
  <si>
    <t>Crime|Horror|Music|Thriller</t>
  </si>
  <si>
    <t>Green Room </t>
  </si>
  <si>
    <t>Bottle Rocket </t>
  </si>
  <si>
    <t>Albino Alligator </t>
  </si>
  <si>
    <t>Nicholas Fackler</t>
  </si>
  <si>
    <t>Lovely, Still </t>
  </si>
  <si>
    <t>Morgan J. Freeman</t>
  </si>
  <si>
    <t>Desert Blue </t>
  </si>
  <si>
    <t>Crime|Thriller|War</t>
  </si>
  <si>
    <t>Redacted </t>
  </si>
  <si>
    <t>Klaus Menzel</t>
  </si>
  <si>
    <t>Fascination </t>
  </si>
  <si>
    <t>Jirí Menzel</t>
  </si>
  <si>
    <t>Comedy|Drama|Romance|War</t>
  </si>
  <si>
    <t>I Served the King of England </t>
  </si>
  <si>
    <t>Czech</t>
  </si>
  <si>
    <t>Fatih Akin</t>
  </si>
  <si>
    <t>Soul Kitchen </t>
  </si>
  <si>
    <t>Sling Blade </t>
  </si>
  <si>
    <t>Hostel </t>
  </si>
  <si>
    <t>Tristram Shandy: A Cock and Bull Story </t>
  </si>
  <si>
    <t>Take Shelter </t>
  </si>
  <si>
    <t>Frank LaLoggia</t>
  </si>
  <si>
    <t>Lady in White </t>
  </si>
  <si>
    <t>The Texas Chainsaw Massacre 2 </t>
  </si>
  <si>
    <t>Only God Forgives </t>
  </si>
  <si>
    <t>Michel Leclerc</t>
  </si>
  <si>
    <t>The Names of Love </t>
  </si>
  <si>
    <t>Tom Kalin</t>
  </si>
  <si>
    <t>Savage Grace </t>
  </si>
  <si>
    <t>Police Academy </t>
  </si>
  <si>
    <t>Four Weddings and a Funeral </t>
  </si>
  <si>
    <t>25th Hour </t>
  </si>
  <si>
    <t>Bound </t>
  </si>
  <si>
    <t>Requiem for a Dream </t>
  </si>
  <si>
    <t>Carlos Saura</t>
  </si>
  <si>
    <t>Drama|Musical</t>
  </si>
  <si>
    <t>Tango </t>
  </si>
  <si>
    <t>Donnie Darko </t>
  </si>
  <si>
    <t>Mike van Diem</t>
  </si>
  <si>
    <t>Character </t>
  </si>
  <si>
    <t>Jonas Åkerlund</t>
  </si>
  <si>
    <t>Spun </t>
  </si>
  <si>
    <t>Lady Vengeance </t>
  </si>
  <si>
    <t>Barry Skolnick</t>
  </si>
  <si>
    <t>Mean Machine </t>
  </si>
  <si>
    <t>Johnnie To</t>
  </si>
  <si>
    <t>Exiled </t>
  </si>
  <si>
    <t>Agnieszka Wojtowicz-Vosloo</t>
  </si>
  <si>
    <t>After.Life </t>
  </si>
  <si>
    <t>One Flew Over the Cuckoo's Nest </t>
  </si>
  <si>
    <t>Nick Love</t>
  </si>
  <si>
    <t>The Sweeney </t>
  </si>
  <si>
    <t>Whale Rider </t>
  </si>
  <si>
    <t>R. Balki</t>
  </si>
  <si>
    <t>Paa </t>
  </si>
  <si>
    <t>Fantasy|Thriller</t>
  </si>
  <si>
    <t>Night Watch </t>
  </si>
  <si>
    <t>Russian</t>
  </si>
  <si>
    <t>The Crying Game </t>
  </si>
  <si>
    <t>Porky's </t>
  </si>
  <si>
    <t>Survival of the Dead </t>
  </si>
  <si>
    <t>Lost in Translation </t>
  </si>
  <si>
    <t>Annie Hall </t>
  </si>
  <si>
    <t>Cecil B. DeMille</t>
  </si>
  <si>
    <t>The Greatest Show on Earth </t>
  </si>
  <si>
    <t>Monster's Ball </t>
  </si>
  <si>
    <t>Henry Hobson</t>
  </si>
  <si>
    <t>Maggie </t>
  </si>
  <si>
    <t>Mike Figgis</t>
  </si>
  <si>
    <t>Leaving Las Vegas </t>
  </si>
  <si>
    <t>The Boy Next Door </t>
  </si>
  <si>
    <t>Lisa Cholodenko</t>
  </si>
  <si>
    <t>The Kids Are All Right </t>
  </si>
  <si>
    <t>They Live </t>
  </si>
  <si>
    <t>Ed Gass-Donnelly</t>
  </si>
  <si>
    <t>The Last Exorcism Part II </t>
  </si>
  <si>
    <t>Boyhood </t>
  </si>
  <si>
    <t>Scoop </t>
  </si>
  <si>
    <t>DJ Pooh</t>
  </si>
  <si>
    <t>The Wash </t>
  </si>
  <si>
    <t>3 Strikes </t>
  </si>
  <si>
    <t>Crime|Drama|Fantasy|Romance</t>
  </si>
  <si>
    <t>The Cooler </t>
  </si>
  <si>
    <t>Patrick Stettner</t>
  </si>
  <si>
    <t>The Night Listener </t>
  </si>
  <si>
    <t>The Orphanage </t>
  </si>
  <si>
    <t>Michael Tiddes</t>
  </si>
  <si>
    <t>A Haunted House 2 </t>
  </si>
  <si>
    <t>Roger Avary</t>
  </si>
  <si>
    <t>The Rules of Attraction </t>
  </si>
  <si>
    <t>Allison Anders</t>
  </si>
  <si>
    <t>Four Rooms </t>
  </si>
  <si>
    <t>Secretary </t>
  </si>
  <si>
    <t>Rick de Oliveira</t>
  </si>
  <si>
    <t>The Real Cancun </t>
  </si>
  <si>
    <t>Talk Radio </t>
  </si>
  <si>
    <t>Waiting for Guffman </t>
  </si>
  <si>
    <t>Jeff Franklin</t>
  </si>
  <si>
    <t>Love Stinks </t>
  </si>
  <si>
    <t>You Kill Me </t>
  </si>
  <si>
    <t>Mike Mills</t>
  </si>
  <si>
    <t>Thumbsucker </t>
  </si>
  <si>
    <t>Dave McKean</t>
  </si>
  <si>
    <t>Mirrormask </t>
  </si>
  <si>
    <t>Ron Fricke</t>
  </si>
  <si>
    <t>Samsara </t>
  </si>
  <si>
    <t>None</t>
  </si>
  <si>
    <t>Ruggero Deodato</t>
  </si>
  <si>
    <t>The Barbarians </t>
  </si>
  <si>
    <t>Mars Callahan</t>
  </si>
  <si>
    <t>Poolhall Junkies </t>
  </si>
  <si>
    <t>The Loss of Sexual Innocence </t>
  </si>
  <si>
    <t>Joe </t>
  </si>
  <si>
    <t>Stefan Schwartz</t>
  </si>
  <si>
    <t>Shooting Fish </t>
  </si>
  <si>
    <t>Prison </t>
  </si>
  <si>
    <t>Robert Lee King</t>
  </si>
  <si>
    <t>Comedy|Horror|Mystery</t>
  </si>
  <si>
    <t>Psycho Beach Party </t>
  </si>
  <si>
    <t>The Big Tease </t>
  </si>
  <si>
    <t>Jorge Ramírez Suárez</t>
  </si>
  <si>
    <t>Buen Día, Ramón </t>
  </si>
  <si>
    <t>David Schwimmer</t>
  </si>
  <si>
    <t>Trust </t>
  </si>
  <si>
    <t>An Everlasting Piece </t>
  </si>
  <si>
    <t>Adore </t>
  </si>
  <si>
    <t>Fernando León de Aranoa</t>
  </si>
  <si>
    <t>Mondays in the Sun </t>
  </si>
  <si>
    <t>Jim Mickle</t>
  </si>
  <si>
    <t>Stake Land </t>
  </si>
  <si>
    <t>The Last Time I Committed Suicide </t>
  </si>
  <si>
    <t>Karim Aïnouz</t>
  </si>
  <si>
    <t>Futuro Beach </t>
  </si>
  <si>
    <t>Ruba Nadda</t>
  </si>
  <si>
    <t>Inescapable </t>
  </si>
  <si>
    <t>Victor Fleming</t>
  </si>
  <si>
    <t>Gone with the Wind </t>
  </si>
  <si>
    <t>Richard Raymond</t>
  </si>
  <si>
    <t>Desert Dancer </t>
  </si>
  <si>
    <t>Sam Peckinpah</t>
  </si>
  <si>
    <t>Adventure|War|Western</t>
  </si>
  <si>
    <t>Major Dundee </t>
  </si>
  <si>
    <t>George Sidney</t>
  </si>
  <si>
    <t>Biography|Comedy|Musical|Romance|Western</t>
  </si>
  <si>
    <t>Annie Get Your Gun </t>
  </si>
  <si>
    <t>Peter Stebbings</t>
  </si>
  <si>
    <t>Defendor </t>
  </si>
  <si>
    <t>Vincente Minnelli</t>
  </si>
  <si>
    <t>Adventure|Comedy|Musical|Romance</t>
  </si>
  <si>
    <t>The Pirate </t>
  </si>
  <si>
    <t>Dagur Kári</t>
  </si>
  <si>
    <t>The Good Heart </t>
  </si>
  <si>
    <t>The History Boys </t>
  </si>
  <si>
    <t>The Full Monty </t>
  </si>
  <si>
    <t>Jim Abrahams</t>
  </si>
  <si>
    <t>Airplane! </t>
  </si>
  <si>
    <t>Friday </t>
  </si>
  <si>
    <t>Menace II Society </t>
  </si>
  <si>
    <t>Michael Gornick</t>
  </si>
  <si>
    <t>Creepshow 2 </t>
  </si>
  <si>
    <t>Robert Eggers</t>
  </si>
  <si>
    <t>The Witch </t>
  </si>
  <si>
    <t>Michael Martin</t>
  </si>
  <si>
    <t>I Got the Hook Up </t>
  </si>
  <si>
    <t>Edward Burns</t>
  </si>
  <si>
    <t>She's the One </t>
  </si>
  <si>
    <t>Gods and Monsters </t>
  </si>
  <si>
    <t>Juan José Campanella</t>
  </si>
  <si>
    <t>The Secret in Their Eyes </t>
  </si>
  <si>
    <t>Evil Dead II </t>
  </si>
  <si>
    <t>Louis C.K.</t>
  </si>
  <si>
    <t>Action|Adventure|Comedy|Musical</t>
  </si>
  <si>
    <t>Pootie Tang </t>
  </si>
  <si>
    <t>Salvador Carrasco</t>
  </si>
  <si>
    <t>La otra conquista </t>
  </si>
  <si>
    <t>André Øvredal</t>
  </si>
  <si>
    <t>Comedy|Drama|Fantasy|Horror</t>
  </si>
  <si>
    <t>Trollhunter </t>
  </si>
  <si>
    <t>Robert Cary</t>
  </si>
  <si>
    <t>Ira &amp; Abby </t>
  </si>
  <si>
    <t>Adam Rapp</t>
  </si>
  <si>
    <t>Winter Passing </t>
  </si>
  <si>
    <t>D.E.B.S. </t>
  </si>
  <si>
    <t>Warren P. Sonoda</t>
  </si>
  <si>
    <t>Action|Biography|Crime|Drama|Family|Fantasy</t>
  </si>
  <si>
    <t>The Masked Saint </t>
  </si>
  <si>
    <t>Luc Jacquet</t>
  </si>
  <si>
    <t>March of the Penguins </t>
  </si>
  <si>
    <t>Margin Call </t>
  </si>
  <si>
    <t>Clark Gregg</t>
  </si>
  <si>
    <t>Choke </t>
  </si>
  <si>
    <t>Damien Chazelle</t>
  </si>
  <si>
    <t>Whiplash </t>
  </si>
  <si>
    <t>City of God </t>
  </si>
  <si>
    <t>Justin Kerrigan</t>
  </si>
  <si>
    <t>Human Traffic </t>
  </si>
  <si>
    <t>The Hunt </t>
  </si>
  <si>
    <t>Bella </t>
  </si>
  <si>
    <t>Joshua Marston</t>
  </si>
  <si>
    <t>Maria Full of Grace </t>
  </si>
  <si>
    <t>Beginners </t>
  </si>
  <si>
    <t>Animal House </t>
  </si>
  <si>
    <t>Goldfinger </t>
  </si>
  <si>
    <t>Trainspotting </t>
  </si>
  <si>
    <t>The Original Kings of Comedy </t>
  </si>
  <si>
    <t>Tod Williams</t>
  </si>
  <si>
    <t>Paranormal Activity 2 </t>
  </si>
  <si>
    <t>Waking Ned Devine </t>
  </si>
  <si>
    <t>Crime|Documentary|Drama</t>
  </si>
  <si>
    <t>Bowling for Columbine </t>
  </si>
  <si>
    <t>Jack Sholder</t>
  </si>
  <si>
    <t>A Nightmare on Elm Street 2: Freddy's Revenge </t>
  </si>
  <si>
    <t>A Room with a View </t>
  </si>
  <si>
    <t>The Purge </t>
  </si>
  <si>
    <t>Sinister </t>
  </si>
  <si>
    <t>Biography|Comedy|Documentary</t>
  </si>
  <si>
    <t>Martin Lawrence Live: Runteldat </t>
  </si>
  <si>
    <t>Air Bud </t>
  </si>
  <si>
    <t>Tom McLoughlin</t>
  </si>
  <si>
    <t>Jason Lives: Friday the 13th Part VI </t>
  </si>
  <si>
    <t>The Bridge on the River Kwai </t>
  </si>
  <si>
    <t>Spaced Invaders </t>
  </si>
  <si>
    <t>Adam Marcus</t>
  </si>
  <si>
    <t>Jason Goes to Hell: The Final Friday </t>
  </si>
  <si>
    <t>Comedy|Documentary|Music</t>
  </si>
  <si>
    <t>Dave Chappelle's Block Party </t>
  </si>
  <si>
    <t>Benny Boom</t>
  </si>
  <si>
    <t>Next Day Air </t>
  </si>
  <si>
    <t>Nnegest Likké</t>
  </si>
  <si>
    <t>Phat Girlz </t>
  </si>
  <si>
    <t>Before Midnight </t>
  </si>
  <si>
    <t>Christopher Leitch</t>
  </si>
  <si>
    <t>Teen Wolf Too </t>
  </si>
  <si>
    <t>Don Coscarelli</t>
  </si>
  <si>
    <t>Phantasm II </t>
  </si>
  <si>
    <t>Patricia Cardoso</t>
  </si>
  <si>
    <t>Real Women Have Curves </t>
  </si>
  <si>
    <t>Damien O'Donnell</t>
  </si>
  <si>
    <t>East Is East </t>
  </si>
  <si>
    <t>Peter M. Cohen</t>
  </si>
  <si>
    <t>Whipped </t>
  </si>
  <si>
    <t>Crime|Drama|History|Romance</t>
  </si>
  <si>
    <t>Kama Sutra: A Tale of Love </t>
  </si>
  <si>
    <t>Anthony Hickox</t>
  </si>
  <si>
    <t>Warlock: The Armageddon </t>
  </si>
  <si>
    <t>Tom Schulman</t>
  </si>
  <si>
    <t>8 Heads in a Duffel Bag </t>
  </si>
  <si>
    <t>Jill Sprecher</t>
  </si>
  <si>
    <t>Thirteen Conversations About One Thing </t>
  </si>
  <si>
    <t>Darren Stein</t>
  </si>
  <si>
    <t>Jawbreaker </t>
  </si>
  <si>
    <t>Julian Schnabel</t>
  </si>
  <si>
    <t>Basquiat </t>
  </si>
  <si>
    <t>Tsotsi </t>
  </si>
  <si>
    <t>Zulu</t>
  </si>
  <si>
    <t>Todd Solondz</t>
  </si>
  <si>
    <t>Happiness </t>
  </si>
  <si>
    <t>DysFunktional Family </t>
  </si>
  <si>
    <t>Comedy|Drama|Horror</t>
  </si>
  <si>
    <t>Tusk </t>
  </si>
  <si>
    <t>Oldboy </t>
  </si>
  <si>
    <t>David Nixon</t>
  </si>
  <si>
    <t>Letters to God </t>
  </si>
  <si>
    <t>Jason Eisener</t>
  </si>
  <si>
    <t>Hobo with a Shotgun </t>
  </si>
  <si>
    <t>Leslye Headland</t>
  </si>
  <si>
    <t>Bachelorette </t>
  </si>
  <si>
    <t>Tim Heidecker</t>
  </si>
  <si>
    <t>Tim and Eric's Billion Dollar Movie </t>
  </si>
  <si>
    <t>Summer Storm </t>
  </si>
  <si>
    <t>Deon Taylor</t>
  </si>
  <si>
    <t>Chain Letter </t>
  </si>
  <si>
    <t>Jason Alexander</t>
  </si>
  <si>
    <t>Just Looking </t>
  </si>
  <si>
    <t>The Divide </t>
  </si>
  <si>
    <t>Central Station </t>
  </si>
  <si>
    <t>Susan Seidelman</t>
  </si>
  <si>
    <t>Boynton Beach Club </t>
  </si>
  <si>
    <t>High Tension </t>
  </si>
  <si>
    <t>Hustle &amp; Flow </t>
  </si>
  <si>
    <t>Billy Wilder</t>
  </si>
  <si>
    <t>Some Like It Hot </t>
  </si>
  <si>
    <t>John Carl Buechler</t>
  </si>
  <si>
    <t>Friday the 13th Part VII: The New Blood </t>
  </si>
  <si>
    <t>The Wizard of Oz </t>
  </si>
  <si>
    <t>Young Frankenstein </t>
  </si>
  <si>
    <t>Diary of the Dead </t>
  </si>
  <si>
    <t>Victor Nunez</t>
  </si>
  <si>
    <t>Ulee's Gold </t>
  </si>
  <si>
    <t>Blazing Saddles </t>
  </si>
  <si>
    <t>Joseph Zito</t>
  </si>
  <si>
    <t>Friday the 13th: The Final Chapter </t>
  </si>
  <si>
    <t>Maurice </t>
  </si>
  <si>
    <t>Nacho Vigalondo</t>
  </si>
  <si>
    <t>Timecrimes </t>
  </si>
  <si>
    <t>A Haunted House </t>
  </si>
  <si>
    <t>Dinesh D'Souza</t>
  </si>
  <si>
    <t>2016: Obama's America </t>
  </si>
  <si>
    <t>That Thing You Do! </t>
  </si>
  <si>
    <t>Tommy Lee Wallace</t>
  </si>
  <si>
    <t>Halloween III: Season of the Witch </t>
  </si>
  <si>
    <t>Leslie Small</t>
  </si>
  <si>
    <t>Kevin Hart: Let Me Explain </t>
  </si>
  <si>
    <t>My Own Private Idaho </t>
  </si>
  <si>
    <t>Garden State </t>
  </si>
  <si>
    <t>Before Sunrise </t>
  </si>
  <si>
    <t>Alison Maclean</t>
  </si>
  <si>
    <t>Jesus' Son </t>
  </si>
  <si>
    <t>Comedy|Crime|Drama|Sci-Fi</t>
  </si>
  <si>
    <t>Robot &amp; Frank </t>
  </si>
  <si>
    <t>Isabel Coixet</t>
  </si>
  <si>
    <t>My Life Without Me </t>
  </si>
  <si>
    <t>James Ponsoldt</t>
  </si>
  <si>
    <t>The Spectacular Now </t>
  </si>
  <si>
    <t>Comedy|Documentary|War</t>
  </si>
  <si>
    <t>Religulous </t>
  </si>
  <si>
    <t>Joshua Tickell</t>
  </si>
  <si>
    <t>Fuel </t>
  </si>
  <si>
    <t>Tim Boxell</t>
  </si>
  <si>
    <t>Valley of the Heart's Delight </t>
  </si>
  <si>
    <t>Michael D. Sellers</t>
  </si>
  <si>
    <t>Eye of the Dolphin </t>
  </si>
  <si>
    <t>Reed Cowan</t>
  </si>
  <si>
    <t>8: The Mormon Proposition </t>
  </si>
  <si>
    <t>James Dodson</t>
  </si>
  <si>
    <t>The Other End of the Line </t>
  </si>
  <si>
    <t>Anatomy </t>
  </si>
  <si>
    <t>Alex Rivera</t>
  </si>
  <si>
    <t>Sleep Dealer </t>
  </si>
  <si>
    <t>Super </t>
  </si>
  <si>
    <t>Get on the Bus </t>
  </si>
  <si>
    <t>Robby Henson</t>
  </si>
  <si>
    <t>Thr3e </t>
  </si>
  <si>
    <t>Shane Meadows</t>
  </si>
  <si>
    <t>This Is England </t>
  </si>
  <si>
    <t>Carmen Marron</t>
  </si>
  <si>
    <t>Go for It! </t>
  </si>
  <si>
    <t>Friday the 13th Part III </t>
  </si>
  <si>
    <t>Danny Steinmann</t>
  </si>
  <si>
    <t>Friday the 13th: A New Beginning </t>
  </si>
  <si>
    <t>Michael Landon Jr.</t>
  </si>
  <si>
    <t>The Last Sin Eater </t>
  </si>
  <si>
    <t>William Wyler</t>
  </si>
  <si>
    <t>The Best Years of Our Lives </t>
  </si>
  <si>
    <t>Petter Næss</t>
  </si>
  <si>
    <t>Elling </t>
  </si>
  <si>
    <t>Robert Fontaine</t>
  </si>
  <si>
    <t>Mi America </t>
  </si>
  <si>
    <t>From Russia with Love </t>
  </si>
  <si>
    <t>Michael Herz</t>
  </si>
  <si>
    <t>Action|Comedy|Horror|Sci-Fi</t>
  </si>
  <si>
    <t>The Toxic Avenger Part II </t>
  </si>
  <si>
    <t>David Robert Mitchell</t>
  </si>
  <si>
    <t>It Follows </t>
  </si>
  <si>
    <t>Mad Max 2: The Road Warrior </t>
  </si>
  <si>
    <t>Chia-Liang Liu</t>
  </si>
  <si>
    <t>The Legend of Drunken Master </t>
  </si>
  <si>
    <t>Boys Don't Cry </t>
  </si>
  <si>
    <t>Chris Kentis</t>
  </si>
  <si>
    <t>Silent House </t>
  </si>
  <si>
    <t>The Lives of Others </t>
  </si>
  <si>
    <t>Alex Kendrick</t>
  </si>
  <si>
    <t>Courageous </t>
  </si>
  <si>
    <t>Sylvain Chomet</t>
  </si>
  <si>
    <t>Animation|Comedy|Drama</t>
  </si>
  <si>
    <t>The Triplets of Belleville </t>
  </si>
  <si>
    <t>Chris Eyre</t>
  </si>
  <si>
    <t>Smoke Signals </t>
  </si>
  <si>
    <t>Before Sunset </t>
  </si>
  <si>
    <t>Amores Perros </t>
  </si>
  <si>
    <t>Thirteen </t>
  </si>
  <si>
    <t>Debra Granik</t>
  </si>
  <si>
    <t>Winter's Bone </t>
  </si>
  <si>
    <t>Miranda July</t>
  </si>
  <si>
    <t>Me and You and Everyone We Know </t>
  </si>
  <si>
    <t>Max Joseph</t>
  </si>
  <si>
    <t>We Are Your Friends </t>
  </si>
  <si>
    <t>Harsh Times </t>
  </si>
  <si>
    <t>Captive </t>
  </si>
  <si>
    <t>Full Frontal </t>
  </si>
  <si>
    <t>Kevin Tenney</t>
  </si>
  <si>
    <t>Witchboard </t>
  </si>
  <si>
    <t>Shortbus </t>
  </si>
  <si>
    <t>Ari Folman</t>
  </si>
  <si>
    <t>Animation|Biography|Documentary|Drama|History|War</t>
  </si>
  <si>
    <t>Waltz with Bashir </t>
  </si>
  <si>
    <t>Hebrew</t>
  </si>
  <si>
    <t>Gary Rogers</t>
  </si>
  <si>
    <t>The Book of Mormon Movie, Volume 1: The Journey </t>
  </si>
  <si>
    <t>Charles Ferguson</t>
  </si>
  <si>
    <t>Documentary|War</t>
  </si>
  <si>
    <t>No End in Sight </t>
  </si>
  <si>
    <t>Marielle Heller</t>
  </si>
  <si>
    <t>The Diary of a Teenage Girl </t>
  </si>
  <si>
    <t>David Sington</t>
  </si>
  <si>
    <t>Documentary|History</t>
  </si>
  <si>
    <t>In the Shadow of the Moon </t>
  </si>
  <si>
    <t>Biography|Documentary|History</t>
  </si>
  <si>
    <t>Inside Deep Throat </t>
  </si>
  <si>
    <t>Huck Botko</t>
  </si>
  <si>
    <t>The Virginity Hit </t>
  </si>
  <si>
    <t>David Duchovny</t>
  </si>
  <si>
    <t>House of D </t>
  </si>
  <si>
    <t>Lance Mungia</t>
  </si>
  <si>
    <t>Action|Adventure|Comedy|Drama|Music|Sci-Fi</t>
  </si>
  <si>
    <t>Six-String Samurai </t>
  </si>
  <si>
    <t>Hue Rhodes</t>
  </si>
  <si>
    <t>Saint John of Las Vegas </t>
  </si>
  <si>
    <t>Stonewall </t>
  </si>
  <si>
    <t>Noah Buschel</t>
  </si>
  <si>
    <t>The Missing Person </t>
  </si>
  <si>
    <t>Hunter Richards</t>
  </si>
  <si>
    <t>London </t>
  </si>
  <si>
    <t>Laurie Collyer</t>
  </si>
  <si>
    <t>Sherrybaby </t>
  </si>
  <si>
    <t>Ralph Ziman</t>
  </si>
  <si>
    <t>Gangster's Paradise: Jerusalema </t>
  </si>
  <si>
    <t>Orson Welles</t>
  </si>
  <si>
    <t>Crime|Drama|Film-Noir|Mystery|Thriller</t>
  </si>
  <si>
    <t>The Lady from Shanghai </t>
  </si>
  <si>
    <t>Paul Bunnell</t>
  </si>
  <si>
    <t>Comedy|Fantasy|Musical|Sci-Fi</t>
  </si>
  <si>
    <t>The Ghastly Love of Johnny X </t>
  </si>
  <si>
    <t>Tim Hunter</t>
  </si>
  <si>
    <t>River's Edge </t>
  </si>
  <si>
    <t>Northfork </t>
  </si>
  <si>
    <t>Rodrigo Cortés</t>
  </si>
  <si>
    <t>Buried </t>
  </si>
  <si>
    <t>Pascal Arnold</t>
  </si>
  <si>
    <t>One to Another </t>
  </si>
  <si>
    <t>Biography|Crime|Documentary|History|Thriller</t>
  </si>
  <si>
    <t>Man on Wire </t>
  </si>
  <si>
    <t>Jamal Hill</t>
  </si>
  <si>
    <t>Brotherly Love </t>
  </si>
  <si>
    <t>Daniel Stamm</t>
  </si>
  <si>
    <t>The Last Exorcism </t>
  </si>
  <si>
    <t>Carlos Carrera</t>
  </si>
  <si>
    <t>El crimen del padre Amaro </t>
  </si>
  <si>
    <t>Benh Zeitlin</t>
  </si>
  <si>
    <t>Beasts of the Southern Wild </t>
  </si>
  <si>
    <t>Maggie Greenwald</t>
  </si>
  <si>
    <t>Songcatcher </t>
  </si>
  <si>
    <t>Khyentse Norbu</t>
  </si>
  <si>
    <t>Travelers and Magicians </t>
  </si>
  <si>
    <t>Dzongkha</t>
  </si>
  <si>
    <t>Run Lola Run </t>
  </si>
  <si>
    <t>Lucky McKee</t>
  </si>
  <si>
    <t>May </t>
  </si>
  <si>
    <t>In the Bedroom </t>
  </si>
  <si>
    <t>Steven R. Monroe</t>
  </si>
  <si>
    <t>I Spit on Your Grave </t>
  </si>
  <si>
    <t>Mark Illsley</t>
  </si>
  <si>
    <t>Happy, Texas </t>
  </si>
  <si>
    <t>Pawel Pawlikowski</t>
  </si>
  <si>
    <t>My Summer of Love </t>
  </si>
  <si>
    <t>Ritesh Batra</t>
  </si>
  <si>
    <t>The Lunchbox </t>
  </si>
  <si>
    <t>Sally Potter</t>
  </si>
  <si>
    <t>Yes </t>
  </si>
  <si>
    <t>Nadine Labaki</t>
  </si>
  <si>
    <t>Caramel </t>
  </si>
  <si>
    <t>Arabic</t>
  </si>
  <si>
    <t>François Truffaut</t>
  </si>
  <si>
    <t>Mississippi Mermaid </t>
  </si>
  <si>
    <t>Adam Goldberg</t>
  </si>
  <si>
    <t>I Love Your Work </t>
  </si>
  <si>
    <t>Adrienne Shelly</t>
  </si>
  <si>
    <t>Waitress </t>
  </si>
  <si>
    <t>Newt Arnold</t>
  </si>
  <si>
    <t>Bloodsport </t>
  </si>
  <si>
    <t>Larry Clark</t>
  </si>
  <si>
    <t>Kids </t>
  </si>
  <si>
    <t>The Squid and the Whale </t>
  </si>
  <si>
    <t>Kissing Jessica Stein </t>
  </si>
  <si>
    <t>Exotica </t>
  </si>
  <si>
    <t>Buffalo '66 </t>
  </si>
  <si>
    <t>Insidious </t>
  </si>
  <si>
    <t>Fabián Bielinsky</t>
  </si>
  <si>
    <t>Nine Queens </t>
  </si>
  <si>
    <t>Rebecca Miller</t>
  </si>
  <si>
    <t>The Ballad of Jack and Rose </t>
  </si>
  <si>
    <t>Maggie Carey</t>
  </si>
  <si>
    <t>The To Do List </t>
  </si>
  <si>
    <t>Killing Zoe </t>
  </si>
  <si>
    <t>Henry Bean</t>
  </si>
  <si>
    <t>The Believer </t>
  </si>
  <si>
    <t>Session 9 </t>
  </si>
  <si>
    <t>Jeff Garlin</t>
  </si>
  <si>
    <t>I Want Someone to Eat Cheese With </t>
  </si>
  <si>
    <t>Charles Chaplin</t>
  </si>
  <si>
    <t>Modern Times </t>
  </si>
  <si>
    <t>Pete Jones</t>
  </si>
  <si>
    <t>Stolen Summer </t>
  </si>
  <si>
    <t>Bruce Campbell</t>
  </si>
  <si>
    <t>My Name Is Bruce </t>
  </si>
  <si>
    <t>The Salon </t>
  </si>
  <si>
    <t>Bruce McDonald</t>
  </si>
  <si>
    <t>Pontypool </t>
  </si>
  <si>
    <t>James Mottern</t>
  </si>
  <si>
    <t>Trucker </t>
  </si>
  <si>
    <t>The Lords of Salem </t>
  </si>
  <si>
    <t>William Cottrell</t>
  </si>
  <si>
    <t>Snow White and the Seven Dwarfs </t>
  </si>
  <si>
    <t>Lucrecia Martel</t>
  </si>
  <si>
    <t>The Holy Girl </t>
  </si>
  <si>
    <t>Zak Penn</t>
  </si>
  <si>
    <t>Adventure|Comedy|Horror</t>
  </si>
  <si>
    <t>Incident at Loch Ness </t>
  </si>
  <si>
    <t>Lock, Stock and Two Smoking Barrels </t>
  </si>
  <si>
    <t>The Celebration </t>
  </si>
  <si>
    <t>Steve Buscemi</t>
  </si>
  <si>
    <t>Trees Lounge </t>
  </si>
  <si>
    <t>Ham Tran</t>
  </si>
  <si>
    <t>Journey from the Fall </t>
  </si>
  <si>
    <t>Vietnamese</t>
  </si>
  <si>
    <t>Rich Cowan</t>
  </si>
  <si>
    <t>The Basket </t>
  </si>
  <si>
    <t>Jonathan Kesselman</t>
  </si>
  <si>
    <t>The Hebrew Hammer </t>
  </si>
  <si>
    <t>Arjun Sablok</t>
  </si>
  <si>
    <t>Neal 'N' Nikki </t>
  </si>
  <si>
    <t>Friday the 13th Part 2 </t>
  </si>
  <si>
    <t>Youssef Delara</t>
  </si>
  <si>
    <t>Filly Brown </t>
  </si>
  <si>
    <t>Sex, Lies, and Videotape </t>
  </si>
  <si>
    <t>Saw </t>
  </si>
  <si>
    <t>Super Troopers </t>
  </si>
  <si>
    <t>Monsoon Wedding </t>
  </si>
  <si>
    <t>You Can Count on Me </t>
  </si>
  <si>
    <t>Jamie Babbit</t>
  </si>
  <si>
    <t>But I'm a Cheerleader </t>
  </si>
  <si>
    <t>David Boyd</t>
  </si>
  <si>
    <t>Home Run </t>
  </si>
  <si>
    <t>Reservoir Dogs </t>
  </si>
  <si>
    <t>The Good, the Bad and the Ugly </t>
  </si>
  <si>
    <t>Anna Muylaert</t>
  </si>
  <si>
    <t>The Second Mother </t>
  </si>
  <si>
    <t>Steve Taylor</t>
  </si>
  <si>
    <t>Blue Like Jazz </t>
  </si>
  <si>
    <t>Kurt Voss</t>
  </si>
  <si>
    <t>Down and Out with the Dolls </t>
  </si>
  <si>
    <t>Adventure|Comedy|Sport</t>
  </si>
  <si>
    <t>Airborne </t>
  </si>
  <si>
    <t>Rob McKittrick</t>
  </si>
  <si>
    <t>Waiting... </t>
  </si>
  <si>
    <t>Dead Man's Shoes </t>
  </si>
  <si>
    <t>Jeff Burr</t>
  </si>
  <si>
    <t>Action|Drama|Horror|Thriller</t>
  </si>
  <si>
    <t>From a Whisper to a Scream </t>
  </si>
  <si>
    <t>Guy Maddin</t>
  </si>
  <si>
    <t>Comedy|Horror|Musical</t>
  </si>
  <si>
    <t>Dracula: Pages from a Virgin's Diary </t>
  </si>
  <si>
    <t>Panos Cosmatos</t>
  </si>
  <si>
    <t>Beyond the Black Rainbow </t>
  </si>
  <si>
    <t>Gareth Evans</t>
  </si>
  <si>
    <t>The Raid: Redemption </t>
  </si>
  <si>
    <t>Indonesian</t>
  </si>
  <si>
    <t>Rocky </t>
  </si>
  <si>
    <t>Levan Gabriadze</t>
  </si>
  <si>
    <t>Unfriended </t>
  </si>
  <si>
    <t>The Howling </t>
  </si>
  <si>
    <t>Dr. No </t>
  </si>
  <si>
    <t>Bradley Parker</t>
  </si>
  <si>
    <t>Chernobyl Diaries </t>
  </si>
  <si>
    <t>Clive Barker</t>
  </si>
  <si>
    <t>Hellraiser </t>
  </si>
  <si>
    <t>Harold Cronk</t>
  </si>
  <si>
    <t>God's Not Dead 2 </t>
  </si>
  <si>
    <t>Cry_Wolf </t>
  </si>
  <si>
    <t>Takao Okawara</t>
  </si>
  <si>
    <t>Godzilla 2000 </t>
  </si>
  <si>
    <t>Blue Valentine </t>
  </si>
  <si>
    <t>Duncan Tucker</t>
  </si>
  <si>
    <t>Transamerica </t>
  </si>
  <si>
    <t>The Devil Inside </t>
  </si>
  <si>
    <t>Russ Meyer</t>
  </si>
  <si>
    <t>Beyond the Valley of the Dolls </t>
  </si>
  <si>
    <t>The Green Inferno </t>
  </si>
  <si>
    <t>Ben Lewin</t>
  </si>
  <si>
    <t>The Sessions </t>
  </si>
  <si>
    <t>Next Stop Wonderland </t>
  </si>
  <si>
    <t>Courtney Hunt</t>
  </si>
  <si>
    <t>Frozen River </t>
  </si>
  <si>
    <t>Morgan Neville</t>
  </si>
  <si>
    <t>20 Feet from Stardom </t>
  </si>
  <si>
    <t>Two Girls and a Guy </t>
  </si>
  <si>
    <t>Walking and Talking </t>
  </si>
  <si>
    <t>Chris Paine</t>
  </si>
  <si>
    <t>Who Killed the Electric Car? </t>
  </si>
  <si>
    <t>Greg Berlanti</t>
  </si>
  <si>
    <t>The Broken Hearts Club: A Romantic Comedy </t>
  </si>
  <si>
    <t>Marc Levin</t>
  </si>
  <si>
    <t>Slam </t>
  </si>
  <si>
    <t>Richard Dutcher</t>
  </si>
  <si>
    <t>Brigham City </t>
  </si>
  <si>
    <t>Khalid Mohamed</t>
  </si>
  <si>
    <t>Fiza </t>
  </si>
  <si>
    <t>Orgazmo </t>
  </si>
  <si>
    <t>All the Real Girls </t>
  </si>
  <si>
    <t>Finn Taylor</t>
  </si>
  <si>
    <t>Dream with the Fishes </t>
  </si>
  <si>
    <t>Karen Moncrieff</t>
  </si>
  <si>
    <t>Blue Car </t>
  </si>
  <si>
    <t>Goran Dukic</t>
  </si>
  <si>
    <t>Wristcutters: A Love Story </t>
  </si>
  <si>
    <t>Efram Potelle</t>
  </si>
  <si>
    <t>The Battle of Shaker Heights </t>
  </si>
  <si>
    <t>Joshua Oppenheimer</t>
  </si>
  <si>
    <t>Biography|Crime|Documentary|History</t>
  </si>
  <si>
    <t>The Act of Killing </t>
  </si>
  <si>
    <t>Alex Gibney</t>
  </si>
  <si>
    <t>Crime|Documentary|War</t>
  </si>
  <si>
    <t>Taxi to the Dark Side </t>
  </si>
  <si>
    <t>Paul Crowder</t>
  </si>
  <si>
    <t>Documentary|Sport</t>
  </si>
  <si>
    <t>Once in a Lifetime: The Extraordinary Story of the New York Cosmos </t>
  </si>
  <si>
    <t>Anthony Powell</t>
  </si>
  <si>
    <t>Adventure|Biography|Documentary|Drama</t>
  </si>
  <si>
    <t>Antarctica: A Year on Ice </t>
  </si>
  <si>
    <t>Johnny Remo</t>
  </si>
  <si>
    <t>Hardflip </t>
  </si>
  <si>
    <t>Ti West</t>
  </si>
  <si>
    <t>The House of the Devil </t>
  </si>
  <si>
    <t>Nick Tomnay</t>
  </si>
  <si>
    <t>The Perfect Host </t>
  </si>
  <si>
    <t>Safe Men </t>
  </si>
  <si>
    <t>The Specials </t>
  </si>
  <si>
    <t>Eric Nicholas</t>
  </si>
  <si>
    <t>Alone with Her </t>
  </si>
  <si>
    <t>Benjamin Dickinson</t>
  </si>
  <si>
    <t>Creative Control </t>
  </si>
  <si>
    <t>Hal Haberman</t>
  </si>
  <si>
    <t>Special </t>
  </si>
  <si>
    <t>In Her Line of Fire </t>
  </si>
  <si>
    <t>Frank Whaley</t>
  </si>
  <si>
    <t>The Jimmy Show </t>
  </si>
  <si>
    <t>Elia Kazan</t>
  </si>
  <si>
    <t>On the Waterfront </t>
  </si>
  <si>
    <t>Kat Coiro</t>
  </si>
  <si>
    <t>L!fe Happens </t>
  </si>
  <si>
    <t>Cristian Mungiu</t>
  </si>
  <si>
    <t>4 Months, 3 Weeks and 2 Days </t>
  </si>
  <si>
    <t>Romanian</t>
  </si>
  <si>
    <t>Hard Candy </t>
  </si>
  <si>
    <t>The Quiet </t>
  </si>
  <si>
    <t>Fruitvale Station </t>
  </si>
  <si>
    <t>Ramaa Mosley</t>
  </si>
  <si>
    <t>Comedy|Fantasy|Thriller</t>
  </si>
  <si>
    <t>The Brass Teapot </t>
  </si>
  <si>
    <t>C. Jay Cox</t>
  </si>
  <si>
    <t>Latter Days </t>
  </si>
  <si>
    <t>Jamie Travis</t>
  </si>
  <si>
    <t>For a Good Time, Call... </t>
  </si>
  <si>
    <t>Rich Christiano</t>
  </si>
  <si>
    <t>Drama|Fantasy|Sci-Fi</t>
  </si>
  <si>
    <t>Time Changer </t>
  </si>
  <si>
    <t>Asghar Farhadi</t>
  </si>
  <si>
    <t>A Separation </t>
  </si>
  <si>
    <t>Persian</t>
  </si>
  <si>
    <t>Welcome to the Dollhouse </t>
  </si>
  <si>
    <t>Ruby in Paradise </t>
  </si>
  <si>
    <t>Raising Victor Vargas </t>
  </si>
  <si>
    <t>Deterrence </t>
  </si>
  <si>
    <t>Dead Snow </t>
  </si>
  <si>
    <t>American Graffiti </t>
  </si>
  <si>
    <t>Matt Maiellaro</t>
  </si>
  <si>
    <t>Action|Adventure|Animation|Comedy|Fantasy|Sci-Fi</t>
  </si>
  <si>
    <t>Aqua Teen Hunger Force Colon Movie Film for Theaters </t>
  </si>
  <si>
    <t>Safety Not Guaranteed </t>
  </si>
  <si>
    <t>Ben Wheatley</t>
  </si>
  <si>
    <t>Kill List </t>
  </si>
  <si>
    <t>The Innkeepers </t>
  </si>
  <si>
    <t>Interview with the Assassin </t>
  </si>
  <si>
    <t>Oliver Blackburn</t>
  </si>
  <si>
    <t>Donkey Punch </t>
  </si>
  <si>
    <t>Documentary|Drama|Sport</t>
  </si>
  <si>
    <t>Hoop Dreams </t>
  </si>
  <si>
    <t>L.I.E. </t>
  </si>
  <si>
    <t>Ryan Fleck</t>
  </si>
  <si>
    <t>Half Nelson </t>
  </si>
  <si>
    <t>Mark Sandrich</t>
  </si>
  <si>
    <t>Top Hat </t>
  </si>
  <si>
    <t>Daniel Myrick</t>
  </si>
  <si>
    <t>The Blair Witch Project </t>
  </si>
  <si>
    <t>Michael Wadleigh</t>
  </si>
  <si>
    <t>Documentary|History|Music</t>
  </si>
  <si>
    <t>Woodstock </t>
  </si>
  <si>
    <t>Jon Gunn</t>
  </si>
  <si>
    <t>Mercy Streets </t>
  </si>
  <si>
    <t>Scott Ziehl</t>
  </si>
  <si>
    <t>Broken Vessels </t>
  </si>
  <si>
    <t>A Hard Day's Night </t>
  </si>
  <si>
    <t>Fireproof </t>
  </si>
  <si>
    <t>Joe Camp</t>
  </si>
  <si>
    <t>Adventure|Family|Romance</t>
  </si>
  <si>
    <t>Benji </t>
  </si>
  <si>
    <t>Adventure|Biography|Drama|Horror|Thriller</t>
  </si>
  <si>
    <t>Open Water </t>
  </si>
  <si>
    <t>John 'Bud' Cardos</t>
  </si>
  <si>
    <t>Kingdom of the Spiders </t>
  </si>
  <si>
    <t>The Station Agent </t>
  </si>
  <si>
    <t>Brian Baugh</t>
  </si>
  <si>
    <t>To Save a Life </t>
  </si>
  <si>
    <t>Barry W. Blaustein</t>
  </si>
  <si>
    <t>Biography|Documentary|Sport</t>
  </si>
  <si>
    <t>Beyond the Mat </t>
  </si>
  <si>
    <t>Siddiq Barmak</t>
  </si>
  <si>
    <t>Osama </t>
  </si>
  <si>
    <t>Joseph Dorman</t>
  </si>
  <si>
    <t>Sholem Aleichem: Laughing in the Darkness </t>
  </si>
  <si>
    <t>Greg Harrison</t>
  </si>
  <si>
    <t>Groove </t>
  </si>
  <si>
    <t>Twin Falls Idaho </t>
  </si>
  <si>
    <t>Jacob Aaron Estes</t>
  </si>
  <si>
    <t>Mean Creek </t>
  </si>
  <si>
    <t>Hurricane Streets </t>
  </si>
  <si>
    <t>Eric Schaeffer</t>
  </si>
  <si>
    <t>Never Again </t>
  </si>
  <si>
    <t>Neema Barnette</t>
  </si>
  <si>
    <t>Civil Brand </t>
  </si>
  <si>
    <t>Lonesome Jim </t>
  </si>
  <si>
    <t>Seven Samurai </t>
  </si>
  <si>
    <t>Finishing the Game: The Search for a New Bruce Lee </t>
  </si>
  <si>
    <t>Quentin Dupieux</t>
  </si>
  <si>
    <t>Rubber </t>
  </si>
  <si>
    <t>Kiss the Bride </t>
  </si>
  <si>
    <t>Alex Smith</t>
  </si>
  <si>
    <t>The Slaughter Rule </t>
  </si>
  <si>
    <t>Gareth Edwards</t>
  </si>
  <si>
    <t>Monsters </t>
  </si>
  <si>
    <t>Alex Craig Mann</t>
  </si>
  <si>
    <t>Detention of the Dead </t>
  </si>
  <si>
    <t>Matty Rich</t>
  </si>
  <si>
    <t>Straight Out of Brooklyn </t>
  </si>
  <si>
    <t>Bloody Sunday </t>
  </si>
  <si>
    <t>Hans Canosa</t>
  </si>
  <si>
    <t>Conversations with Other Women </t>
  </si>
  <si>
    <t>Lloyd Kaufman</t>
  </si>
  <si>
    <t>Poultrygeist: Night of the Chicken Dead </t>
  </si>
  <si>
    <t>Lloyd Bacon</t>
  </si>
  <si>
    <t>42nd Street </t>
  </si>
  <si>
    <t>Whit Stillman</t>
  </si>
  <si>
    <t>Metropolitan </t>
  </si>
  <si>
    <t>Kay Pollak</t>
  </si>
  <si>
    <t>As It Is in Heaven </t>
  </si>
  <si>
    <t>Swedish</t>
  </si>
  <si>
    <t>Napoleon Dynamite </t>
  </si>
  <si>
    <t>Blue Ruin </t>
  </si>
  <si>
    <t>Oren Peli</t>
  </si>
  <si>
    <t>Paranormal Activity </t>
  </si>
  <si>
    <t>Monty Python and the Holy Grail </t>
  </si>
  <si>
    <t>Quinceañera </t>
  </si>
  <si>
    <t>Sue Corcoran</t>
  </si>
  <si>
    <t>Comedy|Fantasy|Horror|Musical</t>
  </si>
  <si>
    <t>Gory Gory Hallelujah </t>
  </si>
  <si>
    <t>Jonathan Caouette</t>
  </si>
  <si>
    <t>Biography|Documentary</t>
  </si>
  <si>
    <t>Tarnation </t>
  </si>
  <si>
    <t>Ray Griggs</t>
  </si>
  <si>
    <t>I Want Your Money </t>
  </si>
  <si>
    <t>Lucio Fulci</t>
  </si>
  <si>
    <t>The Beyond </t>
  </si>
  <si>
    <t>What Happens in Vegas </t>
  </si>
  <si>
    <t>Harry Beaumont</t>
  </si>
  <si>
    <t>The Broadway Melody </t>
  </si>
  <si>
    <t>Franck Khalfoun</t>
  </si>
  <si>
    <t>Maniac </t>
  </si>
  <si>
    <t>Henry Alex Rubin</t>
  </si>
  <si>
    <t>Murderball </t>
  </si>
  <si>
    <t>Sam Firstenberg</t>
  </si>
  <si>
    <t>American Ninja 2: The Confrontation </t>
  </si>
  <si>
    <t>Tumbleweeds </t>
  </si>
  <si>
    <t>Gregory Widen</t>
  </si>
  <si>
    <t>Action|Fantasy|Horror|Mystery|Thriller</t>
  </si>
  <si>
    <t>The Prophecy </t>
  </si>
  <si>
    <t>When the Cat's Away </t>
  </si>
  <si>
    <t>Pieces of April </t>
  </si>
  <si>
    <t>Kelly Reichardt</t>
  </si>
  <si>
    <t>Old Joy </t>
  </si>
  <si>
    <t>Wendy and Lucy </t>
  </si>
  <si>
    <t>Eddie O'Flaherty</t>
  </si>
  <si>
    <t>Fighting Tommy Riley </t>
  </si>
  <si>
    <t>Bruce Dellis</t>
  </si>
  <si>
    <t>Thriller</t>
  </si>
  <si>
    <t>Locker 13 </t>
  </si>
  <si>
    <t>Craig Zobel</t>
  </si>
  <si>
    <t>Compliance </t>
  </si>
  <si>
    <t>Chasing Amy </t>
  </si>
  <si>
    <t>Lovely &amp; Amazing </t>
  </si>
  <si>
    <t>Better Luck Tomorrow </t>
  </si>
  <si>
    <t>Maria Maggenti</t>
  </si>
  <si>
    <t>The Incredibly True Adventure of Two Girls in Love </t>
  </si>
  <si>
    <t>Chuck &amp; Buck </t>
  </si>
  <si>
    <t>Piyush Dinker Pandya</t>
  </si>
  <si>
    <t>American Desi </t>
  </si>
  <si>
    <t>Cube </t>
  </si>
  <si>
    <t>Bill Plympton</t>
  </si>
  <si>
    <t>Animation|Comedy|Drama|Fantasy|Sci-Fi</t>
  </si>
  <si>
    <t>I Married a Strange Person! </t>
  </si>
  <si>
    <t>November </t>
  </si>
  <si>
    <t>Drake Doremus</t>
  </si>
  <si>
    <t>Like Crazy </t>
  </si>
  <si>
    <t>The Canyons </t>
  </si>
  <si>
    <t>Hilary Brougher</t>
  </si>
  <si>
    <t>Sci-Fi</t>
  </si>
  <si>
    <t>The Sticky Fingers of Time </t>
  </si>
  <si>
    <t>Tom Putnam</t>
  </si>
  <si>
    <t>Burn </t>
  </si>
  <si>
    <t>Jon Shear</t>
  </si>
  <si>
    <t>Urbania </t>
  </si>
  <si>
    <t>Eugène Lourié</t>
  </si>
  <si>
    <t>Adventure|Horror|Sci-Fi</t>
  </si>
  <si>
    <t>The Beast from 20,000 Fathoms </t>
  </si>
  <si>
    <t>Swingers </t>
  </si>
  <si>
    <t>A Fistful of Dollars </t>
  </si>
  <si>
    <t>Maurizio Benazzo</t>
  </si>
  <si>
    <t>Short Cut to Nirvana: Kumbh Mela </t>
  </si>
  <si>
    <t>Middle of Nowhere </t>
  </si>
  <si>
    <t>Ricki Stern</t>
  </si>
  <si>
    <t>Crime|Documentary</t>
  </si>
  <si>
    <t>The Trials of Darryl Hunt </t>
  </si>
  <si>
    <t>Majid Majidi</t>
  </si>
  <si>
    <t>Children of Heaven </t>
  </si>
  <si>
    <t>Andrew Haigh</t>
  </si>
  <si>
    <t>Weekend </t>
  </si>
  <si>
    <t>She's Gotta Have It </t>
  </si>
  <si>
    <t>Mike Cahill</t>
  </si>
  <si>
    <t>Another Earth </t>
  </si>
  <si>
    <t>Melvin Van Peebles</t>
  </si>
  <si>
    <t>Sweet Sweetback's Baadasssss Song </t>
  </si>
  <si>
    <t>Tadpole </t>
  </si>
  <si>
    <t>Once </t>
  </si>
  <si>
    <t>Michel Orion Scott</t>
  </si>
  <si>
    <t>The Horse Boy </t>
  </si>
  <si>
    <t>Roger &amp; Me </t>
  </si>
  <si>
    <t>Facing the Giants </t>
  </si>
  <si>
    <t>Travis Cluff</t>
  </si>
  <si>
    <t>The Gallows </t>
  </si>
  <si>
    <t>Harry F. Millarde</t>
  </si>
  <si>
    <t>Over the Hill to the Poorhouse </t>
  </si>
  <si>
    <t>Robert Townsend</t>
  </si>
  <si>
    <t>Hollywood Shuffle </t>
  </si>
  <si>
    <t>Larry Blamire</t>
  </si>
  <si>
    <t>The Lost Skeleton of Cadavra </t>
  </si>
  <si>
    <t>E.L. Katz</t>
  </si>
  <si>
    <t>Comedy|Crime|Drama|Horror|Thriller</t>
  </si>
  <si>
    <t>Cheap Thrills </t>
  </si>
  <si>
    <t>Pi </t>
  </si>
  <si>
    <t>Myles Berkowitz</t>
  </si>
  <si>
    <t>20 Dates </t>
  </si>
  <si>
    <t>Comedy|Documentary|Drama</t>
  </si>
  <si>
    <t>Super Size Me </t>
  </si>
  <si>
    <t>Brandon Trost</t>
  </si>
  <si>
    <t>The FP </t>
  </si>
  <si>
    <t>Joe Swanberg</t>
  </si>
  <si>
    <t>Happy Christmas </t>
  </si>
  <si>
    <t>The Brothers McMullen </t>
  </si>
  <si>
    <t>Lena Dunham</t>
  </si>
  <si>
    <t>Tiny Furniture </t>
  </si>
  <si>
    <t>George Washington </t>
  </si>
  <si>
    <t>Kevin Jordan</t>
  </si>
  <si>
    <t>Smiling Fish &amp; Goat on Fire </t>
  </si>
  <si>
    <t>Mike Bruce</t>
  </si>
  <si>
    <t>The Legend of God's Gun </t>
  </si>
  <si>
    <t>Clerks </t>
  </si>
  <si>
    <t>In the Company of Men </t>
  </si>
  <si>
    <t>Slacker </t>
  </si>
  <si>
    <t>Daryl Wein</t>
  </si>
  <si>
    <t>Romance</t>
  </si>
  <si>
    <t>Breaking Upwards </t>
  </si>
  <si>
    <t>Comedy|Crime|Horror</t>
  </si>
  <si>
    <t>Pink Flamingos </t>
  </si>
  <si>
    <t>Clean </t>
  </si>
  <si>
    <t>Jafar Panahi</t>
  </si>
  <si>
    <t>The Circle </t>
  </si>
  <si>
    <t>Kiyoshi Kurosawa</t>
  </si>
  <si>
    <t>The Cure </t>
  </si>
  <si>
    <t>Shane Carruth</t>
  </si>
  <si>
    <t>Primer </t>
  </si>
  <si>
    <t>El Mariachi </t>
  </si>
  <si>
    <t>My Date with Drew </t>
  </si>
  <si>
    <t>Animation</t>
  </si>
  <si>
    <t>Family</t>
  </si>
  <si>
    <t>Fantasy</t>
  </si>
  <si>
    <t>Crime</t>
  </si>
  <si>
    <t>Mystery</t>
  </si>
  <si>
    <t>Biography</t>
  </si>
  <si>
    <t>History</t>
  </si>
  <si>
    <t>Musical</t>
  </si>
  <si>
    <t>Music</t>
  </si>
  <si>
    <t>War</t>
  </si>
  <si>
    <t>Sport</t>
  </si>
  <si>
    <t>Film-Noir</t>
  </si>
  <si>
    <t>Movie Counts</t>
  </si>
  <si>
    <t>Mean</t>
  </si>
  <si>
    <t>Median</t>
  </si>
  <si>
    <t>Mode</t>
  </si>
  <si>
    <t>Max</t>
  </si>
  <si>
    <t>Min</t>
  </si>
  <si>
    <t>StdDev</t>
  </si>
  <si>
    <t>Varience</t>
  </si>
  <si>
    <t>Unique Genre</t>
  </si>
  <si>
    <t>Unique Languages</t>
  </si>
  <si>
    <t>No of movies</t>
  </si>
  <si>
    <t>Grand Total</t>
  </si>
  <si>
    <t>Languages</t>
  </si>
  <si>
    <t>movies Count</t>
  </si>
  <si>
    <t>Directors</t>
  </si>
  <si>
    <t>Avg_imdb_score</t>
  </si>
  <si>
    <t>Percentile Score</t>
  </si>
  <si>
    <t>Movie Count</t>
  </si>
  <si>
    <t>director</t>
  </si>
  <si>
    <t>Profit</t>
  </si>
  <si>
    <t>Sum of Profit</t>
  </si>
  <si>
    <t>movie</t>
  </si>
  <si>
    <t>Avg-imdb_score</t>
  </si>
  <si>
    <t>Percentile_Score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</si>
</sst>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  <numFmt numFmtId="165" formatCode="_-[$$-409]* #,##0_ ;_-[$$-409]* \-#,##0\ ;_-[$$-409]* &quot;-&quot;??_ ;_-@_ 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8BC34A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2" fontId="0" fillId="4" borderId="0" xfId="0" applyNumberFormat="1" applyFill="1"/>
    <xf numFmtId="1" fontId="0" fillId="4" borderId="0" xfId="0" applyNumberFormat="1" applyFill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7" borderId="0" xfId="0" applyFill="1"/>
    <xf numFmtId="0" fontId="0" fillId="8" borderId="0" xfId="0" applyFill="1"/>
    <xf numFmtId="164" fontId="1" fillId="2" borderId="1" xfId="1" applyNumberFormat="1" applyFont="1" applyFill="1" applyBorder="1"/>
    <xf numFmtId="164" fontId="0" fillId="3" borderId="1" xfId="1" applyNumberFormat="1" applyFont="1" applyFill="1" applyBorder="1"/>
    <xf numFmtId="164" fontId="0" fillId="0" borderId="1" xfId="1" applyNumberFormat="1" applyFont="1" applyBorder="1"/>
    <xf numFmtId="164" fontId="0" fillId="0" borderId="0" xfId="1" applyNumberFormat="1" applyFont="1"/>
    <xf numFmtId="164" fontId="0" fillId="4" borderId="0" xfId="0" applyNumberFormat="1" applyFill="1"/>
    <xf numFmtId="165" fontId="0" fillId="5" borderId="0" xfId="0" applyNumberFormat="1" applyFill="1"/>
    <xf numFmtId="165" fontId="0" fillId="4" borderId="0" xfId="0" applyNumberFormat="1" applyFill="1"/>
    <xf numFmtId="165" fontId="0" fillId="0" borderId="0" xfId="0" applyNumberFormat="1"/>
  </cellXfs>
  <cellStyles count="2">
    <cellStyle name="Currency" xfId="1" builtinId="4"/>
    <cellStyle name="Normal" xfId="0" builtinId="0"/>
  </cellStyles>
  <dxfs count="19"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numFmt numFmtId="2" formatCode="0.00"/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Movie Counts Vs Genre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'Movie Genre Analysis'!$K$1</c:f>
              <c:strCache>
                <c:ptCount val="1"/>
                <c:pt idx="0">
                  <c:v>Movie Counts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'Movie Genre Analysis'!$J$2:$J$18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'Movie Genre Analysis'!$K$2:$K$18</c:f>
              <c:numCache>
                <c:formatCode>0</c:formatCode>
                <c:ptCount val="17"/>
                <c:pt idx="0">
                  <c:v>927</c:v>
                </c:pt>
                <c:pt idx="1">
                  <c:v>755</c:v>
                </c:pt>
                <c:pt idx="2">
                  <c:v>1877</c:v>
                </c:pt>
                <c:pt idx="3">
                  <c:v>195</c:v>
                </c:pt>
                <c:pt idx="4">
                  <c:v>1455</c:v>
                </c:pt>
                <c:pt idx="5">
                  <c:v>373</c:v>
                </c:pt>
                <c:pt idx="6">
                  <c:v>699</c:v>
                </c:pt>
                <c:pt idx="7">
                  <c:v>240</c:v>
                </c:pt>
                <c:pt idx="8">
                  <c:v>491</c:v>
                </c:pt>
                <c:pt idx="9">
                  <c:v>49</c:v>
                </c:pt>
                <c:pt idx="10">
                  <c:v>481</c:v>
                </c:pt>
                <c:pt idx="11">
                  <c:v>377</c:v>
                </c:pt>
                <c:pt idx="12">
                  <c:v>848</c:v>
                </c:pt>
                <c:pt idx="13">
                  <c:v>434</c:v>
                </c:pt>
                <c:pt idx="14">
                  <c:v>59</c:v>
                </c:pt>
                <c:pt idx="15">
                  <c:v>99</c:v>
                </c:pt>
                <c:pt idx="16">
                  <c:v>1079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CD-4405-B663-C08F1AFA4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6308720"/>
        <c:axId val="1633194208"/>
      </c:barChart>
      <c:catAx>
        <c:axId val="1716308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194208"/>
        <c:crosses val="autoZero"/>
        <c:auto val="1"/>
        <c:lblAlgn val="ctr"/>
        <c:lblOffset val="100"/>
        <c:noMultiLvlLbl val="0"/>
      </c:catAx>
      <c:valAx>
        <c:axId val="16331942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</a:t>
                </a:r>
                <a:r>
                  <a:rPr lang="en-IN" baseline="0"/>
                  <a:t> of Movies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30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imdb</a:t>
            </a:r>
            <a:r>
              <a:rPr lang="en-IN" baseline="0"/>
              <a:t> score Vs Genre(descrpitive Stat. comaparison)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'Movie Genre Analysis'!$L$1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'Movie Genre Analysis'!$J$2:$J$18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'Movie Genre Analysis'!$L$2:$L$18</c:f>
              <c:numCache>
                <c:formatCode>0.00</c:formatCode>
                <c:ptCount val="17"/>
                <c:pt idx="0">
                  <c:v>6.2858683926645158</c:v>
                </c:pt>
                <c:pt idx="1">
                  <c:v>6.4525827814569583</c:v>
                </c:pt>
                <c:pt idx="2">
                  <c:v>6.7944592434736446</c:v>
                </c:pt>
                <c:pt idx="3">
                  <c:v>6.700512820512821</c:v>
                </c:pt>
                <c:pt idx="4">
                  <c:v>6.1874914089347213</c:v>
                </c:pt>
                <c:pt idx="5">
                  <c:v>6.4764075067024089</c:v>
                </c:pt>
                <c:pt idx="6">
                  <c:v>6.5450643776824036</c:v>
                </c:pt>
                <c:pt idx="7">
                  <c:v>7.147083333333331</c:v>
                </c:pt>
                <c:pt idx="8">
                  <c:v>6.2784114052953166</c:v>
                </c:pt>
                <c:pt idx="9">
                  <c:v>6.979591836734695</c:v>
                </c:pt>
                <c:pt idx="10">
                  <c:v>6.329729729729725</c:v>
                </c:pt>
                <c:pt idx="11">
                  <c:v>5.9037135278514548</c:v>
                </c:pt>
                <c:pt idx="12">
                  <c:v>6.4314858490566031</c:v>
                </c:pt>
                <c:pt idx="13">
                  <c:v>6.2020737327188984</c:v>
                </c:pt>
                <c:pt idx="14">
                  <c:v>6.7491525423728831</c:v>
                </c:pt>
                <c:pt idx="15">
                  <c:v>6.5535353535353558</c:v>
                </c:pt>
                <c:pt idx="16">
                  <c:v>6.3736793327154899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F5-4D43-B08D-5081FCE6B71B}"/>
            </c:ext>
          </c:extLst>
        </c:ser>
        <c:ser>
          <c:idx val="1"/>
          <c:order val="1"/>
          <c:tx>
            <c:strRef>
              <c:f>'Movie Genre Analysis'!$M$1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'Movie Genre Analysis'!$J$2:$J$18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'Movie Genre Analysis'!$M$2:$M$18</c:f>
              <c:numCache>
                <c:formatCode>0.00</c:formatCode>
                <c:ptCount val="17"/>
                <c:pt idx="0">
                  <c:v>6.3</c:v>
                </c:pt>
                <c:pt idx="1">
                  <c:v>6.6</c:v>
                </c:pt>
                <c:pt idx="2">
                  <c:v>6.9</c:v>
                </c:pt>
                <c:pt idx="3">
                  <c:v>6.8</c:v>
                </c:pt>
                <c:pt idx="4">
                  <c:v>6.3</c:v>
                </c:pt>
                <c:pt idx="5">
                  <c:v>6.5</c:v>
                </c:pt>
                <c:pt idx="6">
                  <c:v>6.6</c:v>
                </c:pt>
                <c:pt idx="7">
                  <c:v>7.2</c:v>
                </c:pt>
                <c:pt idx="8">
                  <c:v>6.3</c:v>
                </c:pt>
                <c:pt idx="9">
                  <c:v>7.4</c:v>
                </c:pt>
                <c:pt idx="10">
                  <c:v>6.4</c:v>
                </c:pt>
                <c:pt idx="11">
                  <c:v>5.9</c:v>
                </c:pt>
                <c:pt idx="12">
                  <c:v>6.5</c:v>
                </c:pt>
                <c:pt idx="13">
                  <c:v>6.3</c:v>
                </c:pt>
                <c:pt idx="14">
                  <c:v>6.8</c:v>
                </c:pt>
                <c:pt idx="15">
                  <c:v>6.7</c:v>
                </c:pt>
                <c:pt idx="16">
                  <c:v>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F5-4D43-B08D-5081FCE6B71B}"/>
            </c:ext>
          </c:extLst>
        </c:ser>
        <c:ser>
          <c:idx val="2"/>
          <c:order val="2"/>
          <c:tx>
            <c:strRef>
              <c:f>'Movie Genre Analysis'!$N$1</c:f>
              <c:strCache>
                <c:ptCount val="1"/>
                <c:pt idx="0">
                  <c:v>Mode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'Movie Genre Analysis'!$J$2:$J$18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'Movie Genre Analysis'!$N$2:$N$18</c:f>
              <c:numCache>
                <c:formatCode>0.00</c:formatCode>
                <c:ptCount val="17"/>
                <c:pt idx="0">
                  <c:v>6.6</c:v>
                </c:pt>
                <c:pt idx="1">
                  <c:v>6.6</c:v>
                </c:pt>
                <c:pt idx="2">
                  <c:v>6.7</c:v>
                </c:pt>
                <c:pt idx="3">
                  <c:v>7.3</c:v>
                </c:pt>
                <c:pt idx="4">
                  <c:v>6.3</c:v>
                </c:pt>
                <c:pt idx="5">
                  <c:v>6.6</c:v>
                </c:pt>
                <c:pt idx="6">
                  <c:v>6.6</c:v>
                </c:pt>
                <c:pt idx="7">
                  <c:v>7</c:v>
                </c:pt>
                <c:pt idx="8">
                  <c:v>6.7</c:v>
                </c:pt>
                <c:pt idx="9">
                  <c:v>6.6</c:v>
                </c:pt>
                <c:pt idx="10">
                  <c:v>7</c:v>
                </c:pt>
                <c:pt idx="11">
                  <c:v>5.9</c:v>
                </c:pt>
                <c:pt idx="12">
                  <c:v>6.5</c:v>
                </c:pt>
                <c:pt idx="13">
                  <c:v>6.1</c:v>
                </c:pt>
                <c:pt idx="14">
                  <c:v>6.8</c:v>
                </c:pt>
                <c:pt idx="15">
                  <c:v>7.1</c:v>
                </c:pt>
                <c:pt idx="16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F5-4D43-B08D-5081FCE6B71B}"/>
            </c:ext>
          </c:extLst>
        </c:ser>
        <c:ser>
          <c:idx val="3"/>
          <c:order val="3"/>
          <c:tx>
            <c:strRef>
              <c:f>'Movie Genre Analysis'!$O$1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'Movie Genre Analysis'!$J$2:$J$18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'Movie Genre Analysis'!$O$2:$O$18</c:f>
              <c:numCache>
                <c:formatCode>0.00</c:formatCode>
                <c:ptCount val="17"/>
                <c:pt idx="0">
                  <c:v>9</c:v>
                </c:pt>
                <c:pt idx="1">
                  <c:v>8.9</c:v>
                </c:pt>
                <c:pt idx="2">
                  <c:v>9.3000000000000007</c:v>
                </c:pt>
                <c:pt idx="3">
                  <c:v>8.6</c:v>
                </c:pt>
                <c:pt idx="4">
                  <c:v>8.8000000000000007</c:v>
                </c:pt>
                <c:pt idx="5">
                  <c:v>8.6</c:v>
                </c:pt>
                <c:pt idx="6">
                  <c:v>9.3000000000000007</c:v>
                </c:pt>
                <c:pt idx="7">
                  <c:v>8.9</c:v>
                </c:pt>
                <c:pt idx="8">
                  <c:v>8.9</c:v>
                </c:pt>
                <c:pt idx="9">
                  <c:v>8.5</c:v>
                </c:pt>
                <c:pt idx="10">
                  <c:v>8.8000000000000007</c:v>
                </c:pt>
                <c:pt idx="11">
                  <c:v>8.6</c:v>
                </c:pt>
                <c:pt idx="12">
                  <c:v>8.5</c:v>
                </c:pt>
                <c:pt idx="13">
                  <c:v>8.6</c:v>
                </c:pt>
                <c:pt idx="14">
                  <c:v>8.9</c:v>
                </c:pt>
                <c:pt idx="15">
                  <c:v>8.5</c:v>
                </c:pt>
                <c:pt idx="16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F5-4D43-B08D-5081FCE6B71B}"/>
            </c:ext>
          </c:extLst>
        </c:ser>
        <c:ser>
          <c:idx val="4"/>
          <c:order val="4"/>
          <c:tx>
            <c:strRef>
              <c:f>'Movie Genre Analysis'!$P$1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'Movie Genre Analysis'!$J$2:$J$18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'Movie Genre Analysis'!$P$2:$P$18</c:f>
              <c:numCache>
                <c:formatCode>0.00</c:formatCode>
                <c:ptCount val="17"/>
                <c:pt idx="0">
                  <c:v>2.1</c:v>
                </c:pt>
                <c:pt idx="1">
                  <c:v>2.2999999999999998</c:v>
                </c:pt>
                <c:pt idx="2">
                  <c:v>2.1</c:v>
                </c:pt>
                <c:pt idx="3">
                  <c:v>2.8</c:v>
                </c:pt>
                <c:pt idx="4">
                  <c:v>1.9</c:v>
                </c:pt>
                <c:pt idx="5">
                  <c:v>3.1</c:v>
                </c:pt>
                <c:pt idx="6">
                  <c:v>2.4</c:v>
                </c:pt>
                <c:pt idx="7">
                  <c:v>4.5</c:v>
                </c:pt>
                <c:pt idx="8">
                  <c:v>2.2000000000000002</c:v>
                </c:pt>
                <c:pt idx="9">
                  <c:v>1.6</c:v>
                </c:pt>
                <c:pt idx="10">
                  <c:v>1.9</c:v>
                </c:pt>
                <c:pt idx="11">
                  <c:v>2.2999999999999998</c:v>
                </c:pt>
                <c:pt idx="12">
                  <c:v>2.1</c:v>
                </c:pt>
                <c:pt idx="13">
                  <c:v>1.9</c:v>
                </c:pt>
                <c:pt idx="14">
                  <c:v>4.0999999999999996</c:v>
                </c:pt>
                <c:pt idx="15">
                  <c:v>2.1</c:v>
                </c:pt>
                <c:pt idx="16">
                  <c:v>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F5-4D43-B08D-5081FCE6B71B}"/>
            </c:ext>
          </c:extLst>
        </c:ser>
        <c:ser>
          <c:idx val="5"/>
          <c:order val="5"/>
          <c:tx>
            <c:strRef>
              <c:f>'Movie Genre Analysis'!$Q$1</c:f>
              <c:strCache>
                <c:ptCount val="1"/>
                <c:pt idx="0">
                  <c:v>StdDev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'Movie Genre Analysis'!$J$2:$J$18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'Movie Genre Analysis'!$Q$2:$Q$18</c:f>
              <c:numCache>
                <c:formatCode>0.00</c:formatCode>
                <c:ptCount val="17"/>
                <c:pt idx="0">
                  <c:v>1.0412055211649105</c:v>
                </c:pt>
                <c:pt idx="1">
                  <c:v>1.1224277776982956</c:v>
                </c:pt>
                <c:pt idx="2">
                  <c:v>0.89335451532343091</c:v>
                </c:pt>
                <c:pt idx="3">
                  <c:v>0.99247152889115065</c:v>
                </c:pt>
                <c:pt idx="4">
                  <c:v>1.0379300184864748</c:v>
                </c:pt>
                <c:pt idx="5">
                  <c:v>1.0054320021320469</c:v>
                </c:pt>
                <c:pt idx="6">
                  <c:v>0.98789991148120637</c:v>
                </c:pt>
                <c:pt idx="7">
                  <c:v>0.70739654190806367</c:v>
                </c:pt>
                <c:pt idx="8">
                  <c:v>1.14109789676088</c:v>
                </c:pt>
                <c:pt idx="9">
                  <c:v>1.3670192012545475</c:v>
                </c:pt>
                <c:pt idx="10">
                  <c:v>1.1669804918971547</c:v>
                </c:pt>
                <c:pt idx="11">
                  <c:v>0.99348248581963994</c:v>
                </c:pt>
                <c:pt idx="12">
                  <c:v>0.96349504466715352</c:v>
                </c:pt>
                <c:pt idx="13">
                  <c:v>1.1692046739594273</c:v>
                </c:pt>
                <c:pt idx="14">
                  <c:v>0.99782053554594552</c:v>
                </c:pt>
                <c:pt idx="15">
                  <c:v>1.1554938100941554</c:v>
                </c:pt>
                <c:pt idx="16">
                  <c:v>0.97070852470453239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2F5-4D43-B08D-5081FCE6B71B}"/>
            </c:ext>
          </c:extLst>
        </c:ser>
        <c:ser>
          <c:idx val="6"/>
          <c:order val="6"/>
          <c:tx>
            <c:strRef>
              <c:f>'Movie Genre Analysis'!$R$1</c:f>
              <c:strCache>
                <c:ptCount val="1"/>
                <c:pt idx="0">
                  <c:v>Varience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'Movie Genre Analysis'!$J$2:$J$18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'Movie Genre Analysis'!$R$2:$R$18</c:f>
              <c:numCache>
                <c:formatCode>0.00</c:formatCode>
                <c:ptCount val="17"/>
                <c:pt idx="0">
                  <c:v>1.0841089373042927</c:v>
                </c:pt>
                <c:pt idx="1">
                  <c:v>1.2598441161487344</c:v>
                </c:pt>
                <c:pt idx="2">
                  <c:v>0.79808229004876208</c:v>
                </c:pt>
                <c:pt idx="3">
                  <c:v>0.98499973565953813</c:v>
                </c:pt>
                <c:pt idx="4">
                  <c:v>1.0772987232753339</c:v>
                </c:pt>
                <c:pt idx="5">
                  <c:v>1.0108935109112565</c:v>
                </c:pt>
                <c:pt idx="6">
                  <c:v>0.97594623510457545</c:v>
                </c:pt>
                <c:pt idx="7">
                  <c:v>0.50040986750348693</c:v>
                </c:pt>
                <c:pt idx="8">
                  <c:v>1.3021044099921042</c:v>
                </c:pt>
                <c:pt idx="9">
                  <c:v>1.8687414965986211</c:v>
                </c:pt>
                <c:pt idx="10">
                  <c:v>1.361843468468525</c:v>
                </c:pt>
                <c:pt idx="11">
                  <c:v>0.98700744963037113</c:v>
                </c:pt>
                <c:pt idx="12">
                  <c:v>0.92832270109816017</c:v>
                </c:pt>
                <c:pt idx="13">
                  <c:v>1.3670395696085706</c:v>
                </c:pt>
                <c:pt idx="14">
                  <c:v>0.99564582115719746</c:v>
                </c:pt>
                <c:pt idx="15">
                  <c:v>1.3351659451659079</c:v>
                </c:pt>
                <c:pt idx="16">
                  <c:v>0.94227503993404982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2F5-4D43-B08D-5081FCE6B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6311600"/>
        <c:axId val="1763639312"/>
      </c:lineChart>
      <c:catAx>
        <c:axId val="1716311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Genre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639312"/>
        <c:crosses val="autoZero"/>
        <c:auto val="1"/>
        <c:lblAlgn val="ctr"/>
        <c:lblOffset val="100"/>
        <c:noMultiLvlLbl val="0"/>
      </c:catAx>
      <c:valAx>
        <c:axId val="17636393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IMDB</a:t>
                </a:r>
                <a:r>
                  <a:rPr lang="en-IN" baseline="0"/>
                  <a:t> Score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31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008595688516163"/>
          <c:y val="0.25415914680538604"/>
          <c:w val="0.13585534609391467"/>
          <c:h val="0.414752972556929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imdb_score Vs</a:t>
            </a:r>
            <a:r>
              <a:rPr lang="en-US" baseline="0"/>
              <a:t> Duration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'Movie Duration Analysis'!$B$1</c:f>
              <c:strCache>
                <c:ptCount val="1"/>
                <c:pt idx="0">
                  <c:v>imdb_score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 cmpd="sng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'Movie Duration Analysis'!$A$2:$A$3702</c:f>
              <c:numCache>
                <c:formatCode>General</c:formatCode>
                <c:ptCount val="3701"/>
                <c:pt idx="0">
                  <c:v>178</c:v>
                </c:pt>
                <c:pt idx="1">
                  <c:v>169</c:v>
                </c:pt>
                <c:pt idx="2">
                  <c:v>148</c:v>
                </c:pt>
                <c:pt idx="3">
                  <c:v>164</c:v>
                </c:pt>
                <c:pt idx="4">
                  <c:v>132</c:v>
                </c:pt>
                <c:pt idx="5">
                  <c:v>156</c:v>
                </c:pt>
                <c:pt idx="6">
                  <c:v>100</c:v>
                </c:pt>
                <c:pt idx="7">
                  <c:v>141</c:v>
                </c:pt>
                <c:pt idx="8">
                  <c:v>153</c:v>
                </c:pt>
                <c:pt idx="9">
                  <c:v>183</c:v>
                </c:pt>
                <c:pt idx="10">
                  <c:v>169</c:v>
                </c:pt>
                <c:pt idx="11">
                  <c:v>106</c:v>
                </c:pt>
                <c:pt idx="12">
                  <c:v>151</c:v>
                </c:pt>
                <c:pt idx="13">
                  <c:v>150</c:v>
                </c:pt>
                <c:pt idx="14">
                  <c:v>143</c:v>
                </c:pt>
                <c:pt idx="15">
                  <c:v>150</c:v>
                </c:pt>
                <c:pt idx="16">
                  <c:v>173</c:v>
                </c:pt>
                <c:pt idx="17">
                  <c:v>136</c:v>
                </c:pt>
                <c:pt idx="18">
                  <c:v>106</c:v>
                </c:pt>
                <c:pt idx="19">
                  <c:v>164</c:v>
                </c:pt>
                <c:pt idx="20">
                  <c:v>153</c:v>
                </c:pt>
                <c:pt idx="21">
                  <c:v>156</c:v>
                </c:pt>
                <c:pt idx="22">
                  <c:v>186</c:v>
                </c:pt>
                <c:pt idx="23">
                  <c:v>113</c:v>
                </c:pt>
                <c:pt idx="24">
                  <c:v>201</c:v>
                </c:pt>
                <c:pt idx="25">
                  <c:v>194</c:v>
                </c:pt>
                <c:pt idx="26">
                  <c:v>147</c:v>
                </c:pt>
                <c:pt idx="27">
                  <c:v>131</c:v>
                </c:pt>
                <c:pt idx="28">
                  <c:v>124</c:v>
                </c:pt>
                <c:pt idx="29">
                  <c:v>143</c:v>
                </c:pt>
                <c:pt idx="30">
                  <c:v>135</c:v>
                </c:pt>
                <c:pt idx="31">
                  <c:v>195</c:v>
                </c:pt>
                <c:pt idx="32">
                  <c:v>108</c:v>
                </c:pt>
                <c:pt idx="33">
                  <c:v>104</c:v>
                </c:pt>
                <c:pt idx="34">
                  <c:v>104</c:v>
                </c:pt>
                <c:pt idx="35">
                  <c:v>150</c:v>
                </c:pt>
                <c:pt idx="36">
                  <c:v>165</c:v>
                </c:pt>
                <c:pt idx="37">
                  <c:v>130</c:v>
                </c:pt>
                <c:pt idx="38">
                  <c:v>142</c:v>
                </c:pt>
                <c:pt idx="39">
                  <c:v>125</c:v>
                </c:pt>
                <c:pt idx="40">
                  <c:v>106</c:v>
                </c:pt>
                <c:pt idx="41">
                  <c:v>123</c:v>
                </c:pt>
                <c:pt idx="42">
                  <c:v>103</c:v>
                </c:pt>
                <c:pt idx="43">
                  <c:v>118</c:v>
                </c:pt>
                <c:pt idx="44">
                  <c:v>140</c:v>
                </c:pt>
                <c:pt idx="45">
                  <c:v>123</c:v>
                </c:pt>
                <c:pt idx="46">
                  <c:v>149</c:v>
                </c:pt>
                <c:pt idx="47">
                  <c:v>132</c:v>
                </c:pt>
                <c:pt idx="48">
                  <c:v>114</c:v>
                </c:pt>
                <c:pt idx="49">
                  <c:v>143</c:v>
                </c:pt>
                <c:pt idx="50">
                  <c:v>116</c:v>
                </c:pt>
                <c:pt idx="51">
                  <c:v>131</c:v>
                </c:pt>
                <c:pt idx="52">
                  <c:v>154</c:v>
                </c:pt>
                <c:pt idx="53">
                  <c:v>122</c:v>
                </c:pt>
                <c:pt idx="54">
                  <c:v>93</c:v>
                </c:pt>
                <c:pt idx="55">
                  <c:v>122</c:v>
                </c:pt>
                <c:pt idx="56">
                  <c:v>98</c:v>
                </c:pt>
                <c:pt idx="57">
                  <c:v>91</c:v>
                </c:pt>
                <c:pt idx="58">
                  <c:v>158</c:v>
                </c:pt>
                <c:pt idx="59">
                  <c:v>96</c:v>
                </c:pt>
                <c:pt idx="60">
                  <c:v>127</c:v>
                </c:pt>
                <c:pt idx="61">
                  <c:v>110</c:v>
                </c:pt>
                <c:pt idx="62">
                  <c:v>150</c:v>
                </c:pt>
                <c:pt idx="63">
                  <c:v>144</c:v>
                </c:pt>
                <c:pt idx="64">
                  <c:v>152</c:v>
                </c:pt>
                <c:pt idx="65">
                  <c:v>96</c:v>
                </c:pt>
                <c:pt idx="66">
                  <c:v>94</c:v>
                </c:pt>
                <c:pt idx="67">
                  <c:v>126</c:v>
                </c:pt>
                <c:pt idx="68">
                  <c:v>126</c:v>
                </c:pt>
                <c:pt idx="69">
                  <c:v>106</c:v>
                </c:pt>
                <c:pt idx="70">
                  <c:v>112</c:v>
                </c:pt>
                <c:pt idx="71">
                  <c:v>123</c:v>
                </c:pt>
                <c:pt idx="72">
                  <c:v>96</c:v>
                </c:pt>
                <c:pt idx="73">
                  <c:v>113</c:v>
                </c:pt>
                <c:pt idx="74">
                  <c:v>176</c:v>
                </c:pt>
                <c:pt idx="75">
                  <c:v>118</c:v>
                </c:pt>
                <c:pt idx="76">
                  <c:v>95</c:v>
                </c:pt>
                <c:pt idx="77">
                  <c:v>106</c:v>
                </c:pt>
                <c:pt idx="78">
                  <c:v>124</c:v>
                </c:pt>
                <c:pt idx="79">
                  <c:v>132</c:v>
                </c:pt>
                <c:pt idx="80">
                  <c:v>97</c:v>
                </c:pt>
                <c:pt idx="81">
                  <c:v>130</c:v>
                </c:pt>
                <c:pt idx="82">
                  <c:v>128</c:v>
                </c:pt>
                <c:pt idx="83">
                  <c:v>136</c:v>
                </c:pt>
                <c:pt idx="84">
                  <c:v>93</c:v>
                </c:pt>
                <c:pt idx="85">
                  <c:v>130</c:v>
                </c:pt>
                <c:pt idx="86">
                  <c:v>102</c:v>
                </c:pt>
                <c:pt idx="87">
                  <c:v>101</c:v>
                </c:pt>
                <c:pt idx="88">
                  <c:v>100</c:v>
                </c:pt>
                <c:pt idx="89">
                  <c:v>120</c:v>
                </c:pt>
                <c:pt idx="90">
                  <c:v>98</c:v>
                </c:pt>
                <c:pt idx="91">
                  <c:v>109</c:v>
                </c:pt>
                <c:pt idx="92">
                  <c:v>121</c:v>
                </c:pt>
                <c:pt idx="93">
                  <c:v>169</c:v>
                </c:pt>
                <c:pt idx="94">
                  <c:v>148</c:v>
                </c:pt>
                <c:pt idx="95">
                  <c:v>106</c:v>
                </c:pt>
                <c:pt idx="96">
                  <c:v>166</c:v>
                </c:pt>
                <c:pt idx="97">
                  <c:v>132</c:v>
                </c:pt>
                <c:pt idx="98">
                  <c:v>137</c:v>
                </c:pt>
                <c:pt idx="99">
                  <c:v>109</c:v>
                </c:pt>
                <c:pt idx="100">
                  <c:v>98</c:v>
                </c:pt>
                <c:pt idx="101">
                  <c:v>113</c:v>
                </c:pt>
                <c:pt idx="102">
                  <c:v>93</c:v>
                </c:pt>
                <c:pt idx="103">
                  <c:v>123</c:v>
                </c:pt>
                <c:pt idx="104">
                  <c:v>126</c:v>
                </c:pt>
                <c:pt idx="105">
                  <c:v>113</c:v>
                </c:pt>
                <c:pt idx="106">
                  <c:v>184</c:v>
                </c:pt>
                <c:pt idx="107">
                  <c:v>144</c:v>
                </c:pt>
                <c:pt idx="108">
                  <c:v>206</c:v>
                </c:pt>
                <c:pt idx="109">
                  <c:v>138</c:v>
                </c:pt>
                <c:pt idx="110">
                  <c:v>157</c:v>
                </c:pt>
                <c:pt idx="111">
                  <c:v>102</c:v>
                </c:pt>
                <c:pt idx="112">
                  <c:v>104</c:v>
                </c:pt>
                <c:pt idx="113">
                  <c:v>115</c:v>
                </c:pt>
                <c:pt idx="114">
                  <c:v>111</c:v>
                </c:pt>
                <c:pt idx="115">
                  <c:v>128</c:v>
                </c:pt>
                <c:pt idx="116">
                  <c:v>89</c:v>
                </c:pt>
                <c:pt idx="117">
                  <c:v>105</c:v>
                </c:pt>
                <c:pt idx="118">
                  <c:v>119</c:v>
                </c:pt>
                <c:pt idx="119">
                  <c:v>129</c:v>
                </c:pt>
                <c:pt idx="120">
                  <c:v>102</c:v>
                </c:pt>
                <c:pt idx="121">
                  <c:v>138</c:v>
                </c:pt>
                <c:pt idx="122">
                  <c:v>112</c:v>
                </c:pt>
                <c:pt idx="123">
                  <c:v>120</c:v>
                </c:pt>
                <c:pt idx="124">
                  <c:v>146</c:v>
                </c:pt>
                <c:pt idx="125">
                  <c:v>115</c:v>
                </c:pt>
                <c:pt idx="126">
                  <c:v>96</c:v>
                </c:pt>
                <c:pt idx="127">
                  <c:v>88</c:v>
                </c:pt>
                <c:pt idx="128">
                  <c:v>99</c:v>
                </c:pt>
                <c:pt idx="129">
                  <c:v>113</c:v>
                </c:pt>
                <c:pt idx="130">
                  <c:v>131</c:v>
                </c:pt>
                <c:pt idx="131">
                  <c:v>119</c:v>
                </c:pt>
                <c:pt idx="132">
                  <c:v>91</c:v>
                </c:pt>
                <c:pt idx="133">
                  <c:v>90</c:v>
                </c:pt>
                <c:pt idx="134">
                  <c:v>103</c:v>
                </c:pt>
                <c:pt idx="135">
                  <c:v>124</c:v>
                </c:pt>
                <c:pt idx="136">
                  <c:v>131</c:v>
                </c:pt>
                <c:pt idx="137">
                  <c:v>88</c:v>
                </c:pt>
                <c:pt idx="138">
                  <c:v>85</c:v>
                </c:pt>
                <c:pt idx="139">
                  <c:v>111</c:v>
                </c:pt>
                <c:pt idx="140">
                  <c:v>92</c:v>
                </c:pt>
                <c:pt idx="141">
                  <c:v>196</c:v>
                </c:pt>
                <c:pt idx="142">
                  <c:v>93</c:v>
                </c:pt>
                <c:pt idx="143">
                  <c:v>133</c:v>
                </c:pt>
                <c:pt idx="144">
                  <c:v>116</c:v>
                </c:pt>
                <c:pt idx="145">
                  <c:v>153</c:v>
                </c:pt>
                <c:pt idx="146">
                  <c:v>88</c:v>
                </c:pt>
                <c:pt idx="147">
                  <c:v>115</c:v>
                </c:pt>
                <c:pt idx="148">
                  <c:v>95</c:v>
                </c:pt>
                <c:pt idx="149">
                  <c:v>133</c:v>
                </c:pt>
                <c:pt idx="150">
                  <c:v>97</c:v>
                </c:pt>
                <c:pt idx="151">
                  <c:v>90</c:v>
                </c:pt>
                <c:pt idx="152">
                  <c:v>154</c:v>
                </c:pt>
                <c:pt idx="153">
                  <c:v>150</c:v>
                </c:pt>
                <c:pt idx="154">
                  <c:v>127</c:v>
                </c:pt>
                <c:pt idx="155">
                  <c:v>121</c:v>
                </c:pt>
                <c:pt idx="156">
                  <c:v>102</c:v>
                </c:pt>
                <c:pt idx="157">
                  <c:v>126</c:v>
                </c:pt>
                <c:pt idx="158">
                  <c:v>121</c:v>
                </c:pt>
                <c:pt idx="159">
                  <c:v>215</c:v>
                </c:pt>
                <c:pt idx="160">
                  <c:v>127</c:v>
                </c:pt>
                <c:pt idx="161">
                  <c:v>138</c:v>
                </c:pt>
                <c:pt idx="162">
                  <c:v>122</c:v>
                </c:pt>
                <c:pt idx="163">
                  <c:v>124</c:v>
                </c:pt>
                <c:pt idx="164">
                  <c:v>106</c:v>
                </c:pt>
                <c:pt idx="165">
                  <c:v>124</c:v>
                </c:pt>
                <c:pt idx="166">
                  <c:v>128</c:v>
                </c:pt>
                <c:pt idx="167">
                  <c:v>138</c:v>
                </c:pt>
                <c:pt idx="168">
                  <c:v>115</c:v>
                </c:pt>
                <c:pt idx="169">
                  <c:v>100</c:v>
                </c:pt>
                <c:pt idx="170">
                  <c:v>135</c:v>
                </c:pt>
                <c:pt idx="171">
                  <c:v>117</c:v>
                </c:pt>
                <c:pt idx="172">
                  <c:v>156</c:v>
                </c:pt>
                <c:pt idx="173">
                  <c:v>96</c:v>
                </c:pt>
                <c:pt idx="174">
                  <c:v>107</c:v>
                </c:pt>
                <c:pt idx="175">
                  <c:v>92</c:v>
                </c:pt>
                <c:pt idx="176">
                  <c:v>115</c:v>
                </c:pt>
                <c:pt idx="177">
                  <c:v>92</c:v>
                </c:pt>
                <c:pt idx="178">
                  <c:v>117</c:v>
                </c:pt>
                <c:pt idx="179">
                  <c:v>146</c:v>
                </c:pt>
                <c:pt idx="180">
                  <c:v>94</c:v>
                </c:pt>
                <c:pt idx="181">
                  <c:v>116</c:v>
                </c:pt>
                <c:pt idx="182">
                  <c:v>147</c:v>
                </c:pt>
                <c:pt idx="183">
                  <c:v>90</c:v>
                </c:pt>
                <c:pt idx="184">
                  <c:v>101</c:v>
                </c:pt>
                <c:pt idx="185">
                  <c:v>138</c:v>
                </c:pt>
                <c:pt idx="186">
                  <c:v>107</c:v>
                </c:pt>
                <c:pt idx="187">
                  <c:v>142</c:v>
                </c:pt>
                <c:pt idx="188">
                  <c:v>165</c:v>
                </c:pt>
                <c:pt idx="189">
                  <c:v>100</c:v>
                </c:pt>
                <c:pt idx="190">
                  <c:v>82</c:v>
                </c:pt>
                <c:pt idx="191">
                  <c:v>98</c:v>
                </c:pt>
                <c:pt idx="192">
                  <c:v>95</c:v>
                </c:pt>
                <c:pt idx="193">
                  <c:v>159</c:v>
                </c:pt>
                <c:pt idx="194">
                  <c:v>96</c:v>
                </c:pt>
                <c:pt idx="195">
                  <c:v>143</c:v>
                </c:pt>
                <c:pt idx="196">
                  <c:v>123</c:v>
                </c:pt>
                <c:pt idx="197">
                  <c:v>174</c:v>
                </c:pt>
                <c:pt idx="198">
                  <c:v>101</c:v>
                </c:pt>
                <c:pt idx="199">
                  <c:v>134</c:v>
                </c:pt>
                <c:pt idx="200">
                  <c:v>132</c:v>
                </c:pt>
                <c:pt idx="201">
                  <c:v>129</c:v>
                </c:pt>
                <c:pt idx="202">
                  <c:v>106</c:v>
                </c:pt>
                <c:pt idx="203">
                  <c:v>113</c:v>
                </c:pt>
                <c:pt idx="204">
                  <c:v>102</c:v>
                </c:pt>
                <c:pt idx="205">
                  <c:v>135</c:v>
                </c:pt>
                <c:pt idx="206">
                  <c:v>125</c:v>
                </c:pt>
                <c:pt idx="207">
                  <c:v>110</c:v>
                </c:pt>
                <c:pt idx="208">
                  <c:v>124</c:v>
                </c:pt>
                <c:pt idx="209">
                  <c:v>123</c:v>
                </c:pt>
                <c:pt idx="210">
                  <c:v>130</c:v>
                </c:pt>
                <c:pt idx="211">
                  <c:v>92</c:v>
                </c:pt>
                <c:pt idx="212">
                  <c:v>127</c:v>
                </c:pt>
                <c:pt idx="213">
                  <c:v>123</c:v>
                </c:pt>
                <c:pt idx="214">
                  <c:v>123</c:v>
                </c:pt>
                <c:pt idx="215">
                  <c:v>107</c:v>
                </c:pt>
                <c:pt idx="216">
                  <c:v>124</c:v>
                </c:pt>
                <c:pt idx="217">
                  <c:v>77</c:v>
                </c:pt>
                <c:pt idx="218">
                  <c:v>109</c:v>
                </c:pt>
                <c:pt idx="219">
                  <c:v>134</c:v>
                </c:pt>
                <c:pt idx="220">
                  <c:v>117</c:v>
                </c:pt>
                <c:pt idx="221">
                  <c:v>135</c:v>
                </c:pt>
                <c:pt idx="222">
                  <c:v>121</c:v>
                </c:pt>
                <c:pt idx="223">
                  <c:v>117</c:v>
                </c:pt>
                <c:pt idx="224">
                  <c:v>124</c:v>
                </c:pt>
                <c:pt idx="225">
                  <c:v>140</c:v>
                </c:pt>
                <c:pt idx="226">
                  <c:v>142</c:v>
                </c:pt>
                <c:pt idx="227">
                  <c:v>92</c:v>
                </c:pt>
                <c:pt idx="228">
                  <c:v>138</c:v>
                </c:pt>
                <c:pt idx="229">
                  <c:v>136</c:v>
                </c:pt>
                <c:pt idx="230">
                  <c:v>98</c:v>
                </c:pt>
                <c:pt idx="231">
                  <c:v>153</c:v>
                </c:pt>
                <c:pt idx="232">
                  <c:v>120</c:v>
                </c:pt>
                <c:pt idx="233">
                  <c:v>101</c:v>
                </c:pt>
                <c:pt idx="234">
                  <c:v>91</c:v>
                </c:pt>
                <c:pt idx="235">
                  <c:v>108</c:v>
                </c:pt>
                <c:pt idx="236">
                  <c:v>100</c:v>
                </c:pt>
                <c:pt idx="237">
                  <c:v>108</c:v>
                </c:pt>
                <c:pt idx="238">
                  <c:v>114</c:v>
                </c:pt>
                <c:pt idx="239">
                  <c:v>119</c:v>
                </c:pt>
                <c:pt idx="240">
                  <c:v>142</c:v>
                </c:pt>
                <c:pt idx="241">
                  <c:v>125</c:v>
                </c:pt>
                <c:pt idx="242">
                  <c:v>126</c:v>
                </c:pt>
                <c:pt idx="243">
                  <c:v>119</c:v>
                </c:pt>
                <c:pt idx="244">
                  <c:v>170</c:v>
                </c:pt>
                <c:pt idx="245">
                  <c:v>85</c:v>
                </c:pt>
                <c:pt idx="246">
                  <c:v>119</c:v>
                </c:pt>
                <c:pt idx="247">
                  <c:v>102</c:v>
                </c:pt>
                <c:pt idx="248">
                  <c:v>103</c:v>
                </c:pt>
                <c:pt idx="249">
                  <c:v>76</c:v>
                </c:pt>
                <c:pt idx="250">
                  <c:v>120</c:v>
                </c:pt>
                <c:pt idx="251">
                  <c:v>127</c:v>
                </c:pt>
                <c:pt idx="252">
                  <c:v>105</c:v>
                </c:pt>
                <c:pt idx="253">
                  <c:v>121</c:v>
                </c:pt>
                <c:pt idx="254">
                  <c:v>114</c:v>
                </c:pt>
                <c:pt idx="255">
                  <c:v>129</c:v>
                </c:pt>
                <c:pt idx="256">
                  <c:v>171</c:v>
                </c:pt>
                <c:pt idx="257">
                  <c:v>120</c:v>
                </c:pt>
                <c:pt idx="258">
                  <c:v>165</c:v>
                </c:pt>
                <c:pt idx="259">
                  <c:v>82</c:v>
                </c:pt>
                <c:pt idx="260">
                  <c:v>115</c:v>
                </c:pt>
                <c:pt idx="261">
                  <c:v>194</c:v>
                </c:pt>
                <c:pt idx="262">
                  <c:v>84</c:v>
                </c:pt>
                <c:pt idx="263">
                  <c:v>97</c:v>
                </c:pt>
                <c:pt idx="264">
                  <c:v>151</c:v>
                </c:pt>
                <c:pt idx="265">
                  <c:v>136</c:v>
                </c:pt>
                <c:pt idx="266">
                  <c:v>104</c:v>
                </c:pt>
                <c:pt idx="267">
                  <c:v>127</c:v>
                </c:pt>
                <c:pt idx="268">
                  <c:v>171</c:v>
                </c:pt>
                <c:pt idx="269">
                  <c:v>145</c:v>
                </c:pt>
                <c:pt idx="270">
                  <c:v>174</c:v>
                </c:pt>
                <c:pt idx="271">
                  <c:v>144</c:v>
                </c:pt>
                <c:pt idx="272">
                  <c:v>119</c:v>
                </c:pt>
                <c:pt idx="273">
                  <c:v>153</c:v>
                </c:pt>
                <c:pt idx="274">
                  <c:v>140</c:v>
                </c:pt>
                <c:pt idx="275">
                  <c:v>176</c:v>
                </c:pt>
                <c:pt idx="276">
                  <c:v>141</c:v>
                </c:pt>
                <c:pt idx="277">
                  <c:v>106</c:v>
                </c:pt>
                <c:pt idx="278">
                  <c:v>98</c:v>
                </c:pt>
                <c:pt idx="279">
                  <c:v>116</c:v>
                </c:pt>
                <c:pt idx="280">
                  <c:v>115</c:v>
                </c:pt>
                <c:pt idx="281">
                  <c:v>165</c:v>
                </c:pt>
                <c:pt idx="282">
                  <c:v>91</c:v>
                </c:pt>
                <c:pt idx="283">
                  <c:v>78</c:v>
                </c:pt>
                <c:pt idx="284">
                  <c:v>103</c:v>
                </c:pt>
                <c:pt idx="285">
                  <c:v>131</c:v>
                </c:pt>
                <c:pt idx="286">
                  <c:v>104</c:v>
                </c:pt>
                <c:pt idx="287">
                  <c:v>101</c:v>
                </c:pt>
                <c:pt idx="288">
                  <c:v>102</c:v>
                </c:pt>
                <c:pt idx="289">
                  <c:v>103</c:v>
                </c:pt>
                <c:pt idx="290">
                  <c:v>121</c:v>
                </c:pt>
                <c:pt idx="291">
                  <c:v>143</c:v>
                </c:pt>
                <c:pt idx="292">
                  <c:v>240</c:v>
                </c:pt>
                <c:pt idx="293">
                  <c:v>121</c:v>
                </c:pt>
                <c:pt idx="294">
                  <c:v>129</c:v>
                </c:pt>
                <c:pt idx="295">
                  <c:v>172</c:v>
                </c:pt>
                <c:pt idx="296">
                  <c:v>101</c:v>
                </c:pt>
                <c:pt idx="297">
                  <c:v>87</c:v>
                </c:pt>
                <c:pt idx="298">
                  <c:v>101</c:v>
                </c:pt>
                <c:pt idx="299">
                  <c:v>95</c:v>
                </c:pt>
                <c:pt idx="300">
                  <c:v>102</c:v>
                </c:pt>
                <c:pt idx="301">
                  <c:v>131</c:v>
                </c:pt>
                <c:pt idx="302">
                  <c:v>114</c:v>
                </c:pt>
                <c:pt idx="303">
                  <c:v>94</c:v>
                </c:pt>
                <c:pt idx="304">
                  <c:v>122</c:v>
                </c:pt>
                <c:pt idx="305">
                  <c:v>95</c:v>
                </c:pt>
                <c:pt idx="306">
                  <c:v>115</c:v>
                </c:pt>
                <c:pt idx="307">
                  <c:v>88</c:v>
                </c:pt>
                <c:pt idx="308">
                  <c:v>110</c:v>
                </c:pt>
                <c:pt idx="309">
                  <c:v>130</c:v>
                </c:pt>
                <c:pt idx="310">
                  <c:v>216</c:v>
                </c:pt>
                <c:pt idx="311">
                  <c:v>146</c:v>
                </c:pt>
                <c:pt idx="312">
                  <c:v>85</c:v>
                </c:pt>
                <c:pt idx="313">
                  <c:v>93</c:v>
                </c:pt>
                <c:pt idx="314">
                  <c:v>152</c:v>
                </c:pt>
                <c:pt idx="315">
                  <c:v>85</c:v>
                </c:pt>
                <c:pt idx="316">
                  <c:v>126</c:v>
                </c:pt>
                <c:pt idx="317">
                  <c:v>146</c:v>
                </c:pt>
                <c:pt idx="318">
                  <c:v>89</c:v>
                </c:pt>
                <c:pt idx="319">
                  <c:v>88</c:v>
                </c:pt>
                <c:pt idx="320">
                  <c:v>105</c:v>
                </c:pt>
                <c:pt idx="321">
                  <c:v>135</c:v>
                </c:pt>
                <c:pt idx="322">
                  <c:v>100</c:v>
                </c:pt>
                <c:pt idx="323">
                  <c:v>192</c:v>
                </c:pt>
                <c:pt idx="324">
                  <c:v>172</c:v>
                </c:pt>
                <c:pt idx="325">
                  <c:v>102</c:v>
                </c:pt>
                <c:pt idx="326">
                  <c:v>100</c:v>
                </c:pt>
                <c:pt idx="327">
                  <c:v>119</c:v>
                </c:pt>
                <c:pt idx="328">
                  <c:v>92</c:v>
                </c:pt>
                <c:pt idx="329">
                  <c:v>105</c:v>
                </c:pt>
                <c:pt idx="330">
                  <c:v>107</c:v>
                </c:pt>
                <c:pt idx="331">
                  <c:v>101</c:v>
                </c:pt>
                <c:pt idx="332">
                  <c:v>137</c:v>
                </c:pt>
                <c:pt idx="333">
                  <c:v>115</c:v>
                </c:pt>
                <c:pt idx="334">
                  <c:v>124</c:v>
                </c:pt>
                <c:pt idx="335">
                  <c:v>118</c:v>
                </c:pt>
                <c:pt idx="336">
                  <c:v>98</c:v>
                </c:pt>
                <c:pt idx="337">
                  <c:v>82</c:v>
                </c:pt>
                <c:pt idx="338">
                  <c:v>98</c:v>
                </c:pt>
                <c:pt idx="339">
                  <c:v>90</c:v>
                </c:pt>
                <c:pt idx="340">
                  <c:v>130</c:v>
                </c:pt>
                <c:pt idx="341">
                  <c:v>90</c:v>
                </c:pt>
                <c:pt idx="342">
                  <c:v>94</c:v>
                </c:pt>
                <c:pt idx="343">
                  <c:v>114</c:v>
                </c:pt>
                <c:pt idx="344">
                  <c:v>94</c:v>
                </c:pt>
                <c:pt idx="345">
                  <c:v>151</c:v>
                </c:pt>
                <c:pt idx="346">
                  <c:v>88</c:v>
                </c:pt>
                <c:pt idx="347">
                  <c:v>121</c:v>
                </c:pt>
                <c:pt idx="348">
                  <c:v>158</c:v>
                </c:pt>
                <c:pt idx="349">
                  <c:v>128</c:v>
                </c:pt>
                <c:pt idx="350">
                  <c:v>128</c:v>
                </c:pt>
                <c:pt idx="351">
                  <c:v>95</c:v>
                </c:pt>
                <c:pt idx="352">
                  <c:v>92</c:v>
                </c:pt>
                <c:pt idx="353">
                  <c:v>121</c:v>
                </c:pt>
                <c:pt idx="354">
                  <c:v>113</c:v>
                </c:pt>
                <c:pt idx="355">
                  <c:v>106</c:v>
                </c:pt>
                <c:pt idx="356">
                  <c:v>146</c:v>
                </c:pt>
                <c:pt idx="357">
                  <c:v>88</c:v>
                </c:pt>
                <c:pt idx="358">
                  <c:v>150</c:v>
                </c:pt>
                <c:pt idx="359">
                  <c:v>119</c:v>
                </c:pt>
                <c:pt idx="360">
                  <c:v>128</c:v>
                </c:pt>
                <c:pt idx="361">
                  <c:v>106</c:v>
                </c:pt>
                <c:pt idx="362">
                  <c:v>117</c:v>
                </c:pt>
                <c:pt idx="363">
                  <c:v>129</c:v>
                </c:pt>
                <c:pt idx="364">
                  <c:v>116</c:v>
                </c:pt>
                <c:pt idx="365">
                  <c:v>114</c:v>
                </c:pt>
                <c:pt idx="366">
                  <c:v>114</c:v>
                </c:pt>
                <c:pt idx="367">
                  <c:v>96</c:v>
                </c:pt>
                <c:pt idx="368">
                  <c:v>132</c:v>
                </c:pt>
                <c:pt idx="369">
                  <c:v>104</c:v>
                </c:pt>
                <c:pt idx="370">
                  <c:v>111</c:v>
                </c:pt>
                <c:pt idx="371">
                  <c:v>138</c:v>
                </c:pt>
                <c:pt idx="372">
                  <c:v>129</c:v>
                </c:pt>
                <c:pt idx="373">
                  <c:v>144</c:v>
                </c:pt>
                <c:pt idx="374">
                  <c:v>110</c:v>
                </c:pt>
                <c:pt idx="375">
                  <c:v>140</c:v>
                </c:pt>
                <c:pt idx="376">
                  <c:v>113</c:v>
                </c:pt>
                <c:pt idx="377">
                  <c:v>143</c:v>
                </c:pt>
                <c:pt idx="378">
                  <c:v>108</c:v>
                </c:pt>
                <c:pt idx="379">
                  <c:v>108</c:v>
                </c:pt>
                <c:pt idx="380">
                  <c:v>124</c:v>
                </c:pt>
                <c:pt idx="381">
                  <c:v>116</c:v>
                </c:pt>
                <c:pt idx="382">
                  <c:v>110</c:v>
                </c:pt>
                <c:pt idx="383">
                  <c:v>91</c:v>
                </c:pt>
                <c:pt idx="384">
                  <c:v>107</c:v>
                </c:pt>
                <c:pt idx="385">
                  <c:v>115</c:v>
                </c:pt>
                <c:pt idx="386">
                  <c:v>100</c:v>
                </c:pt>
                <c:pt idx="387">
                  <c:v>104</c:v>
                </c:pt>
                <c:pt idx="388">
                  <c:v>138</c:v>
                </c:pt>
                <c:pt idx="389">
                  <c:v>140</c:v>
                </c:pt>
                <c:pt idx="390">
                  <c:v>120</c:v>
                </c:pt>
                <c:pt idx="391">
                  <c:v>122</c:v>
                </c:pt>
                <c:pt idx="392">
                  <c:v>83</c:v>
                </c:pt>
                <c:pt idx="393">
                  <c:v>139</c:v>
                </c:pt>
                <c:pt idx="394">
                  <c:v>131</c:v>
                </c:pt>
                <c:pt idx="395">
                  <c:v>104</c:v>
                </c:pt>
                <c:pt idx="396">
                  <c:v>130</c:v>
                </c:pt>
                <c:pt idx="397">
                  <c:v>145</c:v>
                </c:pt>
                <c:pt idx="398">
                  <c:v>104</c:v>
                </c:pt>
                <c:pt idx="399">
                  <c:v>97</c:v>
                </c:pt>
                <c:pt idx="400">
                  <c:v>178</c:v>
                </c:pt>
                <c:pt idx="401">
                  <c:v>108</c:v>
                </c:pt>
                <c:pt idx="402">
                  <c:v>106</c:v>
                </c:pt>
                <c:pt idx="403">
                  <c:v>112</c:v>
                </c:pt>
                <c:pt idx="404">
                  <c:v>135</c:v>
                </c:pt>
                <c:pt idx="405">
                  <c:v>109</c:v>
                </c:pt>
                <c:pt idx="406">
                  <c:v>86</c:v>
                </c:pt>
                <c:pt idx="407">
                  <c:v>95</c:v>
                </c:pt>
                <c:pt idx="408">
                  <c:v>107</c:v>
                </c:pt>
                <c:pt idx="409">
                  <c:v>82</c:v>
                </c:pt>
                <c:pt idx="410">
                  <c:v>88</c:v>
                </c:pt>
                <c:pt idx="411">
                  <c:v>120</c:v>
                </c:pt>
                <c:pt idx="412">
                  <c:v>162</c:v>
                </c:pt>
                <c:pt idx="413">
                  <c:v>123</c:v>
                </c:pt>
                <c:pt idx="414">
                  <c:v>101</c:v>
                </c:pt>
                <c:pt idx="415">
                  <c:v>113</c:v>
                </c:pt>
                <c:pt idx="416">
                  <c:v>110</c:v>
                </c:pt>
                <c:pt idx="417">
                  <c:v>142</c:v>
                </c:pt>
                <c:pt idx="418">
                  <c:v>102</c:v>
                </c:pt>
                <c:pt idx="419">
                  <c:v>126</c:v>
                </c:pt>
                <c:pt idx="420">
                  <c:v>83</c:v>
                </c:pt>
                <c:pt idx="421">
                  <c:v>85</c:v>
                </c:pt>
                <c:pt idx="422">
                  <c:v>120</c:v>
                </c:pt>
                <c:pt idx="423">
                  <c:v>116</c:v>
                </c:pt>
                <c:pt idx="424">
                  <c:v>113</c:v>
                </c:pt>
                <c:pt idx="425">
                  <c:v>87</c:v>
                </c:pt>
                <c:pt idx="426">
                  <c:v>101</c:v>
                </c:pt>
                <c:pt idx="427">
                  <c:v>110</c:v>
                </c:pt>
                <c:pt idx="428">
                  <c:v>128</c:v>
                </c:pt>
                <c:pt idx="429">
                  <c:v>138</c:v>
                </c:pt>
                <c:pt idx="430">
                  <c:v>88</c:v>
                </c:pt>
                <c:pt idx="431">
                  <c:v>91</c:v>
                </c:pt>
                <c:pt idx="432">
                  <c:v>138</c:v>
                </c:pt>
                <c:pt idx="433">
                  <c:v>99</c:v>
                </c:pt>
                <c:pt idx="434">
                  <c:v>117</c:v>
                </c:pt>
                <c:pt idx="435">
                  <c:v>117</c:v>
                </c:pt>
                <c:pt idx="436">
                  <c:v>123</c:v>
                </c:pt>
                <c:pt idx="437">
                  <c:v>118</c:v>
                </c:pt>
                <c:pt idx="438">
                  <c:v>154</c:v>
                </c:pt>
                <c:pt idx="439">
                  <c:v>118</c:v>
                </c:pt>
                <c:pt idx="440">
                  <c:v>90</c:v>
                </c:pt>
                <c:pt idx="441">
                  <c:v>113</c:v>
                </c:pt>
                <c:pt idx="442">
                  <c:v>88</c:v>
                </c:pt>
                <c:pt idx="443">
                  <c:v>93</c:v>
                </c:pt>
                <c:pt idx="444">
                  <c:v>104</c:v>
                </c:pt>
                <c:pt idx="445">
                  <c:v>135</c:v>
                </c:pt>
                <c:pt idx="446">
                  <c:v>134</c:v>
                </c:pt>
                <c:pt idx="447">
                  <c:v>98</c:v>
                </c:pt>
                <c:pt idx="448">
                  <c:v>80</c:v>
                </c:pt>
                <c:pt idx="449">
                  <c:v>83</c:v>
                </c:pt>
                <c:pt idx="450">
                  <c:v>102</c:v>
                </c:pt>
                <c:pt idx="451">
                  <c:v>130</c:v>
                </c:pt>
                <c:pt idx="452">
                  <c:v>129</c:v>
                </c:pt>
                <c:pt idx="453">
                  <c:v>89</c:v>
                </c:pt>
                <c:pt idx="454">
                  <c:v>74</c:v>
                </c:pt>
                <c:pt idx="455">
                  <c:v>96</c:v>
                </c:pt>
                <c:pt idx="456">
                  <c:v>114</c:v>
                </c:pt>
                <c:pt idx="457">
                  <c:v>99</c:v>
                </c:pt>
                <c:pt idx="458">
                  <c:v>129</c:v>
                </c:pt>
                <c:pt idx="459">
                  <c:v>113</c:v>
                </c:pt>
                <c:pt idx="460">
                  <c:v>90</c:v>
                </c:pt>
                <c:pt idx="461">
                  <c:v>118</c:v>
                </c:pt>
                <c:pt idx="462">
                  <c:v>106</c:v>
                </c:pt>
                <c:pt idx="463">
                  <c:v>89</c:v>
                </c:pt>
                <c:pt idx="464">
                  <c:v>145</c:v>
                </c:pt>
                <c:pt idx="465">
                  <c:v>114</c:v>
                </c:pt>
                <c:pt idx="466">
                  <c:v>87</c:v>
                </c:pt>
                <c:pt idx="467">
                  <c:v>119</c:v>
                </c:pt>
                <c:pt idx="468">
                  <c:v>91</c:v>
                </c:pt>
                <c:pt idx="469">
                  <c:v>118</c:v>
                </c:pt>
                <c:pt idx="470">
                  <c:v>116</c:v>
                </c:pt>
                <c:pt idx="471">
                  <c:v>177</c:v>
                </c:pt>
                <c:pt idx="472">
                  <c:v>97</c:v>
                </c:pt>
                <c:pt idx="473">
                  <c:v>106</c:v>
                </c:pt>
                <c:pt idx="474">
                  <c:v>106</c:v>
                </c:pt>
                <c:pt idx="475">
                  <c:v>94</c:v>
                </c:pt>
                <c:pt idx="476">
                  <c:v>104</c:v>
                </c:pt>
                <c:pt idx="477">
                  <c:v>102</c:v>
                </c:pt>
                <c:pt idx="478">
                  <c:v>105</c:v>
                </c:pt>
                <c:pt idx="479">
                  <c:v>135</c:v>
                </c:pt>
                <c:pt idx="480">
                  <c:v>73</c:v>
                </c:pt>
                <c:pt idx="481">
                  <c:v>94</c:v>
                </c:pt>
                <c:pt idx="482">
                  <c:v>95</c:v>
                </c:pt>
                <c:pt idx="483">
                  <c:v>124</c:v>
                </c:pt>
                <c:pt idx="484">
                  <c:v>136</c:v>
                </c:pt>
                <c:pt idx="485">
                  <c:v>91</c:v>
                </c:pt>
                <c:pt idx="486">
                  <c:v>107</c:v>
                </c:pt>
                <c:pt idx="487">
                  <c:v>108</c:v>
                </c:pt>
                <c:pt idx="488">
                  <c:v>99</c:v>
                </c:pt>
                <c:pt idx="489">
                  <c:v>92</c:v>
                </c:pt>
                <c:pt idx="490">
                  <c:v>87</c:v>
                </c:pt>
                <c:pt idx="491">
                  <c:v>110</c:v>
                </c:pt>
                <c:pt idx="492">
                  <c:v>98</c:v>
                </c:pt>
                <c:pt idx="493">
                  <c:v>154</c:v>
                </c:pt>
                <c:pt idx="494">
                  <c:v>129</c:v>
                </c:pt>
                <c:pt idx="495">
                  <c:v>86</c:v>
                </c:pt>
                <c:pt idx="496">
                  <c:v>109</c:v>
                </c:pt>
                <c:pt idx="497">
                  <c:v>104</c:v>
                </c:pt>
                <c:pt idx="498">
                  <c:v>110</c:v>
                </c:pt>
                <c:pt idx="499">
                  <c:v>136</c:v>
                </c:pt>
                <c:pt idx="500">
                  <c:v>115</c:v>
                </c:pt>
                <c:pt idx="501">
                  <c:v>99</c:v>
                </c:pt>
                <c:pt idx="502">
                  <c:v>117</c:v>
                </c:pt>
                <c:pt idx="503">
                  <c:v>125</c:v>
                </c:pt>
                <c:pt idx="504">
                  <c:v>110</c:v>
                </c:pt>
                <c:pt idx="505">
                  <c:v>125</c:v>
                </c:pt>
                <c:pt idx="506">
                  <c:v>102</c:v>
                </c:pt>
                <c:pt idx="507">
                  <c:v>128</c:v>
                </c:pt>
                <c:pt idx="508">
                  <c:v>100</c:v>
                </c:pt>
                <c:pt idx="509">
                  <c:v>124</c:v>
                </c:pt>
                <c:pt idx="510">
                  <c:v>102</c:v>
                </c:pt>
                <c:pt idx="511">
                  <c:v>90</c:v>
                </c:pt>
                <c:pt idx="512">
                  <c:v>130</c:v>
                </c:pt>
                <c:pt idx="513">
                  <c:v>118</c:v>
                </c:pt>
                <c:pt idx="514">
                  <c:v>163</c:v>
                </c:pt>
                <c:pt idx="515">
                  <c:v>142</c:v>
                </c:pt>
                <c:pt idx="516">
                  <c:v>100</c:v>
                </c:pt>
                <c:pt idx="517">
                  <c:v>116</c:v>
                </c:pt>
                <c:pt idx="518">
                  <c:v>131</c:v>
                </c:pt>
                <c:pt idx="519">
                  <c:v>91</c:v>
                </c:pt>
                <c:pt idx="520">
                  <c:v>123</c:v>
                </c:pt>
                <c:pt idx="521">
                  <c:v>134</c:v>
                </c:pt>
                <c:pt idx="522">
                  <c:v>148</c:v>
                </c:pt>
                <c:pt idx="523">
                  <c:v>110</c:v>
                </c:pt>
                <c:pt idx="524">
                  <c:v>113</c:v>
                </c:pt>
                <c:pt idx="525">
                  <c:v>94</c:v>
                </c:pt>
                <c:pt idx="526">
                  <c:v>116</c:v>
                </c:pt>
                <c:pt idx="527">
                  <c:v>99</c:v>
                </c:pt>
                <c:pt idx="528">
                  <c:v>93</c:v>
                </c:pt>
                <c:pt idx="529">
                  <c:v>113</c:v>
                </c:pt>
                <c:pt idx="530">
                  <c:v>106</c:v>
                </c:pt>
                <c:pt idx="531">
                  <c:v>91</c:v>
                </c:pt>
                <c:pt idx="532">
                  <c:v>128</c:v>
                </c:pt>
                <c:pt idx="533">
                  <c:v>98</c:v>
                </c:pt>
                <c:pt idx="534">
                  <c:v>134</c:v>
                </c:pt>
                <c:pt idx="535">
                  <c:v>97</c:v>
                </c:pt>
                <c:pt idx="536">
                  <c:v>112</c:v>
                </c:pt>
                <c:pt idx="537">
                  <c:v>153</c:v>
                </c:pt>
                <c:pt idx="538">
                  <c:v>110</c:v>
                </c:pt>
                <c:pt idx="539">
                  <c:v>122</c:v>
                </c:pt>
                <c:pt idx="540">
                  <c:v>87</c:v>
                </c:pt>
                <c:pt idx="541">
                  <c:v>178</c:v>
                </c:pt>
                <c:pt idx="542">
                  <c:v>125</c:v>
                </c:pt>
                <c:pt idx="543">
                  <c:v>87</c:v>
                </c:pt>
                <c:pt idx="544">
                  <c:v>152</c:v>
                </c:pt>
                <c:pt idx="545">
                  <c:v>116</c:v>
                </c:pt>
                <c:pt idx="546">
                  <c:v>109</c:v>
                </c:pt>
                <c:pt idx="547">
                  <c:v>108</c:v>
                </c:pt>
                <c:pt idx="548">
                  <c:v>85</c:v>
                </c:pt>
                <c:pt idx="549">
                  <c:v>106</c:v>
                </c:pt>
                <c:pt idx="550">
                  <c:v>93</c:v>
                </c:pt>
                <c:pt idx="551">
                  <c:v>117</c:v>
                </c:pt>
                <c:pt idx="552">
                  <c:v>116</c:v>
                </c:pt>
                <c:pt idx="553">
                  <c:v>132</c:v>
                </c:pt>
                <c:pt idx="554">
                  <c:v>92</c:v>
                </c:pt>
                <c:pt idx="555">
                  <c:v>139</c:v>
                </c:pt>
                <c:pt idx="556">
                  <c:v>153</c:v>
                </c:pt>
                <c:pt idx="557">
                  <c:v>142</c:v>
                </c:pt>
                <c:pt idx="558">
                  <c:v>124</c:v>
                </c:pt>
                <c:pt idx="559">
                  <c:v>117</c:v>
                </c:pt>
                <c:pt idx="560">
                  <c:v>141</c:v>
                </c:pt>
                <c:pt idx="561">
                  <c:v>110</c:v>
                </c:pt>
                <c:pt idx="562">
                  <c:v>109</c:v>
                </c:pt>
                <c:pt idx="563">
                  <c:v>88</c:v>
                </c:pt>
                <c:pt idx="564">
                  <c:v>124</c:v>
                </c:pt>
                <c:pt idx="565">
                  <c:v>119</c:v>
                </c:pt>
                <c:pt idx="566">
                  <c:v>103</c:v>
                </c:pt>
                <c:pt idx="567">
                  <c:v>116</c:v>
                </c:pt>
                <c:pt idx="568">
                  <c:v>125</c:v>
                </c:pt>
                <c:pt idx="569">
                  <c:v>125</c:v>
                </c:pt>
                <c:pt idx="570">
                  <c:v>146</c:v>
                </c:pt>
                <c:pt idx="571">
                  <c:v>118</c:v>
                </c:pt>
                <c:pt idx="572">
                  <c:v>171</c:v>
                </c:pt>
                <c:pt idx="573">
                  <c:v>136</c:v>
                </c:pt>
                <c:pt idx="574">
                  <c:v>92</c:v>
                </c:pt>
                <c:pt idx="575">
                  <c:v>116</c:v>
                </c:pt>
                <c:pt idx="576">
                  <c:v>127</c:v>
                </c:pt>
                <c:pt idx="577">
                  <c:v>136</c:v>
                </c:pt>
                <c:pt idx="578">
                  <c:v>111</c:v>
                </c:pt>
                <c:pt idx="579">
                  <c:v>116</c:v>
                </c:pt>
                <c:pt idx="580">
                  <c:v>113</c:v>
                </c:pt>
                <c:pt idx="581">
                  <c:v>97</c:v>
                </c:pt>
                <c:pt idx="582">
                  <c:v>88</c:v>
                </c:pt>
                <c:pt idx="583">
                  <c:v>136</c:v>
                </c:pt>
                <c:pt idx="584">
                  <c:v>125</c:v>
                </c:pt>
                <c:pt idx="585">
                  <c:v>116</c:v>
                </c:pt>
                <c:pt idx="586">
                  <c:v>98</c:v>
                </c:pt>
                <c:pt idx="587">
                  <c:v>91</c:v>
                </c:pt>
                <c:pt idx="588">
                  <c:v>97</c:v>
                </c:pt>
                <c:pt idx="589">
                  <c:v>95</c:v>
                </c:pt>
                <c:pt idx="590">
                  <c:v>133</c:v>
                </c:pt>
                <c:pt idx="591">
                  <c:v>106</c:v>
                </c:pt>
                <c:pt idx="592">
                  <c:v>116</c:v>
                </c:pt>
                <c:pt idx="593">
                  <c:v>115</c:v>
                </c:pt>
                <c:pt idx="594">
                  <c:v>99</c:v>
                </c:pt>
                <c:pt idx="595">
                  <c:v>124</c:v>
                </c:pt>
                <c:pt idx="596">
                  <c:v>124</c:v>
                </c:pt>
                <c:pt idx="597">
                  <c:v>124</c:v>
                </c:pt>
                <c:pt idx="598">
                  <c:v>87</c:v>
                </c:pt>
                <c:pt idx="599">
                  <c:v>105</c:v>
                </c:pt>
                <c:pt idx="600">
                  <c:v>125</c:v>
                </c:pt>
                <c:pt idx="601">
                  <c:v>141</c:v>
                </c:pt>
                <c:pt idx="602">
                  <c:v>121</c:v>
                </c:pt>
                <c:pt idx="603">
                  <c:v>111</c:v>
                </c:pt>
                <c:pt idx="604">
                  <c:v>157</c:v>
                </c:pt>
                <c:pt idx="605">
                  <c:v>128</c:v>
                </c:pt>
                <c:pt idx="606">
                  <c:v>105</c:v>
                </c:pt>
                <c:pt idx="607">
                  <c:v>113</c:v>
                </c:pt>
                <c:pt idx="608">
                  <c:v>121</c:v>
                </c:pt>
                <c:pt idx="609">
                  <c:v>102</c:v>
                </c:pt>
                <c:pt idx="610">
                  <c:v>169</c:v>
                </c:pt>
                <c:pt idx="611">
                  <c:v>132</c:v>
                </c:pt>
                <c:pt idx="612">
                  <c:v>127</c:v>
                </c:pt>
                <c:pt idx="613">
                  <c:v>103</c:v>
                </c:pt>
                <c:pt idx="614">
                  <c:v>136</c:v>
                </c:pt>
                <c:pt idx="615">
                  <c:v>150</c:v>
                </c:pt>
                <c:pt idx="616">
                  <c:v>136</c:v>
                </c:pt>
                <c:pt idx="617">
                  <c:v>140</c:v>
                </c:pt>
                <c:pt idx="618">
                  <c:v>104</c:v>
                </c:pt>
                <c:pt idx="619">
                  <c:v>158</c:v>
                </c:pt>
                <c:pt idx="620">
                  <c:v>119</c:v>
                </c:pt>
                <c:pt idx="621">
                  <c:v>106</c:v>
                </c:pt>
                <c:pt idx="622">
                  <c:v>136</c:v>
                </c:pt>
                <c:pt idx="623">
                  <c:v>95</c:v>
                </c:pt>
                <c:pt idx="624">
                  <c:v>137</c:v>
                </c:pt>
                <c:pt idx="625">
                  <c:v>130</c:v>
                </c:pt>
                <c:pt idx="626">
                  <c:v>124</c:v>
                </c:pt>
                <c:pt idx="627">
                  <c:v>108</c:v>
                </c:pt>
                <c:pt idx="628">
                  <c:v>104</c:v>
                </c:pt>
                <c:pt idx="629">
                  <c:v>129</c:v>
                </c:pt>
                <c:pt idx="630">
                  <c:v>117</c:v>
                </c:pt>
                <c:pt idx="631">
                  <c:v>99</c:v>
                </c:pt>
                <c:pt idx="632">
                  <c:v>159</c:v>
                </c:pt>
                <c:pt idx="633">
                  <c:v>118</c:v>
                </c:pt>
                <c:pt idx="634">
                  <c:v>105</c:v>
                </c:pt>
                <c:pt idx="635">
                  <c:v>103</c:v>
                </c:pt>
                <c:pt idx="636">
                  <c:v>122</c:v>
                </c:pt>
                <c:pt idx="637">
                  <c:v>143</c:v>
                </c:pt>
                <c:pt idx="638">
                  <c:v>96</c:v>
                </c:pt>
                <c:pt idx="639">
                  <c:v>111</c:v>
                </c:pt>
                <c:pt idx="640">
                  <c:v>121</c:v>
                </c:pt>
                <c:pt idx="641">
                  <c:v>135</c:v>
                </c:pt>
                <c:pt idx="642">
                  <c:v>101</c:v>
                </c:pt>
                <c:pt idx="643">
                  <c:v>151</c:v>
                </c:pt>
                <c:pt idx="644">
                  <c:v>131</c:v>
                </c:pt>
                <c:pt idx="645">
                  <c:v>100</c:v>
                </c:pt>
                <c:pt idx="646">
                  <c:v>105</c:v>
                </c:pt>
                <c:pt idx="647">
                  <c:v>92</c:v>
                </c:pt>
                <c:pt idx="648">
                  <c:v>130</c:v>
                </c:pt>
                <c:pt idx="649">
                  <c:v>100</c:v>
                </c:pt>
                <c:pt idx="650">
                  <c:v>102</c:v>
                </c:pt>
                <c:pt idx="651">
                  <c:v>133</c:v>
                </c:pt>
                <c:pt idx="652">
                  <c:v>121</c:v>
                </c:pt>
                <c:pt idx="653">
                  <c:v>147</c:v>
                </c:pt>
                <c:pt idx="654">
                  <c:v>94</c:v>
                </c:pt>
                <c:pt idx="655">
                  <c:v>94</c:v>
                </c:pt>
                <c:pt idx="656">
                  <c:v>127</c:v>
                </c:pt>
                <c:pt idx="657">
                  <c:v>212</c:v>
                </c:pt>
                <c:pt idx="658">
                  <c:v>141</c:v>
                </c:pt>
                <c:pt idx="659">
                  <c:v>103</c:v>
                </c:pt>
                <c:pt idx="660">
                  <c:v>98</c:v>
                </c:pt>
                <c:pt idx="661">
                  <c:v>116</c:v>
                </c:pt>
                <c:pt idx="662">
                  <c:v>114</c:v>
                </c:pt>
                <c:pt idx="663">
                  <c:v>87</c:v>
                </c:pt>
                <c:pt idx="664">
                  <c:v>125</c:v>
                </c:pt>
                <c:pt idx="665">
                  <c:v>187</c:v>
                </c:pt>
                <c:pt idx="666">
                  <c:v>93</c:v>
                </c:pt>
                <c:pt idx="667">
                  <c:v>95</c:v>
                </c:pt>
                <c:pt idx="668">
                  <c:v>117</c:v>
                </c:pt>
                <c:pt idx="669">
                  <c:v>106</c:v>
                </c:pt>
                <c:pt idx="670">
                  <c:v>115</c:v>
                </c:pt>
                <c:pt idx="671">
                  <c:v>189</c:v>
                </c:pt>
                <c:pt idx="672">
                  <c:v>81</c:v>
                </c:pt>
                <c:pt idx="673">
                  <c:v>149</c:v>
                </c:pt>
                <c:pt idx="674">
                  <c:v>119</c:v>
                </c:pt>
                <c:pt idx="675">
                  <c:v>130</c:v>
                </c:pt>
                <c:pt idx="676">
                  <c:v>116</c:v>
                </c:pt>
                <c:pt idx="677">
                  <c:v>103</c:v>
                </c:pt>
                <c:pt idx="678">
                  <c:v>99</c:v>
                </c:pt>
                <c:pt idx="679">
                  <c:v>92</c:v>
                </c:pt>
                <c:pt idx="680">
                  <c:v>109</c:v>
                </c:pt>
                <c:pt idx="681">
                  <c:v>87</c:v>
                </c:pt>
                <c:pt idx="682">
                  <c:v>111</c:v>
                </c:pt>
                <c:pt idx="683">
                  <c:v>101</c:v>
                </c:pt>
                <c:pt idx="684">
                  <c:v>83</c:v>
                </c:pt>
                <c:pt idx="685">
                  <c:v>113</c:v>
                </c:pt>
                <c:pt idx="686">
                  <c:v>107</c:v>
                </c:pt>
                <c:pt idx="687">
                  <c:v>94</c:v>
                </c:pt>
                <c:pt idx="688">
                  <c:v>132</c:v>
                </c:pt>
                <c:pt idx="689">
                  <c:v>140</c:v>
                </c:pt>
                <c:pt idx="690">
                  <c:v>125</c:v>
                </c:pt>
                <c:pt idx="691">
                  <c:v>111</c:v>
                </c:pt>
                <c:pt idx="692">
                  <c:v>156</c:v>
                </c:pt>
                <c:pt idx="693">
                  <c:v>170</c:v>
                </c:pt>
                <c:pt idx="694">
                  <c:v>120</c:v>
                </c:pt>
                <c:pt idx="695">
                  <c:v>100</c:v>
                </c:pt>
                <c:pt idx="696">
                  <c:v>115</c:v>
                </c:pt>
                <c:pt idx="697">
                  <c:v>130</c:v>
                </c:pt>
                <c:pt idx="698">
                  <c:v>105</c:v>
                </c:pt>
                <c:pt idx="699">
                  <c:v>111</c:v>
                </c:pt>
                <c:pt idx="700">
                  <c:v>106</c:v>
                </c:pt>
                <c:pt idx="701">
                  <c:v>89</c:v>
                </c:pt>
                <c:pt idx="702">
                  <c:v>100</c:v>
                </c:pt>
                <c:pt idx="703">
                  <c:v>91</c:v>
                </c:pt>
                <c:pt idx="704">
                  <c:v>146</c:v>
                </c:pt>
                <c:pt idx="705">
                  <c:v>98</c:v>
                </c:pt>
                <c:pt idx="706">
                  <c:v>101</c:v>
                </c:pt>
                <c:pt idx="707">
                  <c:v>94</c:v>
                </c:pt>
                <c:pt idx="708">
                  <c:v>132</c:v>
                </c:pt>
                <c:pt idx="709">
                  <c:v>115</c:v>
                </c:pt>
                <c:pt idx="710">
                  <c:v>92</c:v>
                </c:pt>
                <c:pt idx="711">
                  <c:v>124</c:v>
                </c:pt>
                <c:pt idx="712">
                  <c:v>119</c:v>
                </c:pt>
                <c:pt idx="713">
                  <c:v>124</c:v>
                </c:pt>
                <c:pt idx="714">
                  <c:v>93</c:v>
                </c:pt>
                <c:pt idx="715">
                  <c:v>98</c:v>
                </c:pt>
                <c:pt idx="716">
                  <c:v>92</c:v>
                </c:pt>
                <c:pt idx="717">
                  <c:v>105</c:v>
                </c:pt>
                <c:pt idx="718">
                  <c:v>124</c:v>
                </c:pt>
                <c:pt idx="719">
                  <c:v>99</c:v>
                </c:pt>
                <c:pt idx="720">
                  <c:v>116</c:v>
                </c:pt>
                <c:pt idx="721">
                  <c:v>124</c:v>
                </c:pt>
                <c:pt idx="722">
                  <c:v>96</c:v>
                </c:pt>
                <c:pt idx="723">
                  <c:v>104</c:v>
                </c:pt>
                <c:pt idx="724">
                  <c:v>100</c:v>
                </c:pt>
                <c:pt idx="725">
                  <c:v>115</c:v>
                </c:pt>
                <c:pt idx="726">
                  <c:v>101</c:v>
                </c:pt>
                <c:pt idx="727">
                  <c:v>113</c:v>
                </c:pt>
                <c:pt idx="728">
                  <c:v>100</c:v>
                </c:pt>
                <c:pt idx="729">
                  <c:v>134</c:v>
                </c:pt>
                <c:pt idx="730">
                  <c:v>125</c:v>
                </c:pt>
                <c:pt idx="731">
                  <c:v>94</c:v>
                </c:pt>
                <c:pt idx="732">
                  <c:v>107</c:v>
                </c:pt>
                <c:pt idx="733">
                  <c:v>91</c:v>
                </c:pt>
                <c:pt idx="734">
                  <c:v>116</c:v>
                </c:pt>
                <c:pt idx="735">
                  <c:v>100</c:v>
                </c:pt>
                <c:pt idx="736">
                  <c:v>117</c:v>
                </c:pt>
                <c:pt idx="737">
                  <c:v>110</c:v>
                </c:pt>
                <c:pt idx="738">
                  <c:v>96</c:v>
                </c:pt>
                <c:pt idx="739">
                  <c:v>101</c:v>
                </c:pt>
                <c:pt idx="740">
                  <c:v>111</c:v>
                </c:pt>
                <c:pt idx="741">
                  <c:v>117</c:v>
                </c:pt>
                <c:pt idx="742">
                  <c:v>126</c:v>
                </c:pt>
                <c:pt idx="743">
                  <c:v>152</c:v>
                </c:pt>
                <c:pt idx="744">
                  <c:v>101</c:v>
                </c:pt>
                <c:pt idx="745">
                  <c:v>87</c:v>
                </c:pt>
                <c:pt idx="746">
                  <c:v>85</c:v>
                </c:pt>
                <c:pt idx="747">
                  <c:v>130</c:v>
                </c:pt>
                <c:pt idx="748">
                  <c:v>104</c:v>
                </c:pt>
                <c:pt idx="749">
                  <c:v>121</c:v>
                </c:pt>
                <c:pt idx="750">
                  <c:v>140</c:v>
                </c:pt>
                <c:pt idx="751">
                  <c:v>131</c:v>
                </c:pt>
                <c:pt idx="752">
                  <c:v>91</c:v>
                </c:pt>
                <c:pt idx="753">
                  <c:v>118</c:v>
                </c:pt>
                <c:pt idx="754">
                  <c:v>130</c:v>
                </c:pt>
                <c:pt idx="755">
                  <c:v>90</c:v>
                </c:pt>
                <c:pt idx="756">
                  <c:v>103</c:v>
                </c:pt>
                <c:pt idx="757">
                  <c:v>122</c:v>
                </c:pt>
                <c:pt idx="758">
                  <c:v>106</c:v>
                </c:pt>
                <c:pt idx="759">
                  <c:v>103</c:v>
                </c:pt>
                <c:pt idx="760">
                  <c:v>107</c:v>
                </c:pt>
                <c:pt idx="761">
                  <c:v>156</c:v>
                </c:pt>
                <c:pt idx="762">
                  <c:v>127</c:v>
                </c:pt>
                <c:pt idx="763">
                  <c:v>132</c:v>
                </c:pt>
                <c:pt idx="764">
                  <c:v>108</c:v>
                </c:pt>
                <c:pt idx="765">
                  <c:v>114</c:v>
                </c:pt>
                <c:pt idx="766">
                  <c:v>133</c:v>
                </c:pt>
                <c:pt idx="767">
                  <c:v>103</c:v>
                </c:pt>
                <c:pt idx="768">
                  <c:v>95</c:v>
                </c:pt>
                <c:pt idx="769">
                  <c:v>90</c:v>
                </c:pt>
                <c:pt idx="770">
                  <c:v>87</c:v>
                </c:pt>
                <c:pt idx="771">
                  <c:v>114</c:v>
                </c:pt>
                <c:pt idx="772">
                  <c:v>103</c:v>
                </c:pt>
                <c:pt idx="773">
                  <c:v>125</c:v>
                </c:pt>
                <c:pt idx="774">
                  <c:v>97</c:v>
                </c:pt>
                <c:pt idx="775">
                  <c:v>125</c:v>
                </c:pt>
                <c:pt idx="776">
                  <c:v>136</c:v>
                </c:pt>
                <c:pt idx="777">
                  <c:v>116</c:v>
                </c:pt>
                <c:pt idx="778">
                  <c:v>103</c:v>
                </c:pt>
                <c:pt idx="779">
                  <c:v>97</c:v>
                </c:pt>
                <c:pt idx="780">
                  <c:v>96</c:v>
                </c:pt>
                <c:pt idx="781">
                  <c:v>131</c:v>
                </c:pt>
                <c:pt idx="782">
                  <c:v>95</c:v>
                </c:pt>
                <c:pt idx="783">
                  <c:v>86</c:v>
                </c:pt>
                <c:pt idx="784">
                  <c:v>142</c:v>
                </c:pt>
                <c:pt idx="785">
                  <c:v>92</c:v>
                </c:pt>
                <c:pt idx="786">
                  <c:v>108</c:v>
                </c:pt>
                <c:pt idx="787">
                  <c:v>84</c:v>
                </c:pt>
                <c:pt idx="788">
                  <c:v>188</c:v>
                </c:pt>
                <c:pt idx="789">
                  <c:v>95</c:v>
                </c:pt>
                <c:pt idx="790">
                  <c:v>118</c:v>
                </c:pt>
                <c:pt idx="791">
                  <c:v>92</c:v>
                </c:pt>
                <c:pt idx="792">
                  <c:v>74</c:v>
                </c:pt>
                <c:pt idx="793">
                  <c:v>134</c:v>
                </c:pt>
                <c:pt idx="794">
                  <c:v>101</c:v>
                </c:pt>
                <c:pt idx="795">
                  <c:v>100</c:v>
                </c:pt>
                <c:pt idx="796">
                  <c:v>132</c:v>
                </c:pt>
                <c:pt idx="797">
                  <c:v>105</c:v>
                </c:pt>
                <c:pt idx="798">
                  <c:v>123</c:v>
                </c:pt>
                <c:pt idx="799">
                  <c:v>117</c:v>
                </c:pt>
                <c:pt idx="800">
                  <c:v>98</c:v>
                </c:pt>
                <c:pt idx="801">
                  <c:v>128</c:v>
                </c:pt>
                <c:pt idx="802">
                  <c:v>114</c:v>
                </c:pt>
                <c:pt idx="803">
                  <c:v>111</c:v>
                </c:pt>
                <c:pt idx="804">
                  <c:v>85</c:v>
                </c:pt>
                <c:pt idx="805">
                  <c:v>137</c:v>
                </c:pt>
                <c:pt idx="806">
                  <c:v>97</c:v>
                </c:pt>
                <c:pt idx="807">
                  <c:v>104</c:v>
                </c:pt>
                <c:pt idx="808">
                  <c:v>110</c:v>
                </c:pt>
                <c:pt idx="809">
                  <c:v>133</c:v>
                </c:pt>
                <c:pt idx="810">
                  <c:v>94</c:v>
                </c:pt>
                <c:pt idx="811">
                  <c:v>104</c:v>
                </c:pt>
                <c:pt idx="812">
                  <c:v>91</c:v>
                </c:pt>
                <c:pt idx="813">
                  <c:v>145</c:v>
                </c:pt>
                <c:pt idx="814">
                  <c:v>135</c:v>
                </c:pt>
                <c:pt idx="815">
                  <c:v>122</c:v>
                </c:pt>
                <c:pt idx="816">
                  <c:v>110</c:v>
                </c:pt>
                <c:pt idx="817">
                  <c:v>95</c:v>
                </c:pt>
                <c:pt idx="818">
                  <c:v>102</c:v>
                </c:pt>
                <c:pt idx="819">
                  <c:v>94</c:v>
                </c:pt>
                <c:pt idx="820">
                  <c:v>126</c:v>
                </c:pt>
                <c:pt idx="821">
                  <c:v>118</c:v>
                </c:pt>
                <c:pt idx="822">
                  <c:v>99</c:v>
                </c:pt>
                <c:pt idx="823">
                  <c:v>88</c:v>
                </c:pt>
                <c:pt idx="824">
                  <c:v>141</c:v>
                </c:pt>
                <c:pt idx="825">
                  <c:v>107</c:v>
                </c:pt>
                <c:pt idx="826">
                  <c:v>116</c:v>
                </c:pt>
                <c:pt idx="827">
                  <c:v>143</c:v>
                </c:pt>
                <c:pt idx="828">
                  <c:v>114</c:v>
                </c:pt>
                <c:pt idx="829">
                  <c:v>93</c:v>
                </c:pt>
                <c:pt idx="830">
                  <c:v>280</c:v>
                </c:pt>
                <c:pt idx="831">
                  <c:v>100</c:v>
                </c:pt>
                <c:pt idx="832">
                  <c:v>107</c:v>
                </c:pt>
                <c:pt idx="833">
                  <c:v>119</c:v>
                </c:pt>
                <c:pt idx="834">
                  <c:v>95</c:v>
                </c:pt>
                <c:pt idx="835">
                  <c:v>119</c:v>
                </c:pt>
                <c:pt idx="836">
                  <c:v>133</c:v>
                </c:pt>
                <c:pt idx="837">
                  <c:v>117</c:v>
                </c:pt>
                <c:pt idx="838">
                  <c:v>123</c:v>
                </c:pt>
                <c:pt idx="839">
                  <c:v>92</c:v>
                </c:pt>
                <c:pt idx="840">
                  <c:v>170</c:v>
                </c:pt>
                <c:pt idx="841">
                  <c:v>123</c:v>
                </c:pt>
                <c:pt idx="842">
                  <c:v>110</c:v>
                </c:pt>
                <c:pt idx="843">
                  <c:v>116</c:v>
                </c:pt>
                <c:pt idx="844">
                  <c:v>121</c:v>
                </c:pt>
                <c:pt idx="845">
                  <c:v>128</c:v>
                </c:pt>
                <c:pt idx="846">
                  <c:v>99</c:v>
                </c:pt>
                <c:pt idx="847">
                  <c:v>94</c:v>
                </c:pt>
                <c:pt idx="848">
                  <c:v>127</c:v>
                </c:pt>
                <c:pt idx="849">
                  <c:v>89</c:v>
                </c:pt>
                <c:pt idx="850">
                  <c:v>123</c:v>
                </c:pt>
                <c:pt idx="851">
                  <c:v>135</c:v>
                </c:pt>
                <c:pt idx="852">
                  <c:v>118</c:v>
                </c:pt>
                <c:pt idx="853">
                  <c:v>189</c:v>
                </c:pt>
                <c:pt idx="854">
                  <c:v>172</c:v>
                </c:pt>
                <c:pt idx="855">
                  <c:v>124</c:v>
                </c:pt>
                <c:pt idx="856">
                  <c:v>141</c:v>
                </c:pt>
                <c:pt idx="857">
                  <c:v>157</c:v>
                </c:pt>
                <c:pt idx="858">
                  <c:v>106</c:v>
                </c:pt>
                <c:pt idx="859">
                  <c:v>108</c:v>
                </c:pt>
                <c:pt idx="860">
                  <c:v>125</c:v>
                </c:pt>
                <c:pt idx="861">
                  <c:v>107</c:v>
                </c:pt>
                <c:pt idx="862">
                  <c:v>215</c:v>
                </c:pt>
                <c:pt idx="863">
                  <c:v>118</c:v>
                </c:pt>
                <c:pt idx="864">
                  <c:v>118</c:v>
                </c:pt>
                <c:pt idx="865">
                  <c:v>178</c:v>
                </c:pt>
                <c:pt idx="866">
                  <c:v>92</c:v>
                </c:pt>
                <c:pt idx="867">
                  <c:v>104</c:v>
                </c:pt>
                <c:pt idx="868">
                  <c:v>116</c:v>
                </c:pt>
                <c:pt idx="869">
                  <c:v>90</c:v>
                </c:pt>
                <c:pt idx="870">
                  <c:v>130</c:v>
                </c:pt>
                <c:pt idx="871">
                  <c:v>90</c:v>
                </c:pt>
                <c:pt idx="872">
                  <c:v>106</c:v>
                </c:pt>
                <c:pt idx="873">
                  <c:v>155</c:v>
                </c:pt>
                <c:pt idx="874">
                  <c:v>139</c:v>
                </c:pt>
                <c:pt idx="875">
                  <c:v>112</c:v>
                </c:pt>
                <c:pt idx="876">
                  <c:v>139</c:v>
                </c:pt>
                <c:pt idx="877">
                  <c:v>115</c:v>
                </c:pt>
                <c:pt idx="878">
                  <c:v>143</c:v>
                </c:pt>
                <c:pt idx="879">
                  <c:v>96</c:v>
                </c:pt>
                <c:pt idx="880">
                  <c:v>112</c:v>
                </c:pt>
                <c:pt idx="881">
                  <c:v>131</c:v>
                </c:pt>
                <c:pt idx="882">
                  <c:v>116</c:v>
                </c:pt>
                <c:pt idx="883">
                  <c:v>112</c:v>
                </c:pt>
                <c:pt idx="884">
                  <c:v>123</c:v>
                </c:pt>
                <c:pt idx="885">
                  <c:v>104</c:v>
                </c:pt>
                <c:pt idx="886">
                  <c:v>107</c:v>
                </c:pt>
                <c:pt idx="887">
                  <c:v>124</c:v>
                </c:pt>
                <c:pt idx="888">
                  <c:v>96</c:v>
                </c:pt>
                <c:pt idx="889">
                  <c:v>125</c:v>
                </c:pt>
                <c:pt idx="890">
                  <c:v>129</c:v>
                </c:pt>
                <c:pt idx="891">
                  <c:v>90</c:v>
                </c:pt>
                <c:pt idx="892">
                  <c:v>109</c:v>
                </c:pt>
                <c:pt idx="893">
                  <c:v>121</c:v>
                </c:pt>
                <c:pt idx="894">
                  <c:v>95</c:v>
                </c:pt>
                <c:pt idx="895">
                  <c:v>118</c:v>
                </c:pt>
                <c:pt idx="896">
                  <c:v>80</c:v>
                </c:pt>
                <c:pt idx="897">
                  <c:v>99</c:v>
                </c:pt>
                <c:pt idx="898">
                  <c:v>133</c:v>
                </c:pt>
                <c:pt idx="899">
                  <c:v>127</c:v>
                </c:pt>
                <c:pt idx="900">
                  <c:v>106</c:v>
                </c:pt>
                <c:pt idx="901">
                  <c:v>98</c:v>
                </c:pt>
                <c:pt idx="902">
                  <c:v>132</c:v>
                </c:pt>
                <c:pt idx="903">
                  <c:v>114</c:v>
                </c:pt>
                <c:pt idx="904">
                  <c:v>78</c:v>
                </c:pt>
                <c:pt idx="905">
                  <c:v>101</c:v>
                </c:pt>
                <c:pt idx="906">
                  <c:v>113</c:v>
                </c:pt>
                <c:pt idx="907">
                  <c:v>98</c:v>
                </c:pt>
                <c:pt idx="908">
                  <c:v>124</c:v>
                </c:pt>
                <c:pt idx="909">
                  <c:v>109</c:v>
                </c:pt>
                <c:pt idx="910">
                  <c:v>128</c:v>
                </c:pt>
                <c:pt idx="911">
                  <c:v>144</c:v>
                </c:pt>
                <c:pt idx="912">
                  <c:v>95</c:v>
                </c:pt>
                <c:pt idx="913">
                  <c:v>105</c:v>
                </c:pt>
                <c:pt idx="914">
                  <c:v>121</c:v>
                </c:pt>
                <c:pt idx="915">
                  <c:v>125</c:v>
                </c:pt>
                <c:pt idx="916">
                  <c:v>129</c:v>
                </c:pt>
                <c:pt idx="917">
                  <c:v>132</c:v>
                </c:pt>
                <c:pt idx="918">
                  <c:v>118</c:v>
                </c:pt>
                <c:pt idx="919">
                  <c:v>113</c:v>
                </c:pt>
                <c:pt idx="920">
                  <c:v>140</c:v>
                </c:pt>
                <c:pt idx="921">
                  <c:v>89</c:v>
                </c:pt>
                <c:pt idx="922">
                  <c:v>104</c:v>
                </c:pt>
                <c:pt idx="923">
                  <c:v>106</c:v>
                </c:pt>
                <c:pt idx="924">
                  <c:v>141</c:v>
                </c:pt>
                <c:pt idx="925">
                  <c:v>124</c:v>
                </c:pt>
                <c:pt idx="926">
                  <c:v>98</c:v>
                </c:pt>
                <c:pt idx="927">
                  <c:v>108</c:v>
                </c:pt>
                <c:pt idx="928">
                  <c:v>114</c:v>
                </c:pt>
                <c:pt idx="929">
                  <c:v>101</c:v>
                </c:pt>
                <c:pt idx="930">
                  <c:v>93</c:v>
                </c:pt>
                <c:pt idx="931">
                  <c:v>119</c:v>
                </c:pt>
                <c:pt idx="932">
                  <c:v>119</c:v>
                </c:pt>
                <c:pt idx="933">
                  <c:v>99</c:v>
                </c:pt>
                <c:pt idx="934">
                  <c:v>137</c:v>
                </c:pt>
                <c:pt idx="935">
                  <c:v>117</c:v>
                </c:pt>
                <c:pt idx="936">
                  <c:v>87</c:v>
                </c:pt>
                <c:pt idx="937">
                  <c:v>129</c:v>
                </c:pt>
                <c:pt idx="938">
                  <c:v>115</c:v>
                </c:pt>
                <c:pt idx="939">
                  <c:v>132</c:v>
                </c:pt>
                <c:pt idx="940">
                  <c:v>131</c:v>
                </c:pt>
                <c:pt idx="941">
                  <c:v>95</c:v>
                </c:pt>
                <c:pt idx="942">
                  <c:v>125</c:v>
                </c:pt>
                <c:pt idx="943">
                  <c:v>98</c:v>
                </c:pt>
                <c:pt idx="944">
                  <c:v>110</c:v>
                </c:pt>
                <c:pt idx="945">
                  <c:v>118</c:v>
                </c:pt>
                <c:pt idx="946">
                  <c:v>101</c:v>
                </c:pt>
                <c:pt idx="947">
                  <c:v>90</c:v>
                </c:pt>
                <c:pt idx="948">
                  <c:v>119</c:v>
                </c:pt>
                <c:pt idx="949">
                  <c:v>139</c:v>
                </c:pt>
                <c:pt idx="950">
                  <c:v>130</c:v>
                </c:pt>
                <c:pt idx="951">
                  <c:v>100</c:v>
                </c:pt>
                <c:pt idx="952">
                  <c:v>114</c:v>
                </c:pt>
                <c:pt idx="953">
                  <c:v>96</c:v>
                </c:pt>
                <c:pt idx="954">
                  <c:v>110</c:v>
                </c:pt>
                <c:pt idx="955">
                  <c:v>158</c:v>
                </c:pt>
                <c:pt idx="956">
                  <c:v>102</c:v>
                </c:pt>
                <c:pt idx="957">
                  <c:v>84</c:v>
                </c:pt>
                <c:pt idx="958">
                  <c:v>115</c:v>
                </c:pt>
                <c:pt idx="959">
                  <c:v>99</c:v>
                </c:pt>
                <c:pt idx="960">
                  <c:v>135</c:v>
                </c:pt>
                <c:pt idx="961">
                  <c:v>108</c:v>
                </c:pt>
                <c:pt idx="962">
                  <c:v>127</c:v>
                </c:pt>
                <c:pt idx="963">
                  <c:v>107</c:v>
                </c:pt>
                <c:pt idx="964">
                  <c:v>95</c:v>
                </c:pt>
                <c:pt idx="965">
                  <c:v>124</c:v>
                </c:pt>
                <c:pt idx="966">
                  <c:v>109</c:v>
                </c:pt>
                <c:pt idx="967">
                  <c:v>102</c:v>
                </c:pt>
                <c:pt idx="968">
                  <c:v>88</c:v>
                </c:pt>
                <c:pt idx="969">
                  <c:v>87</c:v>
                </c:pt>
                <c:pt idx="970">
                  <c:v>104</c:v>
                </c:pt>
                <c:pt idx="971">
                  <c:v>96</c:v>
                </c:pt>
                <c:pt idx="972">
                  <c:v>85</c:v>
                </c:pt>
                <c:pt idx="973">
                  <c:v>104</c:v>
                </c:pt>
                <c:pt idx="974">
                  <c:v>190</c:v>
                </c:pt>
                <c:pt idx="975">
                  <c:v>127</c:v>
                </c:pt>
                <c:pt idx="976">
                  <c:v>120</c:v>
                </c:pt>
                <c:pt idx="977">
                  <c:v>118</c:v>
                </c:pt>
                <c:pt idx="978">
                  <c:v>112</c:v>
                </c:pt>
                <c:pt idx="979">
                  <c:v>114</c:v>
                </c:pt>
                <c:pt idx="980">
                  <c:v>137</c:v>
                </c:pt>
                <c:pt idx="981">
                  <c:v>112</c:v>
                </c:pt>
                <c:pt idx="982">
                  <c:v>120</c:v>
                </c:pt>
                <c:pt idx="983">
                  <c:v>123</c:v>
                </c:pt>
                <c:pt idx="984">
                  <c:v>93</c:v>
                </c:pt>
                <c:pt idx="985">
                  <c:v>123</c:v>
                </c:pt>
                <c:pt idx="986">
                  <c:v>122</c:v>
                </c:pt>
                <c:pt idx="987">
                  <c:v>115</c:v>
                </c:pt>
                <c:pt idx="988">
                  <c:v>123</c:v>
                </c:pt>
                <c:pt idx="989">
                  <c:v>96</c:v>
                </c:pt>
                <c:pt idx="990">
                  <c:v>105</c:v>
                </c:pt>
                <c:pt idx="991">
                  <c:v>113</c:v>
                </c:pt>
                <c:pt idx="992">
                  <c:v>132</c:v>
                </c:pt>
                <c:pt idx="993">
                  <c:v>75</c:v>
                </c:pt>
                <c:pt idx="994">
                  <c:v>108</c:v>
                </c:pt>
                <c:pt idx="995">
                  <c:v>105</c:v>
                </c:pt>
                <c:pt idx="996">
                  <c:v>102</c:v>
                </c:pt>
                <c:pt idx="997">
                  <c:v>118</c:v>
                </c:pt>
                <c:pt idx="998">
                  <c:v>111</c:v>
                </c:pt>
                <c:pt idx="999">
                  <c:v>81</c:v>
                </c:pt>
                <c:pt idx="1000">
                  <c:v>116</c:v>
                </c:pt>
                <c:pt idx="1001">
                  <c:v>86</c:v>
                </c:pt>
                <c:pt idx="1002">
                  <c:v>127</c:v>
                </c:pt>
                <c:pt idx="1003">
                  <c:v>91</c:v>
                </c:pt>
                <c:pt idx="1004">
                  <c:v>98</c:v>
                </c:pt>
                <c:pt idx="1005">
                  <c:v>84</c:v>
                </c:pt>
                <c:pt idx="1006">
                  <c:v>109</c:v>
                </c:pt>
                <c:pt idx="1007">
                  <c:v>93</c:v>
                </c:pt>
                <c:pt idx="1008">
                  <c:v>113</c:v>
                </c:pt>
                <c:pt idx="1009">
                  <c:v>141</c:v>
                </c:pt>
                <c:pt idx="1010">
                  <c:v>119</c:v>
                </c:pt>
                <c:pt idx="1011">
                  <c:v>97</c:v>
                </c:pt>
                <c:pt idx="1012">
                  <c:v>117</c:v>
                </c:pt>
                <c:pt idx="1013">
                  <c:v>101</c:v>
                </c:pt>
                <c:pt idx="1014">
                  <c:v>153</c:v>
                </c:pt>
                <c:pt idx="1015">
                  <c:v>122</c:v>
                </c:pt>
                <c:pt idx="1016">
                  <c:v>102</c:v>
                </c:pt>
                <c:pt idx="1017">
                  <c:v>83</c:v>
                </c:pt>
                <c:pt idx="1018">
                  <c:v>103</c:v>
                </c:pt>
                <c:pt idx="1019">
                  <c:v>110</c:v>
                </c:pt>
                <c:pt idx="1020">
                  <c:v>136</c:v>
                </c:pt>
                <c:pt idx="1021">
                  <c:v>91</c:v>
                </c:pt>
                <c:pt idx="1022">
                  <c:v>89</c:v>
                </c:pt>
                <c:pt idx="1023">
                  <c:v>107</c:v>
                </c:pt>
                <c:pt idx="1024">
                  <c:v>129</c:v>
                </c:pt>
                <c:pt idx="1025">
                  <c:v>95</c:v>
                </c:pt>
                <c:pt idx="1026">
                  <c:v>122</c:v>
                </c:pt>
                <c:pt idx="1027">
                  <c:v>110</c:v>
                </c:pt>
                <c:pt idx="1028">
                  <c:v>135</c:v>
                </c:pt>
                <c:pt idx="1029">
                  <c:v>95</c:v>
                </c:pt>
                <c:pt idx="1030">
                  <c:v>109</c:v>
                </c:pt>
                <c:pt idx="1031">
                  <c:v>93</c:v>
                </c:pt>
                <c:pt idx="1032">
                  <c:v>94</c:v>
                </c:pt>
                <c:pt idx="1033">
                  <c:v>117</c:v>
                </c:pt>
                <c:pt idx="1034">
                  <c:v>112</c:v>
                </c:pt>
                <c:pt idx="1035">
                  <c:v>111</c:v>
                </c:pt>
                <c:pt idx="1036">
                  <c:v>96</c:v>
                </c:pt>
                <c:pt idx="1037">
                  <c:v>141</c:v>
                </c:pt>
                <c:pt idx="1038">
                  <c:v>94</c:v>
                </c:pt>
                <c:pt idx="1039">
                  <c:v>87</c:v>
                </c:pt>
                <c:pt idx="1040">
                  <c:v>88</c:v>
                </c:pt>
                <c:pt idx="1041">
                  <c:v>177</c:v>
                </c:pt>
                <c:pt idx="1042">
                  <c:v>133</c:v>
                </c:pt>
                <c:pt idx="1043">
                  <c:v>119</c:v>
                </c:pt>
                <c:pt idx="1044">
                  <c:v>102</c:v>
                </c:pt>
                <c:pt idx="1045">
                  <c:v>101</c:v>
                </c:pt>
                <c:pt idx="1046">
                  <c:v>91</c:v>
                </c:pt>
                <c:pt idx="1047">
                  <c:v>117</c:v>
                </c:pt>
                <c:pt idx="1048">
                  <c:v>86</c:v>
                </c:pt>
                <c:pt idx="1049">
                  <c:v>124</c:v>
                </c:pt>
                <c:pt idx="1050">
                  <c:v>134</c:v>
                </c:pt>
                <c:pt idx="1051">
                  <c:v>100</c:v>
                </c:pt>
                <c:pt idx="1052">
                  <c:v>220</c:v>
                </c:pt>
                <c:pt idx="1053">
                  <c:v>212</c:v>
                </c:pt>
                <c:pt idx="1054">
                  <c:v>128</c:v>
                </c:pt>
                <c:pt idx="1055">
                  <c:v>106</c:v>
                </c:pt>
                <c:pt idx="1056">
                  <c:v>160</c:v>
                </c:pt>
                <c:pt idx="1057">
                  <c:v>114</c:v>
                </c:pt>
                <c:pt idx="1058">
                  <c:v>99</c:v>
                </c:pt>
                <c:pt idx="1059">
                  <c:v>74</c:v>
                </c:pt>
                <c:pt idx="1060">
                  <c:v>139</c:v>
                </c:pt>
                <c:pt idx="1061">
                  <c:v>103</c:v>
                </c:pt>
                <c:pt idx="1062">
                  <c:v>101</c:v>
                </c:pt>
                <c:pt idx="1063">
                  <c:v>130</c:v>
                </c:pt>
                <c:pt idx="1064">
                  <c:v>130</c:v>
                </c:pt>
                <c:pt idx="1065">
                  <c:v>110</c:v>
                </c:pt>
                <c:pt idx="1066">
                  <c:v>147</c:v>
                </c:pt>
                <c:pt idx="1067">
                  <c:v>96</c:v>
                </c:pt>
                <c:pt idx="1068">
                  <c:v>118</c:v>
                </c:pt>
                <c:pt idx="1069">
                  <c:v>88</c:v>
                </c:pt>
                <c:pt idx="1070">
                  <c:v>325</c:v>
                </c:pt>
                <c:pt idx="1071">
                  <c:v>102</c:v>
                </c:pt>
                <c:pt idx="1072">
                  <c:v>110</c:v>
                </c:pt>
                <c:pt idx="1073">
                  <c:v>136</c:v>
                </c:pt>
                <c:pt idx="1074">
                  <c:v>103</c:v>
                </c:pt>
                <c:pt idx="1075">
                  <c:v>103</c:v>
                </c:pt>
                <c:pt idx="1076">
                  <c:v>90</c:v>
                </c:pt>
                <c:pt idx="1077">
                  <c:v>154</c:v>
                </c:pt>
                <c:pt idx="1078">
                  <c:v>99</c:v>
                </c:pt>
                <c:pt idx="1079">
                  <c:v>93</c:v>
                </c:pt>
                <c:pt idx="1080">
                  <c:v>109</c:v>
                </c:pt>
                <c:pt idx="1081">
                  <c:v>124</c:v>
                </c:pt>
                <c:pt idx="1082">
                  <c:v>84</c:v>
                </c:pt>
                <c:pt idx="1083">
                  <c:v>90</c:v>
                </c:pt>
                <c:pt idx="1084">
                  <c:v>117</c:v>
                </c:pt>
                <c:pt idx="1085">
                  <c:v>123</c:v>
                </c:pt>
                <c:pt idx="1086">
                  <c:v>251</c:v>
                </c:pt>
                <c:pt idx="1087">
                  <c:v>105</c:v>
                </c:pt>
                <c:pt idx="1088">
                  <c:v>115</c:v>
                </c:pt>
                <c:pt idx="1089">
                  <c:v>122</c:v>
                </c:pt>
                <c:pt idx="1090">
                  <c:v>119</c:v>
                </c:pt>
                <c:pt idx="1091">
                  <c:v>81</c:v>
                </c:pt>
                <c:pt idx="1092">
                  <c:v>133</c:v>
                </c:pt>
                <c:pt idx="1093">
                  <c:v>100</c:v>
                </c:pt>
                <c:pt idx="1094">
                  <c:v>120</c:v>
                </c:pt>
                <c:pt idx="1095">
                  <c:v>104</c:v>
                </c:pt>
                <c:pt idx="1096">
                  <c:v>122</c:v>
                </c:pt>
                <c:pt idx="1097">
                  <c:v>80</c:v>
                </c:pt>
                <c:pt idx="1098">
                  <c:v>91</c:v>
                </c:pt>
                <c:pt idx="1099">
                  <c:v>112</c:v>
                </c:pt>
                <c:pt idx="1100">
                  <c:v>100</c:v>
                </c:pt>
                <c:pt idx="1101">
                  <c:v>105</c:v>
                </c:pt>
                <c:pt idx="1102">
                  <c:v>110</c:v>
                </c:pt>
                <c:pt idx="1103">
                  <c:v>144</c:v>
                </c:pt>
                <c:pt idx="1104">
                  <c:v>108</c:v>
                </c:pt>
                <c:pt idx="1105">
                  <c:v>107</c:v>
                </c:pt>
                <c:pt idx="1106">
                  <c:v>102</c:v>
                </c:pt>
                <c:pt idx="1107">
                  <c:v>100</c:v>
                </c:pt>
                <c:pt idx="1108">
                  <c:v>126</c:v>
                </c:pt>
                <c:pt idx="1109">
                  <c:v>138</c:v>
                </c:pt>
                <c:pt idx="1110">
                  <c:v>108</c:v>
                </c:pt>
                <c:pt idx="1111">
                  <c:v>105</c:v>
                </c:pt>
                <c:pt idx="1112">
                  <c:v>108</c:v>
                </c:pt>
                <c:pt idx="1113">
                  <c:v>89</c:v>
                </c:pt>
                <c:pt idx="1114">
                  <c:v>129</c:v>
                </c:pt>
                <c:pt idx="1115">
                  <c:v>84</c:v>
                </c:pt>
                <c:pt idx="1116">
                  <c:v>149</c:v>
                </c:pt>
                <c:pt idx="1117">
                  <c:v>94</c:v>
                </c:pt>
                <c:pt idx="1118">
                  <c:v>121</c:v>
                </c:pt>
                <c:pt idx="1119">
                  <c:v>128</c:v>
                </c:pt>
                <c:pt idx="1120">
                  <c:v>134</c:v>
                </c:pt>
                <c:pt idx="1121">
                  <c:v>120</c:v>
                </c:pt>
                <c:pt idx="1122">
                  <c:v>129</c:v>
                </c:pt>
                <c:pt idx="1123">
                  <c:v>89</c:v>
                </c:pt>
                <c:pt idx="1124">
                  <c:v>116</c:v>
                </c:pt>
                <c:pt idx="1125">
                  <c:v>118</c:v>
                </c:pt>
                <c:pt idx="1126">
                  <c:v>107</c:v>
                </c:pt>
                <c:pt idx="1127">
                  <c:v>155</c:v>
                </c:pt>
                <c:pt idx="1128">
                  <c:v>123</c:v>
                </c:pt>
                <c:pt idx="1129">
                  <c:v>128</c:v>
                </c:pt>
                <c:pt idx="1130">
                  <c:v>139</c:v>
                </c:pt>
                <c:pt idx="1131">
                  <c:v>109</c:v>
                </c:pt>
                <c:pt idx="1132">
                  <c:v>120</c:v>
                </c:pt>
                <c:pt idx="1133">
                  <c:v>121</c:v>
                </c:pt>
                <c:pt idx="1134">
                  <c:v>102</c:v>
                </c:pt>
                <c:pt idx="1135">
                  <c:v>117</c:v>
                </c:pt>
                <c:pt idx="1136">
                  <c:v>178</c:v>
                </c:pt>
                <c:pt idx="1137">
                  <c:v>147</c:v>
                </c:pt>
                <c:pt idx="1138">
                  <c:v>90</c:v>
                </c:pt>
                <c:pt idx="1139">
                  <c:v>105</c:v>
                </c:pt>
                <c:pt idx="1140">
                  <c:v>114</c:v>
                </c:pt>
                <c:pt idx="1141">
                  <c:v>206</c:v>
                </c:pt>
                <c:pt idx="1142">
                  <c:v>99</c:v>
                </c:pt>
                <c:pt idx="1143">
                  <c:v>123</c:v>
                </c:pt>
                <c:pt idx="1144">
                  <c:v>102</c:v>
                </c:pt>
                <c:pt idx="1145">
                  <c:v>109</c:v>
                </c:pt>
                <c:pt idx="1146">
                  <c:v>82</c:v>
                </c:pt>
                <c:pt idx="1147">
                  <c:v>142</c:v>
                </c:pt>
                <c:pt idx="1148">
                  <c:v>106</c:v>
                </c:pt>
                <c:pt idx="1149">
                  <c:v>106</c:v>
                </c:pt>
                <c:pt idx="1150">
                  <c:v>108</c:v>
                </c:pt>
                <c:pt idx="1151">
                  <c:v>98</c:v>
                </c:pt>
                <c:pt idx="1152">
                  <c:v>131</c:v>
                </c:pt>
                <c:pt idx="1153">
                  <c:v>118</c:v>
                </c:pt>
                <c:pt idx="1154">
                  <c:v>113</c:v>
                </c:pt>
                <c:pt idx="1155">
                  <c:v>130</c:v>
                </c:pt>
                <c:pt idx="1156">
                  <c:v>116</c:v>
                </c:pt>
                <c:pt idx="1157">
                  <c:v>89</c:v>
                </c:pt>
                <c:pt idx="1158">
                  <c:v>139</c:v>
                </c:pt>
                <c:pt idx="1159">
                  <c:v>130</c:v>
                </c:pt>
                <c:pt idx="1160">
                  <c:v>107</c:v>
                </c:pt>
                <c:pt idx="1161">
                  <c:v>116</c:v>
                </c:pt>
                <c:pt idx="1162">
                  <c:v>96</c:v>
                </c:pt>
                <c:pt idx="1163">
                  <c:v>99</c:v>
                </c:pt>
                <c:pt idx="1164">
                  <c:v>104</c:v>
                </c:pt>
                <c:pt idx="1165">
                  <c:v>105</c:v>
                </c:pt>
                <c:pt idx="1166">
                  <c:v>101</c:v>
                </c:pt>
                <c:pt idx="1167">
                  <c:v>134</c:v>
                </c:pt>
                <c:pt idx="1168">
                  <c:v>135</c:v>
                </c:pt>
                <c:pt idx="1169">
                  <c:v>98</c:v>
                </c:pt>
                <c:pt idx="1170">
                  <c:v>155</c:v>
                </c:pt>
                <c:pt idx="1171">
                  <c:v>106</c:v>
                </c:pt>
                <c:pt idx="1172">
                  <c:v>102</c:v>
                </c:pt>
                <c:pt idx="1173">
                  <c:v>95</c:v>
                </c:pt>
                <c:pt idx="1174">
                  <c:v>103</c:v>
                </c:pt>
                <c:pt idx="1175">
                  <c:v>109</c:v>
                </c:pt>
                <c:pt idx="1176">
                  <c:v>95</c:v>
                </c:pt>
                <c:pt idx="1177">
                  <c:v>111</c:v>
                </c:pt>
                <c:pt idx="1178">
                  <c:v>123</c:v>
                </c:pt>
                <c:pt idx="1179">
                  <c:v>140</c:v>
                </c:pt>
                <c:pt idx="1180">
                  <c:v>94</c:v>
                </c:pt>
                <c:pt idx="1181">
                  <c:v>94</c:v>
                </c:pt>
                <c:pt idx="1182">
                  <c:v>92</c:v>
                </c:pt>
                <c:pt idx="1183">
                  <c:v>102</c:v>
                </c:pt>
                <c:pt idx="1184">
                  <c:v>123</c:v>
                </c:pt>
                <c:pt idx="1185">
                  <c:v>104</c:v>
                </c:pt>
                <c:pt idx="1186">
                  <c:v>102</c:v>
                </c:pt>
                <c:pt idx="1187">
                  <c:v>136</c:v>
                </c:pt>
                <c:pt idx="1188">
                  <c:v>93</c:v>
                </c:pt>
                <c:pt idx="1189">
                  <c:v>129</c:v>
                </c:pt>
                <c:pt idx="1190">
                  <c:v>107</c:v>
                </c:pt>
                <c:pt idx="1191">
                  <c:v>117</c:v>
                </c:pt>
                <c:pt idx="1192">
                  <c:v>116</c:v>
                </c:pt>
                <c:pt idx="1193">
                  <c:v>135</c:v>
                </c:pt>
                <c:pt idx="1194">
                  <c:v>107</c:v>
                </c:pt>
                <c:pt idx="1195">
                  <c:v>90</c:v>
                </c:pt>
                <c:pt idx="1196">
                  <c:v>99</c:v>
                </c:pt>
                <c:pt idx="1197">
                  <c:v>104</c:v>
                </c:pt>
                <c:pt idx="1198">
                  <c:v>115</c:v>
                </c:pt>
                <c:pt idx="1199">
                  <c:v>119</c:v>
                </c:pt>
                <c:pt idx="1200">
                  <c:v>99</c:v>
                </c:pt>
                <c:pt idx="1201">
                  <c:v>112</c:v>
                </c:pt>
                <c:pt idx="1202">
                  <c:v>128</c:v>
                </c:pt>
                <c:pt idx="1203">
                  <c:v>112</c:v>
                </c:pt>
                <c:pt idx="1204">
                  <c:v>86</c:v>
                </c:pt>
                <c:pt idx="1205">
                  <c:v>108</c:v>
                </c:pt>
                <c:pt idx="1206">
                  <c:v>128</c:v>
                </c:pt>
                <c:pt idx="1207">
                  <c:v>84</c:v>
                </c:pt>
                <c:pt idx="1208">
                  <c:v>111</c:v>
                </c:pt>
                <c:pt idx="1209">
                  <c:v>131</c:v>
                </c:pt>
                <c:pt idx="1210">
                  <c:v>123</c:v>
                </c:pt>
                <c:pt idx="1211">
                  <c:v>101</c:v>
                </c:pt>
                <c:pt idx="1212">
                  <c:v>102</c:v>
                </c:pt>
                <c:pt idx="1213">
                  <c:v>114</c:v>
                </c:pt>
                <c:pt idx="1214">
                  <c:v>107</c:v>
                </c:pt>
                <c:pt idx="1215">
                  <c:v>87</c:v>
                </c:pt>
                <c:pt idx="1216">
                  <c:v>103</c:v>
                </c:pt>
                <c:pt idx="1217">
                  <c:v>99</c:v>
                </c:pt>
                <c:pt idx="1218">
                  <c:v>122</c:v>
                </c:pt>
                <c:pt idx="1219">
                  <c:v>91</c:v>
                </c:pt>
                <c:pt idx="1220">
                  <c:v>103</c:v>
                </c:pt>
                <c:pt idx="1221">
                  <c:v>107</c:v>
                </c:pt>
                <c:pt idx="1222">
                  <c:v>106</c:v>
                </c:pt>
                <c:pt idx="1223">
                  <c:v>101</c:v>
                </c:pt>
                <c:pt idx="1224">
                  <c:v>109</c:v>
                </c:pt>
                <c:pt idx="1225">
                  <c:v>89</c:v>
                </c:pt>
                <c:pt idx="1226">
                  <c:v>119</c:v>
                </c:pt>
                <c:pt idx="1227">
                  <c:v>83</c:v>
                </c:pt>
                <c:pt idx="1228">
                  <c:v>108</c:v>
                </c:pt>
                <c:pt idx="1229">
                  <c:v>102</c:v>
                </c:pt>
                <c:pt idx="1230">
                  <c:v>93</c:v>
                </c:pt>
                <c:pt idx="1231">
                  <c:v>84</c:v>
                </c:pt>
                <c:pt idx="1232">
                  <c:v>107</c:v>
                </c:pt>
                <c:pt idx="1233">
                  <c:v>91</c:v>
                </c:pt>
                <c:pt idx="1234">
                  <c:v>94</c:v>
                </c:pt>
                <c:pt idx="1235">
                  <c:v>115</c:v>
                </c:pt>
                <c:pt idx="1236">
                  <c:v>93</c:v>
                </c:pt>
                <c:pt idx="1237">
                  <c:v>105</c:v>
                </c:pt>
                <c:pt idx="1238">
                  <c:v>107</c:v>
                </c:pt>
                <c:pt idx="1239">
                  <c:v>101</c:v>
                </c:pt>
                <c:pt idx="1240">
                  <c:v>111</c:v>
                </c:pt>
                <c:pt idx="1241">
                  <c:v>113</c:v>
                </c:pt>
                <c:pt idx="1242">
                  <c:v>112</c:v>
                </c:pt>
                <c:pt idx="1243">
                  <c:v>126</c:v>
                </c:pt>
                <c:pt idx="1244">
                  <c:v>98</c:v>
                </c:pt>
                <c:pt idx="1245">
                  <c:v>159</c:v>
                </c:pt>
                <c:pt idx="1246">
                  <c:v>107</c:v>
                </c:pt>
                <c:pt idx="1247">
                  <c:v>87</c:v>
                </c:pt>
                <c:pt idx="1248">
                  <c:v>119</c:v>
                </c:pt>
                <c:pt idx="1249">
                  <c:v>110</c:v>
                </c:pt>
                <c:pt idx="1250">
                  <c:v>125</c:v>
                </c:pt>
                <c:pt idx="1251">
                  <c:v>113</c:v>
                </c:pt>
                <c:pt idx="1252">
                  <c:v>150</c:v>
                </c:pt>
                <c:pt idx="1253">
                  <c:v>108</c:v>
                </c:pt>
                <c:pt idx="1254">
                  <c:v>96</c:v>
                </c:pt>
                <c:pt idx="1255">
                  <c:v>93</c:v>
                </c:pt>
                <c:pt idx="1256">
                  <c:v>100</c:v>
                </c:pt>
                <c:pt idx="1257">
                  <c:v>118</c:v>
                </c:pt>
                <c:pt idx="1258">
                  <c:v>122</c:v>
                </c:pt>
                <c:pt idx="1259">
                  <c:v>120</c:v>
                </c:pt>
                <c:pt idx="1260">
                  <c:v>146</c:v>
                </c:pt>
                <c:pt idx="1261">
                  <c:v>115</c:v>
                </c:pt>
                <c:pt idx="1262">
                  <c:v>123</c:v>
                </c:pt>
                <c:pt idx="1263">
                  <c:v>94</c:v>
                </c:pt>
                <c:pt idx="1264">
                  <c:v>102</c:v>
                </c:pt>
                <c:pt idx="1265">
                  <c:v>98</c:v>
                </c:pt>
                <c:pt idx="1266">
                  <c:v>133</c:v>
                </c:pt>
                <c:pt idx="1267">
                  <c:v>118</c:v>
                </c:pt>
                <c:pt idx="1268">
                  <c:v>105</c:v>
                </c:pt>
                <c:pt idx="1269">
                  <c:v>109</c:v>
                </c:pt>
                <c:pt idx="1270">
                  <c:v>129</c:v>
                </c:pt>
                <c:pt idx="1271">
                  <c:v>109</c:v>
                </c:pt>
                <c:pt idx="1272">
                  <c:v>127</c:v>
                </c:pt>
                <c:pt idx="1273">
                  <c:v>118</c:v>
                </c:pt>
                <c:pt idx="1274">
                  <c:v>110</c:v>
                </c:pt>
                <c:pt idx="1275">
                  <c:v>90</c:v>
                </c:pt>
                <c:pt idx="1276">
                  <c:v>144</c:v>
                </c:pt>
                <c:pt idx="1277">
                  <c:v>130</c:v>
                </c:pt>
                <c:pt idx="1278">
                  <c:v>112</c:v>
                </c:pt>
                <c:pt idx="1279">
                  <c:v>133</c:v>
                </c:pt>
                <c:pt idx="1280">
                  <c:v>150</c:v>
                </c:pt>
                <c:pt idx="1281">
                  <c:v>110</c:v>
                </c:pt>
                <c:pt idx="1282">
                  <c:v>96</c:v>
                </c:pt>
                <c:pt idx="1283">
                  <c:v>96</c:v>
                </c:pt>
                <c:pt idx="1284">
                  <c:v>123</c:v>
                </c:pt>
                <c:pt idx="1285">
                  <c:v>188</c:v>
                </c:pt>
                <c:pt idx="1286">
                  <c:v>107</c:v>
                </c:pt>
                <c:pt idx="1287">
                  <c:v>110</c:v>
                </c:pt>
                <c:pt idx="1288">
                  <c:v>113</c:v>
                </c:pt>
                <c:pt idx="1289">
                  <c:v>122</c:v>
                </c:pt>
                <c:pt idx="1290">
                  <c:v>116</c:v>
                </c:pt>
                <c:pt idx="1291">
                  <c:v>93</c:v>
                </c:pt>
                <c:pt idx="1292">
                  <c:v>118</c:v>
                </c:pt>
                <c:pt idx="1293">
                  <c:v>93</c:v>
                </c:pt>
                <c:pt idx="1294">
                  <c:v>121</c:v>
                </c:pt>
                <c:pt idx="1295">
                  <c:v>101</c:v>
                </c:pt>
                <c:pt idx="1296">
                  <c:v>107</c:v>
                </c:pt>
                <c:pt idx="1297">
                  <c:v>124</c:v>
                </c:pt>
                <c:pt idx="1298">
                  <c:v>109</c:v>
                </c:pt>
                <c:pt idx="1299">
                  <c:v>105</c:v>
                </c:pt>
                <c:pt idx="1300">
                  <c:v>130</c:v>
                </c:pt>
                <c:pt idx="1301">
                  <c:v>127</c:v>
                </c:pt>
                <c:pt idx="1302">
                  <c:v>114</c:v>
                </c:pt>
                <c:pt idx="1303">
                  <c:v>106</c:v>
                </c:pt>
                <c:pt idx="1304">
                  <c:v>95</c:v>
                </c:pt>
                <c:pt idx="1305">
                  <c:v>81</c:v>
                </c:pt>
                <c:pt idx="1306">
                  <c:v>95</c:v>
                </c:pt>
                <c:pt idx="1307">
                  <c:v>108</c:v>
                </c:pt>
                <c:pt idx="1308">
                  <c:v>105</c:v>
                </c:pt>
                <c:pt idx="1309">
                  <c:v>95</c:v>
                </c:pt>
                <c:pt idx="1310">
                  <c:v>126</c:v>
                </c:pt>
                <c:pt idx="1311">
                  <c:v>102</c:v>
                </c:pt>
                <c:pt idx="1312">
                  <c:v>121</c:v>
                </c:pt>
                <c:pt idx="1313">
                  <c:v>129</c:v>
                </c:pt>
                <c:pt idx="1314">
                  <c:v>88</c:v>
                </c:pt>
                <c:pt idx="1315">
                  <c:v>106</c:v>
                </c:pt>
                <c:pt idx="1316">
                  <c:v>110</c:v>
                </c:pt>
                <c:pt idx="1317">
                  <c:v>109</c:v>
                </c:pt>
                <c:pt idx="1318">
                  <c:v>143</c:v>
                </c:pt>
                <c:pt idx="1319">
                  <c:v>120</c:v>
                </c:pt>
                <c:pt idx="1320">
                  <c:v>128</c:v>
                </c:pt>
                <c:pt idx="1321">
                  <c:v>123</c:v>
                </c:pt>
                <c:pt idx="1322">
                  <c:v>129</c:v>
                </c:pt>
                <c:pt idx="1323">
                  <c:v>105</c:v>
                </c:pt>
                <c:pt idx="1324">
                  <c:v>162</c:v>
                </c:pt>
                <c:pt idx="1325">
                  <c:v>138</c:v>
                </c:pt>
                <c:pt idx="1326">
                  <c:v>100</c:v>
                </c:pt>
                <c:pt idx="1327">
                  <c:v>90</c:v>
                </c:pt>
                <c:pt idx="1328">
                  <c:v>108</c:v>
                </c:pt>
                <c:pt idx="1329">
                  <c:v>101</c:v>
                </c:pt>
                <c:pt idx="1330">
                  <c:v>109</c:v>
                </c:pt>
                <c:pt idx="1331">
                  <c:v>132</c:v>
                </c:pt>
                <c:pt idx="1332">
                  <c:v>123</c:v>
                </c:pt>
                <c:pt idx="1333">
                  <c:v>87</c:v>
                </c:pt>
                <c:pt idx="1334">
                  <c:v>109</c:v>
                </c:pt>
                <c:pt idx="1335">
                  <c:v>109</c:v>
                </c:pt>
                <c:pt idx="1336">
                  <c:v>92</c:v>
                </c:pt>
                <c:pt idx="1337">
                  <c:v>125</c:v>
                </c:pt>
                <c:pt idx="1338">
                  <c:v>202</c:v>
                </c:pt>
                <c:pt idx="1339">
                  <c:v>134</c:v>
                </c:pt>
                <c:pt idx="1340">
                  <c:v>88</c:v>
                </c:pt>
                <c:pt idx="1341">
                  <c:v>92</c:v>
                </c:pt>
                <c:pt idx="1342">
                  <c:v>91</c:v>
                </c:pt>
                <c:pt idx="1343">
                  <c:v>75</c:v>
                </c:pt>
                <c:pt idx="1344">
                  <c:v>98</c:v>
                </c:pt>
                <c:pt idx="1345">
                  <c:v>147</c:v>
                </c:pt>
                <c:pt idx="1346">
                  <c:v>100</c:v>
                </c:pt>
                <c:pt idx="1347">
                  <c:v>120</c:v>
                </c:pt>
                <c:pt idx="1348">
                  <c:v>104</c:v>
                </c:pt>
                <c:pt idx="1349">
                  <c:v>103</c:v>
                </c:pt>
                <c:pt idx="1350">
                  <c:v>109</c:v>
                </c:pt>
                <c:pt idx="1351">
                  <c:v>104</c:v>
                </c:pt>
                <c:pt idx="1352">
                  <c:v>112</c:v>
                </c:pt>
                <c:pt idx="1353">
                  <c:v>95</c:v>
                </c:pt>
                <c:pt idx="1354">
                  <c:v>102</c:v>
                </c:pt>
                <c:pt idx="1355">
                  <c:v>150</c:v>
                </c:pt>
                <c:pt idx="1356">
                  <c:v>101</c:v>
                </c:pt>
                <c:pt idx="1357">
                  <c:v>108</c:v>
                </c:pt>
                <c:pt idx="1358">
                  <c:v>98</c:v>
                </c:pt>
                <c:pt idx="1359">
                  <c:v>137</c:v>
                </c:pt>
                <c:pt idx="1360">
                  <c:v>112</c:v>
                </c:pt>
                <c:pt idx="1361">
                  <c:v>101</c:v>
                </c:pt>
                <c:pt idx="1362">
                  <c:v>103</c:v>
                </c:pt>
                <c:pt idx="1363">
                  <c:v>101</c:v>
                </c:pt>
                <c:pt idx="1364">
                  <c:v>112</c:v>
                </c:pt>
                <c:pt idx="1365">
                  <c:v>102</c:v>
                </c:pt>
                <c:pt idx="1366">
                  <c:v>101</c:v>
                </c:pt>
                <c:pt idx="1367">
                  <c:v>155</c:v>
                </c:pt>
                <c:pt idx="1368">
                  <c:v>109</c:v>
                </c:pt>
                <c:pt idx="1369">
                  <c:v>140</c:v>
                </c:pt>
                <c:pt idx="1370">
                  <c:v>108</c:v>
                </c:pt>
                <c:pt idx="1371">
                  <c:v>96</c:v>
                </c:pt>
                <c:pt idx="1372">
                  <c:v>123</c:v>
                </c:pt>
                <c:pt idx="1373">
                  <c:v>106</c:v>
                </c:pt>
                <c:pt idx="1374">
                  <c:v>76</c:v>
                </c:pt>
                <c:pt idx="1375">
                  <c:v>107</c:v>
                </c:pt>
                <c:pt idx="1376">
                  <c:v>82</c:v>
                </c:pt>
                <c:pt idx="1377">
                  <c:v>109</c:v>
                </c:pt>
                <c:pt idx="1378">
                  <c:v>99</c:v>
                </c:pt>
                <c:pt idx="1379">
                  <c:v>91</c:v>
                </c:pt>
                <c:pt idx="1380">
                  <c:v>87</c:v>
                </c:pt>
                <c:pt idx="1381">
                  <c:v>125</c:v>
                </c:pt>
                <c:pt idx="1382">
                  <c:v>118</c:v>
                </c:pt>
                <c:pt idx="1383">
                  <c:v>98</c:v>
                </c:pt>
                <c:pt idx="1384">
                  <c:v>92</c:v>
                </c:pt>
                <c:pt idx="1385">
                  <c:v>92</c:v>
                </c:pt>
                <c:pt idx="1386">
                  <c:v>115</c:v>
                </c:pt>
                <c:pt idx="1387">
                  <c:v>120</c:v>
                </c:pt>
                <c:pt idx="1388">
                  <c:v>111</c:v>
                </c:pt>
                <c:pt idx="1389">
                  <c:v>94</c:v>
                </c:pt>
                <c:pt idx="1390">
                  <c:v>100</c:v>
                </c:pt>
                <c:pt idx="1391">
                  <c:v>101</c:v>
                </c:pt>
                <c:pt idx="1392">
                  <c:v>139</c:v>
                </c:pt>
                <c:pt idx="1393">
                  <c:v>91</c:v>
                </c:pt>
                <c:pt idx="1394">
                  <c:v>109</c:v>
                </c:pt>
                <c:pt idx="1395">
                  <c:v>102</c:v>
                </c:pt>
                <c:pt idx="1396">
                  <c:v>103</c:v>
                </c:pt>
                <c:pt idx="1397">
                  <c:v>83</c:v>
                </c:pt>
                <c:pt idx="1398">
                  <c:v>123</c:v>
                </c:pt>
                <c:pt idx="1399">
                  <c:v>101</c:v>
                </c:pt>
                <c:pt idx="1400">
                  <c:v>117</c:v>
                </c:pt>
                <c:pt idx="1401">
                  <c:v>114</c:v>
                </c:pt>
                <c:pt idx="1402">
                  <c:v>330</c:v>
                </c:pt>
                <c:pt idx="1403">
                  <c:v>121</c:v>
                </c:pt>
                <c:pt idx="1404">
                  <c:v>114</c:v>
                </c:pt>
                <c:pt idx="1405">
                  <c:v>148</c:v>
                </c:pt>
                <c:pt idx="1406">
                  <c:v>113</c:v>
                </c:pt>
                <c:pt idx="1407">
                  <c:v>91</c:v>
                </c:pt>
                <c:pt idx="1408">
                  <c:v>139</c:v>
                </c:pt>
                <c:pt idx="1409">
                  <c:v>96</c:v>
                </c:pt>
                <c:pt idx="1410">
                  <c:v>102</c:v>
                </c:pt>
                <c:pt idx="1411">
                  <c:v>96</c:v>
                </c:pt>
                <c:pt idx="1412">
                  <c:v>101</c:v>
                </c:pt>
                <c:pt idx="1413">
                  <c:v>128</c:v>
                </c:pt>
                <c:pt idx="1414">
                  <c:v>109</c:v>
                </c:pt>
                <c:pt idx="1415">
                  <c:v>114</c:v>
                </c:pt>
                <c:pt idx="1416">
                  <c:v>105</c:v>
                </c:pt>
                <c:pt idx="1417">
                  <c:v>141</c:v>
                </c:pt>
                <c:pt idx="1418">
                  <c:v>138</c:v>
                </c:pt>
                <c:pt idx="1419">
                  <c:v>101</c:v>
                </c:pt>
                <c:pt idx="1420">
                  <c:v>99</c:v>
                </c:pt>
                <c:pt idx="1421">
                  <c:v>85</c:v>
                </c:pt>
                <c:pt idx="1422">
                  <c:v>89</c:v>
                </c:pt>
                <c:pt idx="1423">
                  <c:v>99</c:v>
                </c:pt>
                <c:pt idx="1424">
                  <c:v>105</c:v>
                </c:pt>
                <c:pt idx="1425">
                  <c:v>97</c:v>
                </c:pt>
                <c:pt idx="1426">
                  <c:v>140</c:v>
                </c:pt>
                <c:pt idx="1427">
                  <c:v>118</c:v>
                </c:pt>
                <c:pt idx="1428">
                  <c:v>94</c:v>
                </c:pt>
                <c:pt idx="1429">
                  <c:v>124</c:v>
                </c:pt>
                <c:pt idx="1430">
                  <c:v>134</c:v>
                </c:pt>
                <c:pt idx="1431">
                  <c:v>113</c:v>
                </c:pt>
                <c:pt idx="1432">
                  <c:v>124</c:v>
                </c:pt>
                <c:pt idx="1433">
                  <c:v>97</c:v>
                </c:pt>
                <c:pt idx="1434">
                  <c:v>123</c:v>
                </c:pt>
                <c:pt idx="1435">
                  <c:v>99</c:v>
                </c:pt>
                <c:pt idx="1436">
                  <c:v>101</c:v>
                </c:pt>
                <c:pt idx="1437">
                  <c:v>92</c:v>
                </c:pt>
                <c:pt idx="1438">
                  <c:v>131</c:v>
                </c:pt>
                <c:pt idx="1439">
                  <c:v>107</c:v>
                </c:pt>
                <c:pt idx="1440">
                  <c:v>103</c:v>
                </c:pt>
                <c:pt idx="1441">
                  <c:v>129</c:v>
                </c:pt>
                <c:pt idx="1442">
                  <c:v>107</c:v>
                </c:pt>
                <c:pt idx="1443">
                  <c:v>89</c:v>
                </c:pt>
                <c:pt idx="1444">
                  <c:v>113</c:v>
                </c:pt>
                <c:pt idx="1445">
                  <c:v>93</c:v>
                </c:pt>
                <c:pt idx="1446">
                  <c:v>120</c:v>
                </c:pt>
                <c:pt idx="1447">
                  <c:v>98</c:v>
                </c:pt>
                <c:pt idx="1448">
                  <c:v>105</c:v>
                </c:pt>
                <c:pt idx="1449">
                  <c:v>98</c:v>
                </c:pt>
                <c:pt idx="1450">
                  <c:v>96</c:v>
                </c:pt>
                <c:pt idx="1451">
                  <c:v>87</c:v>
                </c:pt>
                <c:pt idx="1452">
                  <c:v>107</c:v>
                </c:pt>
                <c:pt idx="1453">
                  <c:v>90</c:v>
                </c:pt>
                <c:pt idx="1454">
                  <c:v>121</c:v>
                </c:pt>
                <c:pt idx="1455">
                  <c:v>119</c:v>
                </c:pt>
                <c:pt idx="1456">
                  <c:v>107</c:v>
                </c:pt>
                <c:pt idx="1457">
                  <c:v>110</c:v>
                </c:pt>
                <c:pt idx="1458">
                  <c:v>100</c:v>
                </c:pt>
                <c:pt idx="1459">
                  <c:v>75</c:v>
                </c:pt>
                <c:pt idx="1460">
                  <c:v>132</c:v>
                </c:pt>
                <c:pt idx="1461">
                  <c:v>105</c:v>
                </c:pt>
                <c:pt idx="1462">
                  <c:v>289</c:v>
                </c:pt>
                <c:pt idx="1463">
                  <c:v>102</c:v>
                </c:pt>
                <c:pt idx="1464">
                  <c:v>143</c:v>
                </c:pt>
                <c:pt idx="1465">
                  <c:v>113</c:v>
                </c:pt>
                <c:pt idx="1466">
                  <c:v>161</c:v>
                </c:pt>
                <c:pt idx="1467">
                  <c:v>138</c:v>
                </c:pt>
                <c:pt idx="1468">
                  <c:v>126</c:v>
                </c:pt>
                <c:pt idx="1469">
                  <c:v>99</c:v>
                </c:pt>
                <c:pt idx="1470">
                  <c:v>101</c:v>
                </c:pt>
                <c:pt idx="1471">
                  <c:v>103</c:v>
                </c:pt>
                <c:pt idx="1472">
                  <c:v>118</c:v>
                </c:pt>
                <c:pt idx="1473">
                  <c:v>99</c:v>
                </c:pt>
                <c:pt idx="1474">
                  <c:v>105</c:v>
                </c:pt>
                <c:pt idx="1475">
                  <c:v>113</c:v>
                </c:pt>
                <c:pt idx="1476">
                  <c:v>93</c:v>
                </c:pt>
                <c:pt idx="1477">
                  <c:v>108</c:v>
                </c:pt>
                <c:pt idx="1478">
                  <c:v>74</c:v>
                </c:pt>
                <c:pt idx="1479">
                  <c:v>116</c:v>
                </c:pt>
                <c:pt idx="1480">
                  <c:v>104</c:v>
                </c:pt>
                <c:pt idx="1481">
                  <c:v>106</c:v>
                </c:pt>
                <c:pt idx="1482">
                  <c:v>120</c:v>
                </c:pt>
                <c:pt idx="1483">
                  <c:v>135</c:v>
                </c:pt>
                <c:pt idx="1484">
                  <c:v>132</c:v>
                </c:pt>
                <c:pt idx="1485">
                  <c:v>92</c:v>
                </c:pt>
                <c:pt idx="1486">
                  <c:v>99</c:v>
                </c:pt>
                <c:pt idx="1487">
                  <c:v>90</c:v>
                </c:pt>
                <c:pt idx="1488">
                  <c:v>111</c:v>
                </c:pt>
                <c:pt idx="1489">
                  <c:v>103</c:v>
                </c:pt>
                <c:pt idx="1490">
                  <c:v>127</c:v>
                </c:pt>
                <c:pt idx="1491">
                  <c:v>112</c:v>
                </c:pt>
                <c:pt idx="1492">
                  <c:v>87</c:v>
                </c:pt>
                <c:pt idx="1493">
                  <c:v>138</c:v>
                </c:pt>
                <c:pt idx="1494">
                  <c:v>132</c:v>
                </c:pt>
                <c:pt idx="1495">
                  <c:v>103</c:v>
                </c:pt>
                <c:pt idx="1496">
                  <c:v>123</c:v>
                </c:pt>
                <c:pt idx="1497">
                  <c:v>111</c:v>
                </c:pt>
                <c:pt idx="1498">
                  <c:v>102</c:v>
                </c:pt>
                <c:pt idx="1499">
                  <c:v>78</c:v>
                </c:pt>
                <c:pt idx="1500">
                  <c:v>132</c:v>
                </c:pt>
                <c:pt idx="1501">
                  <c:v>133</c:v>
                </c:pt>
                <c:pt idx="1502">
                  <c:v>108</c:v>
                </c:pt>
                <c:pt idx="1503">
                  <c:v>125</c:v>
                </c:pt>
                <c:pt idx="1504">
                  <c:v>98</c:v>
                </c:pt>
                <c:pt idx="1505">
                  <c:v>119</c:v>
                </c:pt>
                <c:pt idx="1506">
                  <c:v>87</c:v>
                </c:pt>
                <c:pt idx="1507">
                  <c:v>91</c:v>
                </c:pt>
                <c:pt idx="1508">
                  <c:v>100</c:v>
                </c:pt>
                <c:pt idx="1509">
                  <c:v>118</c:v>
                </c:pt>
                <c:pt idx="1510">
                  <c:v>109</c:v>
                </c:pt>
                <c:pt idx="1511">
                  <c:v>99</c:v>
                </c:pt>
                <c:pt idx="1512">
                  <c:v>114</c:v>
                </c:pt>
                <c:pt idx="1513">
                  <c:v>89</c:v>
                </c:pt>
                <c:pt idx="1514">
                  <c:v>95</c:v>
                </c:pt>
                <c:pt idx="1515">
                  <c:v>98</c:v>
                </c:pt>
                <c:pt idx="1516">
                  <c:v>94</c:v>
                </c:pt>
                <c:pt idx="1517">
                  <c:v>85</c:v>
                </c:pt>
                <c:pt idx="1518">
                  <c:v>124</c:v>
                </c:pt>
                <c:pt idx="1519">
                  <c:v>131</c:v>
                </c:pt>
                <c:pt idx="1520">
                  <c:v>107</c:v>
                </c:pt>
                <c:pt idx="1521">
                  <c:v>99</c:v>
                </c:pt>
                <c:pt idx="1522">
                  <c:v>83</c:v>
                </c:pt>
                <c:pt idx="1523">
                  <c:v>131</c:v>
                </c:pt>
                <c:pt idx="1524">
                  <c:v>85</c:v>
                </c:pt>
                <c:pt idx="1525">
                  <c:v>126</c:v>
                </c:pt>
                <c:pt idx="1526">
                  <c:v>123</c:v>
                </c:pt>
                <c:pt idx="1527">
                  <c:v>105</c:v>
                </c:pt>
                <c:pt idx="1528">
                  <c:v>125</c:v>
                </c:pt>
                <c:pt idx="1529">
                  <c:v>77</c:v>
                </c:pt>
                <c:pt idx="1530">
                  <c:v>121</c:v>
                </c:pt>
                <c:pt idx="1531">
                  <c:v>124</c:v>
                </c:pt>
                <c:pt idx="1532">
                  <c:v>99</c:v>
                </c:pt>
                <c:pt idx="1533">
                  <c:v>112</c:v>
                </c:pt>
                <c:pt idx="1534">
                  <c:v>111</c:v>
                </c:pt>
                <c:pt idx="1535">
                  <c:v>107</c:v>
                </c:pt>
                <c:pt idx="1536">
                  <c:v>104</c:v>
                </c:pt>
                <c:pt idx="1537">
                  <c:v>113</c:v>
                </c:pt>
                <c:pt idx="1538">
                  <c:v>113</c:v>
                </c:pt>
                <c:pt idx="1539">
                  <c:v>95</c:v>
                </c:pt>
                <c:pt idx="1540">
                  <c:v>86</c:v>
                </c:pt>
                <c:pt idx="1541">
                  <c:v>126</c:v>
                </c:pt>
                <c:pt idx="1542">
                  <c:v>101</c:v>
                </c:pt>
                <c:pt idx="1543">
                  <c:v>102</c:v>
                </c:pt>
                <c:pt idx="1544">
                  <c:v>111</c:v>
                </c:pt>
                <c:pt idx="1545">
                  <c:v>95</c:v>
                </c:pt>
                <c:pt idx="1546">
                  <c:v>98</c:v>
                </c:pt>
                <c:pt idx="1547">
                  <c:v>100</c:v>
                </c:pt>
                <c:pt idx="1548">
                  <c:v>118</c:v>
                </c:pt>
                <c:pt idx="1549">
                  <c:v>125</c:v>
                </c:pt>
                <c:pt idx="1550">
                  <c:v>94</c:v>
                </c:pt>
                <c:pt idx="1551">
                  <c:v>79</c:v>
                </c:pt>
                <c:pt idx="1552">
                  <c:v>106</c:v>
                </c:pt>
                <c:pt idx="1553">
                  <c:v>63</c:v>
                </c:pt>
                <c:pt idx="1554">
                  <c:v>85</c:v>
                </c:pt>
                <c:pt idx="1555">
                  <c:v>108</c:v>
                </c:pt>
                <c:pt idx="1556">
                  <c:v>139</c:v>
                </c:pt>
                <c:pt idx="1557">
                  <c:v>127</c:v>
                </c:pt>
                <c:pt idx="1558">
                  <c:v>106</c:v>
                </c:pt>
                <c:pt idx="1559">
                  <c:v>95</c:v>
                </c:pt>
                <c:pt idx="1560">
                  <c:v>118</c:v>
                </c:pt>
                <c:pt idx="1561">
                  <c:v>108</c:v>
                </c:pt>
                <c:pt idx="1562">
                  <c:v>105</c:v>
                </c:pt>
                <c:pt idx="1563">
                  <c:v>131</c:v>
                </c:pt>
                <c:pt idx="1564">
                  <c:v>104</c:v>
                </c:pt>
                <c:pt idx="1565">
                  <c:v>133</c:v>
                </c:pt>
                <c:pt idx="1566">
                  <c:v>94</c:v>
                </c:pt>
                <c:pt idx="1567">
                  <c:v>109</c:v>
                </c:pt>
                <c:pt idx="1568">
                  <c:v>96</c:v>
                </c:pt>
                <c:pt idx="1569">
                  <c:v>105</c:v>
                </c:pt>
                <c:pt idx="1570">
                  <c:v>99</c:v>
                </c:pt>
                <c:pt idx="1571">
                  <c:v>112</c:v>
                </c:pt>
                <c:pt idx="1572">
                  <c:v>108</c:v>
                </c:pt>
                <c:pt idx="1573">
                  <c:v>126</c:v>
                </c:pt>
                <c:pt idx="1574">
                  <c:v>98</c:v>
                </c:pt>
                <c:pt idx="1575">
                  <c:v>104</c:v>
                </c:pt>
                <c:pt idx="1576">
                  <c:v>110</c:v>
                </c:pt>
                <c:pt idx="1577">
                  <c:v>130</c:v>
                </c:pt>
                <c:pt idx="1578">
                  <c:v>93</c:v>
                </c:pt>
                <c:pt idx="1579">
                  <c:v>96</c:v>
                </c:pt>
                <c:pt idx="1580">
                  <c:v>114</c:v>
                </c:pt>
                <c:pt idx="1581">
                  <c:v>106</c:v>
                </c:pt>
                <c:pt idx="1582">
                  <c:v>150</c:v>
                </c:pt>
                <c:pt idx="1583">
                  <c:v>100</c:v>
                </c:pt>
                <c:pt idx="1584">
                  <c:v>100</c:v>
                </c:pt>
                <c:pt idx="1585">
                  <c:v>100</c:v>
                </c:pt>
                <c:pt idx="1586">
                  <c:v>107</c:v>
                </c:pt>
                <c:pt idx="1587">
                  <c:v>102</c:v>
                </c:pt>
                <c:pt idx="1588">
                  <c:v>101</c:v>
                </c:pt>
                <c:pt idx="1589">
                  <c:v>86</c:v>
                </c:pt>
                <c:pt idx="1590">
                  <c:v>108</c:v>
                </c:pt>
                <c:pt idx="1591">
                  <c:v>123</c:v>
                </c:pt>
                <c:pt idx="1592">
                  <c:v>88</c:v>
                </c:pt>
                <c:pt idx="1593">
                  <c:v>109</c:v>
                </c:pt>
                <c:pt idx="1594">
                  <c:v>122</c:v>
                </c:pt>
                <c:pt idx="1595">
                  <c:v>251</c:v>
                </c:pt>
                <c:pt idx="1596">
                  <c:v>118</c:v>
                </c:pt>
                <c:pt idx="1597">
                  <c:v>131</c:v>
                </c:pt>
                <c:pt idx="1598">
                  <c:v>109</c:v>
                </c:pt>
                <c:pt idx="1599">
                  <c:v>88</c:v>
                </c:pt>
                <c:pt idx="1600">
                  <c:v>103</c:v>
                </c:pt>
                <c:pt idx="1601">
                  <c:v>87</c:v>
                </c:pt>
                <c:pt idx="1602">
                  <c:v>160</c:v>
                </c:pt>
                <c:pt idx="1603">
                  <c:v>121</c:v>
                </c:pt>
                <c:pt idx="1604">
                  <c:v>129</c:v>
                </c:pt>
                <c:pt idx="1605">
                  <c:v>115</c:v>
                </c:pt>
                <c:pt idx="1606">
                  <c:v>153</c:v>
                </c:pt>
                <c:pt idx="1607">
                  <c:v>128</c:v>
                </c:pt>
                <c:pt idx="1608">
                  <c:v>89</c:v>
                </c:pt>
                <c:pt idx="1609">
                  <c:v>122</c:v>
                </c:pt>
                <c:pt idx="1610">
                  <c:v>99</c:v>
                </c:pt>
                <c:pt idx="1611">
                  <c:v>99</c:v>
                </c:pt>
                <c:pt idx="1612">
                  <c:v>147</c:v>
                </c:pt>
                <c:pt idx="1613">
                  <c:v>112</c:v>
                </c:pt>
                <c:pt idx="1614">
                  <c:v>88</c:v>
                </c:pt>
                <c:pt idx="1615">
                  <c:v>94</c:v>
                </c:pt>
                <c:pt idx="1616">
                  <c:v>90</c:v>
                </c:pt>
                <c:pt idx="1617">
                  <c:v>167</c:v>
                </c:pt>
                <c:pt idx="1618">
                  <c:v>118</c:v>
                </c:pt>
                <c:pt idx="1619">
                  <c:v>83</c:v>
                </c:pt>
                <c:pt idx="1620">
                  <c:v>104</c:v>
                </c:pt>
                <c:pt idx="1621">
                  <c:v>102</c:v>
                </c:pt>
                <c:pt idx="1622">
                  <c:v>131</c:v>
                </c:pt>
                <c:pt idx="1623">
                  <c:v>101</c:v>
                </c:pt>
                <c:pt idx="1624">
                  <c:v>130</c:v>
                </c:pt>
                <c:pt idx="1625">
                  <c:v>120</c:v>
                </c:pt>
                <c:pt idx="1626">
                  <c:v>135</c:v>
                </c:pt>
                <c:pt idx="1627">
                  <c:v>110</c:v>
                </c:pt>
                <c:pt idx="1628">
                  <c:v>103</c:v>
                </c:pt>
                <c:pt idx="1629">
                  <c:v>110</c:v>
                </c:pt>
                <c:pt idx="1630">
                  <c:v>91</c:v>
                </c:pt>
                <c:pt idx="1631">
                  <c:v>105</c:v>
                </c:pt>
                <c:pt idx="1632">
                  <c:v>127</c:v>
                </c:pt>
                <c:pt idx="1633">
                  <c:v>82</c:v>
                </c:pt>
                <c:pt idx="1634">
                  <c:v>99</c:v>
                </c:pt>
                <c:pt idx="1635">
                  <c:v>90</c:v>
                </c:pt>
                <c:pt idx="1636">
                  <c:v>115</c:v>
                </c:pt>
                <c:pt idx="1637">
                  <c:v>96</c:v>
                </c:pt>
                <c:pt idx="1638">
                  <c:v>104</c:v>
                </c:pt>
                <c:pt idx="1639">
                  <c:v>117</c:v>
                </c:pt>
                <c:pt idx="1640">
                  <c:v>83</c:v>
                </c:pt>
                <c:pt idx="1641">
                  <c:v>99</c:v>
                </c:pt>
                <c:pt idx="1642">
                  <c:v>81</c:v>
                </c:pt>
                <c:pt idx="1643">
                  <c:v>135</c:v>
                </c:pt>
                <c:pt idx="1644">
                  <c:v>117</c:v>
                </c:pt>
                <c:pt idx="1645">
                  <c:v>139</c:v>
                </c:pt>
                <c:pt idx="1646">
                  <c:v>123</c:v>
                </c:pt>
                <c:pt idx="1647">
                  <c:v>117</c:v>
                </c:pt>
                <c:pt idx="1648">
                  <c:v>97</c:v>
                </c:pt>
                <c:pt idx="1649">
                  <c:v>103</c:v>
                </c:pt>
                <c:pt idx="1650">
                  <c:v>119</c:v>
                </c:pt>
                <c:pt idx="1651">
                  <c:v>94</c:v>
                </c:pt>
                <c:pt idx="1652">
                  <c:v>89</c:v>
                </c:pt>
                <c:pt idx="1653">
                  <c:v>98</c:v>
                </c:pt>
                <c:pt idx="1654">
                  <c:v>107</c:v>
                </c:pt>
                <c:pt idx="1655">
                  <c:v>108</c:v>
                </c:pt>
                <c:pt idx="1656">
                  <c:v>134</c:v>
                </c:pt>
                <c:pt idx="1657">
                  <c:v>110</c:v>
                </c:pt>
                <c:pt idx="1658">
                  <c:v>103</c:v>
                </c:pt>
                <c:pt idx="1659">
                  <c:v>100</c:v>
                </c:pt>
                <c:pt idx="1660">
                  <c:v>131</c:v>
                </c:pt>
                <c:pt idx="1661">
                  <c:v>133</c:v>
                </c:pt>
                <c:pt idx="1662">
                  <c:v>109</c:v>
                </c:pt>
                <c:pt idx="1663">
                  <c:v>114</c:v>
                </c:pt>
                <c:pt idx="1664">
                  <c:v>164</c:v>
                </c:pt>
                <c:pt idx="1665">
                  <c:v>92</c:v>
                </c:pt>
                <c:pt idx="1666">
                  <c:v>122</c:v>
                </c:pt>
                <c:pt idx="1667">
                  <c:v>110</c:v>
                </c:pt>
                <c:pt idx="1668">
                  <c:v>116</c:v>
                </c:pt>
                <c:pt idx="1669">
                  <c:v>115</c:v>
                </c:pt>
                <c:pt idx="1670">
                  <c:v>148</c:v>
                </c:pt>
                <c:pt idx="1671">
                  <c:v>118</c:v>
                </c:pt>
                <c:pt idx="1672">
                  <c:v>101</c:v>
                </c:pt>
                <c:pt idx="1673">
                  <c:v>82</c:v>
                </c:pt>
                <c:pt idx="1674">
                  <c:v>110</c:v>
                </c:pt>
                <c:pt idx="1675">
                  <c:v>193</c:v>
                </c:pt>
                <c:pt idx="1676">
                  <c:v>130</c:v>
                </c:pt>
                <c:pt idx="1677">
                  <c:v>111</c:v>
                </c:pt>
                <c:pt idx="1678">
                  <c:v>110</c:v>
                </c:pt>
                <c:pt idx="1679">
                  <c:v>123</c:v>
                </c:pt>
                <c:pt idx="1680">
                  <c:v>109</c:v>
                </c:pt>
                <c:pt idx="1681">
                  <c:v>99</c:v>
                </c:pt>
                <c:pt idx="1682">
                  <c:v>106</c:v>
                </c:pt>
                <c:pt idx="1683">
                  <c:v>89</c:v>
                </c:pt>
                <c:pt idx="1684">
                  <c:v>98</c:v>
                </c:pt>
                <c:pt idx="1685">
                  <c:v>93</c:v>
                </c:pt>
                <c:pt idx="1686">
                  <c:v>112</c:v>
                </c:pt>
                <c:pt idx="1687">
                  <c:v>101</c:v>
                </c:pt>
                <c:pt idx="1688">
                  <c:v>104</c:v>
                </c:pt>
                <c:pt idx="1689">
                  <c:v>120</c:v>
                </c:pt>
                <c:pt idx="1690">
                  <c:v>91</c:v>
                </c:pt>
                <c:pt idx="1691">
                  <c:v>97</c:v>
                </c:pt>
                <c:pt idx="1692">
                  <c:v>133</c:v>
                </c:pt>
                <c:pt idx="1693">
                  <c:v>123</c:v>
                </c:pt>
                <c:pt idx="1694">
                  <c:v>114</c:v>
                </c:pt>
                <c:pt idx="1695">
                  <c:v>111</c:v>
                </c:pt>
                <c:pt idx="1696">
                  <c:v>117</c:v>
                </c:pt>
                <c:pt idx="1697">
                  <c:v>121</c:v>
                </c:pt>
                <c:pt idx="1698">
                  <c:v>139</c:v>
                </c:pt>
                <c:pt idx="1699">
                  <c:v>115</c:v>
                </c:pt>
                <c:pt idx="1700">
                  <c:v>175</c:v>
                </c:pt>
                <c:pt idx="1701">
                  <c:v>85</c:v>
                </c:pt>
                <c:pt idx="1702">
                  <c:v>90</c:v>
                </c:pt>
                <c:pt idx="1703">
                  <c:v>107</c:v>
                </c:pt>
                <c:pt idx="1704">
                  <c:v>100</c:v>
                </c:pt>
                <c:pt idx="1705">
                  <c:v>129</c:v>
                </c:pt>
                <c:pt idx="1706">
                  <c:v>109</c:v>
                </c:pt>
                <c:pt idx="1707">
                  <c:v>94</c:v>
                </c:pt>
                <c:pt idx="1708">
                  <c:v>133</c:v>
                </c:pt>
                <c:pt idx="1709">
                  <c:v>105</c:v>
                </c:pt>
                <c:pt idx="1710">
                  <c:v>100</c:v>
                </c:pt>
                <c:pt idx="1711">
                  <c:v>113</c:v>
                </c:pt>
                <c:pt idx="1712">
                  <c:v>118</c:v>
                </c:pt>
                <c:pt idx="1713">
                  <c:v>110</c:v>
                </c:pt>
                <c:pt idx="1714">
                  <c:v>110</c:v>
                </c:pt>
                <c:pt idx="1715">
                  <c:v>99</c:v>
                </c:pt>
                <c:pt idx="1716">
                  <c:v>101</c:v>
                </c:pt>
                <c:pt idx="1717">
                  <c:v>103</c:v>
                </c:pt>
                <c:pt idx="1718">
                  <c:v>95</c:v>
                </c:pt>
                <c:pt idx="1719">
                  <c:v>117</c:v>
                </c:pt>
                <c:pt idx="1720">
                  <c:v>129</c:v>
                </c:pt>
                <c:pt idx="1721">
                  <c:v>120</c:v>
                </c:pt>
                <c:pt idx="1722">
                  <c:v>125</c:v>
                </c:pt>
                <c:pt idx="1723">
                  <c:v>133</c:v>
                </c:pt>
                <c:pt idx="1724">
                  <c:v>116</c:v>
                </c:pt>
                <c:pt idx="1725">
                  <c:v>129</c:v>
                </c:pt>
                <c:pt idx="1726">
                  <c:v>93</c:v>
                </c:pt>
                <c:pt idx="1727">
                  <c:v>118</c:v>
                </c:pt>
                <c:pt idx="1728">
                  <c:v>129</c:v>
                </c:pt>
                <c:pt idx="1729">
                  <c:v>185</c:v>
                </c:pt>
                <c:pt idx="1730">
                  <c:v>146</c:v>
                </c:pt>
                <c:pt idx="1731">
                  <c:v>128</c:v>
                </c:pt>
                <c:pt idx="1732">
                  <c:v>93</c:v>
                </c:pt>
                <c:pt idx="1733">
                  <c:v>97</c:v>
                </c:pt>
                <c:pt idx="1734">
                  <c:v>82</c:v>
                </c:pt>
                <c:pt idx="1735">
                  <c:v>85</c:v>
                </c:pt>
                <c:pt idx="1736">
                  <c:v>88</c:v>
                </c:pt>
                <c:pt idx="1737">
                  <c:v>119</c:v>
                </c:pt>
                <c:pt idx="1738">
                  <c:v>122</c:v>
                </c:pt>
                <c:pt idx="1739">
                  <c:v>99</c:v>
                </c:pt>
                <c:pt idx="1740">
                  <c:v>97</c:v>
                </c:pt>
                <c:pt idx="1741">
                  <c:v>121</c:v>
                </c:pt>
                <c:pt idx="1742">
                  <c:v>95</c:v>
                </c:pt>
                <c:pt idx="1743">
                  <c:v>105</c:v>
                </c:pt>
                <c:pt idx="1744">
                  <c:v>108</c:v>
                </c:pt>
                <c:pt idx="1745">
                  <c:v>134</c:v>
                </c:pt>
                <c:pt idx="1746">
                  <c:v>115</c:v>
                </c:pt>
                <c:pt idx="1747">
                  <c:v>86</c:v>
                </c:pt>
                <c:pt idx="1748">
                  <c:v>101</c:v>
                </c:pt>
                <c:pt idx="1749">
                  <c:v>96</c:v>
                </c:pt>
                <c:pt idx="1750">
                  <c:v>101</c:v>
                </c:pt>
                <c:pt idx="1751">
                  <c:v>100</c:v>
                </c:pt>
                <c:pt idx="1752">
                  <c:v>117</c:v>
                </c:pt>
                <c:pt idx="1753">
                  <c:v>101</c:v>
                </c:pt>
                <c:pt idx="1754">
                  <c:v>98</c:v>
                </c:pt>
                <c:pt idx="1755">
                  <c:v>146</c:v>
                </c:pt>
                <c:pt idx="1756">
                  <c:v>102</c:v>
                </c:pt>
                <c:pt idx="1757">
                  <c:v>97</c:v>
                </c:pt>
                <c:pt idx="1758">
                  <c:v>142</c:v>
                </c:pt>
                <c:pt idx="1759">
                  <c:v>98</c:v>
                </c:pt>
                <c:pt idx="1760">
                  <c:v>219</c:v>
                </c:pt>
                <c:pt idx="1761">
                  <c:v>109</c:v>
                </c:pt>
                <c:pt idx="1762">
                  <c:v>97</c:v>
                </c:pt>
                <c:pt idx="1763">
                  <c:v>158</c:v>
                </c:pt>
                <c:pt idx="1764">
                  <c:v>85</c:v>
                </c:pt>
                <c:pt idx="1765">
                  <c:v>80</c:v>
                </c:pt>
                <c:pt idx="1766">
                  <c:v>86</c:v>
                </c:pt>
                <c:pt idx="1767">
                  <c:v>119</c:v>
                </c:pt>
                <c:pt idx="1768">
                  <c:v>98</c:v>
                </c:pt>
                <c:pt idx="1769">
                  <c:v>97</c:v>
                </c:pt>
                <c:pt idx="1770">
                  <c:v>124</c:v>
                </c:pt>
                <c:pt idx="1771">
                  <c:v>97</c:v>
                </c:pt>
                <c:pt idx="1772">
                  <c:v>105</c:v>
                </c:pt>
                <c:pt idx="1773">
                  <c:v>104</c:v>
                </c:pt>
                <c:pt idx="1774">
                  <c:v>101</c:v>
                </c:pt>
                <c:pt idx="1775">
                  <c:v>101</c:v>
                </c:pt>
                <c:pt idx="1776">
                  <c:v>114</c:v>
                </c:pt>
                <c:pt idx="1777">
                  <c:v>105</c:v>
                </c:pt>
                <c:pt idx="1778">
                  <c:v>90</c:v>
                </c:pt>
                <c:pt idx="1779">
                  <c:v>97</c:v>
                </c:pt>
                <c:pt idx="1780">
                  <c:v>144</c:v>
                </c:pt>
                <c:pt idx="1781">
                  <c:v>114</c:v>
                </c:pt>
                <c:pt idx="1782">
                  <c:v>124</c:v>
                </c:pt>
                <c:pt idx="1783">
                  <c:v>89</c:v>
                </c:pt>
                <c:pt idx="1784">
                  <c:v>160</c:v>
                </c:pt>
                <c:pt idx="1785">
                  <c:v>93</c:v>
                </c:pt>
                <c:pt idx="1786">
                  <c:v>88</c:v>
                </c:pt>
                <c:pt idx="1787">
                  <c:v>142</c:v>
                </c:pt>
                <c:pt idx="1788">
                  <c:v>92</c:v>
                </c:pt>
                <c:pt idx="1789">
                  <c:v>117</c:v>
                </c:pt>
                <c:pt idx="1790">
                  <c:v>111</c:v>
                </c:pt>
                <c:pt idx="1791">
                  <c:v>121</c:v>
                </c:pt>
                <c:pt idx="1792">
                  <c:v>107</c:v>
                </c:pt>
                <c:pt idx="1793">
                  <c:v>106</c:v>
                </c:pt>
                <c:pt idx="1794">
                  <c:v>136</c:v>
                </c:pt>
                <c:pt idx="1795">
                  <c:v>97</c:v>
                </c:pt>
                <c:pt idx="1796">
                  <c:v>97</c:v>
                </c:pt>
                <c:pt idx="1797">
                  <c:v>99</c:v>
                </c:pt>
                <c:pt idx="1798">
                  <c:v>103</c:v>
                </c:pt>
                <c:pt idx="1799">
                  <c:v>95</c:v>
                </c:pt>
                <c:pt idx="1800">
                  <c:v>93</c:v>
                </c:pt>
                <c:pt idx="1801">
                  <c:v>98</c:v>
                </c:pt>
                <c:pt idx="1802">
                  <c:v>90</c:v>
                </c:pt>
                <c:pt idx="1803">
                  <c:v>107</c:v>
                </c:pt>
                <c:pt idx="1804">
                  <c:v>90</c:v>
                </c:pt>
                <c:pt idx="1805">
                  <c:v>115</c:v>
                </c:pt>
                <c:pt idx="1806">
                  <c:v>93</c:v>
                </c:pt>
                <c:pt idx="1807">
                  <c:v>99</c:v>
                </c:pt>
                <c:pt idx="1808">
                  <c:v>107</c:v>
                </c:pt>
                <c:pt idx="1809">
                  <c:v>110</c:v>
                </c:pt>
                <c:pt idx="1810">
                  <c:v>101</c:v>
                </c:pt>
                <c:pt idx="1811">
                  <c:v>85</c:v>
                </c:pt>
                <c:pt idx="1812">
                  <c:v>132</c:v>
                </c:pt>
                <c:pt idx="1813">
                  <c:v>90</c:v>
                </c:pt>
                <c:pt idx="1814">
                  <c:v>145</c:v>
                </c:pt>
                <c:pt idx="1815">
                  <c:v>110</c:v>
                </c:pt>
                <c:pt idx="1816">
                  <c:v>122</c:v>
                </c:pt>
                <c:pt idx="1817">
                  <c:v>107</c:v>
                </c:pt>
                <c:pt idx="1818">
                  <c:v>127</c:v>
                </c:pt>
                <c:pt idx="1819">
                  <c:v>99</c:v>
                </c:pt>
                <c:pt idx="1820">
                  <c:v>140</c:v>
                </c:pt>
                <c:pt idx="1821">
                  <c:v>133</c:v>
                </c:pt>
                <c:pt idx="1822">
                  <c:v>271</c:v>
                </c:pt>
                <c:pt idx="1823">
                  <c:v>112</c:v>
                </c:pt>
                <c:pt idx="1824">
                  <c:v>99</c:v>
                </c:pt>
                <c:pt idx="1825">
                  <c:v>100</c:v>
                </c:pt>
                <c:pt idx="1826">
                  <c:v>92</c:v>
                </c:pt>
                <c:pt idx="1827">
                  <c:v>105</c:v>
                </c:pt>
                <c:pt idx="1828">
                  <c:v>110</c:v>
                </c:pt>
                <c:pt idx="1829">
                  <c:v>116</c:v>
                </c:pt>
                <c:pt idx="1830">
                  <c:v>88</c:v>
                </c:pt>
                <c:pt idx="1831">
                  <c:v>111</c:v>
                </c:pt>
                <c:pt idx="1832">
                  <c:v>95</c:v>
                </c:pt>
                <c:pt idx="1833">
                  <c:v>95</c:v>
                </c:pt>
                <c:pt idx="1834">
                  <c:v>127</c:v>
                </c:pt>
                <c:pt idx="1835">
                  <c:v>104</c:v>
                </c:pt>
                <c:pt idx="1836">
                  <c:v>95</c:v>
                </c:pt>
                <c:pt idx="1837">
                  <c:v>121</c:v>
                </c:pt>
                <c:pt idx="1838">
                  <c:v>92</c:v>
                </c:pt>
                <c:pt idx="1839">
                  <c:v>107</c:v>
                </c:pt>
                <c:pt idx="1840">
                  <c:v>117</c:v>
                </c:pt>
                <c:pt idx="1841">
                  <c:v>107</c:v>
                </c:pt>
                <c:pt idx="1842">
                  <c:v>131</c:v>
                </c:pt>
                <c:pt idx="1843">
                  <c:v>122</c:v>
                </c:pt>
                <c:pt idx="1844">
                  <c:v>134</c:v>
                </c:pt>
                <c:pt idx="1845">
                  <c:v>117</c:v>
                </c:pt>
                <c:pt idx="1846">
                  <c:v>138</c:v>
                </c:pt>
                <c:pt idx="1847">
                  <c:v>100</c:v>
                </c:pt>
                <c:pt idx="1848">
                  <c:v>119</c:v>
                </c:pt>
                <c:pt idx="1849">
                  <c:v>137</c:v>
                </c:pt>
                <c:pt idx="1850">
                  <c:v>119</c:v>
                </c:pt>
                <c:pt idx="1851">
                  <c:v>139</c:v>
                </c:pt>
                <c:pt idx="1852">
                  <c:v>120</c:v>
                </c:pt>
                <c:pt idx="1853">
                  <c:v>98</c:v>
                </c:pt>
                <c:pt idx="1854">
                  <c:v>106</c:v>
                </c:pt>
                <c:pt idx="1855">
                  <c:v>98</c:v>
                </c:pt>
                <c:pt idx="1856">
                  <c:v>107</c:v>
                </c:pt>
                <c:pt idx="1857">
                  <c:v>88</c:v>
                </c:pt>
                <c:pt idx="1858">
                  <c:v>137</c:v>
                </c:pt>
                <c:pt idx="1859">
                  <c:v>100</c:v>
                </c:pt>
                <c:pt idx="1860">
                  <c:v>115</c:v>
                </c:pt>
                <c:pt idx="1861">
                  <c:v>101</c:v>
                </c:pt>
                <c:pt idx="1862">
                  <c:v>110</c:v>
                </c:pt>
                <c:pt idx="1863">
                  <c:v>94</c:v>
                </c:pt>
                <c:pt idx="1864">
                  <c:v>88</c:v>
                </c:pt>
                <c:pt idx="1865">
                  <c:v>127</c:v>
                </c:pt>
                <c:pt idx="1866">
                  <c:v>95</c:v>
                </c:pt>
                <c:pt idx="1867">
                  <c:v>87</c:v>
                </c:pt>
                <c:pt idx="1868">
                  <c:v>118</c:v>
                </c:pt>
                <c:pt idx="1869">
                  <c:v>107</c:v>
                </c:pt>
                <c:pt idx="1870">
                  <c:v>124</c:v>
                </c:pt>
                <c:pt idx="1871">
                  <c:v>89</c:v>
                </c:pt>
                <c:pt idx="1872">
                  <c:v>88</c:v>
                </c:pt>
                <c:pt idx="1873">
                  <c:v>118</c:v>
                </c:pt>
                <c:pt idx="1874">
                  <c:v>80</c:v>
                </c:pt>
                <c:pt idx="1875">
                  <c:v>120</c:v>
                </c:pt>
                <c:pt idx="1876">
                  <c:v>98</c:v>
                </c:pt>
                <c:pt idx="1877">
                  <c:v>119</c:v>
                </c:pt>
                <c:pt idx="1878">
                  <c:v>88</c:v>
                </c:pt>
                <c:pt idx="1879">
                  <c:v>90</c:v>
                </c:pt>
                <c:pt idx="1880">
                  <c:v>127</c:v>
                </c:pt>
                <c:pt idx="1881">
                  <c:v>119</c:v>
                </c:pt>
                <c:pt idx="1882">
                  <c:v>85</c:v>
                </c:pt>
                <c:pt idx="1883">
                  <c:v>98</c:v>
                </c:pt>
                <c:pt idx="1884">
                  <c:v>101</c:v>
                </c:pt>
                <c:pt idx="1885">
                  <c:v>112</c:v>
                </c:pt>
                <c:pt idx="1886">
                  <c:v>97</c:v>
                </c:pt>
                <c:pt idx="1887">
                  <c:v>126</c:v>
                </c:pt>
                <c:pt idx="1888">
                  <c:v>97</c:v>
                </c:pt>
                <c:pt idx="1889">
                  <c:v>100</c:v>
                </c:pt>
                <c:pt idx="1890">
                  <c:v>114</c:v>
                </c:pt>
                <c:pt idx="1891">
                  <c:v>88</c:v>
                </c:pt>
                <c:pt idx="1892">
                  <c:v>93</c:v>
                </c:pt>
                <c:pt idx="1893">
                  <c:v>92</c:v>
                </c:pt>
                <c:pt idx="1894">
                  <c:v>98</c:v>
                </c:pt>
                <c:pt idx="1895">
                  <c:v>94</c:v>
                </c:pt>
                <c:pt idx="1896">
                  <c:v>102</c:v>
                </c:pt>
                <c:pt idx="1897">
                  <c:v>98</c:v>
                </c:pt>
                <c:pt idx="1898">
                  <c:v>111</c:v>
                </c:pt>
                <c:pt idx="1899">
                  <c:v>100</c:v>
                </c:pt>
                <c:pt idx="1900">
                  <c:v>141</c:v>
                </c:pt>
                <c:pt idx="1901">
                  <c:v>114</c:v>
                </c:pt>
                <c:pt idx="1902">
                  <c:v>96</c:v>
                </c:pt>
                <c:pt idx="1903">
                  <c:v>111</c:v>
                </c:pt>
                <c:pt idx="1904">
                  <c:v>127</c:v>
                </c:pt>
                <c:pt idx="1905">
                  <c:v>107</c:v>
                </c:pt>
                <c:pt idx="1906">
                  <c:v>97</c:v>
                </c:pt>
                <c:pt idx="1907">
                  <c:v>127</c:v>
                </c:pt>
                <c:pt idx="1908">
                  <c:v>110</c:v>
                </c:pt>
                <c:pt idx="1909">
                  <c:v>135</c:v>
                </c:pt>
                <c:pt idx="1910">
                  <c:v>84</c:v>
                </c:pt>
                <c:pt idx="1911">
                  <c:v>122</c:v>
                </c:pt>
                <c:pt idx="1912">
                  <c:v>114</c:v>
                </c:pt>
                <c:pt idx="1913">
                  <c:v>132</c:v>
                </c:pt>
                <c:pt idx="1914">
                  <c:v>170</c:v>
                </c:pt>
                <c:pt idx="1915">
                  <c:v>133</c:v>
                </c:pt>
                <c:pt idx="1916">
                  <c:v>112</c:v>
                </c:pt>
                <c:pt idx="1917">
                  <c:v>108</c:v>
                </c:pt>
                <c:pt idx="1918">
                  <c:v>115</c:v>
                </c:pt>
                <c:pt idx="1919">
                  <c:v>83</c:v>
                </c:pt>
                <c:pt idx="1920">
                  <c:v>105</c:v>
                </c:pt>
                <c:pt idx="1921">
                  <c:v>96</c:v>
                </c:pt>
                <c:pt idx="1922">
                  <c:v>94</c:v>
                </c:pt>
                <c:pt idx="1923">
                  <c:v>142</c:v>
                </c:pt>
                <c:pt idx="1924">
                  <c:v>104</c:v>
                </c:pt>
                <c:pt idx="1925">
                  <c:v>106</c:v>
                </c:pt>
                <c:pt idx="1926">
                  <c:v>106</c:v>
                </c:pt>
                <c:pt idx="1927">
                  <c:v>98</c:v>
                </c:pt>
                <c:pt idx="1928">
                  <c:v>100</c:v>
                </c:pt>
                <c:pt idx="1929">
                  <c:v>95</c:v>
                </c:pt>
                <c:pt idx="1930">
                  <c:v>107</c:v>
                </c:pt>
                <c:pt idx="1931">
                  <c:v>104</c:v>
                </c:pt>
                <c:pt idx="1932">
                  <c:v>104</c:v>
                </c:pt>
                <c:pt idx="1933">
                  <c:v>143</c:v>
                </c:pt>
                <c:pt idx="1934">
                  <c:v>77</c:v>
                </c:pt>
                <c:pt idx="1935">
                  <c:v>96</c:v>
                </c:pt>
                <c:pt idx="1936">
                  <c:v>145</c:v>
                </c:pt>
                <c:pt idx="1937">
                  <c:v>116</c:v>
                </c:pt>
                <c:pt idx="1938">
                  <c:v>100</c:v>
                </c:pt>
                <c:pt idx="1939">
                  <c:v>104</c:v>
                </c:pt>
                <c:pt idx="1940">
                  <c:v>92</c:v>
                </c:pt>
                <c:pt idx="1941">
                  <c:v>105</c:v>
                </c:pt>
                <c:pt idx="1942">
                  <c:v>120</c:v>
                </c:pt>
                <c:pt idx="1943">
                  <c:v>116</c:v>
                </c:pt>
                <c:pt idx="1944">
                  <c:v>119</c:v>
                </c:pt>
                <c:pt idx="1945">
                  <c:v>101</c:v>
                </c:pt>
                <c:pt idx="1946">
                  <c:v>117</c:v>
                </c:pt>
                <c:pt idx="1947">
                  <c:v>112</c:v>
                </c:pt>
                <c:pt idx="1948">
                  <c:v>136</c:v>
                </c:pt>
                <c:pt idx="1949">
                  <c:v>81</c:v>
                </c:pt>
                <c:pt idx="1950">
                  <c:v>87</c:v>
                </c:pt>
                <c:pt idx="1951">
                  <c:v>96</c:v>
                </c:pt>
                <c:pt idx="1952">
                  <c:v>106</c:v>
                </c:pt>
                <c:pt idx="1953">
                  <c:v>122</c:v>
                </c:pt>
                <c:pt idx="1954">
                  <c:v>123</c:v>
                </c:pt>
                <c:pt idx="1955">
                  <c:v>92</c:v>
                </c:pt>
                <c:pt idx="1956">
                  <c:v>110</c:v>
                </c:pt>
                <c:pt idx="1957">
                  <c:v>104</c:v>
                </c:pt>
                <c:pt idx="1958">
                  <c:v>98</c:v>
                </c:pt>
                <c:pt idx="1959">
                  <c:v>120</c:v>
                </c:pt>
                <c:pt idx="1960">
                  <c:v>112</c:v>
                </c:pt>
                <c:pt idx="1961">
                  <c:v>127</c:v>
                </c:pt>
                <c:pt idx="1962">
                  <c:v>102</c:v>
                </c:pt>
                <c:pt idx="1963">
                  <c:v>91</c:v>
                </c:pt>
                <c:pt idx="1964">
                  <c:v>114</c:v>
                </c:pt>
                <c:pt idx="1965">
                  <c:v>115</c:v>
                </c:pt>
                <c:pt idx="1966">
                  <c:v>115</c:v>
                </c:pt>
                <c:pt idx="1967">
                  <c:v>120</c:v>
                </c:pt>
                <c:pt idx="1968">
                  <c:v>135</c:v>
                </c:pt>
                <c:pt idx="1969">
                  <c:v>90</c:v>
                </c:pt>
                <c:pt idx="1970">
                  <c:v>100</c:v>
                </c:pt>
                <c:pt idx="1971">
                  <c:v>105</c:v>
                </c:pt>
                <c:pt idx="1972">
                  <c:v>138</c:v>
                </c:pt>
                <c:pt idx="1973">
                  <c:v>94</c:v>
                </c:pt>
                <c:pt idx="1974">
                  <c:v>101</c:v>
                </c:pt>
                <c:pt idx="1975">
                  <c:v>131</c:v>
                </c:pt>
                <c:pt idx="1976">
                  <c:v>91</c:v>
                </c:pt>
                <c:pt idx="1977">
                  <c:v>112</c:v>
                </c:pt>
                <c:pt idx="1978">
                  <c:v>95</c:v>
                </c:pt>
                <c:pt idx="1979">
                  <c:v>100</c:v>
                </c:pt>
                <c:pt idx="1980">
                  <c:v>108</c:v>
                </c:pt>
                <c:pt idx="1981">
                  <c:v>101</c:v>
                </c:pt>
                <c:pt idx="1982">
                  <c:v>109</c:v>
                </c:pt>
                <c:pt idx="1983">
                  <c:v>115</c:v>
                </c:pt>
                <c:pt idx="1984">
                  <c:v>117</c:v>
                </c:pt>
                <c:pt idx="1985">
                  <c:v>107</c:v>
                </c:pt>
                <c:pt idx="1986">
                  <c:v>134</c:v>
                </c:pt>
                <c:pt idx="1987">
                  <c:v>118</c:v>
                </c:pt>
                <c:pt idx="1988">
                  <c:v>121</c:v>
                </c:pt>
                <c:pt idx="1989">
                  <c:v>105</c:v>
                </c:pt>
                <c:pt idx="1990">
                  <c:v>110</c:v>
                </c:pt>
                <c:pt idx="1991">
                  <c:v>114</c:v>
                </c:pt>
                <c:pt idx="1992">
                  <c:v>85</c:v>
                </c:pt>
                <c:pt idx="1993">
                  <c:v>72</c:v>
                </c:pt>
                <c:pt idx="1994">
                  <c:v>128</c:v>
                </c:pt>
                <c:pt idx="1995">
                  <c:v>72</c:v>
                </c:pt>
                <c:pt idx="1996">
                  <c:v>89</c:v>
                </c:pt>
                <c:pt idx="1997">
                  <c:v>96</c:v>
                </c:pt>
                <c:pt idx="1998">
                  <c:v>77</c:v>
                </c:pt>
                <c:pt idx="1999">
                  <c:v>111</c:v>
                </c:pt>
                <c:pt idx="2000">
                  <c:v>93</c:v>
                </c:pt>
                <c:pt idx="2001">
                  <c:v>128</c:v>
                </c:pt>
                <c:pt idx="2002">
                  <c:v>110</c:v>
                </c:pt>
                <c:pt idx="2003">
                  <c:v>137</c:v>
                </c:pt>
                <c:pt idx="2004">
                  <c:v>124</c:v>
                </c:pt>
                <c:pt idx="2005">
                  <c:v>93</c:v>
                </c:pt>
                <c:pt idx="2006">
                  <c:v>115</c:v>
                </c:pt>
                <c:pt idx="2007">
                  <c:v>105</c:v>
                </c:pt>
                <c:pt idx="2008">
                  <c:v>127</c:v>
                </c:pt>
                <c:pt idx="2009">
                  <c:v>82</c:v>
                </c:pt>
                <c:pt idx="2010">
                  <c:v>143</c:v>
                </c:pt>
                <c:pt idx="2011">
                  <c:v>103</c:v>
                </c:pt>
                <c:pt idx="2012">
                  <c:v>104</c:v>
                </c:pt>
                <c:pt idx="2013">
                  <c:v>98</c:v>
                </c:pt>
                <c:pt idx="2014">
                  <c:v>92</c:v>
                </c:pt>
                <c:pt idx="2015">
                  <c:v>123</c:v>
                </c:pt>
                <c:pt idx="2016">
                  <c:v>88</c:v>
                </c:pt>
                <c:pt idx="2017">
                  <c:v>128</c:v>
                </c:pt>
                <c:pt idx="2018">
                  <c:v>107</c:v>
                </c:pt>
                <c:pt idx="2019">
                  <c:v>91</c:v>
                </c:pt>
                <c:pt idx="2020">
                  <c:v>90</c:v>
                </c:pt>
                <c:pt idx="2021">
                  <c:v>115</c:v>
                </c:pt>
                <c:pt idx="2022">
                  <c:v>113</c:v>
                </c:pt>
                <c:pt idx="2023">
                  <c:v>113</c:v>
                </c:pt>
                <c:pt idx="2024">
                  <c:v>87</c:v>
                </c:pt>
                <c:pt idx="2025">
                  <c:v>101</c:v>
                </c:pt>
                <c:pt idx="2026">
                  <c:v>111</c:v>
                </c:pt>
                <c:pt idx="2027">
                  <c:v>108</c:v>
                </c:pt>
                <c:pt idx="2028">
                  <c:v>105</c:v>
                </c:pt>
                <c:pt idx="2029">
                  <c:v>109</c:v>
                </c:pt>
                <c:pt idx="2030">
                  <c:v>109</c:v>
                </c:pt>
                <c:pt idx="2031">
                  <c:v>99</c:v>
                </c:pt>
                <c:pt idx="2032">
                  <c:v>98</c:v>
                </c:pt>
                <c:pt idx="2033">
                  <c:v>104</c:v>
                </c:pt>
                <c:pt idx="2034">
                  <c:v>109</c:v>
                </c:pt>
                <c:pt idx="2035">
                  <c:v>75</c:v>
                </c:pt>
                <c:pt idx="2036">
                  <c:v>119</c:v>
                </c:pt>
                <c:pt idx="2037">
                  <c:v>90</c:v>
                </c:pt>
                <c:pt idx="2038">
                  <c:v>97</c:v>
                </c:pt>
                <c:pt idx="2039">
                  <c:v>89</c:v>
                </c:pt>
                <c:pt idx="2040">
                  <c:v>106</c:v>
                </c:pt>
                <c:pt idx="2041">
                  <c:v>104</c:v>
                </c:pt>
                <c:pt idx="2042">
                  <c:v>108</c:v>
                </c:pt>
                <c:pt idx="2043">
                  <c:v>112</c:v>
                </c:pt>
                <c:pt idx="2044">
                  <c:v>104</c:v>
                </c:pt>
                <c:pt idx="2045">
                  <c:v>113</c:v>
                </c:pt>
                <c:pt idx="2046">
                  <c:v>98</c:v>
                </c:pt>
                <c:pt idx="2047">
                  <c:v>114</c:v>
                </c:pt>
                <c:pt idx="2048">
                  <c:v>124</c:v>
                </c:pt>
                <c:pt idx="2049">
                  <c:v>148</c:v>
                </c:pt>
                <c:pt idx="2050">
                  <c:v>108</c:v>
                </c:pt>
                <c:pt idx="2051">
                  <c:v>95</c:v>
                </c:pt>
                <c:pt idx="2052">
                  <c:v>108</c:v>
                </c:pt>
                <c:pt idx="2053">
                  <c:v>68</c:v>
                </c:pt>
                <c:pt idx="2054">
                  <c:v>103</c:v>
                </c:pt>
                <c:pt idx="2055">
                  <c:v>99</c:v>
                </c:pt>
                <c:pt idx="2056">
                  <c:v>88</c:v>
                </c:pt>
                <c:pt idx="2057">
                  <c:v>128</c:v>
                </c:pt>
                <c:pt idx="2058">
                  <c:v>124</c:v>
                </c:pt>
                <c:pt idx="2059">
                  <c:v>84</c:v>
                </c:pt>
                <c:pt idx="2060">
                  <c:v>101</c:v>
                </c:pt>
                <c:pt idx="2061">
                  <c:v>98</c:v>
                </c:pt>
                <c:pt idx="2062">
                  <c:v>225</c:v>
                </c:pt>
                <c:pt idx="2063">
                  <c:v>88</c:v>
                </c:pt>
                <c:pt idx="2064">
                  <c:v>88</c:v>
                </c:pt>
                <c:pt idx="2065">
                  <c:v>94</c:v>
                </c:pt>
                <c:pt idx="2066">
                  <c:v>117</c:v>
                </c:pt>
                <c:pt idx="2067">
                  <c:v>95</c:v>
                </c:pt>
                <c:pt idx="2068">
                  <c:v>99</c:v>
                </c:pt>
                <c:pt idx="2069">
                  <c:v>96</c:v>
                </c:pt>
                <c:pt idx="2070">
                  <c:v>98</c:v>
                </c:pt>
                <c:pt idx="2071">
                  <c:v>123</c:v>
                </c:pt>
                <c:pt idx="2072">
                  <c:v>101</c:v>
                </c:pt>
                <c:pt idx="2073">
                  <c:v>102</c:v>
                </c:pt>
                <c:pt idx="2074">
                  <c:v>94</c:v>
                </c:pt>
                <c:pt idx="2075">
                  <c:v>102</c:v>
                </c:pt>
                <c:pt idx="2076">
                  <c:v>108</c:v>
                </c:pt>
                <c:pt idx="2077">
                  <c:v>116</c:v>
                </c:pt>
                <c:pt idx="2078">
                  <c:v>93</c:v>
                </c:pt>
                <c:pt idx="2079">
                  <c:v>102</c:v>
                </c:pt>
                <c:pt idx="2080">
                  <c:v>103</c:v>
                </c:pt>
                <c:pt idx="2081">
                  <c:v>115</c:v>
                </c:pt>
                <c:pt idx="2082">
                  <c:v>96</c:v>
                </c:pt>
                <c:pt idx="2083">
                  <c:v>98</c:v>
                </c:pt>
                <c:pt idx="2084">
                  <c:v>101</c:v>
                </c:pt>
                <c:pt idx="2085">
                  <c:v>106</c:v>
                </c:pt>
                <c:pt idx="2086">
                  <c:v>101</c:v>
                </c:pt>
                <c:pt idx="2087">
                  <c:v>111</c:v>
                </c:pt>
                <c:pt idx="2088">
                  <c:v>99</c:v>
                </c:pt>
                <c:pt idx="2089">
                  <c:v>88</c:v>
                </c:pt>
                <c:pt idx="2090">
                  <c:v>83</c:v>
                </c:pt>
                <c:pt idx="2091">
                  <c:v>91</c:v>
                </c:pt>
                <c:pt idx="2092">
                  <c:v>108</c:v>
                </c:pt>
                <c:pt idx="2093">
                  <c:v>148</c:v>
                </c:pt>
                <c:pt idx="2094">
                  <c:v>77</c:v>
                </c:pt>
                <c:pt idx="2095">
                  <c:v>110</c:v>
                </c:pt>
                <c:pt idx="2096">
                  <c:v>83</c:v>
                </c:pt>
                <c:pt idx="2097">
                  <c:v>107</c:v>
                </c:pt>
                <c:pt idx="2098">
                  <c:v>100</c:v>
                </c:pt>
                <c:pt idx="2099">
                  <c:v>87</c:v>
                </c:pt>
                <c:pt idx="2100">
                  <c:v>154</c:v>
                </c:pt>
                <c:pt idx="2101">
                  <c:v>106</c:v>
                </c:pt>
                <c:pt idx="2102">
                  <c:v>99</c:v>
                </c:pt>
                <c:pt idx="2103">
                  <c:v>100</c:v>
                </c:pt>
                <c:pt idx="2104">
                  <c:v>116</c:v>
                </c:pt>
                <c:pt idx="2105">
                  <c:v>94</c:v>
                </c:pt>
                <c:pt idx="2106">
                  <c:v>111</c:v>
                </c:pt>
                <c:pt idx="2107">
                  <c:v>100</c:v>
                </c:pt>
                <c:pt idx="2108">
                  <c:v>125</c:v>
                </c:pt>
                <c:pt idx="2109">
                  <c:v>119</c:v>
                </c:pt>
                <c:pt idx="2110">
                  <c:v>135</c:v>
                </c:pt>
                <c:pt idx="2111">
                  <c:v>93</c:v>
                </c:pt>
                <c:pt idx="2112">
                  <c:v>114</c:v>
                </c:pt>
                <c:pt idx="2113">
                  <c:v>124</c:v>
                </c:pt>
                <c:pt idx="2114">
                  <c:v>134</c:v>
                </c:pt>
                <c:pt idx="2115">
                  <c:v>114</c:v>
                </c:pt>
                <c:pt idx="2116">
                  <c:v>124</c:v>
                </c:pt>
                <c:pt idx="2117">
                  <c:v>104</c:v>
                </c:pt>
                <c:pt idx="2118">
                  <c:v>118</c:v>
                </c:pt>
                <c:pt idx="2119">
                  <c:v>80</c:v>
                </c:pt>
                <c:pt idx="2120">
                  <c:v>107</c:v>
                </c:pt>
                <c:pt idx="2121">
                  <c:v>125</c:v>
                </c:pt>
                <c:pt idx="2122">
                  <c:v>115</c:v>
                </c:pt>
                <c:pt idx="2123">
                  <c:v>122</c:v>
                </c:pt>
                <c:pt idx="2124">
                  <c:v>103</c:v>
                </c:pt>
                <c:pt idx="2125">
                  <c:v>101</c:v>
                </c:pt>
                <c:pt idx="2126">
                  <c:v>107</c:v>
                </c:pt>
                <c:pt idx="2127">
                  <c:v>118</c:v>
                </c:pt>
                <c:pt idx="2128">
                  <c:v>107</c:v>
                </c:pt>
                <c:pt idx="2129">
                  <c:v>100</c:v>
                </c:pt>
                <c:pt idx="2130">
                  <c:v>110</c:v>
                </c:pt>
                <c:pt idx="2131">
                  <c:v>125</c:v>
                </c:pt>
                <c:pt idx="2132">
                  <c:v>184</c:v>
                </c:pt>
                <c:pt idx="2133">
                  <c:v>236</c:v>
                </c:pt>
                <c:pt idx="2134">
                  <c:v>97</c:v>
                </c:pt>
                <c:pt idx="2135">
                  <c:v>113</c:v>
                </c:pt>
                <c:pt idx="2136">
                  <c:v>95</c:v>
                </c:pt>
                <c:pt idx="2137">
                  <c:v>103</c:v>
                </c:pt>
                <c:pt idx="2138">
                  <c:v>91</c:v>
                </c:pt>
                <c:pt idx="2139">
                  <c:v>116</c:v>
                </c:pt>
                <c:pt idx="2140">
                  <c:v>93</c:v>
                </c:pt>
                <c:pt idx="2141">
                  <c:v>113</c:v>
                </c:pt>
                <c:pt idx="2142">
                  <c:v>101</c:v>
                </c:pt>
                <c:pt idx="2143">
                  <c:v>95</c:v>
                </c:pt>
                <c:pt idx="2144">
                  <c:v>109</c:v>
                </c:pt>
                <c:pt idx="2145">
                  <c:v>85</c:v>
                </c:pt>
                <c:pt idx="2146">
                  <c:v>101</c:v>
                </c:pt>
                <c:pt idx="2147">
                  <c:v>125</c:v>
                </c:pt>
                <c:pt idx="2148">
                  <c:v>132</c:v>
                </c:pt>
                <c:pt idx="2149">
                  <c:v>131</c:v>
                </c:pt>
                <c:pt idx="2150">
                  <c:v>129</c:v>
                </c:pt>
                <c:pt idx="2151">
                  <c:v>100</c:v>
                </c:pt>
                <c:pt idx="2152">
                  <c:v>97</c:v>
                </c:pt>
                <c:pt idx="2153">
                  <c:v>92</c:v>
                </c:pt>
                <c:pt idx="2154">
                  <c:v>116</c:v>
                </c:pt>
                <c:pt idx="2155">
                  <c:v>90</c:v>
                </c:pt>
                <c:pt idx="2156">
                  <c:v>81</c:v>
                </c:pt>
                <c:pt idx="2157">
                  <c:v>97</c:v>
                </c:pt>
                <c:pt idx="2158">
                  <c:v>118</c:v>
                </c:pt>
                <c:pt idx="2159">
                  <c:v>100</c:v>
                </c:pt>
                <c:pt idx="2160">
                  <c:v>97</c:v>
                </c:pt>
                <c:pt idx="2161">
                  <c:v>114</c:v>
                </c:pt>
                <c:pt idx="2162">
                  <c:v>130</c:v>
                </c:pt>
                <c:pt idx="2163">
                  <c:v>82</c:v>
                </c:pt>
                <c:pt idx="2164">
                  <c:v>96</c:v>
                </c:pt>
                <c:pt idx="2165">
                  <c:v>105</c:v>
                </c:pt>
                <c:pt idx="2166">
                  <c:v>122</c:v>
                </c:pt>
                <c:pt idx="2167">
                  <c:v>88</c:v>
                </c:pt>
                <c:pt idx="2168">
                  <c:v>110</c:v>
                </c:pt>
                <c:pt idx="2169">
                  <c:v>103</c:v>
                </c:pt>
                <c:pt idx="2170">
                  <c:v>106</c:v>
                </c:pt>
                <c:pt idx="2171">
                  <c:v>98</c:v>
                </c:pt>
                <c:pt idx="2172">
                  <c:v>68</c:v>
                </c:pt>
                <c:pt idx="2173">
                  <c:v>94</c:v>
                </c:pt>
                <c:pt idx="2174">
                  <c:v>99</c:v>
                </c:pt>
                <c:pt idx="2175">
                  <c:v>107</c:v>
                </c:pt>
                <c:pt idx="2176">
                  <c:v>180</c:v>
                </c:pt>
                <c:pt idx="2177">
                  <c:v>89</c:v>
                </c:pt>
                <c:pt idx="2178">
                  <c:v>97</c:v>
                </c:pt>
                <c:pt idx="2179">
                  <c:v>113</c:v>
                </c:pt>
                <c:pt idx="2180">
                  <c:v>131</c:v>
                </c:pt>
                <c:pt idx="2181">
                  <c:v>103</c:v>
                </c:pt>
                <c:pt idx="2182">
                  <c:v>119</c:v>
                </c:pt>
                <c:pt idx="2183">
                  <c:v>98</c:v>
                </c:pt>
                <c:pt idx="2184">
                  <c:v>111</c:v>
                </c:pt>
                <c:pt idx="2185">
                  <c:v>94</c:v>
                </c:pt>
                <c:pt idx="2186">
                  <c:v>81</c:v>
                </c:pt>
                <c:pt idx="2187">
                  <c:v>89</c:v>
                </c:pt>
                <c:pt idx="2188">
                  <c:v>106</c:v>
                </c:pt>
                <c:pt idx="2189">
                  <c:v>86</c:v>
                </c:pt>
                <c:pt idx="2190">
                  <c:v>103</c:v>
                </c:pt>
                <c:pt idx="2191">
                  <c:v>121</c:v>
                </c:pt>
                <c:pt idx="2192">
                  <c:v>109</c:v>
                </c:pt>
                <c:pt idx="2193">
                  <c:v>109</c:v>
                </c:pt>
                <c:pt idx="2194">
                  <c:v>123</c:v>
                </c:pt>
                <c:pt idx="2195">
                  <c:v>94</c:v>
                </c:pt>
                <c:pt idx="2196">
                  <c:v>94</c:v>
                </c:pt>
                <c:pt idx="2197">
                  <c:v>115</c:v>
                </c:pt>
                <c:pt idx="2198">
                  <c:v>107</c:v>
                </c:pt>
                <c:pt idx="2199">
                  <c:v>91</c:v>
                </c:pt>
                <c:pt idx="2200">
                  <c:v>125</c:v>
                </c:pt>
                <c:pt idx="2201">
                  <c:v>122</c:v>
                </c:pt>
                <c:pt idx="2202">
                  <c:v>102</c:v>
                </c:pt>
                <c:pt idx="2203">
                  <c:v>90</c:v>
                </c:pt>
                <c:pt idx="2204">
                  <c:v>98</c:v>
                </c:pt>
                <c:pt idx="2205">
                  <c:v>109</c:v>
                </c:pt>
                <c:pt idx="2206">
                  <c:v>90</c:v>
                </c:pt>
                <c:pt idx="2207">
                  <c:v>112</c:v>
                </c:pt>
                <c:pt idx="2208">
                  <c:v>94</c:v>
                </c:pt>
                <c:pt idx="2209">
                  <c:v>105</c:v>
                </c:pt>
                <c:pt idx="2210">
                  <c:v>104</c:v>
                </c:pt>
                <c:pt idx="2211">
                  <c:v>112</c:v>
                </c:pt>
                <c:pt idx="2212">
                  <c:v>108</c:v>
                </c:pt>
                <c:pt idx="2213">
                  <c:v>112</c:v>
                </c:pt>
                <c:pt idx="2214">
                  <c:v>127</c:v>
                </c:pt>
                <c:pt idx="2215">
                  <c:v>111</c:v>
                </c:pt>
                <c:pt idx="2216">
                  <c:v>126</c:v>
                </c:pt>
                <c:pt idx="2217">
                  <c:v>114</c:v>
                </c:pt>
                <c:pt idx="2218">
                  <c:v>99</c:v>
                </c:pt>
                <c:pt idx="2219">
                  <c:v>150</c:v>
                </c:pt>
                <c:pt idx="2220">
                  <c:v>112</c:v>
                </c:pt>
                <c:pt idx="2221">
                  <c:v>108</c:v>
                </c:pt>
                <c:pt idx="2222">
                  <c:v>116</c:v>
                </c:pt>
                <c:pt idx="2223">
                  <c:v>144</c:v>
                </c:pt>
                <c:pt idx="2224">
                  <c:v>93</c:v>
                </c:pt>
                <c:pt idx="2225">
                  <c:v>103</c:v>
                </c:pt>
                <c:pt idx="2226">
                  <c:v>121</c:v>
                </c:pt>
                <c:pt idx="2227">
                  <c:v>105</c:v>
                </c:pt>
                <c:pt idx="2228">
                  <c:v>119</c:v>
                </c:pt>
                <c:pt idx="2229">
                  <c:v>98</c:v>
                </c:pt>
                <c:pt idx="2230">
                  <c:v>80</c:v>
                </c:pt>
                <c:pt idx="2231">
                  <c:v>121</c:v>
                </c:pt>
                <c:pt idx="2232">
                  <c:v>94</c:v>
                </c:pt>
                <c:pt idx="2233">
                  <c:v>93</c:v>
                </c:pt>
                <c:pt idx="2234">
                  <c:v>116</c:v>
                </c:pt>
                <c:pt idx="2235">
                  <c:v>101</c:v>
                </c:pt>
                <c:pt idx="2236">
                  <c:v>154</c:v>
                </c:pt>
                <c:pt idx="2237">
                  <c:v>170</c:v>
                </c:pt>
                <c:pt idx="2238">
                  <c:v>99</c:v>
                </c:pt>
                <c:pt idx="2239">
                  <c:v>104</c:v>
                </c:pt>
                <c:pt idx="2240">
                  <c:v>126</c:v>
                </c:pt>
                <c:pt idx="2241">
                  <c:v>110</c:v>
                </c:pt>
                <c:pt idx="2242">
                  <c:v>101</c:v>
                </c:pt>
                <c:pt idx="2243">
                  <c:v>87</c:v>
                </c:pt>
                <c:pt idx="2244">
                  <c:v>123</c:v>
                </c:pt>
                <c:pt idx="2245">
                  <c:v>109</c:v>
                </c:pt>
                <c:pt idx="2246">
                  <c:v>90</c:v>
                </c:pt>
                <c:pt idx="2247">
                  <c:v>96</c:v>
                </c:pt>
                <c:pt idx="2248">
                  <c:v>82</c:v>
                </c:pt>
                <c:pt idx="2249">
                  <c:v>86</c:v>
                </c:pt>
                <c:pt idx="2250">
                  <c:v>108</c:v>
                </c:pt>
                <c:pt idx="2251">
                  <c:v>98</c:v>
                </c:pt>
                <c:pt idx="2252">
                  <c:v>129</c:v>
                </c:pt>
                <c:pt idx="2253">
                  <c:v>112</c:v>
                </c:pt>
                <c:pt idx="2254">
                  <c:v>108</c:v>
                </c:pt>
                <c:pt idx="2255">
                  <c:v>121</c:v>
                </c:pt>
                <c:pt idx="2256">
                  <c:v>89</c:v>
                </c:pt>
                <c:pt idx="2257">
                  <c:v>89</c:v>
                </c:pt>
                <c:pt idx="2258">
                  <c:v>73</c:v>
                </c:pt>
                <c:pt idx="2259">
                  <c:v>132</c:v>
                </c:pt>
                <c:pt idx="2260">
                  <c:v>96</c:v>
                </c:pt>
                <c:pt idx="2261">
                  <c:v>98</c:v>
                </c:pt>
                <c:pt idx="2262">
                  <c:v>107</c:v>
                </c:pt>
                <c:pt idx="2263">
                  <c:v>134</c:v>
                </c:pt>
                <c:pt idx="2264">
                  <c:v>122</c:v>
                </c:pt>
                <c:pt idx="2265">
                  <c:v>97</c:v>
                </c:pt>
                <c:pt idx="2266">
                  <c:v>110</c:v>
                </c:pt>
                <c:pt idx="2267">
                  <c:v>102</c:v>
                </c:pt>
                <c:pt idx="2268">
                  <c:v>98</c:v>
                </c:pt>
                <c:pt idx="2269">
                  <c:v>160</c:v>
                </c:pt>
                <c:pt idx="2270">
                  <c:v>83</c:v>
                </c:pt>
                <c:pt idx="2271">
                  <c:v>102</c:v>
                </c:pt>
                <c:pt idx="2272">
                  <c:v>122</c:v>
                </c:pt>
                <c:pt idx="2273">
                  <c:v>126</c:v>
                </c:pt>
                <c:pt idx="2274">
                  <c:v>136</c:v>
                </c:pt>
                <c:pt idx="2275">
                  <c:v>120</c:v>
                </c:pt>
                <c:pt idx="2276">
                  <c:v>108</c:v>
                </c:pt>
                <c:pt idx="2277">
                  <c:v>126</c:v>
                </c:pt>
                <c:pt idx="2278">
                  <c:v>128</c:v>
                </c:pt>
                <c:pt idx="2279">
                  <c:v>113</c:v>
                </c:pt>
                <c:pt idx="2280">
                  <c:v>89</c:v>
                </c:pt>
                <c:pt idx="2281">
                  <c:v>129</c:v>
                </c:pt>
                <c:pt idx="2282">
                  <c:v>94</c:v>
                </c:pt>
                <c:pt idx="2283">
                  <c:v>106</c:v>
                </c:pt>
                <c:pt idx="2284">
                  <c:v>100</c:v>
                </c:pt>
                <c:pt idx="2285">
                  <c:v>89</c:v>
                </c:pt>
                <c:pt idx="2286">
                  <c:v>94</c:v>
                </c:pt>
                <c:pt idx="2287">
                  <c:v>83</c:v>
                </c:pt>
                <c:pt idx="2288">
                  <c:v>111</c:v>
                </c:pt>
                <c:pt idx="2289">
                  <c:v>80</c:v>
                </c:pt>
                <c:pt idx="2290">
                  <c:v>112</c:v>
                </c:pt>
                <c:pt idx="2291">
                  <c:v>94</c:v>
                </c:pt>
                <c:pt idx="2292">
                  <c:v>130</c:v>
                </c:pt>
                <c:pt idx="2293">
                  <c:v>91</c:v>
                </c:pt>
                <c:pt idx="2294">
                  <c:v>91</c:v>
                </c:pt>
                <c:pt idx="2295">
                  <c:v>110</c:v>
                </c:pt>
                <c:pt idx="2296">
                  <c:v>121</c:v>
                </c:pt>
                <c:pt idx="2297">
                  <c:v>114</c:v>
                </c:pt>
                <c:pt idx="2298">
                  <c:v>96</c:v>
                </c:pt>
                <c:pt idx="2299">
                  <c:v>94</c:v>
                </c:pt>
                <c:pt idx="2300">
                  <c:v>109</c:v>
                </c:pt>
                <c:pt idx="2301">
                  <c:v>107</c:v>
                </c:pt>
                <c:pt idx="2302">
                  <c:v>96</c:v>
                </c:pt>
                <c:pt idx="2303">
                  <c:v>88</c:v>
                </c:pt>
                <c:pt idx="2304">
                  <c:v>113</c:v>
                </c:pt>
                <c:pt idx="2305">
                  <c:v>101</c:v>
                </c:pt>
                <c:pt idx="2306">
                  <c:v>105</c:v>
                </c:pt>
                <c:pt idx="2307">
                  <c:v>125</c:v>
                </c:pt>
                <c:pt idx="2308">
                  <c:v>100</c:v>
                </c:pt>
                <c:pt idx="2309">
                  <c:v>112</c:v>
                </c:pt>
                <c:pt idx="2310">
                  <c:v>112</c:v>
                </c:pt>
                <c:pt idx="2311">
                  <c:v>95</c:v>
                </c:pt>
                <c:pt idx="2312">
                  <c:v>110</c:v>
                </c:pt>
                <c:pt idx="2313">
                  <c:v>118</c:v>
                </c:pt>
                <c:pt idx="2314">
                  <c:v>97</c:v>
                </c:pt>
                <c:pt idx="2315">
                  <c:v>120</c:v>
                </c:pt>
                <c:pt idx="2316">
                  <c:v>135</c:v>
                </c:pt>
                <c:pt idx="2317">
                  <c:v>101</c:v>
                </c:pt>
                <c:pt idx="2318">
                  <c:v>92</c:v>
                </c:pt>
                <c:pt idx="2319">
                  <c:v>92</c:v>
                </c:pt>
                <c:pt idx="2320">
                  <c:v>161</c:v>
                </c:pt>
                <c:pt idx="2321">
                  <c:v>92</c:v>
                </c:pt>
                <c:pt idx="2322">
                  <c:v>122</c:v>
                </c:pt>
                <c:pt idx="2323">
                  <c:v>91</c:v>
                </c:pt>
                <c:pt idx="2324">
                  <c:v>93</c:v>
                </c:pt>
                <c:pt idx="2325">
                  <c:v>94</c:v>
                </c:pt>
                <c:pt idx="2326">
                  <c:v>95</c:v>
                </c:pt>
                <c:pt idx="2327">
                  <c:v>105</c:v>
                </c:pt>
                <c:pt idx="2328">
                  <c:v>103</c:v>
                </c:pt>
                <c:pt idx="2329">
                  <c:v>102</c:v>
                </c:pt>
                <c:pt idx="2330">
                  <c:v>116</c:v>
                </c:pt>
                <c:pt idx="2331">
                  <c:v>110</c:v>
                </c:pt>
                <c:pt idx="2332">
                  <c:v>120</c:v>
                </c:pt>
                <c:pt idx="2333">
                  <c:v>122</c:v>
                </c:pt>
                <c:pt idx="2334">
                  <c:v>118</c:v>
                </c:pt>
                <c:pt idx="2335">
                  <c:v>107</c:v>
                </c:pt>
                <c:pt idx="2336">
                  <c:v>102</c:v>
                </c:pt>
                <c:pt idx="2337">
                  <c:v>154</c:v>
                </c:pt>
                <c:pt idx="2338">
                  <c:v>114</c:v>
                </c:pt>
                <c:pt idx="2339">
                  <c:v>109</c:v>
                </c:pt>
                <c:pt idx="2340">
                  <c:v>94</c:v>
                </c:pt>
                <c:pt idx="2341">
                  <c:v>100</c:v>
                </c:pt>
                <c:pt idx="2342">
                  <c:v>98</c:v>
                </c:pt>
                <c:pt idx="2343">
                  <c:v>102</c:v>
                </c:pt>
                <c:pt idx="2344">
                  <c:v>94</c:v>
                </c:pt>
                <c:pt idx="2345">
                  <c:v>92</c:v>
                </c:pt>
                <c:pt idx="2346">
                  <c:v>113</c:v>
                </c:pt>
                <c:pt idx="2347">
                  <c:v>115</c:v>
                </c:pt>
                <c:pt idx="2348">
                  <c:v>95</c:v>
                </c:pt>
                <c:pt idx="2349">
                  <c:v>87</c:v>
                </c:pt>
                <c:pt idx="2350">
                  <c:v>88</c:v>
                </c:pt>
                <c:pt idx="2351">
                  <c:v>97</c:v>
                </c:pt>
                <c:pt idx="2352">
                  <c:v>94</c:v>
                </c:pt>
                <c:pt idx="2353">
                  <c:v>112</c:v>
                </c:pt>
                <c:pt idx="2354">
                  <c:v>98</c:v>
                </c:pt>
                <c:pt idx="2355">
                  <c:v>104</c:v>
                </c:pt>
                <c:pt idx="2356">
                  <c:v>120</c:v>
                </c:pt>
                <c:pt idx="2357">
                  <c:v>99</c:v>
                </c:pt>
                <c:pt idx="2358">
                  <c:v>109</c:v>
                </c:pt>
                <c:pt idx="2359">
                  <c:v>106</c:v>
                </c:pt>
                <c:pt idx="2360">
                  <c:v>123</c:v>
                </c:pt>
                <c:pt idx="2361">
                  <c:v>86</c:v>
                </c:pt>
                <c:pt idx="2362">
                  <c:v>120</c:v>
                </c:pt>
                <c:pt idx="2363">
                  <c:v>227</c:v>
                </c:pt>
                <c:pt idx="2364">
                  <c:v>119</c:v>
                </c:pt>
                <c:pt idx="2365">
                  <c:v>115</c:v>
                </c:pt>
                <c:pt idx="2366">
                  <c:v>114</c:v>
                </c:pt>
                <c:pt idx="2367">
                  <c:v>90</c:v>
                </c:pt>
                <c:pt idx="2368">
                  <c:v>94</c:v>
                </c:pt>
                <c:pt idx="2369">
                  <c:v>98</c:v>
                </c:pt>
                <c:pt idx="2370">
                  <c:v>126</c:v>
                </c:pt>
                <c:pt idx="2371">
                  <c:v>100</c:v>
                </c:pt>
                <c:pt idx="2372">
                  <c:v>89</c:v>
                </c:pt>
                <c:pt idx="2373">
                  <c:v>111</c:v>
                </c:pt>
                <c:pt idx="2374">
                  <c:v>100</c:v>
                </c:pt>
                <c:pt idx="2375">
                  <c:v>115</c:v>
                </c:pt>
                <c:pt idx="2376">
                  <c:v>106</c:v>
                </c:pt>
                <c:pt idx="2377">
                  <c:v>124</c:v>
                </c:pt>
                <c:pt idx="2378">
                  <c:v>107</c:v>
                </c:pt>
                <c:pt idx="2379">
                  <c:v>99</c:v>
                </c:pt>
                <c:pt idx="2380">
                  <c:v>90</c:v>
                </c:pt>
                <c:pt idx="2381">
                  <c:v>101</c:v>
                </c:pt>
                <c:pt idx="2382">
                  <c:v>119</c:v>
                </c:pt>
                <c:pt idx="2383">
                  <c:v>103</c:v>
                </c:pt>
                <c:pt idx="2384">
                  <c:v>134</c:v>
                </c:pt>
                <c:pt idx="2385">
                  <c:v>155</c:v>
                </c:pt>
                <c:pt idx="2386">
                  <c:v>94</c:v>
                </c:pt>
                <c:pt idx="2387">
                  <c:v>95</c:v>
                </c:pt>
                <c:pt idx="2388">
                  <c:v>89</c:v>
                </c:pt>
                <c:pt idx="2389">
                  <c:v>97</c:v>
                </c:pt>
                <c:pt idx="2390">
                  <c:v>90</c:v>
                </c:pt>
                <c:pt idx="2391">
                  <c:v>92</c:v>
                </c:pt>
                <c:pt idx="2392">
                  <c:v>100</c:v>
                </c:pt>
                <c:pt idx="2393">
                  <c:v>117</c:v>
                </c:pt>
                <c:pt idx="2394">
                  <c:v>84</c:v>
                </c:pt>
                <c:pt idx="2395">
                  <c:v>140</c:v>
                </c:pt>
                <c:pt idx="2396">
                  <c:v>108</c:v>
                </c:pt>
                <c:pt idx="2397">
                  <c:v>109</c:v>
                </c:pt>
                <c:pt idx="2398">
                  <c:v>131</c:v>
                </c:pt>
                <c:pt idx="2399">
                  <c:v>114</c:v>
                </c:pt>
                <c:pt idx="2400">
                  <c:v>97</c:v>
                </c:pt>
                <c:pt idx="2401">
                  <c:v>122</c:v>
                </c:pt>
                <c:pt idx="2402">
                  <c:v>87</c:v>
                </c:pt>
                <c:pt idx="2403">
                  <c:v>85</c:v>
                </c:pt>
                <c:pt idx="2404">
                  <c:v>101</c:v>
                </c:pt>
                <c:pt idx="2405">
                  <c:v>121</c:v>
                </c:pt>
                <c:pt idx="2406">
                  <c:v>107</c:v>
                </c:pt>
                <c:pt idx="2407">
                  <c:v>111</c:v>
                </c:pt>
                <c:pt idx="2408">
                  <c:v>97</c:v>
                </c:pt>
                <c:pt idx="2409">
                  <c:v>97</c:v>
                </c:pt>
                <c:pt idx="2410">
                  <c:v>125</c:v>
                </c:pt>
                <c:pt idx="2411">
                  <c:v>124</c:v>
                </c:pt>
                <c:pt idx="2412">
                  <c:v>76</c:v>
                </c:pt>
                <c:pt idx="2413">
                  <c:v>107</c:v>
                </c:pt>
                <c:pt idx="2414">
                  <c:v>91</c:v>
                </c:pt>
                <c:pt idx="2415">
                  <c:v>96</c:v>
                </c:pt>
                <c:pt idx="2416">
                  <c:v>142</c:v>
                </c:pt>
                <c:pt idx="2417">
                  <c:v>103</c:v>
                </c:pt>
                <c:pt idx="2418">
                  <c:v>117</c:v>
                </c:pt>
                <c:pt idx="2419">
                  <c:v>116</c:v>
                </c:pt>
                <c:pt idx="2420">
                  <c:v>118</c:v>
                </c:pt>
                <c:pt idx="2421">
                  <c:v>108</c:v>
                </c:pt>
                <c:pt idx="2422">
                  <c:v>94</c:v>
                </c:pt>
                <c:pt idx="2423">
                  <c:v>97</c:v>
                </c:pt>
                <c:pt idx="2424">
                  <c:v>97</c:v>
                </c:pt>
                <c:pt idx="2425">
                  <c:v>91</c:v>
                </c:pt>
                <c:pt idx="2426">
                  <c:v>107</c:v>
                </c:pt>
                <c:pt idx="2427">
                  <c:v>95</c:v>
                </c:pt>
                <c:pt idx="2428">
                  <c:v>102</c:v>
                </c:pt>
                <c:pt idx="2429">
                  <c:v>88</c:v>
                </c:pt>
                <c:pt idx="2430">
                  <c:v>106</c:v>
                </c:pt>
                <c:pt idx="2431">
                  <c:v>92</c:v>
                </c:pt>
                <c:pt idx="2432">
                  <c:v>105</c:v>
                </c:pt>
                <c:pt idx="2433">
                  <c:v>107</c:v>
                </c:pt>
                <c:pt idx="2434">
                  <c:v>120</c:v>
                </c:pt>
                <c:pt idx="2435">
                  <c:v>103</c:v>
                </c:pt>
                <c:pt idx="2436">
                  <c:v>92</c:v>
                </c:pt>
                <c:pt idx="2437">
                  <c:v>147</c:v>
                </c:pt>
                <c:pt idx="2438">
                  <c:v>98</c:v>
                </c:pt>
                <c:pt idx="2439">
                  <c:v>103</c:v>
                </c:pt>
                <c:pt idx="2440">
                  <c:v>111</c:v>
                </c:pt>
                <c:pt idx="2441">
                  <c:v>98</c:v>
                </c:pt>
                <c:pt idx="2442">
                  <c:v>111</c:v>
                </c:pt>
                <c:pt idx="2443">
                  <c:v>111</c:v>
                </c:pt>
                <c:pt idx="2444">
                  <c:v>145</c:v>
                </c:pt>
                <c:pt idx="2445">
                  <c:v>84</c:v>
                </c:pt>
                <c:pt idx="2446">
                  <c:v>115</c:v>
                </c:pt>
                <c:pt idx="2447">
                  <c:v>105</c:v>
                </c:pt>
                <c:pt idx="2448">
                  <c:v>98</c:v>
                </c:pt>
                <c:pt idx="2449">
                  <c:v>110</c:v>
                </c:pt>
                <c:pt idx="2450">
                  <c:v>103</c:v>
                </c:pt>
                <c:pt idx="2451">
                  <c:v>90</c:v>
                </c:pt>
                <c:pt idx="2452">
                  <c:v>105</c:v>
                </c:pt>
                <c:pt idx="2453">
                  <c:v>93</c:v>
                </c:pt>
                <c:pt idx="2454">
                  <c:v>101</c:v>
                </c:pt>
                <c:pt idx="2455">
                  <c:v>115</c:v>
                </c:pt>
                <c:pt idx="2456">
                  <c:v>120</c:v>
                </c:pt>
                <c:pt idx="2457">
                  <c:v>111</c:v>
                </c:pt>
                <c:pt idx="2458">
                  <c:v>131</c:v>
                </c:pt>
                <c:pt idx="2459">
                  <c:v>139</c:v>
                </c:pt>
                <c:pt idx="2460">
                  <c:v>120</c:v>
                </c:pt>
                <c:pt idx="2461">
                  <c:v>119</c:v>
                </c:pt>
                <c:pt idx="2462">
                  <c:v>125</c:v>
                </c:pt>
                <c:pt idx="2463">
                  <c:v>108</c:v>
                </c:pt>
                <c:pt idx="2464">
                  <c:v>145</c:v>
                </c:pt>
                <c:pt idx="2465">
                  <c:v>98</c:v>
                </c:pt>
                <c:pt idx="2466">
                  <c:v>101</c:v>
                </c:pt>
                <c:pt idx="2467">
                  <c:v>109</c:v>
                </c:pt>
                <c:pt idx="2468">
                  <c:v>123</c:v>
                </c:pt>
                <c:pt idx="2469">
                  <c:v>99</c:v>
                </c:pt>
                <c:pt idx="2470">
                  <c:v>107</c:v>
                </c:pt>
                <c:pt idx="2471">
                  <c:v>81</c:v>
                </c:pt>
                <c:pt idx="2472">
                  <c:v>105</c:v>
                </c:pt>
                <c:pt idx="2473">
                  <c:v>82</c:v>
                </c:pt>
                <c:pt idx="2474">
                  <c:v>109</c:v>
                </c:pt>
                <c:pt idx="2475">
                  <c:v>95</c:v>
                </c:pt>
                <c:pt idx="2476">
                  <c:v>100</c:v>
                </c:pt>
                <c:pt idx="2477">
                  <c:v>91</c:v>
                </c:pt>
                <c:pt idx="2478">
                  <c:v>90</c:v>
                </c:pt>
                <c:pt idx="2479">
                  <c:v>108</c:v>
                </c:pt>
                <c:pt idx="2480">
                  <c:v>103</c:v>
                </c:pt>
                <c:pt idx="2481">
                  <c:v>96</c:v>
                </c:pt>
                <c:pt idx="2482">
                  <c:v>117</c:v>
                </c:pt>
                <c:pt idx="2483">
                  <c:v>93</c:v>
                </c:pt>
                <c:pt idx="2484">
                  <c:v>115</c:v>
                </c:pt>
                <c:pt idx="2485">
                  <c:v>85</c:v>
                </c:pt>
                <c:pt idx="2486">
                  <c:v>112</c:v>
                </c:pt>
                <c:pt idx="2487">
                  <c:v>86</c:v>
                </c:pt>
                <c:pt idx="2488">
                  <c:v>86</c:v>
                </c:pt>
                <c:pt idx="2489">
                  <c:v>137</c:v>
                </c:pt>
                <c:pt idx="2490">
                  <c:v>90</c:v>
                </c:pt>
                <c:pt idx="2491">
                  <c:v>107</c:v>
                </c:pt>
                <c:pt idx="2492">
                  <c:v>98</c:v>
                </c:pt>
                <c:pt idx="2493">
                  <c:v>84</c:v>
                </c:pt>
                <c:pt idx="2494">
                  <c:v>139</c:v>
                </c:pt>
                <c:pt idx="2495">
                  <c:v>127</c:v>
                </c:pt>
                <c:pt idx="2496">
                  <c:v>150</c:v>
                </c:pt>
                <c:pt idx="2497">
                  <c:v>132</c:v>
                </c:pt>
                <c:pt idx="2498">
                  <c:v>115</c:v>
                </c:pt>
                <c:pt idx="2499">
                  <c:v>186</c:v>
                </c:pt>
                <c:pt idx="2500">
                  <c:v>90</c:v>
                </c:pt>
                <c:pt idx="2501">
                  <c:v>134</c:v>
                </c:pt>
                <c:pt idx="2502">
                  <c:v>97</c:v>
                </c:pt>
                <c:pt idx="2503">
                  <c:v>107</c:v>
                </c:pt>
                <c:pt idx="2504">
                  <c:v>99</c:v>
                </c:pt>
                <c:pt idx="2505">
                  <c:v>124</c:v>
                </c:pt>
                <c:pt idx="2506">
                  <c:v>110</c:v>
                </c:pt>
                <c:pt idx="2507">
                  <c:v>178</c:v>
                </c:pt>
                <c:pt idx="2508">
                  <c:v>125</c:v>
                </c:pt>
                <c:pt idx="2509">
                  <c:v>121</c:v>
                </c:pt>
                <c:pt idx="2510">
                  <c:v>100</c:v>
                </c:pt>
                <c:pt idx="2511">
                  <c:v>115</c:v>
                </c:pt>
                <c:pt idx="2512">
                  <c:v>108</c:v>
                </c:pt>
                <c:pt idx="2513">
                  <c:v>220</c:v>
                </c:pt>
                <c:pt idx="2514">
                  <c:v>112</c:v>
                </c:pt>
                <c:pt idx="2515">
                  <c:v>99</c:v>
                </c:pt>
                <c:pt idx="2516">
                  <c:v>109</c:v>
                </c:pt>
                <c:pt idx="2517">
                  <c:v>83</c:v>
                </c:pt>
                <c:pt idx="2518">
                  <c:v>107</c:v>
                </c:pt>
                <c:pt idx="2519">
                  <c:v>102</c:v>
                </c:pt>
                <c:pt idx="2520">
                  <c:v>100</c:v>
                </c:pt>
                <c:pt idx="2521">
                  <c:v>97</c:v>
                </c:pt>
                <c:pt idx="2522">
                  <c:v>92</c:v>
                </c:pt>
                <c:pt idx="2523">
                  <c:v>84</c:v>
                </c:pt>
                <c:pt idx="2524">
                  <c:v>86</c:v>
                </c:pt>
                <c:pt idx="2525">
                  <c:v>120</c:v>
                </c:pt>
                <c:pt idx="2526">
                  <c:v>89</c:v>
                </c:pt>
                <c:pt idx="2527">
                  <c:v>117</c:v>
                </c:pt>
                <c:pt idx="2528">
                  <c:v>97</c:v>
                </c:pt>
                <c:pt idx="2529">
                  <c:v>91</c:v>
                </c:pt>
                <c:pt idx="2530">
                  <c:v>100</c:v>
                </c:pt>
                <c:pt idx="2531">
                  <c:v>72</c:v>
                </c:pt>
                <c:pt idx="2532">
                  <c:v>84</c:v>
                </c:pt>
                <c:pt idx="2533">
                  <c:v>126</c:v>
                </c:pt>
                <c:pt idx="2534">
                  <c:v>108</c:v>
                </c:pt>
                <c:pt idx="2535">
                  <c:v>112</c:v>
                </c:pt>
                <c:pt idx="2536">
                  <c:v>90</c:v>
                </c:pt>
                <c:pt idx="2537">
                  <c:v>91</c:v>
                </c:pt>
                <c:pt idx="2538">
                  <c:v>135</c:v>
                </c:pt>
                <c:pt idx="2539">
                  <c:v>141</c:v>
                </c:pt>
                <c:pt idx="2540">
                  <c:v>104</c:v>
                </c:pt>
                <c:pt idx="2541">
                  <c:v>118</c:v>
                </c:pt>
                <c:pt idx="2542">
                  <c:v>82</c:v>
                </c:pt>
                <c:pt idx="2543">
                  <c:v>95</c:v>
                </c:pt>
                <c:pt idx="2544">
                  <c:v>94</c:v>
                </c:pt>
                <c:pt idx="2545">
                  <c:v>99</c:v>
                </c:pt>
                <c:pt idx="2546">
                  <c:v>121</c:v>
                </c:pt>
                <c:pt idx="2547">
                  <c:v>84</c:v>
                </c:pt>
                <c:pt idx="2548">
                  <c:v>93</c:v>
                </c:pt>
                <c:pt idx="2549">
                  <c:v>93</c:v>
                </c:pt>
                <c:pt idx="2550">
                  <c:v>120</c:v>
                </c:pt>
                <c:pt idx="2551">
                  <c:v>112</c:v>
                </c:pt>
                <c:pt idx="2552">
                  <c:v>107</c:v>
                </c:pt>
                <c:pt idx="2553">
                  <c:v>112</c:v>
                </c:pt>
                <c:pt idx="2554">
                  <c:v>96</c:v>
                </c:pt>
                <c:pt idx="2555">
                  <c:v>91</c:v>
                </c:pt>
                <c:pt idx="2556">
                  <c:v>125</c:v>
                </c:pt>
                <c:pt idx="2557">
                  <c:v>102</c:v>
                </c:pt>
                <c:pt idx="2558">
                  <c:v>87</c:v>
                </c:pt>
                <c:pt idx="2559">
                  <c:v>118</c:v>
                </c:pt>
                <c:pt idx="2560">
                  <c:v>115</c:v>
                </c:pt>
                <c:pt idx="2561">
                  <c:v>91</c:v>
                </c:pt>
                <c:pt idx="2562">
                  <c:v>88</c:v>
                </c:pt>
                <c:pt idx="2563">
                  <c:v>127</c:v>
                </c:pt>
                <c:pt idx="2564">
                  <c:v>94</c:v>
                </c:pt>
                <c:pt idx="2565">
                  <c:v>90</c:v>
                </c:pt>
                <c:pt idx="2566">
                  <c:v>102</c:v>
                </c:pt>
                <c:pt idx="2567">
                  <c:v>117</c:v>
                </c:pt>
                <c:pt idx="2568">
                  <c:v>109</c:v>
                </c:pt>
                <c:pt idx="2569">
                  <c:v>121</c:v>
                </c:pt>
                <c:pt idx="2570">
                  <c:v>100</c:v>
                </c:pt>
                <c:pt idx="2571">
                  <c:v>109</c:v>
                </c:pt>
                <c:pt idx="2572">
                  <c:v>101</c:v>
                </c:pt>
                <c:pt idx="2573">
                  <c:v>106</c:v>
                </c:pt>
                <c:pt idx="2574">
                  <c:v>94</c:v>
                </c:pt>
                <c:pt idx="2575">
                  <c:v>140</c:v>
                </c:pt>
                <c:pt idx="2576">
                  <c:v>132</c:v>
                </c:pt>
                <c:pt idx="2577">
                  <c:v>99</c:v>
                </c:pt>
                <c:pt idx="2578">
                  <c:v>90</c:v>
                </c:pt>
                <c:pt idx="2579">
                  <c:v>105</c:v>
                </c:pt>
                <c:pt idx="2580">
                  <c:v>108</c:v>
                </c:pt>
                <c:pt idx="2581">
                  <c:v>69</c:v>
                </c:pt>
                <c:pt idx="2582">
                  <c:v>148</c:v>
                </c:pt>
                <c:pt idx="2583">
                  <c:v>118</c:v>
                </c:pt>
                <c:pt idx="2584">
                  <c:v>132</c:v>
                </c:pt>
                <c:pt idx="2585">
                  <c:v>130</c:v>
                </c:pt>
                <c:pt idx="2586">
                  <c:v>95</c:v>
                </c:pt>
                <c:pt idx="2587">
                  <c:v>80</c:v>
                </c:pt>
                <c:pt idx="2588">
                  <c:v>94</c:v>
                </c:pt>
                <c:pt idx="2589">
                  <c:v>122</c:v>
                </c:pt>
                <c:pt idx="2590">
                  <c:v>102</c:v>
                </c:pt>
                <c:pt idx="2591">
                  <c:v>116</c:v>
                </c:pt>
                <c:pt idx="2592">
                  <c:v>78</c:v>
                </c:pt>
                <c:pt idx="2593">
                  <c:v>114</c:v>
                </c:pt>
                <c:pt idx="2594">
                  <c:v>112</c:v>
                </c:pt>
                <c:pt idx="2595">
                  <c:v>110</c:v>
                </c:pt>
                <c:pt idx="2596">
                  <c:v>104</c:v>
                </c:pt>
                <c:pt idx="2597">
                  <c:v>81</c:v>
                </c:pt>
                <c:pt idx="2598">
                  <c:v>154</c:v>
                </c:pt>
                <c:pt idx="2599">
                  <c:v>102</c:v>
                </c:pt>
                <c:pt idx="2600">
                  <c:v>89</c:v>
                </c:pt>
                <c:pt idx="2601">
                  <c:v>132</c:v>
                </c:pt>
                <c:pt idx="2602">
                  <c:v>103</c:v>
                </c:pt>
                <c:pt idx="2603">
                  <c:v>93</c:v>
                </c:pt>
                <c:pt idx="2604">
                  <c:v>93</c:v>
                </c:pt>
                <c:pt idx="2605">
                  <c:v>96</c:v>
                </c:pt>
                <c:pt idx="2606">
                  <c:v>89</c:v>
                </c:pt>
                <c:pt idx="2607">
                  <c:v>92</c:v>
                </c:pt>
                <c:pt idx="2608">
                  <c:v>97</c:v>
                </c:pt>
                <c:pt idx="2609">
                  <c:v>93</c:v>
                </c:pt>
                <c:pt idx="2610">
                  <c:v>89</c:v>
                </c:pt>
                <c:pt idx="2611">
                  <c:v>123</c:v>
                </c:pt>
                <c:pt idx="2612">
                  <c:v>93</c:v>
                </c:pt>
                <c:pt idx="2613">
                  <c:v>133</c:v>
                </c:pt>
                <c:pt idx="2614">
                  <c:v>121</c:v>
                </c:pt>
                <c:pt idx="2615">
                  <c:v>102</c:v>
                </c:pt>
                <c:pt idx="2616">
                  <c:v>99</c:v>
                </c:pt>
                <c:pt idx="2617">
                  <c:v>98</c:v>
                </c:pt>
                <c:pt idx="2618">
                  <c:v>118</c:v>
                </c:pt>
                <c:pt idx="2619">
                  <c:v>104</c:v>
                </c:pt>
                <c:pt idx="2620">
                  <c:v>109</c:v>
                </c:pt>
                <c:pt idx="2621">
                  <c:v>115</c:v>
                </c:pt>
                <c:pt idx="2622">
                  <c:v>92</c:v>
                </c:pt>
                <c:pt idx="2623">
                  <c:v>91</c:v>
                </c:pt>
                <c:pt idx="2624">
                  <c:v>94</c:v>
                </c:pt>
                <c:pt idx="2625">
                  <c:v>93</c:v>
                </c:pt>
                <c:pt idx="2626">
                  <c:v>100</c:v>
                </c:pt>
                <c:pt idx="2627">
                  <c:v>293</c:v>
                </c:pt>
                <c:pt idx="2628">
                  <c:v>93</c:v>
                </c:pt>
                <c:pt idx="2629">
                  <c:v>123</c:v>
                </c:pt>
                <c:pt idx="2630">
                  <c:v>119</c:v>
                </c:pt>
                <c:pt idx="2631">
                  <c:v>107</c:v>
                </c:pt>
                <c:pt idx="2632">
                  <c:v>106</c:v>
                </c:pt>
                <c:pt idx="2633">
                  <c:v>109</c:v>
                </c:pt>
                <c:pt idx="2634">
                  <c:v>81</c:v>
                </c:pt>
                <c:pt idx="2635">
                  <c:v>95</c:v>
                </c:pt>
                <c:pt idx="2636">
                  <c:v>86</c:v>
                </c:pt>
                <c:pt idx="2637">
                  <c:v>113</c:v>
                </c:pt>
                <c:pt idx="2638">
                  <c:v>122</c:v>
                </c:pt>
                <c:pt idx="2639">
                  <c:v>90</c:v>
                </c:pt>
                <c:pt idx="2640">
                  <c:v>108</c:v>
                </c:pt>
                <c:pt idx="2641">
                  <c:v>113</c:v>
                </c:pt>
                <c:pt idx="2642">
                  <c:v>110</c:v>
                </c:pt>
                <c:pt idx="2643">
                  <c:v>109</c:v>
                </c:pt>
                <c:pt idx="2644">
                  <c:v>110</c:v>
                </c:pt>
                <c:pt idx="2645">
                  <c:v>101</c:v>
                </c:pt>
                <c:pt idx="2646">
                  <c:v>97</c:v>
                </c:pt>
                <c:pt idx="2647">
                  <c:v>172</c:v>
                </c:pt>
                <c:pt idx="2648">
                  <c:v>104</c:v>
                </c:pt>
                <c:pt idx="2649">
                  <c:v>99</c:v>
                </c:pt>
                <c:pt idx="2650">
                  <c:v>129</c:v>
                </c:pt>
                <c:pt idx="2651">
                  <c:v>91</c:v>
                </c:pt>
                <c:pt idx="2652">
                  <c:v>100</c:v>
                </c:pt>
                <c:pt idx="2653">
                  <c:v>111</c:v>
                </c:pt>
                <c:pt idx="2654">
                  <c:v>114</c:v>
                </c:pt>
                <c:pt idx="2655">
                  <c:v>86</c:v>
                </c:pt>
                <c:pt idx="2656">
                  <c:v>107</c:v>
                </c:pt>
                <c:pt idx="2657">
                  <c:v>90</c:v>
                </c:pt>
                <c:pt idx="2658">
                  <c:v>120</c:v>
                </c:pt>
                <c:pt idx="2659">
                  <c:v>134</c:v>
                </c:pt>
                <c:pt idx="2660">
                  <c:v>110</c:v>
                </c:pt>
                <c:pt idx="2661">
                  <c:v>132</c:v>
                </c:pt>
                <c:pt idx="2662">
                  <c:v>113</c:v>
                </c:pt>
                <c:pt idx="2663">
                  <c:v>111</c:v>
                </c:pt>
                <c:pt idx="2664">
                  <c:v>104</c:v>
                </c:pt>
                <c:pt idx="2665">
                  <c:v>103</c:v>
                </c:pt>
                <c:pt idx="2666">
                  <c:v>134</c:v>
                </c:pt>
                <c:pt idx="2667">
                  <c:v>106</c:v>
                </c:pt>
                <c:pt idx="2668">
                  <c:v>125</c:v>
                </c:pt>
                <c:pt idx="2669">
                  <c:v>109</c:v>
                </c:pt>
                <c:pt idx="2670">
                  <c:v>200</c:v>
                </c:pt>
                <c:pt idx="2671">
                  <c:v>112</c:v>
                </c:pt>
                <c:pt idx="2672">
                  <c:v>116</c:v>
                </c:pt>
                <c:pt idx="2673">
                  <c:v>120</c:v>
                </c:pt>
                <c:pt idx="2674">
                  <c:v>107</c:v>
                </c:pt>
                <c:pt idx="2675">
                  <c:v>107</c:v>
                </c:pt>
                <c:pt idx="2676">
                  <c:v>81</c:v>
                </c:pt>
                <c:pt idx="2677">
                  <c:v>101</c:v>
                </c:pt>
                <c:pt idx="2678">
                  <c:v>122</c:v>
                </c:pt>
                <c:pt idx="2679">
                  <c:v>97</c:v>
                </c:pt>
                <c:pt idx="2680">
                  <c:v>92</c:v>
                </c:pt>
                <c:pt idx="2681">
                  <c:v>110</c:v>
                </c:pt>
                <c:pt idx="2682">
                  <c:v>86</c:v>
                </c:pt>
                <c:pt idx="2683">
                  <c:v>91</c:v>
                </c:pt>
                <c:pt idx="2684">
                  <c:v>100</c:v>
                </c:pt>
                <c:pt idx="2685">
                  <c:v>111</c:v>
                </c:pt>
                <c:pt idx="2686">
                  <c:v>89</c:v>
                </c:pt>
                <c:pt idx="2687">
                  <c:v>84</c:v>
                </c:pt>
                <c:pt idx="2688">
                  <c:v>98</c:v>
                </c:pt>
                <c:pt idx="2689">
                  <c:v>95</c:v>
                </c:pt>
                <c:pt idx="2690">
                  <c:v>100</c:v>
                </c:pt>
                <c:pt idx="2691">
                  <c:v>109</c:v>
                </c:pt>
                <c:pt idx="2692">
                  <c:v>118</c:v>
                </c:pt>
                <c:pt idx="2693">
                  <c:v>88</c:v>
                </c:pt>
                <c:pt idx="2694">
                  <c:v>86</c:v>
                </c:pt>
                <c:pt idx="2695">
                  <c:v>118</c:v>
                </c:pt>
                <c:pt idx="2696">
                  <c:v>125</c:v>
                </c:pt>
                <c:pt idx="2697">
                  <c:v>125</c:v>
                </c:pt>
                <c:pt idx="2698">
                  <c:v>94</c:v>
                </c:pt>
                <c:pt idx="2699">
                  <c:v>113</c:v>
                </c:pt>
                <c:pt idx="2700">
                  <c:v>104</c:v>
                </c:pt>
                <c:pt idx="2701">
                  <c:v>95</c:v>
                </c:pt>
                <c:pt idx="2702">
                  <c:v>102</c:v>
                </c:pt>
                <c:pt idx="2703">
                  <c:v>104</c:v>
                </c:pt>
                <c:pt idx="2704">
                  <c:v>95</c:v>
                </c:pt>
                <c:pt idx="2705">
                  <c:v>118</c:v>
                </c:pt>
                <c:pt idx="2706">
                  <c:v>193</c:v>
                </c:pt>
                <c:pt idx="2707">
                  <c:v>97</c:v>
                </c:pt>
                <c:pt idx="2708">
                  <c:v>98</c:v>
                </c:pt>
                <c:pt idx="2709">
                  <c:v>103</c:v>
                </c:pt>
                <c:pt idx="2710">
                  <c:v>161</c:v>
                </c:pt>
                <c:pt idx="2711">
                  <c:v>120</c:v>
                </c:pt>
                <c:pt idx="2712">
                  <c:v>97</c:v>
                </c:pt>
                <c:pt idx="2713">
                  <c:v>111</c:v>
                </c:pt>
                <c:pt idx="2714">
                  <c:v>145</c:v>
                </c:pt>
                <c:pt idx="2715">
                  <c:v>126</c:v>
                </c:pt>
                <c:pt idx="2716">
                  <c:v>121</c:v>
                </c:pt>
                <c:pt idx="2717">
                  <c:v>117</c:v>
                </c:pt>
                <c:pt idx="2718">
                  <c:v>98</c:v>
                </c:pt>
                <c:pt idx="2719">
                  <c:v>109</c:v>
                </c:pt>
                <c:pt idx="2720">
                  <c:v>95</c:v>
                </c:pt>
                <c:pt idx="2721">
                  <c:v>96</c:v>
                </c:pt>
                <c:pt idx="2722">
                  <c:v>101</c:v>
                </c:pt>
                <c:pt idx="2723">
                  <c:v>107</c:v>
                </c:pt>
                <c:pt idx="2724">
                  <c:v>119</c:v>
                </c:pt>
                <c:pt idx="2725">
                  <c:v>100</c:v>
                </c:pt>
                <c:pt idx="2726">
                  <c:v>98</c:v>
                </c:pt>
                <c:pt idx="2727">
                  <c:v>92</c:v>
                </c:pt>
                <c:pt idx="2728">
                  <c:v>90</c:v>
                </c:pt>
                <c:pt idx="2729">
                  <c:v>90</c:v>
                </c:pt>
                <c:pt idx="2730">
                  <c:v>153</c:v>
                </c:pt>
                <c:pt idx="2731">
                  <c:v>124</c:v>
                </c:pt>
                <c:pt idx="2732">
                  <c:v>82</c:v>
                </c:pt>
                <c:pt idx="2733">
                  <c:v>107</c:v>
                </c:pt>
                <c:pt idx="2734">
                  <c:v>97</c:v>
                </c:pt>
                <c:pt idx="2735">
                  <c:v>80</c:v>
                </c:pt>
                <c:pt idx="2736">
                  <c:v>85</c:v>
                </c:pt>
                <c:pt idx="2737">
                  <c:v>97</c:v>
                </c:pt>
                <c:pt idx="2738">
                  <c:v>109</c:v>
                </c:pt>
                <c:pt idx="2739">
                  <c:v>140</c:v>
                </c:pt>
                <c:pt idx="2740">
                  <c:v>90</c:v>
                </c:pt>
                <c:pt idx="2741">
                  <c:v>130</c:v>
                </c:pt>
                <c:pt idx="2742">
                  <c:v>98</c:v>
                </c:pt>
                <c:pt idx="2743">
                  <c:v>101</c:v>
                </c:pt>
                <c:pt idx="2744">
                  <c:v>114</c:v>
                </c:pt>
                <c:pt idx="2745">
                  <c:v>100</c:v>
                </c:pt>
                <c:pt idx="2746">
                  <c:v>85</c:v>
                </c:pt>
                <c:pt idx="2747">
                  <c:v>103</c:v>
                </c:pt>
                <c:pt idx="2748">
                  <c:v>100</c:v>
                </c:pt>
                <c:pt idx="2749">
                  <c:v>114</c:v>
                </c:pt>
                <c:pt idx="2750">
                  <c:v>97</c:v>
                </c:pt>
                <c:pt idx="2751">
                  <c:v>116</c:v>
                </c:pt>
                <c:pt idx="2752">
                  <c:v>96</c:v>
                </c:pt>
                <c:pt idx="2753">
                  <c:v>98</c:v>
                </c:pt>
                <c:pt idx="2754">
                  <c:v>105</c:v>
                </c:pt>
                <c:pt idx="2755">
                  <c:v>123</c:v>
                </c:pt>
                <c:pt idx="2756">
                  <c:v>93</c:v>
                </c:pt>
                <c:pt idx="2757">
                  <c:v>97</c:v>
                </c:pt>
                <c:pt idx="2758">
                  <c:v>122</c:v>
                </c:pt>
                <c:pt idx="2759">
                  <c:v>101</c:v>
                </c:pt>
                <c:pt idx="2760">
                  <c:v>100</c:v>
                </c:pt>
                <c:pt idx="2761">
                  <c:v>129</c:v>
                </c:pt>
                <c:pt idx="2762">
                  <c:v>81</c:v>
                </c:pt>
                <c:pt idx="2763">
                  <c:v>96</c:v>
                </c:pt>
                <c:pt idx="2764">
                  <c:v>84</c:v>
                </c:pt>
                <c:pt idx="2765">
                  <c:v>110</c:v>
                </c:pt>
                <c:pt idx="2766">
                  <c:v>130</c:v>
                </c:pt>
                <c:pt idx="2767">
                  <c:v>84</c:v>
                </c:pt>
                <c:pt idx="2768">
                  <c:v>106</c:v>
                </c:pt>
                <c:pt idx="2769">
                  <c:v>76</c:v>
                </c:pt>
                <c:pt idx="2770">
                  <c:v>99</c:v>
                </c:pt>
                <c:pt idx="2771">
                  <c:v>96</c:v>
                </c:pt>
                <c:pt idx="2772">
                  <c:v>104</c:v>
                </c:pt>
                <c:pt idx="2773">
                  <c:v>108</c:v>
                </c:pt>
                <c:pt idx="2774">
                  <c:v>108</c:v>
                </c:pt>
                <c:pt idx="2775">
                  <c:v>87</c:v>
                </c:pt>
                <c:pt idx="2776">
                  <c:v>89</c:v>
                </c:pt>
                <c:pt idx="2777">
                  <c:v>97</c:v>
                </c:pt>
                <c:pt idx="2778">
                  <c:v>106</c:v>
                </c:pt>
                <c:pt idx="2779">
                  <c:v>100</c:v>
                </c:pt>
                <c:pt idx="2780">
                  <c:v>89</c:v>
                </c:pt>
                <c:pt idx="2781">
                  <c:v>95</c:v>
                </c:pt>
                <c:pt idx="2782">
                  <c:v>97</c:v>
                </c:pt>
                <c:pt idx="2783">
                  <c:v>94</c:v>
                </c:pt>
                <c:pt idx="2784">
                  <c:v>95</c:v>
                </c:pt>
                <c:pt idx="2785">
                  <c:v>101</c:v>
                </c:pt>
                <c:pt idx="2786">
                  <c:v>101</c:v>
                </c:pt>
                <c:pt idx="2787">
                  <c:v>82</c:v>
                </c:pt>
                <c:pt idx="2788">
                  <c:v>74</c:v>
                </c:pt>
                <c:pt idx="2789">
                  <c:v>130</c:v>
                </c:pt>
                <c:pt idx="2790">
                  <c:v>112</c:v>
                </c:pt>
                <c:pt idx="2791">
                  <c:v>96</c:v>
                </c:pt>
                <c:pt idx="2792">
                  <c:v>89</c:v>
                </c:pt>
                <c:pt idx="2793">
                  <c:v>121</c:v>
                </c:pt>
                <c:pt idx="2794">
                  <c:v>85</c:v>
                </c:pt>
                <c:pt idx="2795">
                  <c:v>120</c:v>
                </c:pt>
                <c:pt idx="2796">
                  <c:v>83</c:v>
                </c:pt>
                <c:pt idx="2797">
                  <c:v>120</c:v>
                </c:pt>
                <c:pt idx="2798">
                  <c:v>111</c:v>
                </c:pt>
                <c:pt idx="2799">
                  <c:v>100</c:v>
                </c:pt>
                <c:pt idx="2800">
                  <c:v>89</c:v>
                </c:pt>
                <c:pt idx="2801">
                  <c:v>115</c:v>
                </c:pt>
                <c:pt idx="2802">
                  <c:v>135</c:v>
                </c:pt>
                <c:pt idx="2803">
                  <c:v>92</c:v>
                </c:pt>
                <c:pt idx="2804">
                  <c:v>120</c:v>
                </c:pt>
                <c:pt idx="2805">
                  <c:v>97</c:v>
                </c:pt>
                <c:pt idx="2806">
                  <c:v>135</c:v>
                </c:pt>
                <c:pt idx="2807">
                  <c:v>93</c:v>
                </c:pt>
                <c:pt idx="2808">
                  <c:v>118</c:v>
                </c:pt>
                <c:pt idx="2809">
                  <c:v>97</c:v>
                </c:pt>
                <c:pt idx="2810">
                  <c:v>98</c:v>
                </c:pt>
                <c:pt idx="2811">
                  <c:v>98</c:v>
                </c:pt>
                <c:pt idx="2812">
                  <c:v>101</c:v>
                </c:pt>
                <c:pt idx="2813">
                  <c:v>132</c:v>
                </c:pt>
                <c:pt idx="2814">
                  <c:v>106</c:v>
                </c:pt>
                <c:pt idx="2815">
                  <c:v>87</c:v>
                </c:pt>
                <c:pt idx="2816">
                  <c:v>98</c:v>
                </c:pt>
                <c:pt idx="2817">
                  <c:v>96</c:v>
                </c:pt>
                <c:pt idx="2818">
                  <c:v>104</c:v>
                </c:pt>
                <c:pt idx="2819">
                  <c:v>93</c:v>
                </c:pt>
                <c:pt idx="2820">
                  <c:v>95</c:v>
                </c:pt>
                <c:pt idx="2821">
                  <c:v>89</c:v>
                </c:pt>
                <c:pt idx="2822">
                  <c:v>107</c:v>
                </c:pt>
                <c:pt idx="2823">
                  <c:v>85</c:v>
                </c:pt>
                <c:pt idx="2824">
                  <c:v>93</c:v>
                </c:pt>
                <c:pt idx="2825">
                  <c:v>101</c:v>
                </c:pt>
                <c:pt idx="2826">
                  <c:v>103</c:v>
                </c:pt>
                <c:pt idx="2827">
                  <c:v>111</c:v>
                </c:pt>
                <c:pt idx="2828">
                  <c:v>86</c:v>
                </c:pt>
                <c:pt idx="2829">
                  <c:v>90</c:v>
                </c:pt>
                <c:pt idx="2830">
                  <c:v>82</c:v>
                </c:pt>
                <c:pt idx="2831">
                  <c:v>83</c:v>
                </c:pt>
                <c:pt idx="2832">
                  <c:v>86</c:v>
                </c:pt>
                <c:pt idx="2833">
                  <c:v>91</c:v>
                </c:pt>
                <c:pt idx="2834">
                  <c:v>90</c:v>
                </c:pt>
                <c:pt idx="2835">
                  <c:v>90</c:v>
                </c:pt>
                <c:pt idx="2836">
                  <c:v>93</c:v>
                </c:pt>
                <c:pt idx="2837">
                  <c:v>104</c:v>
                </c:pt>
                <c:pt idx="2838">
                  <c:v>85</c:v>
                </c:pt>
                <c:pt idx="2839">
                  <c:v>81</c:v>
                </c:pt>
                <c:pt idx="2840">
                  <c:v>135</c:v>
                </c:pt>
                <c:pt idx="2841">
                  <c:v>144</c:v>
                </c:pt>
                <c:pt idx="2842">
                  <c:v>98</c:v>
                </c:pt>
                <c:pt idx="2843">
                  <c:v>117</c:v>
                </c:pt>
                <c:pt idx="2844">
                  <c:v>127</c:v>
                </c:pt>
                <c:pt idx="2845">
                  <c:v>98</c:v>
                </c:pt>
                <c:pt idx="2846">
                  <c:v>197</c:v>
                </c:pt>
                <c:pt idx="2847">
                  <c:v>104</c:v>
                </c:pt>
                <c:pt idx="2848">
                  <c:v>130</c:v>
                </c:pt>
                <c:pt idx="2849">
                  <c:v>176</c:v>
                </c:pt>
                <c:pt idx="2850">
                  <c:v>116</c:v>
                </c:pt>
                <c:pt idx="2851">
                  <c:v>88</c:v>
                </c:pt>
                <c:pt idx="2852">
                  <c:v>106</c:v>
                </c:pt>
                <c:pt idx="2853">
                  <c:v>181</c:v>
                </c:pt>
                <c:pt idx="2854">
                  <c:v>130</c:v>
                </c:pt>
                <c:pt idx="2855">
                  <c:v>123</c:v>
                </c:pt>
                <c:pt idx="2856">
                  <c:v>120</c:v>
                </c:pt>
                <c:pt idx="2857">
                  <c:v>87</c:v>
                </c:pt>
                <c:pt idx="2858">
                  <c:v>123</c:v>
                </c:pt>
                <c:pt idx="2859">
                  <c:v>103</c:v>
                </c:pt>
                <c:pt idx="2860">
                  <c:v>91</c:v>
                </c:pt>
                <c:pt idx="2861">
                  <c:v>88</c:v>
                </c:pt>
                <c:pt idx="2862">
                  <c:v>126</c:v>
                </c:pt>
                <c:pt idx="2863">
                  <c:v>120</c:v>
                </c:pt>
                <c:pt idx="2864">
                  <c:v>94</c:v>
                </c:pt>
                <c:pt idx="2865">
                  <c:v>137</c:v>
                </c:pt>
                <c:pt idx="2866">
                  <c:v>119</c:v>
                </c:pt>
                <c:pt idx="2867">
                  <c:v>99</c:v>
                </c:pt>
                <c:pt idx="2868">
                  <c:v>79</c:v>
                </c:pt>
                <c:pt idx="2869">
                  <c:v>95</c:v>
                </c:pt>
                <c:pt idx="2870">
                  <c:v>103</c:v>
                </c:pt>
                <c:pt idx="2871">
                  <c:v>92</c:v>
                </c:pt>
                <c:pt idx="2872">
                  <c:v>84</c:v>
                </c:pt>
                <c:pt idx="2873">
                  <c:v>300</c:v>
                </c:pt>
                <c:pt idx="2874">
                  <c:v>120</c:v>
                </c:pt>
                <c:pt idx="2875">
                  <c:v>121</c:v>
                </c:pt>
                <c:pt idx="2876">
                  <c:v>97</c:v>
                </c:pt>
                <c:pt idx="2877">
                  <c:v>86</c:v>
                </c:pt>
                <c:pt idx="2878">
                  <c:v>45</c:v>
                </c:pt>
                <c:pt idx="2879">
                  <c:v>97</c:v>
                </c:pt>
                <c:pt idx="2880">
                  <c:v>93</c:v>
                </c:pt>
                <c:pt idx="2881">
                  <c:v>84</c:v>
                </c:pt>
                <c:pt idx="2882">
                  <c:v>96</c:v>
                </c:pt>
                <c:pt idx="2883">
                  <c:v>112</c:v>
                </c:pt>
                <c:pt idx="2884">
                  <c:v>125</c:v>
                </c:pt>
                <c:pt idx="2885">
                  <c:v>96</c:v>
                </c:pt>
                <c:pt idx="2886">
                  <c:v>103</c:v>
                </c:pt>
                <c:pt idx="2887">
                  <c:v>101</c:v>
                </c:pt>
                <c:pt idx="2888">
                  <c:v>104</c:v>
                </c:pt>
                <c:pt idx="2889">
                  <c:v>119</c:v>
                </c:pt>
                <c:pt idx="2890">
                  <c:v>128</c:v>
                </c:pt>
                <c:pt idx="2891">
                  <c:v>126</c:v>
                </c:pt>
                <c:pt idx="2892">
                  <c:v>150</c:v>
                </c:pt>
                <c:pt idx="2893">
                  <c:v>178</c:v>
                </c:pt>
                <c:pt idx="2894">
                  <c:v>117</c:v>
                </c:pt>
                <c:pt idx="2895">
                  <c:v>119</c:v>
                </c:pt>
                <c:pt idx="2896">
                  <c:v>174</c:v>
                </c:pt>
                <c:pt idx="2897">
                  <c:v>111</c:v>
                </c:pt>
                <c:pt idx="2898">
                  <c:v>101</c:v>
                </c:pt>
                <c:pt idx="2899">
                  <c:v>89</c:v>
                </c:pt>
                <c:pt idx="2900">
                  <c:v>113</c:v>
                </c:pt>
                <c:pt idx="2901">
                  <c:v>95</c:v>
                </c:pt>
                <c:pt idx="2902">
                  <c:v>112</c:v>
                </c:pt>
                <c:pt idx="2903">
                  <c:v>109</c:v>
                </c:pt>
                <c:pt idx="2904">
                  <c:v>108</c:v>
                </c:pt>
                <c:pt idx="2905">
                  <c:v>100</c:v>
                </c:pt>
                <c:pt idx="2906">
                  <c:v>90</c:v>
                </c:pt>
                <c:pt idx="2907">
                  <c:v>94</c:v>
                </c:pt>
                <c:pt idx="2908">
                  <c:v>111</c:v>
                </c:pt>
                <c:pt idx="2909">
                  <c:v>142</c:v>
                </c:pt>
                <c:pt idx="2910">
                  <c:v>107</c:v>
                </c:pt>
                <c:pt idx="2911">
                  <c:v>91</c:v>
                </c:pt>
                <c:pt idx="2912">
                  <c:v>82</c:v>
                </c:pt>
                <c:pt idx="2913">
                  <c:v>97</c:v>
                </c:pt>
                <c:pt idx="2914">
                  <c:v>102</c:v>
                </c:pt>
                <c:pt idx="2915">
                  <c:v>93</c:v>
                </c:pt>
                <c:pt idx="2916">
                  <c:v>138</c:v>
                </c:pt>
                <c:pt idx="2917">
                  <c:v>93</c:v>
                </c:pt>
                <c:pt idx="2918">
                  <c:v>92</c:v>
                </c:pt>
                <c:pt idx="2919">
                  <c:v>92</c:v>
                </c:pt>
                <c:pt idx="2920">
                  <c:v>104</c:v>
                </c:pt>
                <c:pt idx="2921">
                  <c:v>89</c:v>
                </c:pt>
                <c:pt idx="2922">
                  <c:v>92</c:v>
                </c:pt>
                <c:pt idx="2923">
                  <c:v>90</c:v>
                </c:pt>
                <c:pt idx="2924">
                  <c:v>129</c:v>
                </c:pt>
                <c:pt idx="2925">
                  <c:v>111</c:v>
                </c:pt>
                <c:pt idx="2926">
                  <c:v>79</c:v>
                </c:pt>
                <c:pt idx="2927">
                  <c:v>104</c:v>
                </c:pt>
                <c:pt idx="2928">
                  <c:v>101</c:v>
                </c:pt>
                <c:pt idx="2929">
                  <c:v>113</c:v>
                </c:pt>
                <c:pt idx="2930">
                  <c:v>92</c:v>
                </c:pt>
                <c:pt idx="2931">
                  <c:v>106</c:v>
                </c:pt>
                <c:pt idx="2932">
                  <c:v>75</c:v>
                </c:pt>
                <c:pt idx="2933">
                  <c:v>104</c:v>
                </c:pt>
                <c:pt idx="2934">
                  <c:v>108</c:v>
                </c:pt>
                <c:pt idx="2935">
                  <c:v>99</c:v>
                </c:pt>
                <c:pt idx="2936">
                  <c:v>109</c:v>
                </c:pt>
                <c:pt idx="2937">
                  <c:v>93</c:v>
                </c:pt>
                <c:pt idx="2938">
                  <c:v>99</c:v>
                </c:pt>
                <c:pt idx="2939">
                  <c:v>98</c:v>
                </c:pt>
                <c:pt idx="2940">
                  <c:v>95</c:v>
                </c:pt>
                <c:pt idx="2941">
                  <c:v>107</c:v>
                </c:pt>
                <c:pt idx="2942">
                  <c:v>102</c:v>
                </c:pt>
                <c:pt idx="2943">
                  <c:v>97</c:v>
                </c:pt>
                <c:pt idx="2944">
                  <c:v>124</c:v>
                </c:pt>
                <c:pt idx="2945">
                  <c:v>90</c:v>
                </c:pt>
                <c:pt idx="2946">
                  <c:v>90</c:v>
                </c:pt>
                <c:pt idx="2947">
                  <c:v>99</c:v>
                </c:pt>
                <c:pt idx="2948">
                  <c:v>115</c:v>
                </c:pt>
                <c:pt idx="2949">
                  <c:v>89</c:v>
                </c:pt>
                <c:pt idx="2950">
                  <c:v>92</c:v>
                </c:pt>
                <c:pt idx="2951">
                  <c:v>94</c:v>
                </c:pt>
                <c:pt idx="2952">
                  <c:v>100</c:v>
                </c:pt>
                <c:pt idx="2953">
                  <c:v>109</c:v>
                </c:pt>
                <c:pt idx="2954">
                  <c:v>105</c:v>
                </c:pt>
                <c:pt idx="2955">
                  <c:v>102</c:v>
                </c:pt>
                <c:pt idx="2956">
                  <c:v>97</c:v>
                </c:pt>
                <c:pt idx="2957">
                  <c:v>92</c:v>
                </c:pt>
                <c:pt idx="2958">
                  <c:v>93</c:v>
                </c:pt>
                <c:pt idx="2959">
                  <c:v>113</c:v>
                </c:pt>
                <c:pt idx="2960">
                  <c:v>89</c:v>
                </c:pt>
                <c:pt idx="2961">
                  <c:v>118</c:v>
                </c:pt>
                <c:pt idx="2962">
                  <c:v>97</c:v>
                </c:pt>
                <c:pt idx="2963">
                  <c:v>100</c:v>
                </c:pt>
                <c:pt idx="2964">
                  <c:v>96</c:v>
                </c:pt>
                <c:pt idx="2965">
                  <c:v>120</c:v>
                </c:pt>
                <c:pt idx="2966">
                  <c:v>175</c:v>
                </c:pt>
                <c:pt idx="2967">
                  <c:v>95</c:v>
                </c:pt>
                <c:pt idx="2968">
                  <c:v>95</c:v>
                </c:pt>
                <c:pt idx="2969">
                  <c:v>121</c:v>
                </c:pt>
                <c:pt idx="2970">
                  <c:v>110</c:v>
                </c:pt>
                <c:pt idx="2971">
                  <c:v>96</c:v>
                </c:pt>
                <c:pt idx="2972">
                  <c:v>121</c:v>
                </c:pt>
                <c:pt idx="2973">
                  <c:v>95</c:v>
                </c:pt>
                <c:pt idx="2974">
                  <c:v>112</c:v>
                </c:pt>
                <c:pt idx="2975">
                  <c:v>93</c:v>
                </c:pt>
                <c:pt idx="2976">
                  <c:v>110</c:v>
                </c:pt>
                <c:pt idx="2977">
                  <c:v>104</c:v>
                </c:pt>
                <c:pt idx="2978">
                  <c:v>119</c:v>
                </c:pt>
                <c:pt idx="2979">
                  <c:v>125</c:v>
                </c:pt>
                <c:pt idx="2980">
                  <c:v>96</c:v>
                </c:pt>
                <c:pt idx="2981">
                  <c:v>100</c:v>
                </c:pt>
                <c:pt idx="2982">
                  <c:v>89</c:v>
                </c:pt>
                <c:pt idx="2983">
                  <c:v>92</c:v>
                </c:pt>
                <c:pt idx="2984">
                  <c:v>109</c:v>
                </c:pt>
                <c:pt idx="2985">
                  <c:v>103</c:v>
                </c:pt>
                <c:pt idx="2986">
                  <c:v>95</c:v>
                </c:pt>
                <c:pt idx="2987">
                  <c:v>105</c:v>
                </c:pt>
                <c:pt idx="2988">
                  <c:v>106</c:v>
                </c:pt>
                <c:pt idx="2989">
                  <c:v>100</c:v>
                </c:pt>
                <c:pt idx="2990">
                  <c:v>103</c:v>
                </c:pt>
                <c:pt idx="2991">
                  <c:v>99</c:v>
                </c:pt>
                <c:pt idx="2992">
                  <c:v>164</c:v>
                </c:pt>
                <c:pt idx="2993">
                  <c:v>96</c:v>
                </c:pt>
                <c:pt idx="2994">
                  <c:v>122</c:v>
                </c:pt>
                <c:pt idx="2995">
                  <c:v>94</c:v>
                </c:pt>
                <c:pt idx="2996">
                  <c:v>93</c:v>
                </c:pt>
                <c:pt idx="2997">
                  <c:v>96</c:v>
                </c:pt>
                <c:pt idx="2998">
                  <c:v>113</c:v>
                </c:pt>
                <c:pt idx="2999">
                  <c:v>192</c:v>
                </c:pt>
                <c:pt idx="3000">
                  <c:v>99</c:v>
                </c:pt>
                <c:pt idx="3001">
                  <c:v>91</c:v>
                </c:pt>
                <c:pt idx="3002">
                  <c:v>100</c:v>
                </c:pt>
                <c:pt idx="3003">
                  <c:v>105</c:v>
                </c:pt>
                <c:pt idx="3004">
                  <c:v>99</c:v>
                </c:pt>
                <c:pt idx="3005">
                  <c:v>112</c:v>
                </c:pt>
                <c:pt idx="3006">
                  <c:v>99</c:v>
                </c:pt>
                <c:pt idx="3007">
                  <c:v>125</c:v>
                </c:pt>
                <c:pt idx="3008">
                  <c:v>107</c:v>
                </c:pt>
                <c:pt idx="3009">
                  <c:v>107</c:v>
                </c:pt>
                <c:pt idx="3010">
                  <c:v>97</c:v>
                </c:pt>
                <c:pt idx="3011">
                  <c:v>95</c:v>
                </c:pt>
                <c:pt idx="3012">
                  <c:v>106</c:v>
                </c:pt>
                <c:pt idx="3013">
                  <c:v>96</c:v>
                </c:pt>
                <c:pt idx="3014">
                  <c:v>103</c:v>
                </c:pt>
                <c:pt idx="3015">
                  <c:v>108</c:v>
                </c:pt>
                <c:pt idx="3016">
                  <c:v>118</c:v>
                </c:pt>
                <c:pt idx="3017">
                  <c:v>97</c:v>
                </c:pt>
                <c:pt idx="3018">
                  <c:v>115</c:v>
                </c:pt>
                <c:pt idx="3019">
                  <c:v>102</c:v>
                </c:pt>
                <c:pt idx="3020">
                  <c:v>125</c:v>
                </c:pt>
                <c:pt idx="3021">
                  <c:v>108</c:v>
                </c:pt>
                <c:pt idx="3022">
                  <c:v>101</c:v>
                </c:pt>
                <c:pt idx="3023">
                  <c:v>101</c:v>
                </c:pt>
                <c:pt idx="3024">
                  <c:v>139</c:v>
                </c:pt>
                <c:pt idx="3025">
                  <c:v>125</c:v>
                </c:pt>
                <c:pt idx="3026">
                  <c:v>115</c:v>
                </c:pt>
                <c:pt idx="3027">
                  <c:v>99</c:v>
                </c:pt>
                <c:pt idx="3028">
                  <c:v>88</c:v>
                </c:pt>
                <c:pt idx="3029">
                  <c:v>112</c:v>
                </c:pt>
                <c:pt idx="3030">
                  <c:v>108</c:v>
                </c:pt>
                <c:pt idx="3031">
                  <c:v>104</c:v>
                </c:pt>
                <c:pt idx="3032">
                  <c:v>108</c:v>
                </c:pt>
                <c:pt idx="3033">
                  <c:v>102</c:v>
                </c:pt>
                <c:pt idx="3034">
                  <c:v>88</c:v>
                </c:pt>
                <c:pt idx="3035">
                  <c:v>91</c:v>
                </c:pt>
                <c:pt idx="3036">
                  <c:v>141</c:v>
                </c:pt>
                <c:pt idx="3037">
                  <c:v>101</c:v>
                </c:pt>
                <c:pt idx="3038">
                  <c:v>105</c:v>
                </c:pt>
                <c:pt idx="3039">
                  <c:v>100</c:v>
                </c:pt>
                <c:pt idx="3040">
                  <c:v>116</c:v>
                </c:pt>
                <c:pt idx="3041">
                  <c:v>97</c:v>
                </c:pt>
                <c:pt idx="3042">
                  <c:v>106</c:v>
                </c:pt>
                <c:pt idx="3043">
                  <c:v>105</c:v>
                </c:pt>
                <c:pt idx="3044">
                  <c:v>122</c:v>
                </c:pt>
                <c:pt idx="3045">
                  <c:v>107</c:v>
                </c:pt>
                <c:pt idx="3046">
                  <c:v>121</c:v>
                </c:pt>
                <c:pt idx="3047">
                  <c:v>98</c:v>
                </c:pt>
                <c:pt idx="3048">
                  <c:v>123</c:v>
                </c:pt>
                <c:pt idx="3049">
                  <c:v>110</c:v>
                </c:pt>
                <c:pt idx="3050">
                  <c:v>120</c:v>
                </c:pt>
                <c:pt idx="3051">
                  <c:v>122</c:v>
                </c:pt>
                <c:pt idx="3052">
                  <c:v>110</c:v>
                </c:pt>
                <c:pt idx="3053">
                  <c:v>139</c:v>
                </c:pt>
                <c:pt idx="3054">
                  <c:v>124</c:v>
                </c:pt>
                <c:pt idx="3055">
                  <c:v>152</c:v>
                </c:pt>
                <c:pt idx="3056">
                  <c:v>98</c:v>
                </c:pt>
                <c:pt idx="3057">
                  <c:v>106</c:v>
                </c:pt>
                <c:pt idx="3058">
                  <c:v>106</c:v>
                </c:pt>
                <c:pt idx="3059">
                  <c:v>106</c:v>
                </c:pt>
                <c:pt idx="3060">
                  <c:v>89</c:v>
                </c:pt>
                <c:pt idx="3061">
                  <c:v>94</c:v>
                </c:pt>
                <c:pt idx="3062">
                  <c:v>109</c:v>
                </c:pt>
                <c:pt idx="3063">
                  <c:v>144</c:v>
                </c:pt>
                <c:pt idx="3064">
                  <c:v>90</c:v>
                </c:pt>
                <c:pt idx="3065">
                  <c:v>106</c:v>
                </c:pt>
                <c:pt idx="3066">
                  <c:v>121</c:v>
                </c:pt>
                <c:pt idx="3067">
                  <c:v>89</c:v>
                </c:pt>
                <c:pt idx="3068">
                  <c:v>104</c:v>
                </c:pt>
                <c:pt idx="3069">
                  <c:v>99</c:v>
                </c:pt>
                <c:pt idx="3070">
                  <c:v>98</c:v>
                </c:pt>
                <c:pt idx="3071">
                  <c:v>121</c:v>
                </c:pt>
                <c:pt idx="3072">
                  <c:v>96</c:v>
                </c:pt>
                <c:pt idx="3073">
                  <c:v>99</c:v>
                </c:pt>
                <c:pt idx="3074">
                  <c:v>122</c:v>
                </c:pt>
                <c:pt idx="3075">
                  <c:v>101</c:v>
                </c:pt>
                <c:pt idx="3076">
                  <c:v>102</c:v>
                </c:pt>
                <c:pt idx="3077">
                  <c:v>84</c:v>
                </c:pt>
                <c:pt idx="3078">
                  <c:v>104</c:v>
                </c:pt>
                <c:pt idx="3079">
                  <c:v>96</c:v>
                </c:pt>
                <c:pt idx="3080">
                  <c:v>94</c:v>
                </c:pt>
                <c:pt idx="3081">
                  <c:v>90</c:v>
                </c:pt>
                <c:pt idx="3082">
                  <c:v>90</c:v>
                </c:pt>
                <c:pt idx="3083">
                  <c:v>106</c:v>
                </c:pt>
                <c:pt idx="3084">
                  <c:v>96</c:v>
                </c:pt>
                <c:pt idx="3085">
                  <c:v>95</c:v>
                </c:pt>
                <c:pt idx="3086">
                  <c:v>99</c:v>
                </c:pt>
                <c:pt idx="3087">
                  <c:v>99</c:v>
                </c:pt>
                <c:pt idx="3088">
                  <c:v>95</c:v>
                </c:pt>
                <c:pt idx="3089">
                  <c:v>99</c:v>
                </c:pt>
                <c:pt idx="3090">
                  <c:v>107</c:v>
                </c:pt>
                <c:pt idx="3091">
                  <c:v>90</c:v>
                </c:pt>
                <c:pt idx="3092">
                  <c:v>96</c:v>
                </c:pt>
                <c:pt idx="3093">
                  <c:v>104</c:v>
                </c:pt>
                <c:pt idx="3094">
                  <c:v>97</c:v>
                </c:pt>
                <c:pt idx="3095">
                  <c:v>107</c:v>
                </c:pt>
                <c:pt idx="3096">
                  <c:v>85</c:v>
                </c:pt>
                <c:pt idx="3097">
                  <c:v>95</c:v>
                </c:pt>
                <c:pt idx="3098">
                  <c:v>111</c:v>
                </c:pt>
                <c:pt idx="3099">
                  <c:v>103</c:v>
                </c:pt>
                <c:pt idx="3100">
                  <c:v>111</c:v>
                </c:pt>
                <c:pt idx="3101">
                  <c:v>112</c:v>
                </c:pt>
                <c:pt idx="3102">
                  <c:v>141</c:v>
                </c:pt>
                <c:pt idx="3103">
                  <c:v>95</c:v>
                </c:pt>
                <c:pt idx="3104">
                  <c:v>85</c:v>
                </c:pt>
                <c:pt idx="3105">
                  <c:v>129</c:v>
                </c:pt>
                <c:pt idx="3106">
                  <c:v>125</c:v>
                </c:pt>
                <c:pt idx="3107">
                  <c:v>116</c:v>
                </c:pt>
                <c:pt idx="3108">
                  <c:v>105</c:v>
                </c:pt>
                <c:pt idx="3109">
                  <c:v>90</c:v>
                </c:pt>
                <c:pt idx="3110">
                  <c:v>111</c:v>
                </c:pt>
                <c:pt idx="3111">
                  <c:v>91</c:v>
                </c:pt>
                <c:pt idx="3112">
                  <c:v>97</c:v>
                </c:pt>
                <c:pt idx="3113">
                  <c:v>92</c:v>
                </c:pt>
                <c:pt idx="3114">
                  <c:v>104</c:v>
                </c:pt>
                <c:pt idx="3115">
                  <c:v>120</c:v>
                </c:pt>
                <c:pt idx="3116">
                  <c:v>99</c:v>
                </c:pt>
                <c:pt idx="3117">
                  <c:v>93</c:v>
                </c:pt>
                <c:pt idx="3118">
                  <c:v>99</c:v>
                </c:pt>
                <c:pt idx="3119">
                  <c:v>96</c:v>
                </c:pt>
                <c:pt idx="3120">
                  <c:v>96</c:v>
                </c:pt>
                <c:pt idx="3121">
                  <c:v>100</c:v>
                </c:pt>
                <c:pt idx="3122">
                  <c:v>98</c:v>
                </c:pt>
                <c:pt idx="3123">
                  <c:v>106</c:v>
                </c:pt>
                <c:pt idx="3124">
                  <c:v>95</c:v>
                </c:pt>
                <c:pt idx="3125">
                  <c:v>104</c:v>
                </c:pt>
                <c:pt idx="3126">
                  <c:v>87</c:v>
                </c:pt>
                <c:pt idx="3127">
                  <c:v>81</c:v>
                </c:pt>
                <c:pt idx="3128">
                  <c:v>94</c:v>
                </c:pt>
                <c:pt idx="3129">
                  <c:v>89</c:v>
                </c:pt>
                <c:pt idx="3130">
                  <c:v>88</c:v>
                </c:pt>
                <c:pt idx="3131">
                  <c:v>115</c:v>
                </c:pt>
                <c:pt idx="3132">
                  <c:v>96</c:v>
                </c:pt>
                <c:pt idx="3133">
                  <c:v>135</c:v>
                </c:pt>
                <c:pt idx="3134">
                  <c:v>93</c:v>
                </c:pt>
                <c:pt idx="3135">
                  <c:v>109</c:v>
                </c:pt>
                <c:pt idx="3136">
                  <c:v>101</c:v>
                </c:pt>
                <c:pt idx="3137">
                  <c:v>117</c:v>
                </c:pt>
                <c:pt idx="3138">
                  <c:v>83</c:v>
                </c:pt>
                <c:pt idx="3139">
                  <c:v>113</c:v>
                </c:pt>
                <c:pt idx="3140">
                  <c:v>104</c:v>
                </c:pt>
                <c:pt idx="3141">
                  <c:v>97</c:v>
                </c:pt>
                <c:pt idx="3142">
                  <c:v>110</c:v>
                </c:pt>
                <c:pt idx="3143">
                  <c:v>103</c:v>
                </c:pt>
                <c:pt idx="3144">
                  <c:v>94</c:v>
                </c:pt>
                <c:pt idx="3145">
                  <c:v>77</c:v>
                </c:pt>
                <c:pt idx="3146">
                  <c:v>134</c:v>
                </c:pt>
                <c:pt idx="3147">
                  <c:v>90</c:v>
                </c:pt>
                <c:pt idx="3148">
                  <c:v>104</c:v>
                </c:pt>
                <c:pt idx="3149">
                  <c:v>93</c:v>
                </c:pt>
                <c:pt idx="3150">
                  <c:v>106</c:v>
                </c:pt>
                <c:pt idx="3151">
                  <c:v>109</c:v>
                </c:pt>
                <c:pt idx="3152">
                  <c:v>101</c:v>
                </c:pt>
                <c:pt idx="3153">
                  <c:v>100</c:v>
                </c:pt>
                <c:pt idx="3154">
                  <c:v>95</c:v>
                </c:pt>
                <c:pt idx="3155">
                  <c:v>94</c:v>
                </c:pt>
                <c:pt idx="3156">
                  <c:v>93</c:v>
                </c:pt>
                <c:pt idx="3157">
                  <c:v>106</c:v>
                </c:pt>
                <c:pt idx="3158">
                  <c:v>99</c:v>
                </c:pt>
                <c:pt idx="3159">
                  <c:v>82</c:v>
                </c:pt>
                <c:pt idx="3160">
                  <c:v>135</c:v>
                </c:pt>
                <c:pt idx="3161">
                  <c:v>88</c:v>
                </c:pt>
                <c:pt idx="3162">
                  <c:v>89</c:v>
                </c:pt>
                <c:pt idx="3163">
                  <c:v>110</c:v>
                </c:pt>
                <c:pt idx="3164">
                  <c:v>107</c:v>
                </c:pt>
                <c:pt idx="3165">
                  <c:v>86</c:v>
                </c:pt>
                <c:pt idx="3166">
                  <c:v>91</c:v>
                </c:pt>
                <c:pt idx="3167">
                  <c:v>103</c:v>
                </c:pt>
                <c:pt idx="3168">
                  <c:v>99</c:v>
                </c:pt>
                <c:pt idx="3169">
                  <c:v>82</c:v>
                </c:pt>
                <c:pt idx="3170">
                  <c:v>92</c:v>
                </c:pt>
                <c:pt idx="3171">
                  <c:v>112</c:v>
                </c:pt>
                <c:pt idx="3172">
                  <c:v>90</c:v>
                </c:pt>
                <c:pt idx="3173">
                  <c:v>150</c:v>
                </c:pt>
                <c:pt idx="3174">
                  <c:v>91</c:v>
                </c:pt>
                <c:pt idx="3175">
                  <c:v>95</c:v>
                </c:pt>
                <c:pt idx="3176">
                  <c:v>97</c:v>
                </c:pt>
                <c:pt idx="3177">
                  <c:v>41</c:v>
                </c:pt>
                <c:pt idx="3178">
                  <c:v>112</c:v>
                </c:pt>
                <c:pt idx="3179">
                  <c:v>122</c:v>
                </c:pt>
                <c:pt idx="3180">
                  <c:v>110</c:v>
                </c:pt>
                <c:pt idx="3181">
                  <c:v>108</c:v>
                </c:pt>
                <c:pt idx="3182">
                  <c:v>121</c:v>
                </c:pt>
                <c:pt idx="3183">
                  <c:v>97</c:v>
                </c:pt>
                <c:pt idx="3184">
                  <c:v>116</c:v>
                </c:pt>
                <c:pt idx="3185">
                  <c:v>94</c:v>
                </c:pt>
                <c:pt idx="3186">
                  <c:v>103</c:v>
                </c:pt>
                <c:pt idx="3187">
                  <c:v>112</c:v>
                </c:pt>
                <c:pt idx="3188">
                  <c:v>91</c:v>
                </c:pt>
                <c:pt idx="3189">
                  <c:v>98</c:v>
                </c:pt>
                <c:pt idx="3190">
                  <c:v>95</c:v>
                </c:pt>
                <c:pt idx="3191">
                  <c:v>91</c:v>
                </c:pt>
                <c:pt idx="3192">
                  <c:v>97</c:v>
                </c:pt>
                <c:pt idx="3193">
                  <c:v>90</c:v>
                </c:pt>
                <c:pt idx="3194">
                  <c:v>90</c:v>
                </c:pt>
                <c:pt idx="3195">
                  <c:v>90</c:v>
                </c:pt>
                <c:pt idx="3196">
                  <c:v>103</c:v>
                </c:pt>
                <c:pt idx="3197">
                  <c:v>113</c:v>
                </c:pt>
                <c:pt idx="3198">
                  <c:v>99</c:v>
                </c:pt>
                <c:pt idx="3199">
                  <c:v>148</c:v>
                </c:pt>
                <c:pt idx="3200">
                  <c:v>93</c:v>
                </c:pt>
                <c:pt idx="3201">
                  <c:v>94</c:v>
                </c:pt>
                <c:pt idx="3202">
                  <c:v>121</c:v>
                </c:pt>
                <c:pt idx="3203">
                  <c:v>118</c:v>
                </c:pt>
                <c:pt idx="3204">
                  <c:v>101</c:v>
                </c:pt>
                <c:pt idx="3205">
                  <c:v>90</c:v>
                </c:pt>
                <c:pt idx="3206">
                  <c:v>100</c:v>
                </c:pt>
                <c:pt idx="3207">
                  <c:v>97</c:v>
                </c:pt>
                <c:pt idx="3208">
                  <c:v>96</c:v>
                </c:pt>
                <c:pt idx="3209">
                  <c:v>117</c:v>
                </c:pt>
                <c:pt idx="3210">
                  <c:v>108</c:v>
                </c:pt>
                <c:pt idx="3211">
                  <c:v>109</c:v>
                </c:pt>
                <c:pt idx="3212">
                  <c:v>102</c:v>
                </c:pt>
                <c:pt idx="3213">
                  <c:v>115</c:v>
                </c:pt>
                <c:pt idx="3214">
                  <c:v>133</c:v>
                </c:pt>
                <c:pt idx="3215">
                  <c:v>122</c:v>
                </c:pt>
                <c:pt idx="3216">
                  <c:v>106</c:v>
                </c:pt>
                <c:pt idx="3217">
                  <c:v>112</c:v>
                </c:pt>
                <c:pt idx="3218">
                  <c:v>99</c:v>
                </c:pt>
                <c:pt idx="3219">
                  <c:v>110</c:v>
                </c:pt>
                <c:pt idx="3220">
                  <c:v>104</c:v>
                </c:pt>
                <c:pt idx="3221">
                  <c:v>133</c:v>
                </c:pt>
                <c:pt idx="3222">
                  <c:v>112</c:v>
                </c:pt>
                <c:pt idx="3223">
                  <c:v>101</c:v>
                </c:pt>
                <c:pt idx="3224">
                  <c:v>133</c:v>
                </c:pt>
                <c:pt idx="3225">
                  <c:v>104</c:v>
                </c:pt>
                <c:pt idx="3226">
                  <c:v>112</c:v>
                </c:pt>
                <c:pt idx="3227">
                  <c:v>94</c:v>
                </c:pt>
                <c:pt idx="3228">
                  <c:v>90</c:v>
                </c:pt>
                <c:pt idx="3229">
                  <c:v>101</c:v>
                </c:pt>
                <c:pt idx="3230">
                  <c:v>93</c:v>
                </c:pt>
                <c:pt idx="3231">
                  <c:v>152</c:v>
                </c:pt>
                <c:pt idx="3232">
                  <c:v>112</c:v>
                </c:pt>
                <c:pt idx="3233">
                  <c:v>95</c:v>
                </c:pt>
                <c:pt idx="3234">
                  <c:v>111</c:v>
                </c:pt>
                <c:pt idx="3235">
                  <c:v>91</c:v>
                </c:pt>
                <c:pt idx="3236">
                  <c:v>106</c:v>
                </c:pt>
                <c:pt idx="3237">
                  <c:v>93</c:v>
                </c:pt>
                <c:pt idx="3238">
                  <c:v>93</c:v>
                </c:pt>
                <c:pt idx="3239">
                  <c:v>165</c:v>
                </c:pt>
                <c:pt idx="3240">
                  <c:v>96</c:v>
                </c:pt>
                <c:pt idx="3241">
                  <c:v>93</c:v>
                </c:pt>
                <c:pt idx="3242">
                  <c:v>82</c:v>
                </c:pt>
                <c:pt idx="3243">
                  <c:v>101</c:v>
                </c:pt>
                <c:pt idx="3244">
                  <c:v>81</c:v>
                </c:pt>
                <c:pt idx="3245">
                  <c:v>105</c:v>
                </c:pt>
                <c:pt idx="3246">
                  <c:v>86</c:v>
                </c:pt>
                <c:pt idx="3247">
                  <c:v>110</c:v>
                </c:pt>
                <c:pt idx="3248">
                  <c:v>110</c:v>
                </c:pt>
                <c:pt idx="3249">
                  <c:v>104</c:v>
                </c:pt>
                <c:pt idx="3250">
                  <c:v>96</c:v>
                </c:pt>
                <c:pt idx="3251">
                  <c:v>110</c:v>
                </c:pt>
                <c:pt idx="3252">
                  <c:v>84</c:v>
                </c:pt>
                <c:pt idx="3253">
                  <c:v>94</c:v>
                </c:pt>
                <c:pt idx="3254">
                  <c:v>93</c:v>
                </c:pt>
                <c:pt idx="3255">
                  <c:v>96</c:v>
                </c:pt>
                <c:pt idx="3256">
                  <c:v>101</c:v>
                </c:pt>
                <c:pt idx="3257">
                  <c:v>102</c:v>
                </c:pt>
                <c:pt idx="3258">
                  <c:v>87</c:v>
                </c:pt>
                <c:pt idx="3259">
                  <c:v>99</c:v>
                </c:pt>
                <c:pt idx="3260">
                  <c:v>106</c:v>
                </c:pt>
                <c:pt idx="3261">
                  <c:v>117</c:v>
                </c:pt>
                <c:pt idx="3262">
                  <c:v>99</c:v>
                </c:pt>
                <c:pt idx="3263">
                  <c:v>102</c:v>
                </c:pt>
                <c:pt idx="3264">
                  <c:v>85</c:v>
                </c:pt>
                <c:pt idx="3265">
                  <c:v>86</c:v>
                </c:pt>
                <c:pt idx="3266">
                  <c:v>120</c:v>
                </c:pt>
                <c:pt idx="3267">
                  <c:v>106</c:v>
                </c:pt>
                <c:pt idx="3268">
                  <c:v>103</c:v>
                </c:pt>
                <c:pt idx="3269">
                  <c:v>112</c:v>
                </c:pt>
                <c:pt idx="3270">
                  <c:v>113</c:v>
                </c:pt>
                <c:pt idx="3271">
                  <c:v>98</c:v>
                </c:pt>
                <c:pt idx="3272">
                  <c:v>92</c:v>
                </c:pt>
                <c:pt idx="3273">
                  <c:v>106</c:v>
                </c:pt>
                <c:pt idx="3274">
                  <c:v>93</c:v>
                </c:pt>
                <c:pt idx="3275">
                  <c:v>226</c:v>
                </c:pt>
                <c:pt idx="3276">
                  <c:v>104</c:v>
                </c:pt>
                <c:pt idx="3277">
                  <c:v>152</c:v>
                </c:pt>
                <c:pt idx="3278">
                  <c:v>107</c:v>
                </c:pt>
                <c:pt idx="3279">
                  <c:v>95</c:v>
                </c:pt>
                <c:pt idx="3280">
                  <c:v>102</c:v>
                </c:pt>
                <c:pt idx="3281">
                  <c:v>99</c:v>
                </c:pt>
                <c:pt idx="3282">
                  <c:v>109</c:v>
                </c:pt>
                <c:pt idx="3283">
                  <c:v>91</c:v>
                </c:pt>
                <c:pt idx="3284">
                  <c:v>88</c:v>
                </c:pt>
                <c:pt idx="3285">
                  <c:v>97</c:v>
                </c:pt>
                <c:pt idx="3286">
                  <c:v>97</c:v>
                </c:pt>
                <c:pt idx="3287">
                  <c:v>85</c:v>
                </c:pt>
                <c:pt idx="3288">
                  <c:v>92</c:v>
                </c:pt>
                <c:pt idx="3289">
                  <c:v>93</c:v>
                </c:pt>
                <c:pt idx="3290">
                  <c:v>96</c:v>
                </c:pt>
                <c:pt idx="3291">
                  <c:v>105</c:v>
                </c:pt>
                <c:pt idx="3292">
                  <c:v>129</c:v>
                </c:pt>
                <c:pt idx="3293">
                  <c:v>37</c:v>
                </c:pt>
                <c:pt idx="3294">
                  <c:v>81</c:v>
                </c:pt>
                <c:pt idx="3295">
                  <c:v>106</c:v>
                </c:pt>
                <c:pt idx="3296">
                  <c:v>103</c:v>
                </c:pt>
                <c:pt idx="3297">
                  <c:v>101</c:v>
                </c:pt>
                <c:pt idx="3298">
                  <c:v>98</c:v>
                </c:pt>
                <c:pt idx="3299">
                  <c:v>91</c:v>
                </c:pt>
                <c:pt idx="3300">
                  <c:v>105</c:v>
                </c:pt>
                <c:pt idx="3301">
                  <c:v>80</c:v>
                </c:pt>
                <c:pt idx="3302">
                  <c:v>107</c:v>
                </c:pt>
                <c:pt idx="3303">
                  <c:v>92</c:v>
                </c:pt>
                <c:pt idx="3304">
                  <c:v>107</c:v>
                </c:pt>
                <c:pt idx="3305">
                  <c:v>135</c:v>
                </c:pt>
                <c:pt idx="3306">
                  <c:v>99</c:v>
                </c:pt>
                <c:pt idx="3307">
                  <c:v>115</c:v>
                </c:pt>
                <c:pt idx="3308">
                  <c:v>91</c:v>
                </c:pt>
                <c:pt idx="3309">
                  <c:v>101</c:v>
                </c:pt>
                <c:pt idx="3310">
                  <c:v>105</c:v>
                </c:pt>
                <c:pt idx="3311">
                  <c:v>109</c:v>
                </c:pt>
                <c:pt idx="3312">
                  <c:v>110</c:v>
                </c:pt>
                <c:pt idx="3313">
                  <c:v>94</c:v>
                </c:pt>
                <c:pt idx="3314">
                  <c:v>115</c:v>
                </c:pt>
                <c:pt idx="3315">
                  <c:v>98</c:v>
                </c:pt>
                <c:pt idx="3316">
                  <c:v>91</c:v>
                </c:pt>
                <c:pt idx="3317">
                  <c:v>120</c:v>
                </c:pt>
                <c:pt idx="3318">
                  <c:v>87</c:v>
                </c:pt>
                <c:pt idx="3319">
                  <c:v>117</c:v>
                </c:pt>
                <c:pt idx="3320">
                  <c:v>85</c:v>
                </c:pt>
                <c:pt idx="3321">
                  <c:v>110</c:v>
                </c:pt>
                <c:pt idx="3322">
                  <c:v>113</c:v>
                </c:pt>
                <c:pt idx="3323">
                  <c:v>98</c:v>
                </c:pt>
                <c:pt idx="3324">
                  <c:v>86</c:v>
                </c:pt>
                <c:pt idx="3325">
                  <c:v>161</c:v>
                </c:pt>
                <c:pt idx="3326">
                  <c:v>100</c:v>
                </c:pt>
                <c:pt idx="3327">
                  <c:v>91</c:v>
                </c:pt>
                <c:pt idx="3328">
                  <c:v>100</c:v>
                </c:pt>
                <c:pt idx="3329">
                  <c:v>84</c:v>
                </c:pt>
                <c:pt idx="3330">
                  <c:v>99</c:v>
                </c:pt>
                <c:pt idx="3331">
                  <c:v>109</c:v>
                </c:pt>
                <c:pt idx="3332">
                  <c:v>95</c:v>
                </c:pt>
                <c:pt idx="3333">
                  <c:v>97</c:v>
                </c:pt>
                <c:pt idx="3334">
                  <c:v>90</c:v>
                </c:pt>
                <c:pt idx="3335">
                  <c:v>96</c:v>
                </c:pt>
                <c:pt idx="3336">
                  <c:v>82</c:v>
                </c:pt>
                <c:pt idx="3337">
                  <c:v>109</c:v>
                </c:pt>
                <c:pt idx="3338">
                  <c:v>98</c:v>
                </c:pt>
                <c:pt idx="3339">
                  <c:v>95</c:v>
                </c:pt>
                <c:pt idx="3340">
                  <c:v>104</c:v>
                </c:pt>
                <c:pt idx="3341">
                  <c:v>87</c:v>
                </c:pt>
                <c:pt idx="3342">
                  <c:v>108</c:v>
                </c:pt>
                <c:pt idx="3343">
                  <c:v>94</c:v>
                </c:pt>
                <c:pt idx="3344">
                  <c:v>134</c:v>
                </c:pt>
                <c:pt idx="3345">
                  <c:v>89</c:v>
                </c:pt>
                <c:pt idx="3346">
                  <c:v>102</c:v>
                </c:pt>
                <c:pt idx="3347">
                  <c:v>120</c:v>
                </c:pt>
                <c:pt idx="3348">
                  <c:v>110</c:v>
                </c:pt>
                <c:pt idx="3349">
                  <c:v>86</c:v>
                </c:pt>
                <c:pt idx="3350">
                  <c:v>87</c:v>
                </c:pt>
                <c:pt idx="3351">
                  <c:v>93</c:v>
                </c:pt>
                <c:pt idx="3352">
                  <c:v>98</c:v>
                </c:pt>
                <c:pt idx="3353">
                  <c:v>88</c:v>
                </c:pt>
                <c:pt idx="3354">
                  <c:v>97</c:v>
                </c:pt>
                <c:pt idx="3355">
                  <c:v>122</c:v>
                </c:pt>
                <c:pt idx="3356">
                  <c:v>113</c:v>
                </c:pt>
                <c:pt idx="3357">
                  <c:v>105</c:v>
                </c:pt>
                <c:pt idx="3358">
                  <c:v>89</c:v>
                </c:pt>
                <c:pt idx="3359">
                  <c:v>116</c:v>
                </c:pt>
                <c:pt idx="3360">
                  <c:v>120</c:v>
                </c:pt>
                <c:pt idx="3361">
                  <c:v>88</c:v>
                </c:pt>
                <c:pt idx="3362">
                  <c:v>102</c:v>
                </c:pt>
                <c:pt idx="3363">
                  <c:v>106</c:v>
                </c:pt>
                <c:pt idx="3364">
                  <c:v>95</c:v>
                </c:pt>
                <c:pt idx="3365">
                  <c:v>113</c:v>
                </c:pt>
                <c:pt idx="3366">
                  <c:v>93</c:v>
                </c:pt>
                <c:pt idx="3367">
                  <c:v>97</c:v>
                </c:pt>
                <c:pt idx="3368">
                  <c:v>140</c:v>
                </c:pt>
                <c:pt idx="3369">
                  <c:v>66</c:v>
                </c:pt>
                <c:pt idx="3370">
                  <c:v>86</c:v>
                </c:pt>
                <c:pt idx="3371">
                  <c:v>87</c:v>
                </c:pt>
                <c:pt idx="3372">
                  <c:v>149</c:v>
                </c:pt>
                <c:pt idx="3373">
                  <c:v>98</c:v>
                </c:pt>
                <c:pt idx="3374">
                  <c:v>75</c:v>
                </c:pt>
                <c:pt idx="3375">
                  <c:v>104</c:v>
                </c:pt>
                <c:pt idx="3376">
                  <c:v>102</c:v>
                </c:pt>
                <c:pt idx="3377">
                  <c:v>105</c:v>
                </c:pt>
                <c:pt idx="3378">
                  <c:v>107</c:v>
                </c:pt>
                <c:pt idx="3379">
                  <c:v>89</c:v>
                </c:pt>
                <c:pt idx="3380">
                  <c:v>106</c:v>
                </c:pt>
                <c:pt idx="3381">
                  <c:v>95</c:v>
                </c:pt>
                <c:pt idx="3382">
                  <c:v>101</c:v>
                </c:pt>
                <c:pt idx="3383">
                  <c:v>112</c:v>
                </c:pt>
                <c:pt idx="3384">
                  <c:v>100</c:v>
                </c:pt>
                <c:pt idx="3385">
                  <c:v>100</c:v>
                </c:pt>
                <c:pt idx="3386">
                  <c:v>80</c:v>
                </c:pt>
                <c:pt idx="3387">
                  <c:v>106</c:v>
                </c:pt>
                <c:pt idx="3388">
                  <c:v>103</c:v>
                </c:pt>
                <c:pt idx="3389">
                  <c:v>90</c:v>
                </c:pt>
                <c:pt idx="3390">
                  <c:v>96</c:v>
                </c:pt>
                <c:pt idx="3391">
                  <c:v>120</c:v>
                </c:pt>
                <c:pt idx="3392">
                  <c:v>101</c:v>
                </c:pt>
                <c:pt idx="3393">
                  <c:v>101</c:v>
                </c:pt>
                <c:pt idx="3394">
                  <c:v>105</c:v>
                </c:pt>
                <c:pt idx="3395">
                  <c:v>91</c:v>
                </c:pt>
                <c:pt idx="3396">
                  <c:v>92</c:v>
                </c:pt>
                <c:pt idx="3397">
                  <c:v>117</c:v>
                </c:pt>
                <c:pt idx="3398">
                  <c:v>172</c:v>
                </c:pt>
                <c:pt idx="3399">
                  <c:v>89</c:v>
                </c:pt>
                <c:pt idx="3400">
                  <c:v>125</c:v>
                </c:pt>
                <c:pt idx="3401">
                  <c:v>115</c:v>
                </c:pt>
                <c:pt idx="3402">
                  <c:v>96</c:v>
                </c:pt>
                <c:pt idx="3403">
                  <c:v>100</c:v>
                </c:pt>
                <c:pt idx="3404">
                  <c:v>87</c:v>
                </c:pt>
                <c:pt idx="3405">
                  <c:v>102</c:v>
                </c:pt>
                <c:pt idx="3406">
                  <c:v>118</c:v>
                </c:pt>
                <c:pt idx="3407">
                  <c:v>86</c:v>
                </c:pt>
                <c:pt idx="3408">
                  <c:v>137</c:v>
                </c:pt>
                <c:pt idx="3409">
                  <c:v>129</c:v>
                </c:pt>
                <c:pt idx="3410">
                  <c:v>80</c:v>
                </c:pt>
                <c:pt idx="3411">
                  <c:v>89</c:v>
                </c:pt>
                <c:pt idx="3412">
                  <c:v>80</c:v>
                </c:pt>
                <c:pt idx="3413">
                  <c:v>115</c:v>
                </c:pt>
                <c:pt idx="3414">
                  <c:v>100</c:v>
                </c:pt>
                <c:pt idx="3415">
                  <c:v>100</c:v>
                </c:pt>
                <c:pt idx="3416">
                  <c:v>91</c:v>
                </c:pt>
                <c:pt idx="3417">
                  <c:v>96</c:v>
                </c:pt>
                <c:pt idx="3418">
                  <c:v>116</c:v>
                </c:pt>
                <c:pt idx="3419">
                  <c:v>97</c:v>
                </c:pt>
                <c:pt idx="3420">
                  <c:v>101</c:v>
                </c:pt>
                <c:pt idx="3421">
                  <c:v>98</c:v>
                </c:pt>
                <c:pt idx="3422">
                  <c:v>101</c:v>
                </c:pt>
                <c:pt idx="3423">
                  <c:v>90</c:v>
                </c:pt>
                <c:pt idx="3424">
                  <c:v>120</c:v>
                </c:pt>
                <c:pt idx="3425">
                  <c:v>102</c:v>
                </c:pt>
                <c:pt idx="3426">
                  <c:v>102</c:v>
                </c:pt>
                <c:pt idx="3427">
                  <c:v>100</c:v>
                </c:pt>
                <c:pt idx="3428">
                  <c:v>89</c:v>
                </c:pt>
                <c:pt idx="3429">
                  <c:v>86</c:v>
                </c:pt>
                <c:pt idx="3430">
                  <c:v>96</c:v>
                </c:pt>
                <c:pt idx="3431">
                  <c:v>91</c:v>
                </c:pt>
                <c:pt idx="3432">
                  <c:v>85</c:v>
                </c:pt>
                <c:pt idx="3433">
                  <c:v>129</c:v>
                </c:pt>
                <c:pt idx="3434">
                  <c:v>95</c:v>
                </c:pt>
                <c:pt idx="3435">
                  <c:v>92</c:v>
                </c:pt>
                <c:pt idx="3436">
                  <c:v>96</c:v>
                </c:pt>
                <c:pt idx="3437">
                  <c:v>119</c:v>
                </c:pt>
                <c:pt idx="3438">
                  <c:v>92</c:v>
                </c:pt>
                <c:pt idx="3439">
                  <c:v>106</c:v>
                </c:pt>
                <c:pt idx="3440">
                  <c:v>99</c:v>
                </c:pt>
                <c:pt idx="3441">
                  <c:v>103</c:v>
                </c:pt>
                <c:pt idx="3442">
                  <c:v>95</c:v>
                </c:pt>
                <c:pt idx="3443">
                  <c:v>95</c:v>
                </c:pt>
                <c:pt idx="3444">
                  <c:v>90</c:v>
                </c:pt>
                <c:pt idx="3445">
                  <c:v>89</c:v>
                </c:pt>
                <c:pt idx="3446">
                  <c:v>87</c:v>
                </c:pt>
                <c:pt idx="3447">
                  <c:v>118</c:v>
                </c:pt>
                <c:pt idx="3448">
                  <c:v>93</c:v>
                </c:pt>
                <c:pt idx="3449">
                  <c:v>109</c:v>
                </c:pt>
                <c:pt idx="3450">
                  <c:v>108</c:v>
                </c:pt>
                <c:pt idx="3451">
                  <c:v>81</c:v>
                </c:pt>
                <c:pt idx="3452">
                  <c:v>93</c:v>
                </c:pt>
                <c:pt idx="3453">
                  <c:v>138</c:v>
                </c:pt>
                <c:pt idx="3454">
                  <c:v>105</c:v>
                </c:pt>
                <c:pt idx="3455">
                  <c:v>98</c:v>
                </c:pt>
                <c:pt idx="3456">
                  <c:v>86</c:v>
                </c:pt>
                <c:pt idx="3457">
                  <c:v>104</c:v>
                </c:pt>
                <c:pt idx="3458">
                  <c:v>100</c:v>
                </c:pt>
                <c:pt idx="3459">
                  <c:v>95</c:v>
                </c:pt>
                <c:pt idx="3460">
                  <c:v>123</c:v>
                </c:pt>
                <c:pt idx="3461">
                  <c:v>111</c:v>
                </c:pt>
                <c:pt idx="3462">
                  <c:v>108</c:v>
                </c:pt>
                <c:pt idx="3463">
                  <c:v>92</c:v>
                </c:pt>
                <c:pt idx="3464">
                  <c:v>91</c:v>
                </c:pt>
                <c:pt idx="3465">
                  <c:v>88</c:v>
                </c:pt>
                <c:pt idx="3466">
                  <c:v>97</c:v>
                </c:pt>
                <c:pt idx="3467">
                  <c:v>103</c:v>
                </c:pt>
                <c:pt idx="3468">
                  <c:v>110</c:v>
                </c:pt>
                <c:pt idx="3469">
                  <c:v>103</c:v>
                </c:pt>
                <c:pt idx="3470">
                  <c:v>114</c:v>
                </c:pt>
                <c:pt idx="3471">
                  <c:v>112</c:v>
                </c:pt>
                <c:pt idx="3472">
                  <c:v>104</c:v>
                </c:pt>
                <c:pt idx="3473">
                  <c:v>99</c:v>
                </c:pt>
                <c:pt idx="3474">
                  <c:v>98</c:v>
                </c:pt>
                <c:pt idx="3475">
                  <c:v>100</c:v>
                </c:pt>
                <c:pt idx="3476">
                  <c:v>80</c:v>
                </c:pt>
                <c:pt idx="3477">
                  <c:v>87</c:v>
                </c:pt>
                <c:pt idx="3478">
                  <c:v>91</c:v>
                </c:pt>
                <c:pt idx="3479">
                  <c:v>84</c:v>
                </c:pt>
                <c:pt idx="3480">
                  <c:v>90</c:v>
                </c:pt>
                <c:pt idx="3481">
                  <c:v>95</c:v>
                </c:pt>
                <c:pt idx="3482">
                  <c:v>90</c:v>
                </c:pt>
                <c:pt idx="3483">
                  <c:v>101</c:v>
                </c:pt>
                <c:pt idx="3484">
                  <c:v>83</c:v>
                </c:pt>
                <c:pt idx="3485">
                  <c:v>106</c:v>
                </c:pt>
                <c:pt idx="3486">
                  <c:v>94</c:v>
                </c:pt>
                <c:pt idx="3487">
                  <c:v>120</c:v>
                </c:pt>
                <c:pt idx="3488">
                  <c:v>105</c:v>
                </c:pt>
                <c:pt idx="3489">
                  <c:v>95</c:v>
                </c:pt>
                <c:pt idx="3490">
                  <c:v>135</c:v>
                </c:pt>
                <c:pt idx="3491">
                  <c:v>105</c:v>
                </c:pt>
                <c:pt idx="3492">
                  <c:v>87</c:v>
                </c:pt>
                <c:pt idx="3493">
                  <c:v>97</c:v>
                </c:pt>
                <c:pt idx="3494">
                  <c:v>87</c:v>
                </c:pt>
                <c:pt idx="3495">
                  <c:v>80</c:v>
                </c:pt>
                <c:pt idx="3496">
                  <c:v>100</c:v>
                </c:pt>
                <c:pt idx="3497">
                  <c:v>103</c:v>
                </c:pt>
                <c:pt idx="3498">
                  <c:v>100</c:v>
                </c:pt>
                <c:pt idx="3499">
                  <c:v>114</c:v>
                </c:pt>
                <c:pt idx="3500">
                  <c:v>111</c:v>
                </c:pt>
                <c:pt idx="3501">
                  <c:v>85</c:v>
                </c:pt>
                <c:pt idx="3502">
                  <c:v>113</c:v>
                </c:pt>
                <c:pt idx="3503">
                  <c:v>99</c:v>
                </c:pt>
                <c:pt idx="3504">
                  <c:v>142</c:v>
                </c:pt>
                <c:pt idx="3505">
                  <c:v>112</c:v>
                </c:pt>
                <c:pt idx="3506">
                  <c:v>108</c:v>
                </c:pt>
                <c:pt idx="3507">
                  <c:v>88</c:v>
                </c:pt>
                <c:pt idx="3508">
                  <c:v>91</c:v>
                </c:pt>
                <c:pt idx="3509">
                  <c:v>94</c:v>
                </c:pt>
                <c:pt idx="3510">
                  <c:v>90</c:v>
                </c:pt>
                <c:pt idx="3511">
                  <c:v>92</c:v>
                </c:pt>
                <c:pt idx="3512">
                  <c:v>73</c:v>
                </c:pt>
                <c:pt idx="3513">
                  <c:v>110</c:v>
                </c:pt>
                <c:pt idx="3514">
                  <c:v>102</c:v>
                </c:pt>
                <c:pt idx="3515">
                  <c:v>145</c:v>
                </c:pt>
                <c:pt idx="3516">
                  <c:v>83</c:v>
                </c:pt>
                <c:pt idx="3517">
                  <c:v>91</c:v>
                </c:pt>
                <c:pt idx="3518">
                  <c:v>110</c:v>
                </c:pt>
                <c:pt idx="3519">
                  <c:v>86</c:v>
                </c:pt>
                <c:pt idx="3520">
                  <c:v>86</c:v>
                </c:pt>
                <c:pt idx="3521">
                  <c:v>120</c:v>
                </c:pt>
                <c:pt idx="3522">
                  <c:v>90</c:v>
                </c:pt>
                <c:pt idx="3523">
                  <c:v>99</c:v>
                </c:pt>
                <c:pt idx="3524">
                  <c:v>112</c:v>
                </c:pt>
                <c:pt idx="3525">
                  <c:v>103</c:v>
                </c:pt>
                <c:pt idx="3526">
                  <c:v>83</c:v>
                </c:pt>
                <c:pt idx="3527">
                  <c:v>109</c:v>
                </c:pt>
                <c:pt idx="3528">
                  <c:v>100</c:v>
                </c:pt>
                <c:pt idx="3529">
                  <c:v>95</c:v>
                </c:pt>
                <c:pt idx="3530">
                  <c:v>104</c:v>
                </c:pt>
                <c:pt idx="3531">
                  <c:v>97</c:v>
                </c:pt>
                <c:pt idx="3532">
                  <c:v>91</c:v>
                </c:pt>
                <c:pt idx="3533">
                  <c:v>84</c:v>
                </c:pt>
                <c:pt idx="3534">
                  <c:v>86</c:v>
                </c:pt>
                <c:pt idx="3535">
                  <c:v>92</c:v>
                </c:pt>
                <c:pt idx="3536">
                  <c:v>94</c:v>
                </c:pt>
                <c:pt idx="3537">
                  <c:v>100</c:v>
                </c:pt>
                <c:pt idx="3538">
                  <c:v>119</c:v>
                </c:pt>
                <c:pt idx="3539">
                  <c:v>167</c:v>
                </c:pt>
                <c:pt idx="3540">
                  <c:v>92</c:v>
                </c:pt>
                <c:pt idx="3541">
                  <c:v>108</c:v>
                </c:pt>
                <c:pt idx="3542">
                  <c:v>97</c:v>
                </c:pt>
                <c:pt idx="3543">
                  <c:v>88</c:v>
                </c:pt>
                <c:pt idx="3544">
                  <c:v>88</c:v>
                </c:pt>
                <c:pt idx="3545">
                  <c:v>79</c:v>
                </c:pt>
                <c:pt idx="3546">
                  <c:v>96</c:v>
                </c:pt>
                <c:pt idx="3547">
                  <c:v>53</c:v>
                </c:pt>
                <c:pt idx="3548">
                  <c:v>97</c:v>
                </c:pt>
                <c:pt idx="3549">
                  <c:v>91</c:v>
                </c:pt>
                <c:pt idx="3550">
                  <c:v>112</c:v>
                </c:pt>
                <c:pt idx="3551">
                  <c:v>95</c:v>
                </c:pt>
                <c:pt idx="3552">
                  <c:v>93</c:v>
                </c:pt>
                <c:pt idx="3553">
                  <c:v>88</c:v>
                </c:pt>
                <c:pt idx="3554">
                  <c:v>82</c:v>
                </c:pt>
                <c:pt idx="3555">
                  <c:v>78</c:v>
                </c:pt>
                <c:pt idx="3556">
                  <c:v>97</c:v>
                </c:pt>
                <c:pt idx="3557">
                  <c:v>81</c:v>
                </c:pt>
                <c:pt idx="3558">
                  <c:v>88</c:v>
                </c:pt>
                <c:pt idx="3559">
                  <c:v>96</c:v>
                </c:pt>
                <c:pt idx="3560">
                  <c:v>108</c:v>
                </c:pt>
                <c:pt idx="3561">
                  <c:v>100</c:v>
                </c:pt>
                <c:pt idx="3562">
                  <c:v>113</c:v>
                </c:pt>
                <c:pt idx="3563">
                  <c:v>104</c:v>
                </c:pt>
                <c:pt idx="3564">
                  <c:v>91</c:v>
                </c:pt>
                <c:pt idx="3565">
                  <c:v>85</c:v>
                </c:pt>
                <c:pt idx="3566">
                  <c:v>101</c:v>
                </c:pt>
                <c:pt idx="3567">
                  <c:v>107</c:v>
                </c:pt>
                <c:pt idx="3568">
                  <c:v>88</c:v>
                </c:pt>
                <c:pt idx="3569">
                  <c:v>95</c:v>
                </c:pt>
                <c:pt idx="3570">
                  <c:v>123</c:v>
                </c:pt>
                <c:pt idx="3571">
                  <c:v>88</c:v>
                </c:pt>
                <c:pt idx="3572">
                  <c:v>114</c:v>
                </c:pt>
                <c:pt idx="3573">
                  <c:v>88</c:v>
                </c:pt>
                <c:pt idx="3574">
                  <c:v>104</c:v>
                </c:pt>
                <c:pt idx="3575">
                  <c:v>91</c:v>
                </c:pt>
                <c:pt idx="3576">
                  <c:v>112</c:v>
                </c:pt>
                <c:pt idx="3577">
                  <c:v>86</c:v>
                </c:pt>
                <c:pt idx="3578">
                  <c:v>86</c:v>
                </c:pt>
                <c:pt idx="3579">
                  <c:v>95</c:v>
                </c:pt>
                <c:pt idx="3580">
                  <c:v>101</c:v>
                </c:pt>
                <c:pt idx="3581">
                  <c:v>88</c:v>
                </c:pt>
                <c:pt idx="3582">
                  <c:v>99</c:v>
                </c:pt>
                <c:pt idx="3583">
                  <c:v>170</c:v>
                </c:pt>
                <c:pt idx="3584">
                  <c:v>97</c:v>
                </c:pt>
                <c:pt idx="3585">
                  <c:v>106</c:v>
                </c:pt>
                <c:pt idx="3586">
                  <c:v>81</c:v>
                </c:pt>
                <c:pt idx="3587">
                  <c:v>81</c:v>
                </c:pt>
                <c:pt idx="3588">
                  <c:v>215</c:v>
                </c:pt>
                <c:pt idx="3589">
                  <c:v>106</c:v>
                </c:pt>
                <c:pt idx="3590">
                  <c:v>90</c:v>
                </c:pt>
                <c:pt idx="3591">
                  <c:v>87</c:v>
                </c:pt>
                <c:pt idx="3592">
                  <c:v>122</c:v>
                </c:pt>
                <c:pt idx="3593">
                  <c:v>86</c:v>
                </c:pt>
                <c:pt idx="3594">
                  <c:v>79</c:v>
                </c:pt>
                <c:pt idx="3595">
                  <c:v>97</c:v>
                </c:pt>
                <c:pt idx="3596">
                  <c:v>89</c:v>
                </c:pt>
                <c:pt idx="3597">
                  <c:v>120</c:v>
                </c:pt>
                <c:pt idx="3598">
                  <c:v>108</c:v>
                </c:pt>
                <c:pt idx="3599">
                  <c:v>83</c:v>
                </c:pt>
                <c:pt idx="3600">
                  <c:v>93</c:v>
                </c:pt>
                <c:pt idx="3601">
                  <c:v>86</c:v>
                </c:pt>
                <c:pt idx="3602">
                  <c:v>111</c:v>
                </c:pt>
                <c:pt idx="3603">
                  <c:v>90</c:v>
                </c:pt>
                <c:pt idx="3604">
                  <c:v>86</c:v>
                </c:pt>
                <c:pt idx="3605">
                  <c:v>98</c:v>
                </c:pt>
                <c:pt idx="3606">
                  <c:v>91</c:v>
                </c:pt>
                <c:pt idx="3607">
                  <c:v>91</c:v>
                </c:pt>
                <c:pt idx="3608">
                  <c:v>202</c:v>
                </c:pt>
                <c:pt idx="3609">
                  <c:v>84</c:v>
                </c:pt>
                <c:pt idx="3610">
                  <c:v>82</c:v>
                </c:pt>
                <c:pt idx="3611">
                  <c:v>100</c:v>
                </c:pt>
                <c:pt idx="3612">
                  <c:v>112</c:v>
                </c:pt>
                <c:pt idx="3613">
                  <c:v>94</c:v>
                </c:pt>
                <c:pt idx="3614">
                  <c:v>87</c:v>
                </c:pt>
                <c:pt idx="3615">
                  <c:v>91</c:v>
                </c:pt>
                <c:pt idx="3616">
                  <c:v>107</c:v>
                </c:pt>
                <c:pt idx="3617">
                  <c:v>84</c:v>
                </c:pt>
                <c:pt idx="3618">
                  <c:v>103</c:v>
                </c:pt>
                <c:pt idx="3619">
                  <c:v>89</c:v>
                </c:pt>
                <c:pt idx="3620">
                  <c:v>98</c:v>
                </c:pt>
                <c:pt idx="3621">
                  <c:v>133</c:v>
                </c:pt>
                <c:pt idx="3622">
                  <c:v>92</c:v>
                </c:pt>
                <c:pt idx="3623">
                  <c:v>90</c:v>
                </c:pt>
                <c:pt idx="3624">
                  <c:v>84</c:v>
                </c:pt>
                <c:pt idx="3625">
                  <c:v>91</c:v>
                </c:pt>
                <c:pt idx="3626">
                  <c:v>90</c:v>
                </c:pt>
                <c:pt idx="3627">
                  <c:v>96</c:v>
                </c:pt>
                <c:pt idx="3628">
                  <c:v>88</c:v>
                </c:pt>
                <c:pt idx="3629">
                  <c:v>92</c:v>
                </c:pt>
                <c:pt idx="3630">
                  <c:v>82</c:v>
                </c:pt>
                <c:pt idx="3631">
                  <c:v>101</c:v>
                </c:pt>
                <c:pt idx="3632">
                  <c:v>100</c:v>
                </c:pt>
                <c:pt idx="3633">
                  <c:v>89</c:v>
                </c:pt>
                <c:pt idx="3634">
                  <c:v>88</c:v>
                </c:pt>
                <c:pt idx="3635">
                  <c:v>90</c:v>
                </c:pt>
                <c:pt idx="3636">
                  <c:v>102</c:v>
                </c:pt>
                <c:pt idx="3637">
                  <c:v>98</c:v>
                </c:pt>
                <c:pt idx="3638">
                  <c:v>91</c:v>
                </c:pt>
                <c:pt idx="3639">
                  <c:v>80</c:v>
                </c:pt>
                <c:pt idx="3640">
                  <c:v>76</c:v>
                </c:pt>
                <c:pt idx="3641">
                  <c:v>80</c:v>
                </c:pt>
                <c:pt idx="3642">
                  <c:v>109</c:v>
                </c:pt>
                <c:pt idx="3643">
                  <c:v>95</c:v>
                </c:pt>
                <c:pt idx="3644">
                  <c:v>90</c:v>
                </c:pt>
                <c:pt idx="3645">
                  <c:v>113</c:v>
                </c:pt>
                <c:pt idx="3646">
                  <c:v>91</c:v>
                </c:pt>
                <c:pt idx="3647">
                  <c:v>98</c:v>
                </c:pt>
                <c:pt idx="3648">
                  <c:v>94</c:v>
                </c:pt>
                <c:pt idx="3649">
                  <c:v>96</c:v>
                </c:pt>
                <c:pt idx="3650">
                  <c:v>100</c:v>
                </c:pt>
                <c:pt idx="3651">
                  <c:v>90</c:v>
                </c:pt>
                <c:pt idx="3652">
                  <c:v>75</c:v>
                </c:pt>
                <c:pt idx="3653">
                  <c:v>78</c:v>
                </c:pt>
                <c:pt idx="3654">
                  <c:v>90</c:v>
                </c:pt>
                <c:pt idx="3655">
                  <c:v>99</c:v>
                </c:pt>
                <c:pt idx="3656">
                  <c:v>81</c:v>
                </c:pt>
                <c:pt idx="3657">
                  <c:v>86</c:v>
                </c:pt>
                <c:pt idx="3658">
                  <c:v>106</c:v>
                </c:pt>
                <c:pt idx="3659">
                  <c:v>80</c:v>
                </c:pt>
                <c:pt idx="3660">
                  <c:v>96</c:v>
                </c:pt>
                <c:pt idx="3661">
                  <c:v>99</c:v>
                </c:pt>
                <c:pt idx="3662">
                  <c:v>85</c:v>
                </c:pt>
                <c:pt idx="3663">
                  <c:v>97</c:v>
                </c:pt>
                <c:pt idx="3664">
                  <c:v>106</c:v>
                </c:pt>
                <c:pt idx="3665">
                  <c:v>89</c:v>
                </c:pt>
                <c:pt idx="3666">
                  <c:v>97</c:v>
                </c:pt>
                <c:pt idx="3667">
                  <c:v>88</c:v>
                </c:pt>
                <c:pt idx="3668">
                  <c:v>92</c:v>
                </c:pt>
                <c:pt idx="3669">
                  <c:v>97</c:v>
                </c:pt>
                <c:pt idx="3670">
                  <c:v>78</c:v>
                </c:pt>
                <c:pt idx="3671">
                  <c:v>85</c:v>
                </c:pt>
                <c:pt idx="3672">
                  <c:v>93</c:v>
                </c:pt>
                <c:pt idx="3673">
                  <c:v>91</c:v>
                </c:pt>
                <c:pt idx="3674">
                  <c:v>111</c:v>
                </c:pt>
                <c:pt idx="3675">
                  <c:v>81</c:v>
                </c:pt>
                <c:pt idx="3676">
                  <c:v>110</c:v>
                </c:pt>
                <c:pt idx="3677">
                  <c:v>81</c:v>
                </c:pt>
                <c:pt idx="3678">
                  <c:v>90</c:v>
                </c:pt>
                <c:pt idx="3679">
                  <c:v>88</c:v>
                </c:pt>
                <c:pt idx="3680">
                  <c:v>84</c:v>
                </c:pt>
                <c:pt idx="3681">
                  <c:v>87</c:v>
                </c:pt>
                <c:pt idx="3682">
                  <c:v>100</c:v>
                </c:pt>
                <c:pt idx="3683">
                  <c:v>82</c:v>
                </c:pt>
                <c:pt idx="3684">
                  <c:v>82</c:v>
                </c:pt>
                <c:pt idx="3685">
                  <c:v>98</c:v>
                </c:pt>
                <c:pt idx="3686">
                  <c:v>98</c:v>
                </c:pt>
                <c:pt idx="3687">
                  <c:v>90</c:v>
                </c:pt>
                <c:pt idx="3688">
                  <c:v>90</c:v>
                </c:pt>
                <c:pt idx="3689">
                  <c:v>78</c:v>
                </c:pt>
                <c:pt idx="3690">
                  <c:v>102</c:v>
                </c:pt>
                <c:pt idx="3691">
                  <c:v>97</c:v>
                </c:pt>
                <c:pt idx="3692">
                  <c:v>100</c:v>
                </c:pt>
                <c:pt idx="3693">
                  <c:v>88</c:v>
                </c:pt>
                <c:pt idx="3694">
                  <c:v>108</c:v>
                </c:pt>
                <c:pt idx="3695">
                  <c:v>110</c:v>
                </c:pt>
                <c:pt idx="3696">
                  <c:v>90</c:v>
                </c:pt>
                <c:pt idx="3697">
                  <c:v>111</c:v>
                </c:pt>
                <c:pt idx="3698">
                  <c:v>77</c:v>
                </c:pt>
                <c:pt idx="3699">
                  <c:v>81</c:v>
                </c:pt>
                <c:pt idx="3700">
                  <c:v>90</c:v>
                </c:pt>
              </c:numCache>
            </c:numRef>
          </c:xVal>
          <c:yVal>
            <c:numRef>
              <c:f>'Movie Duration Analysis'!$B$2:$B$3702</c:f>
              <c:numCache>
                <c:formatCode>General</c:formatCode>
                <c:ptCount val="3701"/>
                <c:pt idx="0">
                  <c:v>7.9</c:v>
                </c:pt>
                <c:pt idx="1">
                  <c:v>7.1</c:v>
                </c:pt>
                <c:pt idx="2">
                  <c:v>6.8</c:v>
                </c:pt>
                <c:pt idx="3">
                  <c:v>8.5</c:v>
                </c:pt>
                <c:pt idx="4">
                  <c:v>6.6</c:v>
                </c:pt>
                <c:pt idx="5">
                  <c:v>6.2</c:v>
                </c:pt>
                <c:pt idx="6">
                  <c:v>7.8</c:v>
                </c:pt>
                <c:pt idx="7">
                  <c:v>7.5</c:v>
                </c:pt>
                <c:pt idx="8">
                  <c:v>7.5</c:v>
                </c:pt>
                <c:pt idx="9">
                  <c:v>6.9</c:v>
                </c:pt>
                <c:pt idx="10">
                  <c:v>6.1</c:v>
                </c:pt>
                <c:pt idx="11">
                  <c:v>6.7</c:v>
                </c:pt>
                <c:pt idx="12">
                  <c:v>7.3</c:v>
                </c:pt>
                <c:pt idx="13">
                  <c:v>6.5</c:v>
                </c:pt>
                <c:pt idx="14">
                  <c:v>7.2</c:v>
                </c:pt>
                <c:pt idx="15">
                  <c:v>6.6</c:v>
                </c:pt>
                <c:pt idx="16">
                  <c:v>8.1</c:v>
                </c:pt>
                <c:pt idx="17">
                  <c:v>6.7</c:v>
                </c:pt>
                <c:pt idx="18">
                  <c:v>6.8</c:v>
                </c:pt>
                <c:pt idx="19">
                  <c:v>7.5</c:v>
                </c:pt>
                <c:pt idx="20">
                  <c:v>7</c:v>
                </c:pt>
                <c:pt idx="21">
                  <c:v>6.7</c:v>
                </c:pt>
                <c:pt idx="22">
                  <c:v>7.9</c:v>
                </c:pt>
                <c:pt idx="23">
                  <c:v>6.1</c:v>
                </c:pt>
                <c:pt idx="24">
                  <c:v>7.2</c:v>
                </c:pt>
                <c:pt idx="25">
                  <c:v>7.7</c:v>
                </c:pt>
                <c:pt idx="26">
                  <c:v>8.1999999999999993</c:v>
                </c:pt>
                <c:pt idx="27">
                  <c:v>5.9</c:v>
                </c:pt>
                <c:pt idx="28">
                  <c:v>7</c:v>
                </c:pt>
                <c:pt idx="29">
                  <c:v>7.8</c:v>
                </c:pt>
                <c:pt idx="30">
                  <c:v>7.3</c:v>
                </c:pt>
                <c:pt idx="31">
                  <c:v>7.2</c:v>
                </c:pt>
                <c:pt idx="32">
                  <c:v>6.5</c:v>
                </c:pt>
                <c:pt idx="33">
                  <c:v>6.8</c:v>
                </c:pt>
                <c:pt idx="34">
                  <c:v>7.3</c:v>
                </c:pt>
                <c:pt idx="35">
                  <c:v>6</c:v>
                </c:pt>
                <c:pt idx="36">
                  <c:v>5.7</c:v>
                </c:pt>
                <c:pt idx="37">
                  <c:v>6.4</c:v>
                </c:pt>
                <c:pt idx="38">
                  <c:v>6.7</c:v>
                </c:pt>
                <c:pt idx="39">
                  <c:v>6.8</c:v>
                </c:pt>
                <c:pt idx="40">
                  <c:v>6.3</c:v>
                </c:pt>
                <c:pt idx="41">
                  <c:v>5.6</c:v>
                </c:pt>
                <c:pt idx="42">
                  <c:v>8.3000000000000007</c:v>
                </c:pt>
                <c:pt idx="43">
                  <c:v>6.6</c:v>
                </c:pt>
                <c:pt idx="44">
                  <c:v>7.2</c:v>
                </c:pt>
                <c:pt idx="45">
                  <c:v>7</c:v>
                </c:pt>
                <c:pt idx="46">
                  <c:v>8</c:v>
                </c:pt>
                <c:pt idx="47">
                  <c:v>7.8</c:v>
                </c:pt>
                <c:pt idx="48">
                  <c:v>6.3</c:v>
                </c:pt>
                <c:pt idx="49">
                  <c:v>7.3</c:v>
                </c:pt>
                <c:pt idx="50">
                  <c:v>6.6</c:v>
                </c:pt>
                <c:pt idx="51">
                  <c:v>7</c:v>
                </c:pt>
                <c:pt idx="52">
                  <c:v>6.3</c:v>
                </c:pt>
                <c:pt idx="53">
                  <c:v>6.2</c:v>
                </c:pt>
                <c:pt idx="54">
                  <c:v>7.2</c:v>
                </c:pt>
                <c:pt idx="55">
                  <c:v>7.5</c:v>
                </c:pt>
                <c:pt idx="56">
                  <c:v>8.4</c:v>
                </c:pt>
                <c:pt idx="57">
                  <c:v>6.2</c:v>
                </c:pt>
                <c:pt idx="58">
                  <c:v>5.8</c:v>
                </c:pt>
                <c:pt idx="59">
                  <c:v>6.8</c:v>
                </c:pt>
                <c:pt idx="60">
                  <c:v>5.4</c:v>
                </c:pt>
                <c:pt idx="61">
                  <c:v>6.6</c:v>
                </c:pt>
                <c:pt idx="62">
                  <c:v>6.9</c:v>
                </c:pt>
                <c:pt idx="63">
                  <c:v>7.3</c:v>
                </c:pt>
                <c:pt idx="64">
                  <c:v>9</c:v>
                </c:pt>
                <c:pt idx="65">
                  <c:v>8.3000000000000007</c:v>
                </c:pt>
                <c:pt idx="66">
                  <c:v>6.5</c:v>
                </c:pt>
                <c:pt idx="67">
                  <c:v>7.9</c:v>
                </c:pt>
                <c:pt idx="68">
                  <c:v>7.5</c:v>
                </c:pt>
                <c:pt idx="69">
                  <c:v>4.8</c:v>
                </c:pt>
                <c:pt idx="70">
                  <c:v>5.2</c:v>
                </c:pt>
                <c:pt idx="71">
                  <c:v>6.9</c:v>
                </c:pt>
                <c:pt idx="72">
                  <c:v>5.4</c:v>
                </c:pt>
                <c:pt idx="73">
                  <c:v>7.9</c:v>
                </c:pt>
                <c:pt idx="74">
                  <c:v>6.1</c:v>
                </c:pt>
                <c:pt idx="75">
                  <c:v>5.8</c:v>
                </c:pt>
                <c:pt idx="76">
                  <c:v>8.3000000000000007</c:v>
                </c:pt>
                <c:pt idx="77">
                  <c:v>7.8</c:v>
                </c:pt>
                <c:pt idx="78">
                  <c:v>7</c:v>
                </c:pt>
                <c:pt idx="79">
                  <c:v>6.1</c:v>
                </c:pt>
                <c:pt idx="80">
                  <c:v>7</c:v>
                </c:pt>
                <c:pt idx="81">
                  <c:v>7.6</c:v>
                </c:pt>
                <c:pt idx="82">
                  <c:v>6.3</c:v>
                </c:pt>
                <c:pt idx="83">
                  <c:v>7.8</c:v>
                </c:pt>
                <c:pt idx="84">
                  <c:v>6.4</c:v>
                </c:pt>
                <c:pt idx="85">
                  <c:v>6.5</c:v>
                </c:pt>
                <c:pt idx="86">
                  <c:v>7.9</c:v>
                </c:pt>
                <c:pt idx="87">
                  <c:v>7.8</c:v>
                </c:pt>
                <c:pt idx="88">
                  <c:v>6.6</c:v>
                </c:pt>
                <c:pt idx="89">
                  <c:v>5.5</c:v>
                </c:pt>
                <c:pt idx="90">
                  <c:v>8.1999999999999993</c:v>
                </c:pt>
                <c:pt idx="91">
                  <c:v>6.4</c:v>
                </c:pt>
                <c:pt idx="92">
                  <c:v>8.1</c:v>
                </c:pt>
                <c:pt idx="93">
                  <c:v>8.6</c:v>
                </c:pt>
                <c:pt idx="94">
                  <c:v>8.8000000000000007</c:v>
                </c:pt>
                <c:pt idx="95">
                  <c:v>6.7</c:v>
                </c:pt>
                <c:pt idx="96">
                  <c:v>7.8</c:v>
                </c:pt>
                <c:pt idx="97">
                  <c:v>7.8</c:v>
                </c:pt>
                <c:pt idx="98">
                  <c:v>6.6</c:v>
                </c:pt>
                <c:pt idx="99">
                  <c:v>6.1</c:v>
                </c:pt>
                <c:pt idx="100">
                  <c:v>5.6</c:v>
                </c:pt>
                <c:pt idx="101">
                  <c:v>6.4</c:v>
                </c:pt>
                <c:pt idx="102">
                  <c:v>6.1</c:v>
                </c:pt>
                <c:pt idx="103">
                  <c:v>7.3</c:v>
                </c:pt>
                <c:pt idx="104">
                  <c:v>6.6</c:v>
                </c:pt>
                <c:pt idx="105">
                  <c:v>6.3</c:v>
                </c:pt>
                <c:pt idx="106">
                  <c:v>6.1</c:v>
                </c:pt>
                <c:pt idx="107">
                  <c:v>7.1</c:v>
                </c:pt>
                <c:pt idx="108">
                  <c:v>5.5</c:v>
                </c:pt>
                <c:pt idx="109">
                  <c:v>7.5</c:v>
                </c:pt>
                <c:pt idx="110">
                  <c:v>7.6</c:v>
                </c:pt>
                <c:pt idx="111">
                  <c:v>6.4</c:v>
                </c:pt>
                <c:pt idx="112">
                  <c:v>7.2</c:v>
                </c:pt>
                <c:pt idx="113">
                  <c:v>6.7</c:v>
                </c:pt>
                <c:pt idx="114">
                  <c:v>8</c:v>
                </c:pt>
                <c:pt idx="115">
                  <c:v>8.3000000000000007</c:v>
                </c:pt>
                <c:pt idx="116">
                  <c:v>6.7</c:v>
                </c:pt>
                <c:pt idx="117">
                  <c:v>5.9</c:v>
                </c:pt>
                <c:pt idx="118">
                  <c:v>6.7</c:v>
                </c:pt>
                <c:pt idx="119">
                  <c:v>6.7</c:v>
                </c:pt>
                <c:pt idx="120">
                  <c:v>7.6</c:v>
                </c:pt>
                <c:pt idx="121">
                  <c:v>7.2</c:v>
                </c:pt>
                <c:pt idx="122">
                  <c:v>7.1</c:v>
                </c:pt>
                <c:pt idx="123">
                  <c:v>8.1</c:v>
                </c:pt>
                <c:pt idx="124">
                  <c:v>6.7</c:v>
                </c:pt>
                <c:pt idx="125">
                  <c:v>7</c:v>
                </c:pt>
                <c:pt idx="126">
                  <c:v>6.9</c:v>
                </c:pt>
                <c:pt idx="127">
                  <c:v>5.0999999999999996</c:v>
                </c:pt>
                <c:pt idx="128">
                  <c:v>5.8</c:v>
                </c:pt>
                <c:pt idx="129">
                  <c:v>6.2</c:v>
                </c:pt>
                <c:pt idx="130">
                  <c:v>7.4</c:v>
                </c:pt>
                <c:pt idx="131">
                  <c:v>5.8</c:v>
                </c:pt>
                <c:pt idx="132">
                  <c:v>6.2</c:v>
                </c:pt>
                <c:pt idx="133">
                  <c:v>7.3</c:v>
                </c:pt>
                <c:pt idx="134">
                  <c:v>4.2</c:v>
                </c:pt>
                <c:pt idx="135">
                  <c:v>6.9</c:v>
                </c:pt>
                <c:pt idx="136">
                  <c:v>6.4</c:v>
                </c:pt>
                <c:pt idx="137">
                  <c:v>5.4</c:v>
                </c:pt>
                <c:pt idx="138">
                  <c:v>6.7</c:v>
                </c:pt>
                <c:pt idx="139">
                  <c:v>5.8</c:v>
                </c:pt>
                <c:pt idx="140">
                  <c:v>6.9</c:v>
                </c:pt>
                <c:pt idx="141">
                  <c:v>7.2</c:v>
                </c:pt>
                <c:pt idx="142">
                  <c:v>6.9</c:v>
                </c:pt>
                <c:pt idx="143">
                  <c:v>6.1</c:v>
                </c:pt>
                <c:pt idx="144">
                  <c:v>5.5</c:v>
                </c:pt>
                <c:pt idx="145">
                  <c:v>6.6</c:v>
                </c:pt>
                <c:pt idx="146">
                  <c:v>6.1</c:v>
                </c:pt>
                <c:pt idx="147">
                  <c:v>6.3</c:v>
                </c:pt>
                <c:pt idx="148">
                  <c:v>7.2</c:v>
                </c:pt>
                <c:pt idx="149">
                  <c:v>7.4</c:v>
                </c:pt>
                <c:pt idx="150">
                  <c:v>7.3</c:v>
                </c:pt>
                <c:pt idx="151">
                  <c:v>6.1</c:v>
                </c:pt>
                <c:pt idx="152">
                  <c:v>7.7</c:v>
                </c:pt>
                <c:pt idx="153">
                  <c:v>6.1</c:v>
                </c:pt>
                <c:pt idx="154">
                  <c:v>8</c:v>
                </c:pt>
                <c:pt idx="155">
                  <c:v>7.3</c:v>
                </c:pt>
                <c:pt idx="156">
                  <c:v>7.9</c:v>
                </c:pt>
                <c:pt idx="157">
                  <c:v>5.5</c:v>
                </c:pt>
                <c:pt idx="158">
                  <c:v>5</c:v>
                </c:pt>
                <c:pt idx="159">
                  <c:v>7.7</c:v>
                </c:pt>
                <c:pt idx="160">
                  <c:v>6.6</c:v>
                </c:pt>
                <c:pt idx="161">
                  <c:v>5.7</c:v>
                </c:pt>
                <c:pt idx="162">
                  <c:v>5.8</c:v>
                </c:pt>
                <c:pt idx="163">
                  <c:v>6</c:v>
                </c:pt>
                <c:pt idx="164">
                  <c:v>6.4</c:v>
                </c:pt>
                <c:pt idx="165">
                  <c:v>6.9</c:v>
                </c:pt>
                <c:pt idx="166">
                  <c:v>6.4</c:v>
                </c:pt>
                <c:pt idx="167">
                  <c:v>7.4</c:v>
                </c:pt>
                <c:pt idx="168">
                  <c:v>5.5</c:v>
                </c:pt>
                <c:pt idx="169">
                  <c:v>5.9</c:v>
                </c:pt>
                <c:pt idx="170">
                  <c:v>6.8</c:v>
                </c:pt>
                <c:pt idx="171">
                  <c:v>6.8</c:v>
                </c:pt>
                <c:pt idx="172">
                  <c:v>8.1</c:v>
                </c:pt>
                <c:pt idx="173">
                  <c:v>6.5</c:v>
                </c:pt>
                <c:pt idx="174">
                  <c:v>7.2</c:v>
                </c:pt>
                <c:pt idx="175">
                  <c:v>6.7</c:v>
                </c:pt>
                <c:pt idx="176">
                  <c:v>8.1</c:v>
                </c:pt>
                <c:pt idx="177">
                  <c:v>7.6</c:v>
                </c:pt>
                <c:pt idx="178">
                  <c:v>7.4</c:v>
                </c:pt>
                <c:pt idx="179">
                  <c:v>7.6</c:v>
                </c:pt>
                <c:pt idx="180">
                  <c:v>6.7</c:v>
                </c:pt>
                <c:pt idx="181">
                  <c:v>6.5</c:v>
                </c:pt>
                <c:pt idx="182">
                  <c:v>6.6</c:v>
                </c:pt>
                <c:pt idx="183">
                  <c:v>6.7</c:v>
                </c:pt>
                <c:pt idx="184">
                  <c:v>6.4</c:v>
                </c:pt>
                <c:pt idx="185">
                  <c:v>5.8</c:v>
                </c:pt>
                <c:pt idx="186">
                  <c:v>7.4</c:v>
                </c:pt>
                <c:pt idx="187">
                  <c:v>7.8</c:v>
                </c:pt>
                <c:pt idx="188">
                  <c:v>6.6</c:v>
                </c:pt>
                <c:pt idx="189">
                  <c:v>4.9000000000000004</c:v>
                </c:pt>
                <c:pt idx="190">
                  <c:v>6.5</c:v>
                </c:pt>
                <c:pt idx="191">
                  <c:v>6.2</c:v>
                </c:pt>
                <c:pt idx="192">
                  <c:v>7.3</c:v>
                </c:pt>
                <c:pt idx="193">
                  <c:v>7.5</c:v>
                </c:pt>
                <c:pt idx="194">
                  <c:v>5.6</c:v>
                </c:pt>
                <c:pt idx="195">
                  <c:v>8.1</c:v>
                </c:pt>
                <c:pt idx="196">
                  <c:v>6.7</c:v>
                </c:pt>
                <c:pt idx="197">
                  <c:v>6.6</c:v>
                </c:pt>
                <c:pt idx="198">
                  <c:v>6.4</c:v>
                </c:pt>
                <c:pt idx="199">
                  <c:v>7.5</c:v>
                </c:pt>
                <c:pt idx="200">
                  <c:v>7.3</c:v>
                </c:pt>
                <c:pt idx="201">
                  <c:v>7.5</c:v>
                </c:pt>
                <c:pt idx="202">
                  <c:v>5.8</c:v>
                </c:pt>
                <c:pt idx="203">
                  <c:v>7.5</c:v>
                </c:pt>
                <c:pt idx="204">
                  <c:v>6.6</c:v>
                </c:pt>
                <c:pt idx="205">
                  <c:v>6.7</c:v>
                </c:pt>
                <c:pt idx="206">
                  <c:v>3.7</c:v>
                </c:pt>
                <c:pt idx="207">
                  <c:v>6</c:v>
                </c:pt>
                <c:pt idx="208">
                  <c:v>6.4</c:v>
                </c:pt>
                <c:pt idx="209">
                  <c:v>6.1</c:v>
                </c:pt>
                <c:pt idx="210">
                  <c:v>6.4</c:v>
                </c:pt>
                <c:pt idx="211">
                  <c:v>5.6</c:v>
                </c:pt>
                <c:pt idx="212">
                  <c:v>8</c:v>
                </c:pt>
                <c:pt idx="213">
                  <c:v>5.2</c:v>
                </c:pt>
                <c:pt idx="214">
                  <c:v>7.1</c:v>
                </c:pt>
                <c:pt idx="215">
                  <c:v>4.8</c:v>
                </c:pt>
                <c:pt idx="216">
                  <c:v>7</c:v>
                </c:pt>
                <c:pt idx="217">
                  <c:v>5.4</c:v>
                </c:pt>
                <c:pt idx="218">
                  <c:v>6.6</c:v>
                </c:pt>
                <c:pt idx="219">
                  <c:v>6.7</c:v>
                </c:pt>
                <c:pt idx="220">
                  <c:v>6.2</c:v>
                </c:pt>
                <c:pt idx="221">
                  <c:v>6.1</c:v>
                </c:pt>
                <c:pt idx="222">
                  <c:v>5.3</c:v>
                </c:pt>
                <c:pt idx="223">
                  <c:v>6.3</c:v>
                </c:pt>
                <c:pt idx="224">
                  <c:v>7</c:v>
                </c:pt>
                <c:pt idx="225">
                  <c:v>7.6</c:v>
                </c:pt>
                <c:pt idx="226">
                  <c:v>6.7</c:v>
                </c:pt>
                <c:pt idx="227">
                  <c:v>8.1</c:v>
                </c:pt>
                <c:pt idx="228">
                  <c:v>6.7</c:v>
                </c:pt>
                <c:pt idx="229">
                  <c:v>6.5</c:v>
                </c:pt>
                <c:pt idx="230">
                  <c:v>7.3</c:v>
                </c:pt>
                <c:pt idx="231">
                  <c:v>6</c:v>
                </c:pt>
                <c:pt idx="232">
                  <c:v>6.1</c:v>
                </c:pt>
                <c:pt idx="233">
                  <c:v>5.9</c:v>
                </c:pt>
                <c:pt idx="234">
                  <c:v>7.8</c:v>
                </c:pt>
                <c:pt idx="235">
                  <c:v>5.8</c:v>
                </c:pt>
                <c:pt idx="236">
                  <c:v>4.3</c:v>
                </c:pt>
                <c:pt idx="237">
                  <c:v>6.4</c:v>
                </c:pt>
                <c:pt idx="238">
                  <c:v>6.1</c:v>
                </c:pt>
                <c:pt idx="239">
                  <c:v>6.5</c:v>
                </c:pt>
                <c:pt idx="240">
                  <c:v>7.1</c:v>
                </c:pt>
                <c:pt idx="241">
                  <c:v>6.4</c:v>
                </c:pt>
                <c:pt idx="242">
                  <c:v>6.5</c:v>
                </c:pt>
                <c:pt idx="243">
                  <c:v>6.3</c:v>
                </c:pt>
                <c:pt idx="244">
                  <c:v>7.5</c:v>
                </c:pt>
                <c:pt idx="245">
                  <c:v>4.9000000000000004</c:v>
                </c:pt>
                <c:pt idx="246">
                  <c:v>5.8</c:v>
                </c:pt>
                <c:pt idx="247">
                  <c:v>6.2</c:v>
                </c:pt>
                <c:pt idx="248">
                  <c:v>5.5</c:v>
                </c:pt>
                <c:pt idx="249">
                  <c:v>5.4</c:v>
                </c:pt>
                <c:pt idx="250">
                  <c:v>5.8</c:v>
                </c:pt>
                <c:pt idx="251">
                  <c:v>7.1</c:v>
                </c:pt>
                <c:pt idx="252">
                  <c:v>5.4</c:v>
                </c:pt>
                <c:pt idx="253">
                  <c:v>3.7</c:v>
                </c:pt>
                <c:pt idx="254">
                  <c:v>6.7</c:v>
                </c:pt>
                <c:pt idx="255">
                  <c:v>7.2</c:v>
                </c:pt>
                <c:pt idx="256">
                  <c:v>8.8000000000000007</c:v>
                </c:pt>
                <c:pt idx="257">
                  <c:v>5.8</c:v>
                </c:pt>
                <c:pt idx="258">
                  <c:v>6.8</c:v>
                </c:pt>
                <c:pt idx="259">
                  <c:v>3.8</c:v>
                </c:pt>
                <c:pt idx="260">
                  <c:v>7.1</c:v>
                </c:pt>
                <c:pt idx="261">
                  <c:v>7.2</c:v>
                </c:pt>
                <c:pt idx="262">
                  <c:v>5.9</c:v>
                </c:pt>
                <c:pt idx="263">
                  <c:v>7.1</c:v>
                </c:pt>
                <c:pt idx="264">
                  <c:v>8.1</c:v>
                </c:pt>
                <c:pt idx="265">
                  <c:v>6.9</c:v>
                </c:pt>
                <c:pt idx="266">
                  <c:v>4.4000000000000004</c:v>
                </c:pt>
                <c:pt idx="267">
                  <c:v>6.5</c:v>
                </c:pt>
                <c:pt idx="268">
                  <c:v>8.5</c:v>
                </c:pt>
                <c:pt idx="269">
                  <c:v>7.7</c:v>
                </c:pt>
                <c:pt idx="270">
                  <c:v>7.4</c:v>
                </c:pt>
                <c:pt idx="271">
                  <c:v>8</c:v>
                </c:pt>
                <c:pt idx="272">
                  <c:v>5.7</c:v>
                </c:pt>
                <c:pt idx="273">
                  <c:v>8.5</c:v>
                </c:pt>
                <c:pt idx="274">
                  <c:v>7</c:v>
                </c:pt>
                <c:pt idx="275">
                  <c:v>7.8</c:v>
                </c:pt>
                <c:pt idx="276">
                  <c:v>7.2</c:v>
                </c:pt>
                <c:pt idx="277">
                  <c:v>6.4</c:v>
                </c:pt>
                <c:pt idx="278">
                  <c:v>5.5</c:v>
                </c:pt>
                <c:pt idx="279">
                  <c:v>6.7</c:v>
                </c:pt>
                <c:pt idx="280">
                  <c:v>6.1</c:v>
                </c:pt>
                <c:pt idx="281">
                  <c:v>8.5</c:v>
                </c:pt>
                <c:pt idx="282">
                  <c:v>6.9</c:v>
                </c:pt>
                <c:pt idx="283">
                  <c:v>7.3</c:v>
                </c:pt>
                <c:pt idx="284">
                  <c:v>6.7</c:v>
                </c:pt>
                <c:pt idx="285">
                  <c:v>6.9</c:v>
                </c:pt>
                <c:pt idx="286">
                  <c:v>5.0999999999999996</c:v>
                </c:pt>
                <c:pt idx="287">
                  <c:v>6.8</c:v>
                </c:pt>
                <c:pt idx="288">
                  <c:v>6.7</c:v>
                </c:pt>
                <c:pt idx="289">
                  <c:v>6</c:v>
                </c:pt>
                <c:pt idx="290">
                  <c:v>5.7</c:v>
                </c:pt>
                <c:pt idx="291">
                  <c:v>8</c:v>
                </c:pt>
                <c:pt idx="292">
                  <c:v>8.1999999999999993</c:v>
                </c:pt>
                <c:pt idx="293">
                  <c:v>5.4</c:v>
                </c:pt>
                <c:pt idx="294">
                  <c:v>7.2</c:v>
                </c:pt>
                <c:pt idx="295">
                  <c:v>7.5</c:v>
                </c:pt>
                <c:pt idx="296">
                  <c:v>7</c:v>
                </c:pt>
                <c:pt idx="297">
                  <c:v>3.3</c:v>
                </c:pt>
                <c:pt idx="298">
                  <c:v>6</c:v>
                </c:pt>
                <c:pt idx="299">
                  <c:v>7.1</c:v>
                </c:pt>
                <c:pt idx="300">
                  <c:v>5.4</c:v>
                </c:pt>
                <c:pt idx="301">
                  <c:v>6.1</c:v>
                </c:pt>
                <c:pt idx="302">
                  <c:v>5.3</c:v>
                </c:pt>
                <c:pt idx="303">
                  <c:v>2.2000000000000002</c:v>
                </c:pt>
                <c:pt idx="304">
                  <c:v>7</c:v>
                </c:pt>
                <c:pt idx="305">
                  <c:v>3.8</c:v>
                </c:pt>
                <c:pt idx="306">
                  <c:v>6.9</c:v>
                </c:pt>
                <c:pt idx="307">
                  <c:v>7.2</c:v>
                </c:pt>
                <c:pt idx="308">
                  <c:v>7.3</c:v>
                </c:pt>
                <c:pt idx="309">
                  <c:v>6.3</c:v>
                </c:pt>
                <c:pt idx="310">
                  <c:v>7.5</c:v>
                </c:pt>
                <c:pt idx="311">
                  <c:v>7.6</c:v>
                </c:pt>
                <c:pt idx="312">
                  <c:v>6.8</c:v>
                </c:pt>
                <c:pt idx="313">
                  <c:v>5.2</c:v>
                </c:pt>
                <c:pt idx="314">
                  <c:v>7.7</c:v>
                </c:pt>
                <c:pt idx="315">
                  <c:v>6.2</c:v>
                </c:pt>
                <c:pt idx="316">
                  <c:v>7.7</c:v>
                </c:pt>
                <c:pt idx="317">
                  <c:v>4.3</c:v>
                </c:pt>
                <c:pt idx="318">
                  <c:v>6.9</c:v>
                </c:pt>
                <c:pt idx="319">
                  <c:v>6.6</c:v>
                </c:pt>
                <c:pt idx="320">
                  <c:v>7</c:v>
                </c:pt>
                <c:pt idx="321">
                  <c:v>6.7</c:v>
                </c:pt>
                <c:pt idx="322">
                  <c:v>8.1999999999999993</c:v>
                </c:pt>
                <c:pt idx="323">
                  <c:v>8.9</c:v>
                </c:pt>
                <c:pt idx="324">
                  <c:v>8.6999999999999993</c:v>
                </c:pt>
                <c:pt idx="325">
                  <c:v>5.5</c:v>
                </c:pt>
                <c:pt idx="326">
                  <c:v>5.7</c:v>
                </c:pt>
                <c:pt idx="327">
                  <c:v>6.3</c:v>
                </c:pt>
                <c:pt idx="328">
                  <c:v>5.9</c:v>
                </c:pt>
                <c:pt idx="329">
                  <c:v>7.6</c:v>
                </c:pt>
                <c:pt idx="330">
                  <c:v>6.6</c:v>
                </c:pt>
                <c:pt idx="331">
                  <c:v>5.3</c:v>
                </c:pt>
                <c:pt idx="332">
                  <c:v>6</c:v>
                </c:pt>
                <c:pt idx="333">
                  <c:v>8</c:v>
                </c:pt>
                <c:pt idx="334">
                  <c:v>5.6</c:v>
                </c:pt>
                <c:pt idx="335">
                  <c:v>5.9</c:v>
                </c:pt>
                <c:pt idx="336">
                  <c:v>7.3</c:v>
                </c:pt>
                <c:pt idx="337">
                  <c:v>7.9</c:v>
                </c:pt>
                <c:pt idx="338">
                  <c:v>6.8</c:v>
                </c:pt>
                <c:pt idx="339">
                  <c:v>6.6</c:v>
                </c:pt>
                <c:pt idx="340">
                  <c:v>6.6</c:v>
                </c:pt>
                <c:pt idx="341">
                  <c:v>7</c:v>
                </c:pt>
                <c:pt idx="342">
                  <c:v>7</c:v>
                </c:pt>
                <c:pt idx="343">
                  <c:v>7.3</c:v>
                </c:pt>
                <c:pt idx="344">
                  <c:v>5.5</c:v>
                </c:pt>
                <c:pt idx="345">
                  <c:v>8.5</c:v>
                </c:pt>
                <c:pt idx="346">
                  <c:v>7.5</c:v>
                </c:pt>
                <c:pt idx="347">
                  <c:v>7</c:v>
                </c:pt>
                <c:pt idx="348">
                  <c:v>7.8</c:v>
                </c:pt>
                <c:pt idx="349">
                  <c:v>7.6</c:v>
                </c:pt>
                <c:pt idx="350">
                  <c:v>7.6</c:v>
                </c:pt>
                <c:pt idx="351">
                  <c:v>6.8</c:v>
                </c:pt>
                <c:pt idx="352">
                  <c:v>5</c:v>
                </c:pt>
                <c:pt idx="353">
                  <c:v>7.1</c:v>
                </c:pt>
                <c:pt idx="354">
                  <c:v>5.5</c:v>
                </c:pt>
                <c:pt idx="355">
                  <c:v>5.6</c:v>
                </c:pt>
                <c:pt idx="356">
                  <c:v>7.1</c:v>
                </c:pt>
                <c:pt idx="357">
                  <c:v>4.9000000000000004</c:v>
                </c:pt>
                <c:pt idx="358">
                  <c:v>7.4</c:v>
                </c:pt>
                <c:pt idx="359">
                  <c:v>5.7</c:v>
                </c:pt>
                <c:pt idx="360">
                  <c:v>6.4</c:v>
                </c:pt>
                <c:pt idx="361">
                  <c:v>5.9</c:v>
                </c:pt>
                <c:pt idx="362">
                  <c:v>5.5</c:v>
                </c:pt>
                <c:pt idx="363">
                  <c:v>6.9</c:v>
                </c:pt>
                <c:pt idx="364">
                  <c:v>6.2</c:v>
                </c:pt>
                <c:pt idx="365">
                  <c:v>7</c:v>
                </c:pt>
                <c:pt idx="366">
                  <c:v>5.6</c:v>
                </c:pt>
                <c:pt idx="367">
                  <c:v>7</c:v>
                </c:pt>
                <c:pt idx="368">
                  <c:v>6.8</c:v>
                </c:pt>
                <c:pt idx="369">
                  <c:v>5.4</c:v>
                </c:pt>
                <c:pt idx="370">
                  <c:v>6.1</c:v>
                </c:pt>
                <c:pt idx="371">
                  <c:v>6.7</c:v>
                </c:pt>
                <c:pt idx="372">
                  <c:v>6.9</c:v>
                </c:pt>
                <c:pt idx="373">
                  <c:v>8</c:v>
                </c:pt>
                <c:pt idx="374">
                  <c:v>4.4000000000000004</c:v>
                </c:pt>
                <c:pt idx="375">
                  <c:v>7.3</c:v>
                </c:pt>
                <c:pt idx="376">
                  <c:v>6.3</c:v>
                </c:pt>
                <c:pt idx="377">
                  <c:v>7.7</c:v>
                </c:pt>
                <c:pt idx="378">
                  <c:v>6.5</c:v>
                </c:pt>
                <c:pt idx="379">
                  <c:v>7.8</c:v>
                </c:pt>
                <c:pt idx="380">
                  <c:v>6.4</c:v>
                </c:pt>
                <c:pt idx="381">
                  <c:v>7.8</c:v>
                </c:pt>
                <c:pt idx="382">
                  <c:v>5.8</c:v>
                </c:pt>
                <c:pt idx="383">
                  <c:v>7.1</c:v>
                </c:pt>
                <c:pt idx="384">
                  <c:v>7.1</c:v>
                </c:pt>
                <c:pt idx="385">
                  <c:v>6.8</c:v>
                </c:pt>
                <c:pt idx="386">
                  <c:v>4.8</c:v>
                </c:pt>
                <c:pt idx="387">
                  <c:v>6.2</c:v>
                </c:pt>
                <c:pt idx="388">
                  <c:v>6.9</c:v>
                </c:pt>
                <c:pt idx="389">
                  <c:v>7.3</c:v>
                </c:pt>
                <c:pt idx="390">
                  <c:v>6.6</c:v>
                </c:pt>
                <c:pt idx="391">
                  <c:v>6.9</c:v>
                </c:pt>
                <c:pt idx="392">
                  <c:v>6.2</c:v>
                </c:pt>
                <c:pt idx="393">
                  <c:v>6.7</c:v>
                </c:pt>
                <c:pt idx="394">
                  <c:v>7.6</c:v>
                </c:pt>
                <c:pt idx="395">
                  <c:v>6.7</c:v>
                </c:pt>
                <c:pt idx="396">
                  <c:v>6.2</c:v>
                </c:pt>
                <c:pt idx="397">
                  <c:v>7.3</c:v>
                </c:pt>
                <c:pt idx="398">
                  <c:v>6</c:v>
                </c:pt>
                <c:pt idx="399">
                  <c:v>7.1</c:v>
                </c:pt>
                <c:pt idx="400">
                  <c:v>7.1</c:v>
                </c:pt>
                <c:pt idx="401">
                  <c:v>5.5</c:v>
                </c:pt>
                <c:pt idx="402">
                  <c:v>5.6</c:v>
                </c:pt>
                <c:pt idx="403">
                  <c:v>7.5</c:v>
                </c:pt>
                <c:pt idx="404">
                  <c:v>5.4</c:v>
                </c:pt>
                <c:pt idx="405">
                  <c:v>4.3</c:v>
                </c:pt>
                <c:pt idx="406">
                  <c:v>4.9000000000000004</c:v>
                </c:pt>
                <c:pt idx="407">
                  <c:v>7.1</c:v>
                </c:pt>
                <c:pt idx="408">
                  <c:v>6.4</c:v>
                </c:pt>
                <c:pt idx="409">
                  <c:v>4.3</c:v>
                </c:pt>
                <c:pt idx="410">
                  <c:v>6.1</c:v>
                </c:pt>
                <c:pt idx="411">
                  <c:v>7</c:v>
                </c:pt>
                <c:pt idx="412">
                  <c:v>7.7</c:v>
                </c:pt>
                <c:pt idx="413">
                  <c:v>5.9</c:v>
                </c:pt>
                <c:pt idx="414">
                  <c:v>6.7</c:v>
                </c:pt>
                <c:pt idx="415">
                  <c:v>6.5</c:v>
                </c:pt>
                <c:pt idx="416">
                  <c:v>7.1</c:v>
                </c:pt>
                <c:pt idx="417">
                  <c:v>7.3</c:v>
                </c:pt>
                <c:pt idx="418">
                  <c:v>6.5</c:v>
                </c:pt>
                <c:pt idx="419">
                  <c:v>7</c:v>
                </c:pt>
                <c:pt idx="420">
                  <c:v>6.8</c:v>
                </c:pt>
                <c:pt idx="421">
                  <c:v>7.2</c:v>
                </c:pt>
                <c:pt idx="422">
                  <c:v>6.1</c:v>
                </c:pt>
                <c:pt idx="423">
                  <c:v>6.7</c:v>
                </c:pt>
                <c:pt idx="424">
                  <c:v>6.4</c:v>
                </c:pt>
                <c:pt idx="425">
                  <c:v>4.4000000000000004</c:v>
                </c:pt>
                <c:pt idx="426">
                  <c:v>5.4</c:v>
                </c:pt>
                <c:pt idx="427">
                  <c:v>6.5</c:v>
                </c:pt>
                <c:pt idx="428">
                  <c:v>6.7</c:v>
                </c:pt>
                <c:pt idx="429">
                  <c:v>8.1</c:v>
                </c:pt>
                <c:pt idx="430">
                  <c:v>5.6</c:v>
                </c:pt>
                <c:pt idx="431">
                  <c:v>6.3</c:v>
                </c:pt>
                <c:pt idx="432">
                  <c:v>7.3</c:v>
                </c:pt>
                <c:pt idx="433">
                  <c:v>6.1</c:v>
                </c:pt>
                <c:pt idx="434">
                  <c:v>7.7</c:v>
                </c:pt>
                <c:pt idx="435">
                  <c:v>6.4</c:v>
                </c:pt>
                <c:pt idx="436">
                  <c:v>6.8</c:v>
                </c:pt>
                <c:pt idx="437">
                  <c:v>6.6</c:v>
                </c:pt>
                <c:pt idx="438">
                  <c:v>7.2</c:v>
                </c:pt>
                <c:pt idx="439">
                  <c:v>6.9</c:v>
                </c:pt>
                <c:pt idx="440">
                  <c:v>5.2</c:v>
                </c:pt>
                <c:pt idx="441">
                  <c:v>4.9000000000000004</c:v>
                </c:pt>
                <c:pt idx="442">
                  <c:v>6.3</c:v>
                </c:pt>
                <c:pt idx="443">
                  <c:v>5.6</c:v>
                </c:pt>
                <c:pt idx="444">
                  <c:v>5.5</c:v>
                </c:pt>
                <c:pt idx="445">
                  <c:v>6.7</c:v>
                </c:pt>
                <c:pt idx="446">
                  <c:v>7.6</c:v>
                </c:pt>
                <c:pt idx="447">
                  <c:v>5.7</c:v>
                </c:pt>
                <c:pt idx="448">
                  <c:v>4.5999999999999996</c:v>
                </c:pt>
                <c:pt idx="449">
                  <c:v>7</c:v>
                </c:pt>
                <c:pt idx="450">
                  <c:v>5.2</c:v>
                </c:pt>
                <c:pt idx="451">
                  <c:v>5.0999999999999996</c:v>
                </c:pt>
                <c:pt idx="452">
                  <c:v>6.6</c:v>
                </c:pt>
                <c:pt idx="453">
                  <c:v>6.7</c:v>
                </c:pt>
                <c:pt idx="454">
                  <c:v>7.3</c:v>
                </c:pt>
                <c:pt idx="455">
                  <c:v>5.9</c:v>
                </c:pt>
                <c:pt idx="456">
                  <c:v>5.6</c:v>
                </c:pt>
                <c:pt idx="457">
                  <c:v>6.5</c:v>
                </c:pt>
                <c:pt idx="458">
                  <c:v>5.9</c:v>
                </c:pt>
                <c:pt idx="459">
                  <c:v>7</c:v>
                </c:pt>
                <c:pt idx="460">
                  <c:v>5.3</c:v>
                </c:pt>
                <c:pt idx="461">
                  <c:v>5.9</c:v>
                </c:pt>
                <c:pt idx="462">
                  <c:v>6.3</c:v>
                </c:pt>
                <c:pt idx="463">
                  <c:v>6.3</c:v>
                </c:pt>
                <c:pt idx="464">
                  <c:v>7.3</c:v>
                </c:pt>
                <c:pt idx="465">
                  <c:v>5.8</c:v>
                </c:pt>
                <c:pt idx="466">
                  <c:v>5.2</c:v>
                </c:pt>
                <c:pt idx="467">
                  <c:v>2.4</c:v>
                </c:pt>
                <c:pt idx="468">
                  <c:v>5.7</c:v>
                </c:pt>
                <c:pt idx="469">
                  <c:v>5.8</c:v>
                </c:pt>
                <c:pt idx="470">
                  <c:v>5.6</c:v>
                </c:pt>
                <c:pt idx="471">
                  <c:v>6</c:v>
                </c:pt>
                <c:pt idx="472">
                  <c:v>5.8</c:v>
                </c:pt>
                <c:pt idx="473">
                  <c:v>6</c:v>
                </c:pt>
                <c:pt idx="474">
                  <c:v>5.7</c:v>
                </c:pt>
                <c:pt idx="475">
                  <c:v>6</c:v>
                </c:pt>
                <c:pt idx="476">
                  <c:v>7.8</c:v>
                </c:pt>
                <c:pt idx="477">
                  <c:v>4.2</c:v>
                </c:pt>
                <c:pt idx="478">
                  <c:v>5.6</c:v>
                </c:pt>
                <c:pt idx="479">
                  <c:v>8.1999999999999993</c:v>
                </c:pt>
                <c:pt idx="480">
                  <c:v>8.5</c:v>
                </c:pt>
                <c:pt idx="481">
                  <c:v>5.8</c:v>
                </c:pt>
                <c:pt idx="482">
                  <c:v>6.5</c:v>
                </c:pt>
                <c:pt idx="483">
                  <c:v>7.2</c:v>
                </c:pt>
                <c:pt idx="484">
                  <c:v>6.7</c:v>
                </c:pt>
                <c:pt idx="485">
                  <c:v>3.4</c:v>
                </c:pt>
                <c:pt idx="486">
                  <c:v>5.9</c:v>
                </c:pt>
                <c:pt idx="487">
                  <c:v>7.8</c:v>
                </c:pt>
                <c:pt idx="488">
                  <c:v>5.9</c:v>
                </c:pt>
                <c:pt idx="489">
                  <c:v>4.0999999999999996</c:v>
                </c:pt>
                <c:pt idx="490">
                  <c:v>6.8</c:v>
                </c:pt>
                <c:pt idx="491">
                  <c:v>5.8</c:v>
                </c:pt>
                <c:pt idx="492">
                  <c:v>7.5</c:v>
                </c:pt>
                <c:pt idx="493">
                  <c:v>6.9</c:v>
                </c:pt>
                <c:pt idx="494">
                  <c:v>6.5</c:v>
                </c:pt>
                <c:pt idx="495">
                  <c:v>6.9</c:v>
                </c:pt>
                <c:pt idx="496">
                  <c:v>7.9</c:v>
                </c:pt>
                <c:pt idx="497">
                  <c:v>7.4</c:v>
                </c:pt>
                <c:pt idx="498">
                  <c:v>6.7</c:v>
                </c:pt>
                <c:pt idx="499">
                  <c:v>7.4</c:v>
                </c:pt>
                <c:pt idx="500">
                  <c:v>6.9</c:v>
                </c:pt>
                <c:pt idx="501">
                  <c:v>6.8</c:v>
                </c:pt>
                <c:pt idx="502">
                  <c:v>6.7</c:v>
                </c:pt>
                <c:pt idx="503">
                  <c:v>5.0999999999999996</c:v>
                </c:pt>
                <c:pt idx="504">
                  <c:v>4.0999999999999996</c:v>
                </c:pt>
                <c:pt idx="505">
                  <c:v>7.3</c:v>
                </c:pt>
                <c:pt idx="506">
                  <c:v>6</c:v>
                </c:pt>
                <c:pt idx="507">
                  <c:v>7.3</c:v>
                </c:pt>
                <c:pt idx="508">
                  <c:v>5.4</c:v>
                </c:pt>
                <c:pt idx="509">
                  <c:v>5.9</c:v>
                </c:pt>
                <c:pt idx="510">
                  <c:v>7.1</c:v>
                </c:pt>
                <c:pt idx="511">
                  <c:v>6</c:v>
                </c:pt>
                <c:pt idx="512">
                  <c:v>6.5</c:v>
                </c:pt>
                <c:pt idx="513">
                  <c:v>5.7</c:v>
                </c:pt>
                <c:pt idx="514">
                  <c:v>7.6</c:v>
                </c:pt>
                <c:pt idx="515">
                  <c:v>6.6</c:v>
                </c:pt>
                <c:pt idx="516">
                  <c:v>5.4</c:v>
                </c:pt>
                <c:pt idx="517">
                  <c:v>7.3</c:v>
                </c:pt>
                <c:pt idx="518">
                  <c:v>6.5</c:v>
                </c:pt>
                <c:pt idx="519">
                  <c:v>6.6</c:v>
                </c:pt>
                <c:pt idx="520">
                  <c:v>6.6</c:v>
                </c:pt>
                <c:pt idx="521">
                  <c:v>5.9</c:v>
                </c:pt>
                <c:pt idx="522">
                  <c:v>6.7</c:v>
                </c:pt>
                <c:pt idx="523">
                  <c:v>6.1</c:v>
                </c:pt>
                <c:pt idx="524">
                  <c:v>6.6</c:v>
                </c:pt>
                <c:pt idx="525">
                  <c:v>6.6</c:v>
                </c:pt>
                <c:pt idx="526">
                  <c:v>5.3</c:v>
                </c:pt>
                <c:pt idx="527">
                  <c:v>6</c:v>
                </c:pt>
                <c:pt idx="528">
                  <c:v>4.7</c:v>
                </c:pt>
                <c:pt idx="529">
                  <c:v>6.1</c:v>
                </c:pt>
                <c:pt idx="530">
                  <c:v>7.2</c:v>
                </c:pt>
                <c:pt idx="531">
                  <c:v>6.4</c:v>
                </c:pt>
                <c:pt idx="532">
                  <c:v>6.1</c:v>
                </c:pt>
                <c:pt idx="533">
                  <c:v>5.9</c:v>
                </c:pt>
                <c:pt idx="534">
                  <c:v>6</c:v>
                </c:pt>
                <c:pt idx="535">
                  <c:v>6.3</c:v>
                </c:pt>
                <c:pt idx="536">
                  <c:v>5.6</c:v>
                </c:pt>
                <c:pt idx="537">
                  <c:v>6.4</c:v>
                </c:pt>
                <c:pt idx="538">
                  <c:v>7.1</c:v>
                </c:pt>
                <c:pt idx="539">
                  <c:v>6.6</c:v>
                </c:pt>
                <c:pt idx="540">
                  <c:v>4.5999999999999996</c:v>
                </c:pt>
                <c:pt idx="541">
                  <c:v>8.4</c:v>
                </c:pt>
                <c:pt idx="542">
                  <c:v>7.1</c:v>
                </c:pt>
                <c:pt idx="543">
                  <c:v>7.4</c:v>
                </c:pt>
                <c:pt idx="544">
                  <c:v>6.9</c:v>
                </c:pt>
                <c:pt idx="545">
                  <c:v>4.5</c:v>
                </c:pt>
                <c:pt idx="546">
                  <c:v>7.1</c:v>
                </c:pt>
                <c:pt idx="547">
                  <c:v>6.5</c:v>
                </c:pt>
                <c:pt idx="548">
                  <c:v>5.3</c:v>
                </c:pt>
                <c:pt idx="549">
                  <c:v>6.7</c:v>
                </c:pt>
                <c:pt idx="550">
                  <c:v>7.2</c:v>
                </c:pt>
                <c:pt idx="551">
                  <c:v>7.2</c:v>
                </c:pt>
                <c:pt idx="552">
                  <c:v>5.5</c:v>
                </c:pt>
                <c:pt idx="553">
                  <c:v>5.8</c:v>
                </c:pt>
                <c:pt idx="554">
                  <c:v>6</c:v>
                </c:pt>
                <c:pt idx="555">
                  <c:v>6.6</c:v>
                </c:pt>
                <c:pt idx="556">
                  <c:v>8.3000000000000007</c:v>
                </c:pt>
                <c:pt idx="557">
                  <c:v>6.7</c:v>
                </c:pt>
                <c:pt idx="558">
                  <c:v>7.1</c:v>
                </c:pt>
                <c:pt idx="559">
                  <c:v>6</c:v>
                </c:pt>
                <c:pt idx="560">
                  <c:v>6.9</c:v>
                </c:pt>
                <c:pt idx="561">
                  <c:v>5.6</c:v>
                </c:pt>
                <c:pt idx="562">
                  <c:v>5.6</c:v>
                </c:pt>
                <c:pt idx="563">
                  <c:v>4.5</c:v>
                </c:pt>
                <c:pt idx="564">
                  <c:v>7.1</c:v>
                </c:pt>
                <c:pt idx="565">
                  <c:v>6.5</c:v>
                </c:pt>
                <c:pt idx="566">
                  <c:v>6.4</c:v>
                </c:pt>
                <c:pt idx="567">
                  <c:v>5.8</c:v>
                </c:pt>
                <c:pt idx="568">
                  <c:v>8</c:v>
                </c:pt>
                <c:pt idx="569">
                  <c:v>6.2</c:v>
                </c:pt>
                <c:pt idx="570">
                  <c:v>7.2</c:v>
                </c:pt>
                <c:pt idx="571">
                  <c:v>6.1</c:v>
                </c:pt>
                <c:pt idx="572">
                  <c:v>7.6</c:v>
                </c:pt>
                <c:pt idx="573">
                  <c:v>6.3</c:v>
                </c:pt>
                <c:pt idx="574">
                  <c:v>6.3</c:v>
                </c:pt>
                <c:pt idx="575">
                  <c:v>6.3</c:v>
                </c:pt>
                <c:pt idx="576">
                  <c:v>7.7</c:v>
                </c:pt>
                <c:pt idx="577">
                  <c:v>7</c:v>
                </c:pt>
                <c:pt idx="578">
                  <c:v>5.3</c:v>
                </c:pt>
                <c:pt idx="579">
                  <c:v>5.6</c:v>
                </c:pt>
                <c:pt idx="580">
                  <c:v>5.2</c:v>
                </c:pt>
                <c:pt idx="581">
                  <c:v>5.4</c:v>
                </c:pt>
                <c:pt idx="582">
                  <c:v>6.4</c:v>
                </c:pt>
                <c:pt idx="583">
                  <c:v>5.9</c:v>
                </c:pt>
                <c:pt idx="584">
                  <c:v>6.3</c:v>
                </c:pt>
                <c:pt idx="585">
                  <c:v>6.5</c:v>
                </c:pt>
                <c:pt idx="586">
                  <c:v>3</c:v>
                </c:pt>
                <c:pt idx="587">
                  <c:v>3.6</c:v>
                </c:pt>
                <c:pt idx="588">
                  <c:v>5.8</c:v>
                </c:pt>
                <c:pt idx="589">
                  <c:v>6.2</c:v>
                </c:pt>
                <c:pt idx="590">
                  <c:v>5.4</c:v>
                </c:pt>
                <c:pt idx="591">
                  <c:v>6.1</c:v>
                </c:pt>
                <c:pt idx="592">
                  <c:v>4.2</c:v>
                </c:pt>
                <c:pt idx="593">
                  <c:v>6.7</c:v>
                </c:pt>
                <c:pt idx="594">
                  <c:v>4.2</c:v>
                </c:pt>
                <c:pt idx="595">
                  <c:v>6.4</c:v>
                </c:pt>
                <c:pt idx="596">
                  <c:v>4.9000000000000004</c:v>
                </c:pt>
                <c:pt idx="597">
                  <c:v>6.8</c:v>
                </c:pt>
                <c:pt idx="598">
                  <c:v>7.7</c:v>
                </c:pt>
                <c:pt idx="599">
                  <c:v>5.6</c:v>
                </c:pt>
                <c:pt idx="600">
                  <c:v>6.4</c:v>
                </c:pt>
                <c:pt idx="601">
                  <c:v>7.2</c:v>
                </c:pt>
                <c:pt idx="602">
                  <c:v>6</c:v>
                </c:pt>
                <c:pt idx="603">
                  <c:v>5.9</c:v>
                </c:pt>
                <c:pt idx="604">
                  <c:v>7.9</c:v>
                </c:pt>
                <c:pt idx="605">
                  <c:v>7.1</c:v>
                </c:pt>
                <c:pt idx="606">
                  <c:v>5.9</c:v>
                </c:pt>
                <c:pt idx="607">
                  <c:v>6.2</c:v>
                </c:pt>
                <c:pt idx="608">
                  <c:v>7</c:v>
                </c:pt>
                <c:pt idx="609">
                  <c:v>5.4</c:v>
                </c:pt>
                <c:pt idx="610">
                  <c:v>8.6</c:v>
                </c:pt>
                <c:pt idx="611">
                  <c:v>6.5</c:v>
                </c:pt>
                <c:pt idx="612">
                  <c:v>6.4</c:v>
                </c:pt>
                <c:pt idx="613">
                  <c:v>7.6</c:v>
                </c:pt>
                <c:pt idx="614">
                  <c:v>5.5</c:v>
                </c:pt>
                <c:pt idx="615">
                  <c:v>7.4</c:v>
                </c:pt>
                <c:pt idx="616">
                  <c:v>8.6999999999999993</c:v>
                </c:pt>
                <c:pt idx="617">
                  <c:v>7.6</c:v>
                </c:pt>
                <c:pt idx="618">
                  <c:v>5.5</c:v>
                </c:pt>
                <c:pt idx="619">
                  <c:v>7.6</c:v>
                </c:pt>
                <c:pt idx="620">
                  <c:v>6.5</c:v>
                </c:pt>
                <c:pt idx="621">
                  <c:v>6.9</c:v>
                </c:pt>
                <c:pt idx="622">
                  <c:v>6.7</c:v>
                </c:pt>
                <c:pt idx="623">
                  <c:v>6.6</c:v>
                </c:pt>
                <c:pt idx="624">
                  <c:v>7.2</c:v>
                </c:pt>
                <c:pt idx="625">
                  <c:v>6.4</c:v>
                </c:pt>
                <c:pt idx="626">
                  <c:v>6.4</c:v>
                </c:pt>
                <c:pt idx="627">
                  <c:v>6</c:v>
                </c:pt>
                <c:pt idx="628">
                  <c:v>6.1</c:v>
                </c:pt>
                <c:pt idx="629">
                  <c:v>6</c:v>
                </c:pt>
                <c:pt idx="630">
                  <c:v>6.4</c:v>
                </c:pt>
                <c:pt idx="631">
                  <c:v>6.4</c:v>
                </c:pt>
                <c:pt idx="632">
                  <c:v>7.3</c:v>
                </c:pt>
                <c:pt idx="633">
                  <c:v>5.2</c:v>
                </c:pt>
                <c:pt idx="634">
                  <c:v>6.6</c:v>
                </c:pt>
                <c:pt idx="635">
                  <c:v>6.3</c:v>
                </c:pt>
                <c:pt idx="636">
                  <c:v>5.9</c:v>
                </c:pt>
                <c:pt idx="637">
                  <c:v>6.7</c:v>
                </c:pt>
                <c:pt idx="638">
                  <c:v>5.4</c:v>
                </c:pt>
                <c:pt idx="639">
                  <c:v>6.4</c:v>
                </c:pt>
                <c:pt idx="640">
                  <c:v>6.7</c:v>
                </c:pt>
                <c:pt idx="641">
                  <c:v>6.2</c:v>
                </c:pt>
                <c:pt idx="642">
                  <c:v>6.1</c:v>
                </c:pt>
                <c:pt idx="643">
                  <c:v>8.8000000000000007</c:v>
                </c:pt>
                <c:pt idx="644">
                  <c:v>7.1</c:v>
                </c:pt>
                <c:pt idx="645">
                  <c:v>5.7</c:v>
                </c:pt>
                <c:pt idx="646">
                  <c:v>5</c:v>
                </c:pt>
                <c:pt idx="647">
                  <c:v>5.0999999999999996</c:v>
                </c:pt>
                <c:pt idx="648">
                  <c:v>6.9</c:v>
                </c:pt>
                <c:pt idx="649">
                  <c:v>4.8</c:v>
                </c:pt>
                <c:pt idx="650">
                  <c:v>6.5</c:v>
                </c:pt>
                <c:pt idx="651">
                  <c:v>5.0999999999999996</c:v>
                </c:pt>
                <c:pt idx="652">
                  <c:v>7.1</c:v>
                </c:pt>
                <c:pt idx="653">
                  <c:v>7.5</c:v>
                </c:pt>
                <c:pt idx="654">
                  <c:v>6.2</c:v>
                </c:pt>
                <c:pt idx="655">
                  <c:v>6.3</c:v>
                </c:pt>
                <c:pt idx="656">
                  <c:v>8.1</c:v>
                </c:pt>
                <c:pt idx="657">
                  <c:v>6.6</c:v>
                </c:pt>
                <c:pt idx="658">
                  <c:v>6.9</c:v>
                </c:pt>
                <c:pt idx="659">
                  <c:v>6.1</c:v>
                </c:pt>
                <c:pt idx="660">
                  <c:v>4.3</c:v>
                </c:pt>
                <c:pt idx="661">
                  <c:v>6.6</c:v>
                </c:pt>
                <c:pt idx="662">
                  <c:v>6.8</c:v>
                </c:pt>
                <c:pt idx="663">
                  <c:v>3.8</c:v>
                </c:pt>
                <c:pt idx="664">
                  <c:v>5.9</c:v>
                </c:pt>
                <c:pt idx="665">
                  <c:v>7.9</c:v>
                </c:pt>
                <c:pt idx="666">
                  <c:v>6.3</c:v>
                </c:pt>
                <c:pt idx="667">
                  <c:v>5.5</c:v>
                </c:pt>
                <c:pt idx="668">
                  <c:v>7.7</c:v>
                </c:pt>
                <c:pt idx="669">
                  <c:v>6.3</c:v>
                </c:pt>
                <c:pt idx="670">
                  <c:v>7.1</c:v>
                </c:pt>
                <c:pt idx="671">
                  <c:v>8.5</c:v>
                </c:pt>
                <c:pt idx="672">
                  <c:v>5.8</c:v>
                </c:pt>
                <c:pt idx="673">
                  <c:v>8.1</c:v>
                </c:pt>
                <c:pt idx="674">
                  <c:v>7.9</c:v>
                </c:pt>
                <c:pt idx="675">
                  <c:v>7.2</c:v>
                </c:pt>
                <c:pt idx="676">
                  <c:v>6.3</c:v>
                </c:pt>
                <c:pt idx="677">
                  <c:v>8.1</c:v>
                </c:pt>
                <c:pt idx="678">
                  <c:v>7</c:v>
                </c:pt>
                <c:pt idx="679">
                  <c:v>5.5</c:v>
                </c:pt>
                <c:pt idx="680">
                  <c:v>6.7</c:v>
                </c:pt>
                <c:pt idx="681">
                  <c:v>5.2</c:v>
                </c:pt>
                <c:pt idx="682">
                  <c:v>7</c:v>
                </c:pt>
                <c:pt idx="683">
                  <c:v>6.1</c:v>
                </c:pt>
                <c:pt idx="684">
                  <c:v>6.6</c:v>
                </c:pt>
                <c:pt idx="685">
                  <c:v>5.5</c:v>
                </c:pt>
                <c:pt idx="686">
                  <c:v>5.9</c:v>
                </c:pt>
                <c:pt idx="687">
                  <c:v>5.4</c:v>
                </c:pt>
                <c:pt idx="688">
                  <c:v>6.4</c:v>
                </c:pt>
                <c:pt idx="689">
                  <c:v>5.7</c:v>
                </c:pt>
                <c:pt idx="690">
                  <c:v>6.7</c:v>
                </c:pt>
                <c:pt idx="691">
                  <c:v>7.1</c:v>
                </c:pt>
                <c:pt idx="692">
                  <c:v>6.8</c:v>
                </c:pt>
                <c:pt idx="693">
                  <c:v>6.5</c:v>
                </c:pt>
                <c:pt idx="694">
                  <c:v>7.6</c:v>
                </c:pt>
                <c:pt idx="695">
                  <c:v>5.5</c:v>
                </c:pt>
                <c:pt idx="696">
                  <c:v>6.5</c:v>
                </c:pt>
                <c:pt idx="697">
                  <c:v>7</c:v>
                </c:pt>
                <c:pt idx="698">
                  <c:v>5.8</c:v>
                </c:pt>
                <c:pt idx="699">
                  <c:v>7.3</c:v>
                </c:pt>
                <c:pt idx="700">
                  <c:v>6.6</c:v>
                </c:pt>
                <c:pt idx="701">
                  <c:v>4.4000000000000004</c:v>
                </c:pt>
                <c:pt idx="702">
                  <c:v>7.7</c:v>
                </c:pt>
                <c:pt idx="703">
                  <c:v>5</c:v>
                </c:pt>
                <c:pt idx="704">
                  <c:v>7.7</c:v>
                </c:pt>
                <c:pt idx="705">
                  <c:v>4.4000000000000004</c:v>
                </c:pt>
                <c:pt idx="706">
                  <c:v>6.1</c:v>
                </c:pt>
                <c:pt idx="707">
                  <c:v>5.4</c:v>
                </c:pt>
                <c:pt idx="708">
                  <c:v>6.8</c:v>
                </c:pt>
                <c:pt idx="709">
                  <c:v>6.5</c:v>
                </c:pt>
                <c:pt idx="710">
                  <c:v>7</c:v>
                </c:pt>
                <c:pt idx="711">
                  <c:v>6.3</c:v>
                </c:pt>
                <c:pt idx="712">
                  <c:v>6.3</c:v>
                </c:pt>
                <c:pt idx="713">
                  <c:v>6.1</c:v>
                </c:pt>
                <c:pt idx="714">
                  <c:v>6.1</c:v>
                </c:pt>
                <c:pt idx="715">
                  <c:v>5.3</c:v>
                </c:pt>
                <c:pt idx="716">
                  <c:v>5.4</c:v>
                </c:pt>
                <c:pt idx="717">
                  <c:v>6.2</c:v>
                </c:pt>
                <c:pt idx="718">
                  <c:v>6.6</c:v>
                </c:pt>
                <c:pt idx="719">
                  <c:v>5.9</c:v>
                </c:pt>
                <c:pt idx="720">
                  <c:v>6.3</c:v>
                </c:pt>
                <c:pt idx="721">
                  <c:v>7.2</c:v>
                </c:pt>
                <c:pt idx="722">
                  <c:v>6.8</c:v>
                </c:pt>
                <c:pt idx="723">
                  <c:v>6.1</c:v>
                </c:pt>
                <c:pt idx="724">
                  <c:v>7.8</c:v>
                </c:pt>
                <c:pt idx="725">
                  <c:v>5</c:v>
                </c:pt>
                <c:pt idx="726">
                  <c:v>6.2</c:v>
                </c:pt>
                <c:pt idx="727">
                  <c:v>6.7</c:v>
                </c:pt>
                <c:pt idx="728">
                  <c:v>4.9000000000000004</c:v>
                </c:pt>
                <c:pt idx="729">
                  <c:v>7.4</c:v>
                </c:pt>
                <c:pt idx="730">
                  <c:v>6.2</c:v>
                </c:pt>
                <c:pt idx="731">
                  <c:v>4.9000000000000004</c:v>
                </c:pt>
                <c:pt idx="732">
                  <c:v>6.1</c:v>
                </c:pt>
                <c:pt idx="733">
                  <c:v>6.1</c:v>
                </c:pt>
                <c:pt idx="734">
                  <c:v>6.4</c:v>
                </c:pt>
                <c:pt idx="735">
                  <c:v>6.3</c:v>
                </c:pt>
                <c:pt idx="736">
                  <c:v>6.6</c:v>
                </c:pt>
                <c:pt idx="737">
                  <c:v>5.7</c:v>
                </c:pt>
                <c:pt idx="738">
                  <c:v>5.9</c:v>
                </c:pt>
                <c:pt idx="739">
                  <c:v>6</c:v>
                </c:pt>
                <c:pt idx="740">
                  <c:v>6.1</c:v>
                </c:pt>
                <c:pt idx="741">
                  <c:v>6.7</c:v>
                </c:pt>
                <c:pt idx="742">
                  <c:v>6.7</c:v>
                </c:pt>
                <c:pt idx="743">
                  <c:v>7.9</c:v>
                </c:pt>
                <c:pt idx="744">
                  <c:v>4.3</c:v>
                </c:pt>
                <c:pt idx="745">
                  <c:v>5.7</c:v>
                </c:pt>
                <c:pt idx="746">
                  <c:v>6.7</c:v>
                </c:pt>
                <c:pt idx="747">
                  <c:v>6.7</c:v>
                </c:pt>
                <c:pt idx="748">
                  <c:v>6.1</c:v>
                </c:pt>
                <c:pt idx="749">
                  <c:v>5.6</c:v>
                </c:pt>
                <c:pt idx="750">
                  <c:v>6.6</c:v>
                </c:pt>
                <c:pt idx="751">
                  <c:v>6.9</c:v>
                </c:pt>
                <c:pt idx="752">
                  <c:v>4.8</c:v>
                </c:pt>
                <c:pt idx="753">
                  <c:v>6.2</c:v>
                </c:pt>
                <c:pt idx="754">
                  <c:v>6</c:v>
                </c:pt>
                <c:pt idx="755">
                  <c:v>4.9000000000000004</c:v>
                </c:pt>
                <c:pt idx="756">
                  <c:v>5.6</c:v>
                </c:pt>
                <c:pt idx="757">
                  <c:v>6.1</c:v>
                </c:pt>
                <c:pt idx="758">
                  <c:v>6.1</c:v>
                </c:pt>
                <c:pt idx="759">
                  <c:v>4.8</c:v>
                </c:pt>
                <c:pt idx="760">
                  <c:v>5.5</c:v>
                </c:pt>
                <c:pt idx="761">
                  <c:v>3.8</c:v>
                </c:pt>
                <c:pt idx="762">
                  <c:v>6.5</c:v>
                </c:pt>
                <c:pt idx="763">
                  <c:v>6.7</c:v>
                </c:pt>
                <c:pt idx="764">
                  <c:v>8.1</c:v>
                </c:pt>
                <c:pt idx="765">
                  <c:v>4.9000000000000004</c:v>
                </c:pt>
                <c:pt idx="766">
                  <c:v>7.3</c:v>
                </c:pt>
                <c:pt idx="767">
                  <c:v>6.4</c:v>
                </c:pt>
                <c:pt idx="768">
                  <c:v>6.7</c:v>
                </c:pt>
                <c:pt idx="769">
                  <c:v>3.6</c:v>
                </c:pt>
                <c:pt idx="770">
                  <c:v>5.7</c:v>
                </c:pt>
                <c:pt idx="771">
                  <c:v>6</c:v>
                </c:pt>
                <c:pt idx="772">
                  <c:v>4.7</c:v>
                </c:pt>
                <c:pt idx="773">
                  <c:v>6.3</c:v>
                </c:pt>
                <c:pt idx="774">
                  <c:v>5.9</c:v>
                </c:pt>
                <c:pt idx="775">
                  <c:v>5.9</c:v>
                </c:pt>
                <c:pt idx="776">
                  <c:v>7.5</c:v>
                </c:pt>
                <c:pt idx="777">
                  <c:v>5.6</c:v>
                </c:pt>
                <c:pt idx="778">
                  <c:v>6.4</c:v>
                </c:pt>
                <c:pt idx="779">
                  <c:v>6.3</c:v>
                </c:pt>
                <c:pt idx="780">
                  <c:v>4.3</c:v>
                </c:pt>
                <c:pt idx="781">
                  <c:v>5.9</c:v>
                </c:pt>
                <c:pt idx="782">
                  <c:v>5.5</c:v>
                </c:pt>
                <c:pt idx="783">
                  <c:v>6.2</c:v>
                </c:pt>
                <c:pt idx="784">
                  <c:v>8.8000000000000007</c:v>
                </c:pt>
                <c:pt idx="785">
                  <c:v>5.2</c:v>
                </c:pt>
                <c:pt idx="786">
                  <c:v>7</c:v>
                </c:pt>
                <c:pt idx="787">
                  <c:v>6.6</c:v>
                </c:pt>
                <c:pt idx="788">
                  <c:v>7.3</c:v>
                </c:pt>
                <c:pt idx="789">
                  <c:v>5.6</c:v>
                </c:pt>
                <c:pt idx="790">
                  <c:v>6.6</c:v>
                </c:pt>
                <c:pt idx="791">
                  <c:v>5.4</c:v>
                </c:pt>
                <c:pt idx="792">
                  <c:v>6.3</c:v>
                </c:pt>
                <c:pt idx="793">
                  <c:v>7.9</c:v>
                </c:pt>
                <c:pt idx="794">
                  <c:v>6.3</c:v>
                </c:pt>
                <c:pt idx="795">
                  <c:v>6</c:v>
                </c:pt>
                <c:pt idx="796">
                  <c:v>7.2</c:v>
                </c:pt>
                <c:pt idx="797">
                  <c:v>5.0999999999999996</c:v>
                </c:pt>
                <c:pt idx="798">
                  <c:v>7.3</c:v>
                </c:pt>
                <c:pt idx="799">
                  <c:v>8</c:v>
                </c:pt>
                <c:pt idx="800">
                  <c:v>6.2</c:v>
                </c:pt>
                <c:pt idx="801">
                  <c:v>6</c:v>
                </c:pt>
                <c:pt idx="802">
                  <c:v>6.7</c:v>
                </c:pt>
                <c:pt idx="803">
                  <c:v>8.1</c:v>
                </c:pt>
                <c:pt idx="804">
                  <c:v>6.4</c:v>
                </c:pt>
                <c:pt idx="805">
                  <c:v>8</c:v>
                </c:pt>
                <c:pt idx="806">
                  <c:v>6.3</c:v>
                </c:pt>
                <c:pt idx="807">
                  <c:v>6.4</c:v>
                </c:pt>
                <c:pt idx="808">
                  <c:v>6.6</c:v>
                </c:pt>
                <c:pt idx="809">
                  <c:v>6.4</c:v>
                </c:pt>
                <c:pt idx="810">
                  <c:v>6</c:v>
                </c:pt>
                <c:pt idx="811">
                  <c:v>6.6</c:v>
                </c:pt>
                <c:pt idx="812">
                  <c:v>5.9</c:v>
                </c:pt>
                <c:pt idx="813">
                  <c:v>6.4</c:v>
                </c:pt>
                <c:pt idx="814">
                  <c:v>6.3</c:v>
                </c:pt>
                <c:pt idx="815">
                  <c:v>7.3</c:v>
                </c:pt>
                <c:pt idx="816">
                  <c:v>6.8</c:v>
                </c:pt>
                <c:pt idx="817">
                  <c:v>7.2</c:v>
                </c:pt>
                <c:pt idx="818">
                  <c:v>5.7</c:v>
                </c:pt>
                <c:pt idx="819">
                  <c:v>6</c:v>
                </c:pt>
                <c:pt idx="820">
                  <c:v>6.5</c:v>
                </c:pt>
                <c:pt idx="821">
                  <c:v>5.8</c:v>
                </c:pt>
                <c:pt idx="822">
                  <c:v>5.8</c:v>
                </c:pt>
                <c:pt idx="823">
                  <c:v>6.7</c:v>
                </c:pt>
                <c:pt idx="824">
                  <c:v>7.8</c:v>
                </c:pt>
                <c:pt idx="825">
                  <c:v>5.6</c:v>
                </c:pt>
                <c:pt idx="826">
                  <c:v>5.8</c:v>
                </c:pt>
                <c:pt idx="827">
                  <c:v>7.4</c:v>
                </c:pt>
                <c:pt idx="828">
                  <c:v>6.9</c:v>
                </c:pt>
                <c:pt idx="829">
                  <c:v>5.5</c:v>
                </c:pt>
                <c:pt idx="830">
                  <c:v>6.3</c:v>
                </c:pt>
                <c:pt idx="831">
                  <c:v>4.7</c:v>
                </c:pt>
                <c:pt idx="832">
                  <c:v>5.6</c:v>
                </c:pt>
                <c:pt idx="833">
                  <c:v>6.4</c:v>
                </c:pt>
                <c:pt idx="834">
                  <c:v>4.2</c:v>
                </c:pt>
                <c:pt idx="835">
                  <c:v>6.4</c:v>
                </c:pt>
                <c:pt idx="836">
                  <c:v>7.7</c:v>
                </c:pt>
                <c:pt idx="837">
                  <c:v>6.7</c:v>
                </c:pt>
                <c:pt idx="838">
                  <c:v>7.7</c:v>
                </c:pt>
                <c:pt idx="839">
                  <c:v>5.7</c:v>
                </c:pt>
                <c:pt idx="840">
                  <c:v>7.6</c:v>
                </c:pt>
                <c:pt idx="841">
                  <c:v>6.4</c:v>
                </c:pt>
                <c:pt idx="842">
                  <c:v>5.6</c:v>
                </c:pt>
                <c:pt idx="843">
                  <c:v>6.8</c:v>
                </c:pt>
                <c:pt idx="844">
                  <c:v>2.4</c:v>
                </c:pt>
                <c:pt idx="845">
                  <c:v>6.2</c:v>
                </c:pt>
                <c:pt idx="846">
                  <c:v>5.9</c:v>
                </c:pt>
                <c:pt idx="847">
                  <c:v>7.1</c:v>
                </c:pt>
                <c:pt idx="848">
                  <c:v>7.6</c:v>
                </c:pt>
                <c:pt idx="849">
                  <c:v>5.5</c:v>
                </c:pt>
                <c:pt idx="850">
                  <c:v>7</c:v>
                </c:pt>
                <c:pt idx="851">
                  <c:v>7.1</c:v>
                </c:pt>
                <c:pt idx="852">
                  <c:v>7.4</c:v>
                </c:pt>
                <c:pt idx="853">
                  <c:v>7.6</c:v>
                </c:pt>
                <c:pt idx="854">
                  <c:v>5.9</c:v>
                </c:pt>
                <c:pt idx="855">
                  <c:v>5.9</c:v>
                </c:pt>
                <c:pt idx="856">
                  <c:v>8</c:v>
                </c:pt>
                <c:pt idx="857">
                  <c:v>7.4</c:v>
                </c:pt>
                <c:pt idx="858">
                  <c:v>5.8</c:v>
                </c:pt>
                <c:pt idx="859">
                  <c:v>6.3</c:v>
                </c:pt>
                <c:pt idx="860">
                  <c:v>5.7</c:v>
                </c:pt>
                <c:pt idx="861">
                  <c:v>5.0999999999999996</c:v>
                </c:pt>
                <c:pt idx="862">
                  <c:v>7.6</c:v>
                </c:pt>
                <c:pt idx="863">
                  <c:v>6.4</c:v>
                </c:pt>
                <c:pt idx="864">
                  <c:v>7.4</c:v>
                </c:pt>
                <c:pt idx="865">
                  <c:v>8.1999999999999993</c:v>
                </c:pt>
                <c:pt idx="866">
                  <c:v>6.5</c:v>
                </c:pt>
                <c:pt idx="867">
                  <c:v>5.5</c:v>
                </c:pt>
                <c:pt idx="868">
                  <c:v>6.5</c:v>
                </c:pt>
                <c:pt idx="869">
                  <c:v>5.6</c:v>
                </c:pt>
                <c:pt idx="870">
                  <c:v>4.5999999999999996</c:v>
                </c:pt>
                <c:pt idx="871">
                  <c:v>7.9</c:v>
                </c:pt>
                <c:pt idx="872">
                  <c:v>7.1</c:v>
                </c:pt>
                <c:pt idx="873">
                  <c:v>6.9</c:v>
                </c:pt>
                <c:pt idx="874">
                  <c:v>7.3</c:v>
                </c:pt>
                <c:pt idx="875">
                  <c:v>7</c:v>
                </c:pt>
                <c:pt idx="876">
                  <c:v>7.7</c:v>
                </c:pt>
                <c:pt idx="877">
                  <c:v>6.7</c:v>
                </c:pt>
                <c:pt idx="878">
                  <c:v>6.3</c:v>
                </c:pt>
                <c:pt idx="879">
                  <c:v>5.8</c:v>
                </c:pt>
                <c:pt idx="880">
                  <c:v>7.1</c:v>
                </c:pt>
                <c:pt idx="881">
                  <c:v>7.3</c:v>
                </c:pt>
                <c:pt idx="882">
                  <c:v>6.4</c:v>
                </c:pt>
                <c:pt idx="883">
                  <c:v>7.1</c:v>
                </c:pt>
                <c:pt idx="884">
                  <c:v>7.6</c:v>
                </c:pt>
                <c:pt idx="885">
                  <c:v>6.8</c:v>
                </c:pt>
                <c:pt idx="886">
                  <c:v>6.6</c:v>
                </c:pt>
                <c:pt idx="887">
                  <c:v>6.7</c:v>
                </c:pt>
                <c:pt idx="888">
                  <c:v>6.1</c:v>
                </c:pt>
                <c:pt idx="889">
                  <c:v>6</c:v>
                </c:pt>
                <c:pt idx="890">
                  <c:v>7.6</c:v>
                </c:pt>
                <c:pt idx="891">
                  <c:v>7.1</c:v>
                </c:pt>
                <c:pt idx="892">
                  <c:v>5</c:v>
                </c:pt>
                <c:pt idx="893">
                  <c:v>6.2</c:v>
                </c:pt>
                <c:pt idx="894">
                  <c:v>5.6</c:v>
                </c:pt>
                <c:pt idx="895">
                  <c:v>7.4</c:v>
                </c:pt>
                <c:pt idx="896">
                  <c:v>5</c:v>
                </c:pt>
                <c:pt idx="897">
                  <c:v>5.2</c:v>
                </c:pt>
                <c:pt idx="898">
                  <c:v>7.6</c:v>
                </c:pt>
                <c:pt idx="899">
                  <c:v>6.6</c:v>
                </c:pt>
                <c:pt idx="900">
                  <c:v>7</c:v>
                </c:pt>
                <c:pt idx="901">
                  <c:v>5.7</c:v>
                </c:pt>
                <c:pt idx="902">
                  <c:v>8.1999999999999993</c:v>
                </c:pt>
                <c:pt idx="903">
                  <c:v>6.2</c:v>
                </c:pt>
                <c:pt idx="904">
                  <c:v>6.6</c:v>
                </c:pt>
                <c:pt idx="905">
                  <c:v>4.7</c:v>
                </c:pt>
                <c:pt idx="906">
                  <c:v>6.3</c:v>
                </c:pt>
                <c:pt idx="907">
                  <c:v>6.1</c:v>
                </c:pt>
                <c:pt idx="908">
                  <c:v>6.7</c:v>
                </c:pt>
                <c:pt idx="909">
                  <c:v>6.1</c:v>
                </c:pt>
                <c:pt idx="910">
                  <c:v>7</c:v>
                </c:pt>
                <c:pt idx="911">
                  <c:v>7.4</c:v>
                </c:pt>
                <c:pt idx="912">
                  <c:v>7.3</c:v>
                </c:pt>
                <c:pt idx="913">
                  <c:v>5.8</c:v>
                </c:pt>
                <c:pt idx="914">
                  <c:v>6.7</c:v>
                </c:pt>
                <c:pt idx="915">
                  <c:v>5.8</c:v>
                </c:pt>
                <c:pt idx="916">
                  <c:v>7.8</c:v>
                </c:pt>
                <c:pt idx="917">
                  <c:v>6.6</c:v>
                </c:pt>
                <c:pt idx="918">
                  <c:v>6.5</c:v>
                </c:pt>
                <c:pt idx="919">
                  <c:v>6.7</c:v>
                </c:pt>
                <c:pt idx="920">
                  <c:v>7.3</c:v>
                </c:pt>
                <c:pt idx="921">
                  <c:v>5.8</c:v>
                </c:pt>
                <c:pt idx="922">
                  <c:v>5.5</c:v>
                </c:pt>
                <c:pt idx="923">
                  <c:v>6.3</c:v>
                </c:pt>
                <c:pt idx="924">
                  <c:v>7.4</c:v>
                </c:pt>
                <c:pt idx="925">
                  <c:v>5.9</c:v>
                </c:pt>
                <c:pt idx="926">
                  <c:v>6.2</c:v>
                </c:pt>
                <c:pt idx="927">
                  <c:v>5.9</c:v>
                </c:pt>
                <c:pt idx="928">
                  <c:v>6.5</c:v>
                </c:pt>
                <c:pt idx="929">
                  <c:v>4.4000000000000004</c:v>
                </c:pt>
                <c:pt idx="930">
                  <c:v>3.5</c:v>
                </c:pt>
                <c:pt idx="931">
                  <c:v>6.6</c:v>
                </c:pt>
                <c:pt idx="932">
                  <c:v>6</c:v>
                </c:pt>
                <c:pt idx="933">
                  <c:v>6.4</c:v>
                </c:pt>
                <c:pt idx="934">
                  <c:v>6.5</c:v>
                </c:pt>
                <c:pt idx="935">
                  <c:v>4.3</c:v>
                </c:pt>
                <c:pt idx="936">
                  <c:v>4.2</c:v>
                </c:pt>
                <c:pt idx="937">
                  <c:v>6.5</c:v>
                </c:pt>
                <c:pt idx="938">
                  <c:v>6.1</c:v>
                </c:pt>
                <c:pt idx="939">
                  <c:v>6.3</c:v>
                </c:pt>
                <c:pt idx="940">
                  <c:v>6.2</c:v>
                </c:pt>
                <c:pt idx="941">
                  <c:v>5.9</c:v>
                </c:pt>
                <c:pt idx="942">
                  <c:v>5.9</c:v>
                </c:pt>
                <c:pt idx="943">
                  <c:v>6.5</c:v>
                </c:pt>
                <c:pt idx="944">
                  <c:v>6.4</c:v>
                </c:pt>
                <c:pt idx="945">
                  <c:v>6.5</c:v>
                </c:pt>
                <c:pt idx="946">
                  <c:v>5.7</c:v>
                </c:pt>
                <c:pt idx="947">
                  <c:v>8</c:v>
                </c:pt>
                <c:pt idx="948">
                  <c:v>7.3</c:v>
                </c:pt>
                <c:pt idx="949">
                  <c:v>6.7</c:v>
                </c:pt>
                <c:pt idx="950">
                  <c:v>7.5</c:v>
                </c:pt>
                <c:pt idx="951">
                  <c:v>5.4</c:v>
                </c:pt>
                <c:pt idx="952">
                  <c:v>6.6</c:v>
                </c:pt>
                <c:pt idx="953">
                  <c:v>7.7</c:v>
                </c:pt>
                <c:pt idx="954">
                  <c:v>5.8</c:v>
                </c:pt>
                <c:pt idx="955">
                  <c:v>6.4</c:v>
                </c:pt>
                <c:pt idx="956">
                  <c:v>5.6</c:v>
                </c:pt>
                <c:pt idx="957">
                  <c:v>6</c:v>
                </c:pt>
                <c:pt idx="958">
                  <c:v>6.2</c:v>
                </c:pt>
                <c:pt idx="959">
                  <c:v>5.9</c:v>
                </c:pt>
                <c:pt idx="960">
                  <c:v>5.0999999999999996</c:v>
                </c:pt>
                <c:pt idx="961">
                  <c:v>6.8</c:v>
                </c:pt>
                <c:pt idx="962">
                  <c:v>6</c:v>
                </c:pt>
                <c:pt idx="963">
                  <c:v>5.0999999999999996</c:v>
                </c:pt>
                <c:pt idx="964">
                  <c:v>5.8</c:v>
                </c:pt>
                <c:pt idx="965">
                  <c:v>6.2</c:v>
                </c:pt>
                <c:pt idx="966">
                  <c:v>6.4</c:v>
                </c:pt>
                <c:pt idx="967">
                  <c:v>4.8</c:v>
                </c:pt>
                <c:pt idx="968">
                  <c:v>4.9000000000000004</c:v>
                </c:pt>
                <c:pt idx="969">
                  <c:v>5.6</c:v>
                </c:pt>
                <c:pt idx="970">
                  <c:v>5.5</c:v>
                </c:pt>
                <c:pt idx="971">
                  <c:v>3.7</c:v>
                </c:pt>
                <c:pt idx="972">
                  <c:v>5.9</c:v>
                </c:pt>
                <c:pt idx="973">
                  <c:v>6.3</c:v>
                </c:pt>
                <c:pt idx="974">
                  <c:v>7.6</c:v>
                </c:pt>
                <c:pt idx="975">
                  <c:v>8.3000000000000007</c:v>
                </c:pt>
                <c:pt idx="976">
                  <c:v>6.9</c:v>
                </c:pt>
                <c:pt idx="977">
                  <c:v>6.7</c:v>
                </c:pt>
                <c:pt idx="978">
                  <c:v>6.8</c:v>
                </c:pt>
                <c:pt idx="979">
                  <c:v>7.1</c:v>
                </c:pt>
                <c:pt idx="980">
                  <c:v>6.4</c:v>
                </c:pt>
                <c:pt idx="981">
                  <c:v>6.4</c:v>
                </c:pt>
                <c:pt idx="982">
                  <c:v>7.4</c:v>
                </c:pt>
                <c:pt idx="983">
                  <c:v>6.4</c:v>
                </c:pt>
                <c:pt idx="984">
                  <c:v>6</c:v>
                </c:pt>
                <c:pt idx="985">
                  <c:v>6.5</c:v>
                </c:pt>
                <c:pt idx="986">
                  <c:v>7.8</c:v>
                </c:pt>
                <c:pt idx="987">
                  <c:v>6</c:v>
                </c:pt>
                <c:pt idx="988">
                  <c:v>7</c:v>
                </c:pt>
                <c:pt idx="989">
                  <c:v>6</c:v>
                </c:pt>
                <c:pt idx="990">
                  <c:v>6.1</c:v>
                </c:pt>
                <c:pt idx="991">
                  <c:v>6.8</c:v>
                </c:pt>
                <c:pt idx="992">
                  <c:v>6.4</c:v>
                </c:pt>
                <c:pt idx="993">
                  <c:v>4.5</c:v>
                </c:pt>
                <c:pt idx="994">
                  <c:v>5.8</c:v>
                </c:pt>
                <c:pt idx="995">
                  <c:v>6.3</c:v>
                </c:pt>
                <c:pt idx="996">
                  <c:v>5.7</c:v>
                </c:pt>
                <c:pt idx="997">
                  <c:v>7.2</c:v>
                </c:pt>
                <c:pt idx="998">
                  <c:v>7.6</c:v>
                </c:pt>
                <c:pt idx="999">
                  <c:v>4.7</c:v>
                </c:pt>
                <c:pt idx="1000">
                  <c:v>6.6</c:v>
                </c:pt>
                <c:pt idx="1001">
                  <c:v>6.8</c:v>
                </c:pt>
                <c:pt idx="1002">
                  <c:v>7.3</c:v>
                </c:pt>
                <c:pt idx="1003">
                  <c:v>4.8</c:v>
                </c:pt>
                <c:pt idx="1004">
                  <c:v>6.3</c:v>
                </c:pt>
                <c:pt idx="1005">
                  <c:v>5.5</c:v>
                </c:pt>
                <c:pt idx="1006">
                  <c:v>6.2</c:v>
                </c:pt>
                <c:pt idx="1007">
                  <c:v>5.8</c:v>
                </c:pt>
                <c:pt idx="1008">
                  <c:v>5.7</c:v>
                </c:pt>
                <c:pt idx="1009">
                  <c:v>6.5</c:v>
                </c:pt>
                <c:pt idx="1010">
                  <c:v>6.7</c:v>
                </c:pt>
                <c:pt idx="1011">
                  <c:v>7.4</c:v>
                </c:pt>
                <c:pt idx="1012">
                  <c:v>6.9</c:v>
                </c:pt>
                <c:pt idx="1013">
                  <c:v>5.5</c:v>
                </c:pt>
                <c:pt idx="1014">
                  <c:v>8.1</c:v>
                </c:pt>
                <c:pt idx="1015">
                  <c:v>7.7</c:v>
                </c:pt>
                <c:pt idx="1016">
                  <c:v>7.3</c:v>
                </c:pt>
                <c:pt idx="1017">
                  <c:v>5.2</c:v>
                </c:pt>
                <c:pt idx="1018">
                  <c:v>7.1</c:v>
                </c:pt>
                <c:pt idx="1019">
                  <c:v>7.1</c:v>
                </c:pt>
                <c:pt idx="1020">
                  <c:v>7.2</c:v>
                </c:pt>
                <c:pt idx="1021">
                  <c:v>6.5</c:v>
                </c:pt>
                <c:pt idx="1022">
                  <c:v>4.5999999999999996</c:v>
                </c:pt>
                <c:pt idx="1023">
                  <c:v>5.6</c:v>
                </c:pt>
                <c:pt idx="1024">
                  <c:v>7.7</c:v>
                </c:pt>
                <c:pt idx="1025">
                  <c:v>7.2</c:v>
                </c:pt>
                <c:pt idx="1026">
                  <c:v>6.8</c:v>
                </c:pt>
                <c:pt idx="1027">
                  <c:v>5.4</c:v>
                </c:pt>
                <c:pt idx="1028">
                  <c:v>6.3</c:v>
                </c:pt>
                <c:pt idx="1029">
                  <c:v>5.6</c:v>
                </c:pt>
                <c:pt idx="1030">
                  <c:v>6.8</c:v>
                </c:pt>
                <c:pt idx="1031">
                  <c:v>4.3</c:v>
                </c:pt>
                <c:pt idx="1032">
                  <c:v>6.3</c:v>
                </c:pt>
                <c:pt idx="1033">
                  <c:v>6.5</c:v>
                </c:pt>
                <c:pt idx="1034">
                  <c:v>6.4</c:v>
                </c:pt>
                <c:pt idx="1035">
                  <c:v>6.3</c:v>
                </c:pt>
                <c:pt idx="1036">
                  <c:v>5.9</c:v>
                </c:pt>
                <c:pt idx="1037">
                  <c:v>6.5</c:v>
                </c:pt>
                <c:pt idx="1038">
                  <c:v>6.5</c:v>
                </c:pt>
                <c:pt idx="1039">
                  <c:v>6.1</c:v>
                </c:pt>
                <c:pt idx="1040">
                  <c:v>5.9</c:v>
                </c:pt>
                <c:pt idx="1041">
                  <c:v>6.6</c:v>
                </c:pt>
                <c:pt idx="1042">
                  <c:v>7.4</c:v>
                </c:pt>
                <c:pt idx="1043">
                  <c:v>7.3</c:v>
                </c:pt>
                <c:pt idx="1044">
                  <c:v>6.6</c:v>
                </c:pt>
                <c:pt idx="1045">
                  <c:v>5.6</c:v>
                </c:pt>
                <c:pt idx="1046">
                  <c:v>5.3</c:v>
                </c:pt>
                <c:pt idx="1047">
                  <c:v>6</c:v>
                </c:pt>
                <c:pt idx="1048">
                  <c:v>5.4</c:v>
                </c:pt>
                <c:pt idx="1049">
                  <c:v>6.8</c:v>
                </c:pt>
                <c:pt idx="1050">
                  <c:v>6.4</c:v>
                </c:pt>
                <c:pt idx="1051">
                  <c:v>4.9000000000000004</c:v>
                </c:pt>
                <c:pt idx="1052">
                  <c:v>5.8</c:v>
                </c:pt>
                <c:pt idx="1053">
                  <c:v>7.1</c:v>
                </c:pt>
                <c:pt idx="1054">
                  <c:v>7.2</c:v>
                </c:pt>
                <c:pt idx="1055">
                  <c:v>6</c:v>
                </c:pt>
                <c:pt idx="1056">
                  <c:v>6</c:v>
                </c:pt>
                <c:pt idx="1057">
                  <c:v>7</c:v>
                </c:pt>
                <c:pt idx="1058">
                  <c:v>5.4</c:v>
                </c:pt>
                <c:pt idx="1059">
                  <c:v>6.5</c:v>
                </c:pt>
                <c:pt idx="1060">
                  <c:v>6.4</c:v>
                </c:pt>
                <c:pt idx="1061">
                  <c:v>4.9000000000000004</c:v>
                </c:pt>
                <c:pt idx="1062">
                  <c:v>6.3</c:v>
                </c:pt>
                <c:pt idx="1063">
                  <c:v>7.7</c:v>
                </c:pt>
                <c:pt idx="1064">
                  <c:v>7.8</c:v>
                </c:pt>
                <c:pt idx="1065">
                  <c:v>5.5</c:v>
                </c:pt>
                <c:pt idx="1066">
                  <c:v>7.5</c:v>
                </c:pt>
                <c:pt idx="1067">
                  <c:v>6.4</c:v>
                </c:pt>
                <c:pt idx="1068">
                  <c:v>5.6</c:v>
                </c:pt>
                <c:pt idx="1069">
                  <c:v>7.5</c:v>
                </c:pt>
                <c:pt idx="1070">
                  <c:v>6.8</c:v>
                </c:pt>
                <c:pt idx="1071">
                  <c:v>6.8</c:v>
                </c:pt>
                <c:pt idx="1072">
                  <c:v>6</c:v>
                </c:pt>
                <c:pt idx="1073">
                  <c:v>7.3</c:v>
                </c:pt>
                <c:pt idx="1074">
                  <c:v>6</c:v>
                </c:pt>
                <c:pt idx="1075">
                  <c:v>7</c:v>
                </c:pt>
                <c:pt idx="1076">
                  <c:v>5.0999999999999996</c:v>
                </c:pt>
                <c:pt idx="1077">
                  <c:v>6.8</c:v>
                </c:pt>
                <c:pt idx="1078">
                  <c:v>6.5</c:v>
                </c:pt>
                <c:pt idx="1079">
                  <c:v>6.6</c:v>
                </c:pt>
                <c:pt idx="1080">
                  <c:v>7.2</c:v>
                </c:pt>
                <c:pt idx="1081">
                  <c:v>7</c:v>
                </c:pt>
                <c:pt idx="1082">
                  <c:v>7</c:v>
                </c:pt>
                <c:pt idx="1083">
                  <c:v>5.9</c:v>
                </c:pt>
                <c:pt idx="1084">
                  <c:v>5.4</c:v>
                </c:pt>
                <c:pt idx="1085">
                  <c:v>6.6</c:v>
                </c:pt>
                <c:pt idx="1086">
                  <c:v>7</c:v>
                </c:pt>
                <c:pt idx="1087">
                  <c:v>6.5</c:v>
                </c:pt>
                <c:pt idx="1088">
                  <c:v>6.3</c:v>
                </c:pt>
                <c:pt idx="1089">
                  <c:v>6.5</c:v>
                </c:pt>
                <c:pt idx="1090">
                  <c:v>6.5</c:v>
                </c:pt>
                <c:pt idx="1091">
                  <c:v>5.8</c:v>
                </c:pt>
                <c:pt idx="1092">
                  <c:v>6.6</c:v>
                </c:pt>
                <c:pt idx="1093">
                  <c:v>5.4</c:v>
                </c:pt>
                <c:pt idx="1094">
                  <c:v>6.1</c:v>
                </c:pt>
                <c:pt idx="1095">
                  <c:v>4</c:v>
                </c:pt>
                <c:pt idx="1096">
                  <c:v>7.6</c:v>
                </c:pt>
                <c:pt idx="1097">
                  <c:v>7.9</c:v>
                </c:pt>
                <c:pt idx="1098">
                  <c:v>5.3</c:v>
                </c:pt>
                <c:pt idx="1099">
                  <c:v>6.6</c:v>
                </c:pt>
                <c:pt idx="1100">
                  <c:v>6.3</c:v>
                </c:pt>
                <c:pt idx="1101">
                  <c:v>7.2</c:v>
                </c:pt>
                <c:pt idx="1102">
                  <c:v>7</c:v>
                </c:pt>
                <c:pt idx="1103">
                  <c:v>6.9</c:v>
                </c:pt>
                <c:pt idx="1104">
                  <c:v>5.2</c:v>
                </c:pt>
                <c:pt idx="1105">
                  <c:v>8.1</c:v>
                </c:pt>
                <c:pt idx="1106">
                  <c:v>6.6</c:v>
                </c:pt>
                <c:pt idx="1107">
                  <c:v>6.2</c:v>
                </c:pt>
                <c:pt idx="1108">
                  <c:v>7.2</c:v>
                </c:pt>
                <c:pt idx="1109">
                  <c:v>7.3</c:v>
                </c:pt>
                <c:pt idx="1110">
                  <c:v>6.7</c:v>
                </c:pt>
                <c:pt idx="1111">
                  <c:v>6.4</c:v>
                </c:pt>
                <c:pt idx="1112">
                  <c:v>7.8</c:v>
                </c:pt>
                <c:pt idx="1113">
                  <c:v>6.4</c:v>
                </c:pt>
                <c:pt idx="1114">
                  <c:v>4.0999999999999996</c:v>
                </c:pt>
                <c:pt idx="1115">
                  <c:v>4.0999999999999996</c:v>
                </c:pt>
                <c:pt idx="1116">
                  <c:v>7.4</c:v>
                </c:pt>
                <c:pt idx="1117">
                  <c:v>5.8</c:v>
                </c:pt>
                <c:pt idx="1118">
                  <c:v>7.6</c:v>
                </c:pt>
                <c:pt idx="1119">
                  <c:v>7.2</c:v>
                </c:pt>
                <c:pt idx="1120">
                  <c:v>7.8</c:v>
                </c:pt>
                <c:pt idx="1121">
                  <c:v>7.7</c:v>
                </c:pt>
                <c:pt idx="1122">
                  <c:v>6.4</c:v>
                </c:pt>
                <c:pt idx="1123">
                  <c:v>5.0999999999999996</c:v>
                </c:pt>
                <c:pt idx="1124">
                  <c:v>5.5</c:v>
                </c:pt>
                <c:pt idx="1125">
                  <c:v>7.4</c:v>
                </c:pt>
                <c:pt idx="1126">
                  <c:v>6</c:v>
                </c:pt>
                <c:pt idx="1127">
                  <c:v>7.5</c:v>
                </c:pt>
                <c:pt idx="1128">
                  <c:v>7</c:v>
                </c:pt>
                <c:pt idx="1129">
                  <c:v>7.5</c:v>
                </c:pt>
                <c:pt idx="1130">
                  <c:v>7.3</c:v>
                </c:pt>
                <c:pt idx="1131">
                  <c:v>5.7</c:v>
                </c:pt>
                <c:pt idx="1132">
                  <c:v>7.3</c:v>
                </c:pt>
                <c:pt idx="1133">
                  <c:v>7.2</c:v>
                </c:pt>
                <c:pt idx="1134">
                  <c:v>5.9</c:v>
                </c:pt>
                <c:pt idx="1135">
                  <c:v>7.8</c:v>
                </c:pt>
                <c:pt idx="1136">
                  <c:v>7.7</c:v>
                </c:pt>
                <c:pt idx="1137">
                  <c:v>8.1</c:v>
                </c:pt>
                <c:pt idx="1138">
                  <c:v>6.6</c:v>
                </c:pt>
                <c:pt idx="1139">
                  <c:v>7.1</c:v>
                </c:pt>
                <c:pt idx="1140">
                  <c:v>5.9</c:v>
                </c:pt>
                <c:pt idx="1141">
                  <c:v>8</c:v>
                </c:pt>
                <c:pt idx="1142">
                  <c:v>4.5999999999999996</c:v>
                </c:pt>
                <c:pt idx="1143">
                  <c:v>6.1</c:v>
                </c:pt>
                <c:pt idx="1144">
                  <c:v>6.4</c:v>
                </c:pt>
                <c:pt idx="1145">
                  <c:v>6</c:v>
                </c:pt>
                <c:pt idx="1146">
                  <c:v>5.2</c:v>
                </c:pt>
                <c:pt idx="1147">
                  <c:v>7.6</c:v>
                </c:pt>
                <c:pt idx="1148">
                  <c:v>6.4</c:v>
                </c:pt>
                <c:pt idx="1149">
                  <c:v>6.1</c:v>
                </c:pt>
                <c:pt idx="1150">
                  <c:v>6.1</c:v>
                </c:pt>
                <c:pt idx="1151">
                  <c:v>5.2</c:v>
                </c:pt>
                <c:pt idx="1152">
                  <c:v>7.7</c:v>
                </c:pt>
                <c:pt idx="1153">
                  <c:v>7.3</c:v>
                </c:pt>
                <c:pt idx="1154">
                  <c:v>6.9</c:v>
                </c:pt>
                <c:pt idx="1155">
                  <c:v>8.5</c:v>
                </c:pt>
                <c:pt idx="1156">
                  <c:v>6.3</c:v>
                </c:pt>
                <c:pt idx="1157">
                  <c:v>5.9</c:v>
                </c:pt>
                <c:pt idx="1158">
                  <c:v>7.8</c:v>
                </c:pt>
                <c:pt idx="1159">
                  <c:v>6.7</c:v>
                </c:pt>
                <c:pt idx="1160">
                  <c:v>6.4</c:v>
                </c:pt>
                <c:pt idx="1161">
                  <c:v>5.9</c:v>
                </c:pt>
                <c:pt idx="1162">
                  <c:v>6.6</c:v>
                </c:pt>
                <c:pt idx="1163">
                  <c:v>6.8</c:v>
                </c:pt>
                <c:pt idx="1164">
                  <c:v>6.5</c:v>
                </c:pt>
                <c:pt idx="1165">
                  <c:v>6.6</c:v>
                </c:pt>
                <c:pt idx="1166">
                  <c:v>5.8</c:v>
                </c:pt>
                <c:pt idx="1167">
                  <c:v>6.9</c:v>
                </c:pt>
                <c:pt idx="1168">
                  <c:v>7.1</c:v>
                </c:pt>
                <c:pt idx="1169">
                  <c:v>5.8</c:v>
                </c:pt>
                <c:pt idx="1170">
                  <c:v>7.2</c:v>
                </c:pt>
                <c:pt idx="1171">
                  <c:v>6</c:v>
                </c:pt>
                <c:pt idx="1172">
                  <c:v>4.7</c:v>
                </c:pt>
                <c:pt idx="1173">
                  <c:v>5.2</c:v>
                </c:pt>
                <c:pt idx="1174">
                  <c:v>5.5</c:v>
                </c:pt>
                <c:pt idx="1175">
                  <c:v>7</c:v>
                </c:pt>
                <c:pt idx="1176">
                  <c:v>5.8</c:v>
                </c:pt>
                <c:pt idx="1177">
                  <c:v>6.2</c:v>
                </c:pt>
                <c:pt idx="1178">
                  <c:v>6.5</c:v>
                </c:pt>
                <c:pt idx="1179">
                  <c:v>7.2</c:v>
                </c:pt>
                <c:pt idx="1180">
                  <c:v>5.0999999999999996</c:v>
                </c:pt>
                <c:pt idx="1181">
                  <c:v>4.7</c:v>
                </c:pt>
                <c:pt idx="1182">
                  <c:v>5.9</c:v>
                </c:pt>
                <c:pt idx="1183">
                  <c:v>5.8</c:v>
                </c:pt>
                <c:pt idx="1184">
                  <c:v>7.2</c:v>
                </c:pt>
                <c:pt idx="1185">
                  <c:v>6.2</c:v>
                </c:pt>
                <c:pt idx="1186">
                  <c:v>5.7</c:v>
                </c:pt>
                <c:pt idx="1187">
                  <c:v>6.1</c:v>
                </c:pt>
                <c:pt idx="1188">
                  <c:v>6</c:v>
                </c:pt>
                <c:pt idx="1189">
                  <c:v>6.9</c:v>
                </c:pt>
                <c:pt idx="1190">
                  <c:v>6.5</c:v>
                </c:pt>
                <c:pt idx="1191">
                  <c:v>5</c:v>
                </c:pt>
                <c:pt idx="1192">
                  <c:v>5.7</c:v>
                </c:pt>
                <c:pt idx="1193">
                  <c:v>7</c:v>
                </c:pt>
                <c:pt idx="1194">
                  <c:v>5.0999999999999996</c:v>
                </c:pt>
                <c:pt idx="1195">
                  <c:v>5.3</c:v>
                </c:pt>
                <c:pt idx="1196">
                  <c:v>4.4000000000000004</c:v>
                </c:pt>
                <c:pt idx="1197">
                  <c:v>4.7</c:v>
                </c:pt>
                <c:pt idx="1198">
                  <c:v>6.7</c:v>
                </c:pt>
                <c:pt idx="1199">
                  <c:v>6.7</c:v>
                </c:pt>
                <c:pt idx="1200">
                  <c:v>5.7</c:v>
                </c:pt>
                <c:pt idx="1201">
                  <c:v>7.4</c:v>
                </c:pt>
                <c:pt idx="1202">
                  <c:v>6.1</c:v>
                </c:pt>
                <c:pt idx="1203">
                  <c:v>6.4</c:v>
                </c:pt>
                <c:pt idx="1204">
                  <c:v>6.2</c:v>
                </c:pt>
                <c:pt idx="1205">
                  <c:v>6.2</c:v>
                </c:pt>
                <c:pt idx="1206">
                  <c:v>5.9</c:v>
                </c:pt>
                <c:pt idx="1207">
                  <c:v>4</c:v>
                </c:pt>
                <c:pt idx="1208">
                  <c:v>6.2</c:v>
                </c:pt>
                <c:pt idx="1209">
                  <c:v>4.5999999999999996</c:v>
                </c:pt>
                <c:pt idx="1210">
                  <c:v>6.4</c:v>
                </c:pt>
                <c:pt idx="1211">
                  <c:v>5.9</c:v>
                </c:pt>
                <c:pt idx="1212">
                  <c:v>5.0999999999999996</c:v>
                </c:pt>
                <c:pt idx="1213">
                  <c:v>7.6</c:v>
                </c:pt>
                <c:pt idx="1214">
                  <c:v>4.2</c:v>
                </c:pt>
                <c:pt idx="1215">
                  <c:v>7.8</c:v>
                </c:pt>
                <c:pt idx="1216">
                  <c:v>5.8</c:v>
                </c:pt>
                <c:pt idx="1217">
                  <c:v>5.9</c:v>
                </c:pt>
                <c:pt idx="1218">
                  <c:v>8.4</c:v>
                </c:pt>
                <c:pt idx="1219">
                  <c:v>4.8</c:v>
                </c:pt>
                <c:pt idx="1220">
                  <c:v>6.2</c:v>
                </c:pt>
                <c:pt idx="1221">
                  <c:v>6.5</c:v>
                </c:pt>
                <c:pt idx="1222">
                  <c:v>6.3</c:v>
                </c:pt>
                <c:pt idx="1223">
                  <c:v>3.3</c:v>
                </c:pt>
                <c:pt idx="1224">
                  <c:v>5.9</c:v>
                </c:pt>
                <c:pt idx="1225">
                  <c:v>5.8</c:v>
                </c:pt>
                <c:pt idx="1226">
                  <c:v>4.7</c:v>
                </c:pt>
                <c:pt idx="1227">
                  <c:v>4.0999999999999996</c:v>
                </c:pt>
                <c:pt idx="1228">
                  <c:v>6.8</c:v>
                </c:pt>
                <c:pt idx="1229">
                  <c:v>6.2</c:v>
                </c:pt>
                <c:pt idx="1230">
                  <c:v>4.5</c:v>
                </c:pt>
                <c:pt idx="1231">
                  <c:v>5.8</c:v>
                </c:pt>
                <c:pt idx="1232">
                  <c:v>7.3</c:v>
                </c:pt>
                <c:pt idx="1233">
                  <c:v>5.9</c:v>
                </c:pt>
                <c:pt idx="1234">
                  <c:v>4.4000000000000004</c:v>
                </c:pt>
                <c:pt idx="1235">
                  <c:v>5.8</c:v>
                </c:pt>
                <c:pt idx="1236">
                  <c:v>5.0999999999999996</c:v>
                </c:pt>
                <c:pt idx="1237">
                  <c:v>6.9</c:v>
                </c:pt>
                <c:pt idx="1238">
                  <c:v>6.2</c:v>
                </c:pt>
                <c:pt idx="1239">
                  <c:v>6.9</c:v>
                </c:pt>
                <c:pt idx="1240">
                  <c:v>7.3</c:v>
                </c:pt>
                <c:pt idx="1241">
                  <c:v>7.1</c:v>
                </c:pt>
                <c:pt idx="1242">
                  <c:v>6</c:v>
                </c:pt>
                <c:pt idx="1243">
                  <c:v>7</c:v>
                </c:pt>
                <c:pt idx="1244">
                  <c:v>7.6</c:v>
                </c:pt>
                <c:pt idx="1245">
                  <c:v>8.4</c:v>
                </c:pt>
                <c:pt idx="1246">
                  <c:v>7.1</c:v>
                </c:pt>
                <c:pt idx="1247">
                  <c:v>7</c:v>
                </c:pt>
                <c:pt idx="1248">
                  <c:v>8</c:v>
                </c:pt>
                <c:pt idx="1249">
                  <c:v>5.3</c:v>
                </c:pt>
                <c:pt idx="1250">
                  <c:v>4.9000000000000004</c:v>
                </c:pt>
                <c:pt idx="1251">
                  <c:v>6.4</c:v>
                </c:pt>
                <c:pt idx="1252">
                  <c:v>7.4</c:v>
                </c:pt>
                <c:pt idx="1253">
                  <c:v>6.1</c:v>
                </c:pt>
                <c:pt idx="1254">
                  <c:v>6.5</c:v>
                </c:pt>
                <c:pt idx="1255">
                  <c:v>5.7</c:v>
                </c:pt>
                <c:pt idx="1256">
                  <c:v>5.0999999999999996</c:v>
                </c:pt>
                <c:pt idx="1257">
                  <c:v>6.6</c:v>
                </c:pt>
                <c:pt idx="1258">
                  <c:v>6.5</c:v>
                </c:pt>
                <c:pt idx="1259">
                  <c:v>6.9</c:v>
                </c:pt>
                <c:pt idx="1260">
                  <c:v>7.6</c:v>
                </c:pt>
                <c:pt idx="1261">
                  <c:v>5.6</c:v>
                </c:pt>
                <c:pt idx="1262">
                  <c:v>6.2</c:v>
                </c:pt>
                <c:pt idx="1263">
                  <c:v>4.4000000000000004</c:v>
                </c:pt>
                <c:pt idx="1264">
                  <c:v>5.6</c:v>
                </c:pt>
                <c:pt idx="1265">
                  <c:v>5.5</c:v>
                </c:pt>
                <c:pt idx="1266">
                  <c:v>6.7</c:v>
                </c:pt>
                <c:pt idx="1267">
                  <c:v>6.1</c:v>
                </c:pt>
                <c:pt idx="1268">
                  <c:v>6.2</c:v>
                </c:pt>
                <c:pt idx="1269">
                  <c:v>7.3</c:v>
                </c:pt>
                <c:pt idx="1270">
                  <c:v>6.6</c:v>
                </c:pt>
                <c:pt idx="1271">
                  <c:v>8.1999999999999993</c:v>
                </c:pt>
                <c:pt idx="1272">
                  <c:v>6.4</c:v>
                </c:pt>
                <c:pt idx="1273">
                  <c:v>6.4</c:v>
                </c:pt>
                <c:pt idx="1274">
                  <c:v>5.2</c:v>
                </c:pt>
                <c:pt idx="1275">
                  <c:v>6.5</c:v>
                </c:pt>
                <c:pt idx="1276">
                  <c:v>7.1</c:v>
                </c:pt>
                <c:pt idx="1277">
                  <c:v>7.3</c:v>
                </c:pt>
                <c:pt idx="1278">
                  <c:v>5.2</c:v>
                </c:pt>
                <c:pt idx="1279">
                  <c:v>7.7</c:v>
                </c:pt>
                <c:pt idx="1280">
                  <c:v>7.6</c:v>
                </c:pt>
                <c:pt idx="1281">
                  <c:v>5.7</c:v>
                </c:pt>
                <c:pt idx="1282">
                  <c:v>7</c:v>
                </c:pt>
                <c:pt idx="1283">
                  <c:v>6</c:v>
                </c:pt>
                <c:pt idx="1284">
                  <c:v>8.1</c:v>
                </c:pt>
                <c:pt idx="1285">
                  <c:v>8</c:v>
                </c:pt>
                <c:pt idx="1286">
                  <c:v>5.6</c:v>
                </c:pt>
                <c:pt idx="1287">
                  <c:v>6.1</c:v>
                </c:pt>
                <c:pt idx="1288">
                  <c:v>6.9</c:v>
                </c:pt>
                <c:pt idx="1289">
                  <c:v>5.2</c:v>
                </c:pt>
                <c:pt idx="1290">
                  <c:v>7</c:v>
                </c:pt>
                <c:pt idx="1291">
                  <c:v>6.3</c:v>
                </c:pt>
                <c:pt idx="1292">
                  <c:v>7</c:v>
                </c:pt>
                <c:pt idx="1293">
                  <c:v>6.9</c:v>
                </c:pt>
                <c:pt idx="1294">
                  <c:v>6.2</c:v>
                </c:pt>
                <c:pt idx="1295">
                  <c:v>6.4</c:v>
                </c:pt>
                <c:pt idx="1296">
                  <c:v>6.4</c:v>
                </c:pt>
                <c:pt idx="1297">
                  <c:v>5.7</c:v>
                </c:pt>
                <c:pt idx="1298">
                  <c:v>6.1</c:v>
                </c:pt>
                <c:pt idx="1299">
                  <c:v>5.4</c:v>
                </c:pt>
                <c:pt idx="1300">
                  <c:v>6.7</c:v>
                </c:pt>
                <c:pt idx="1301">
                  <c:v>6.8</c:v>
                </c:pt>
                <c:pt idx="1302">
                  <c:v>6</c:v>
                </c:pt>
                <c:pt idx="1303">
                  <c:v>7.8</c:v>
                </c:pt>
                <c:pt idx="1304">
                  <c:v>5.3</c:v>
                </c:pt>
                <c:pt idx="1305">
                  <c:v>4.5</c:v>
                </c:pt>
                <c:pt idx="1306">
                  <c:v>5.4</c:v>
                </c:pt>
                <c:pt idx="1307">
                  <c:v>7.8</c:v>
                </c:pt>
                <c:pt idx="1308">
                  <c:v>7.2</c:v>
                </c:pt>
                <c:pt idx="1309">
                  <c:v>6.6</c:v>
                </c:pt>
                <c:pt idx="1310">
                  <c:v>7.6</c:v>
                </c:pt>
                <c:pt idx="1311">
                  <c:v>5.9</c:v>
                </c:pt>
                <c:pt idx="1312">
                  <c:v>6.7</c:v>
                </c:pt>
                <c:pt idx="1313">
                  <c:v>7.7</c:v>
                </c:pt>
                <c:pt idx="1314">
                  <c:v>5.4</c:v>
                </c:pt>
                <c:pt idx="1315">
                  <c:v>6.9</c:v>
                </c:pt>
                <c:pt idx="1316">
                  <c:v>7.7</c:v>
                </c:pt>
                <c:pt idx="1317">
                  <c:v>6.8</c:v>
                </c:pt>
                <c:pt idx="1318">
                  <c:v>6.4</c:v>
                </c:pt>
                <c:pt idx="1319">
                  <c:v>5.7</c:v>
                </c:pt>
                <c:pt idx="1320">
                  <c:v>7.3</c:v>
                </c:pt>
                <c:pt idx="1321">
                  <c:v>6.8</c:v>
                </c:pt>
                <c:pt idx="1322">
                  <c:v>6.3</c:v>
                </c:pt>
                <c:pt idx="1323">
                  <c:v>5.9</c:v>
                </c:pt>
                <c:pt idx="1324">
                  <c:v>7.4</c:v>
                </c:pt>
                <c:pt idx="1325">
                  <c:v>8.3000000000000007</c:v>
                </c:pt>
                <c:pt idx="1326">
                  <c:v>6.2</c:v>
                </c:pt>
                <c:pt idx="1327">
                  <c:v>6.3</c:v>
                </c:pt>
                <c:pt idx="1328">
                  <c:v>5.8</c:v>
                </c:pt>
                <c:pt idx="1329">
                  <c:v>7.5</c:v>
                </c:pt>
                <c:pt idx="1330">
                  <c:v>6.3</c:v>
                </c:pt>
                <c:pt idx="1331">
                  <c:v>6.4</c:v>
                </c:pt>
                <c:pt idx="1332">
                  <c:v>7.2</c:v>
                </c:pt>
                <c:pt idx="1333">
                  <c:v>6.3</c:v>
                </c:pt>
                <c:pt idx="1334">
                  <c:v>6.9</c:v>
                </c:pt>
                <c:pt idx="1335">
                  <c:v>6.6</c:v>
                </c:pt>
                <c:pt idx="1336">
                  <c:v>6</c:v>
                </c:pt>
                <c:pt idx="1337">
                  <c:v>7.5</c:v>
                </c:pt>
                <c:pt idx="1338">
                  <c:v>7.7</c:v>
                </c:pt>
                <c:pt idx="1339">
                  <c:v>6.2</c:v>
                </c:pt>
                <c:pt idx="1340">
                  <c:v>5.4</c:v>
                </c:pt>
                <c:pt idx="1341">
                  <c:v>6.6</c:v>
                </c:pt>
                <c:pt idx="1342">
                  <c:v>5.3</c:v>
                </c:pt>
                <c:pt idx="1343">
                  <c:v>5.6</c:v>
                </c:pt>
                <c:pt idx="1344">
                  <c:v>5.9</c:v>
                </c:pt>
                <c:pt idx="1345">
                  <c:v>7.8</c:v>
                </c:pt>
                <c:pt idx="1346">
                  <c:v>6.7</c:v>
                </c:pt>
                <c:pt idx="1347">
                  <c:v>7.4</c:v>
                </c:pt>
                <c:pt idx="1348">
                  <c:v>6.2</c:v>
                </c:pt>
                <c:pt idx="1349">
                  <c:v>5.4</c:v>
                </c:pt>
                <c:pt idx="1350">
                  <c:v>6.7</c:v>
                </c:pt>
                <c:pt idx="1351">
                  <c:v>5.3</c:v>
                </c:pt>
                <c:pt idx="1352">
                  <c:v>5.9</c:v>
                </c:pt>
                <c:pt idx="1353">
                  <c:v>4.8</c:v>
                </c:pt>
                <c:pt idx="1354">
                  <c:v>3.8</c:v>
                </c:pt>
                <c:pt idx="1355">
                  <c:v>8.5</c:v>
                </c:pt>
                <c:pt idx="1356">
                  <c:v>6.8</c:v>
                </c:pt>
                <c:pt idx="1357">
                  <c:v>5.3</c:v>
                </c:pt>
                <c:pt idx="1358">
                  <c:v>7.3</c:v>
                </c:pt>
                <c:pt idx="1359">
                  <c:v>6.6</c:v>
                </c:pt>
                <c:pt idx="1360">
                  <c:v>6.2</c:v>
                </c:pt>
                <c:pt idx="1361">
                  <c:v>5.2</c:v>
                </c:pt>
                <c:pt idx="1362">
                  <c:v>6.2</c:v>
                </c:pt>
                <c:pt idx="1363">
                  <c:v>6.2</c:v>
                </c:pt>
                <c:pt idx="1364">
                  <c:v>6.6</c:v>
                </c:pt>
                <c:pt idx="1365">
                  <c:v>6.2</c:v>
                </c:pt>
                <c:pt idx="1366">
                  <c:v>5.0999999999999996</c:v>
                </c:pt>
                <c:pt idx="1367">
                  <c:v>6.6</c:v>
                </c:pt>
                <c:pt idx="1368">
                  <c:v>6.1</c:v>
                </c:pt>
                <c:pt idx="1369">
                  <c:v>6.6</c:v>
                </c:pt>
                <c:pt idx="1370">
                  <c:v>5.9</c:v>
                </c:pt>
                <c:pt idx="1371">
                  <c:v>6.3</c:v>
                </c:pt>
                <c:pt idx="1372">
                  <c:v>7.1</c:v>
                </c:pt>
                <c:pt idx="1373">
                  <c:v>5</c:v>
                </c:pt>
                <c:pt idx="1374">
                  <c:v>5.6</c:v>
                </c:pt>
                <c:pt idx="1375">
                  <c:v>7.4</c:v>
                </c:pt>
                <c:pt idx="1376">
                  <c:v>4.5</c:v>
                </c:pt>
                <c:pt idx="1377">
                  <c:v>6.2</c:v>
                </c:pt>
                <c:pt idx="1378">
                  <c:v>5</c:v>
                </c:pt>
                <c:pt idx="1379">
                  <c:v>6.5</c:v>
                </c:pt>
                <c:pt idx="1380">
                  <c:v>5.0999999999999996</c:v>
                </c:pt>
                <c:pt idx="1381">
                  <c:v>6.5</c:v>
                </c:pt>
                <c:pt idx="1382">
                  <c:v>6.2</c:v>
                </c:pt>
                <c:pt idx="1383">
                  <c:v>6.3</c:v>
                </c:pt>
                <c:pt idx="1384">
                  <c:v>3.8</c:v>
                </c:pt>
                <c:pt idx="1385">
                  <c:v>6.2</c:v>
                </c:pt>
                <c:pt idx="1386">
                  <c:v>5.7</c:v>
                </c:pt>
                <c:pt idx="1387">
                  <c:v>6.7</c:v>
                </c:pt>
                <c:pt idx="1388">
                  <c:v>6.8</c:v>
                </c:pt>
                <c:pt idx="1389">
                  <c:v>6</c:v>
                </c:pt>
                <c:pt idx="1390">
                  <c:v>7.3</c:v>
                </c:pt>
                <c:pt idx="1391">
                  <c:v>5.5</c:v>
                </c:pt>
                <c:pt idx="1392">
                  <c:v>6.7</c:v>
                </c:pt>
                <c:pt idx="1393">
                  <c:v>4.8</c:v>
                </c:pt>
                <c:pt idx="1394">
                  <c:v>5.7</c:v>
                </c:pt>
                <c:pt idx="1395">
                  <c:v>5.0999999999999996</c:v>
                </c:pt>
                <c:pt idx="1396">
                  <c:v>6</c:v>
                </c:pt>
                <c:pt idx="1397">
                  <c:v>4.2</c:v>
                </c:pt>
                <c:pt idx="1398">
                  <c:v>7.4</c:v>
                </c:pt>
                <c:pt idx="1399">
                  <c:v>4.5999999999999996</c:v>
                </c:pt>
                <c:pt idx="1400">
                  <c:v>6.9</c:v>
                </c:pt>
                <c:pt idx="1401">
                  <c:v>6.9</c:v>
                </c:pt>
                <c:pt idx="1402">
                  <c:v>8</c:v>
                </c:pt>
                <c:pt idx="1403">
                  <c:v>6.4</c:v>
                </c:pt>
                <c:pt idx="1404">
                  <c:v>6.3</c:v>
                </c:pt>
                <c:pt idx="1405">
                  <c:v>6.8</c:v>
                </c:pt>
                <c:pt idx="1406">
                  <c:v>6.8</c:v>
                </c:pt>
                <c:pt idx="1407">
                  <c:v>5.4</c:v>
                </c:pt>
                <c:pt idx="1408">
                  <c:v>7.2</c:v>
                </c:pt>
                <c:pt idx="1409">
                  <c:v>7.3</c:v>
                </c:pt>
                <c:pt idx="1410">
                  <c:v>5.2</c:v>
                </c:pt>
                <c:pt idx="1411">
                  <c:v>5.5</c:v>
                </c:pt>
                <c:pt idx="1412">
                  <c:v>7.7</c:v>
                </c:pt>
                <c:pt idx="1413">
                  <c:v>7.1</c:v>
                </c:pt>
                <c:pt idx="1414">
                  <c:v>5.3</c:v>
                </c:pt>
                <c:pt idx="1415">
                  <c:v>5.6</c:v>
                </c:pt>
                <c:pt idx="1416">
                  <c:v>5.7</c:v>
                </c:pt>
                <c:pt idx="1417">
                  <c:v>7.1</c:v>
                </c:pt>
                <c:pt idx="1418">
                  <c:v>7.6</c:v>
                </c:pt>
                <c:pt idx="1419">
                  <c:v>5.5</c:v>
                </c:pt>
                <c:pt idx="1420">
                  <c:v>5.0999999999999996</c:v>
                </c:pt>
                <c:pt idx="1421">
                  <c:v>6.3</c:v>
                </c:pt>
                <c:pt idx="1422">
                  <c:v>4.9000000000000004</c:v>
                </c:pt>
                <c:pt idx="1423">
                  <c:v>6.5</c:v>
                </c:pt>
                <c:pt idx="1424">
                  <c:v>5.6</c:v>
                </c:pt>
                <c:pt idx="1425">
                  <c:v>5.3</c:v>
                </c:pt>
                <c:pt idx="1426">
                  <c:v>6.5</c:v>
                </c:pt>
                <c:pt idx="1427">
                  <c:v>6.8</c:v>
                </c:pt>
                <c:pt idx="1428">
                  <c:v>6.5</c:v>
                </c:pt>
                <c:pt idx="1429">
                  <c:v>6</c:v>
                </c:pt>
                <c:pt idx="1430">
                  <c:v>8.4</c:v>
                </c:pt>
                <c:pt idx="1431">
                  <c:v>6</c:v>
                </c:pt>
                <c:pt idx="1432">
                  <c:v>7.6</c:v>
                </c:pt>
                <c:pt idx="1433">
                  <c:v>6.9</c:v>
                </c:pt>
                <c:pt idx="1434">
                  <c:v>6.4</c:v>
                </c:pt>
                <c:pt idx="1435">
                  <c:v>5.0999999999999996</c:v>
                </c:pt>
                <c:pt idx="1436">
                  <c:v>7</c:v>
                </c:pt>
                <c:pt idx="1437">
                  <c:v>5.7</c:v>
                </c:pt>
                <c:pt idx="1438">
                  <c:v>6.8</c:v>
                </c:pt>
                <c:pt idx="1439">
                  <c:v>6.7</c:v>
                </c:pt>
                <c:pt idx="1440">
                  <c:v>6.2</c:v>
                </c:pt>
                <c:pt idx="1441">
                  <c:v>7.2</c:v>
                </c:pt>
                <c:pt idx="1442">
                  <c:v>6.2</c:v>
                </c:pt>
                <c:pt idx="1443">
                  <c:v>5.6</c:v>
                </c:pt>
                <c:pt idx="1444">
                  <c:v>4.4000000000000004</c:v>
                </c:pt>
                <c:pt idx="1445">
                  <c:v>7.5</c:v>
                </c:pt>
                <c:pt idx="1446">
                  <c:v>7.1</c:v>
                </c:pt>
                <c:pt idx="1447">
                  <c:v>6.4</c:v>
                </c:pt>
                <c:pt idx="1448">
                  <c:v>7.1</c:v>
                </c:pt>
                <c:pt idx="1449">
                  <c:v>6.9</c:v>
                </c:pt>
                <c:pt idx="1450">
                  <c:v>7.5</c:v>
                </c:pt>
                <c:pt idx="1451">
                  <c:v>6.3</c:v>
                </c:pt>
                <c:pt idx="1452">
                  <c:v>6.4</c:v>
                </c:pt>
                <c:pt idx="1453">
                  <c:v>5.9</c:v>
                </c:pt>
                <c:pt idx="1454">
                  <c:v>6.8</c:v>
                </c:pt>
                <c:pt idx="1455">
                  <c:v>6.3</c:v>
                </c:pt>
                <c:pt idx="1456">
                  <c:v>3.6</c:v>
                </c:pt>
                <c:pt idx="1457">
                  <c:v>5.3</c:v>
                </c:pt>
                <c:pt idx="1458">
                  <c:v>5.9</c:v>
                </c:pt>
                <c:pt idx="1459">
                  <c:v>6.9</c:v>
                </c:pt>
                <c:pt idx="1460">
                  <c:v>6.9</c:v>
                </c:pt>
                <c:pt idx="1461">
                  <c:v>6.1</c:v>
                </c:pt>
                <c:pt idx="1462">
                  <c:v>8.5</c:v>
                </c:pt>
                <c:pt idx="1463">
                  <c:v>6.3</c:v>
                </c:pt>
                <c:pt idx="1464">
                  <c:v>7.3</c:v>
                </c:pt>
                <c:pt idx="1465">
                  <c:v>6.3</c:v>
                </c:pt>
                <c:pt idx="1466">
                  <c:v>7.2</c:v>
                </c:pt>
                <c:pt idx="1467">
                  <c:v>7.3</c:v>
                </c:pt>
                <c:pt idx="1468">
                  <c:v>6.3</c:v>
                </c:pt>
                <c:pt idx="1469">
                  <c:v>8.1</c:v>
                </c:pt>
                <c:pt idx="1470">
                  <c:v>6.9</c:v>
                </c:pt>
                <c:pt idx="1471">
                  <c:v>6.3</c:v>
                </c:pt>
                <c:pt idx="1472">
                  <c:v>7.3</c:v>
                </c:pt>
                <c:pt idx="1473">
                  <c:v>6.1</c:v>
                </c:pt>
                <c:pt idx="1474">
                  <c:v>6.9</c:v>
                </c:pt>
                <c:pt idx="1475">
                  <c:v>7.2</c:v>
                </c:pt>
                <c:pt idx="1476">
                  <c:v>6.4</c:v>
                </c:pt>
                <c:pt idx="1477">
                  <c:v>6.4</c:v>
                </c:pt>
                <c:pt idx="1478">
                  <c:v>8.3000000000000007</c:v>
                </c:pt>
                <c:pt idx="1479">
                  <c:v>7.2</c:v>
                </c:pt>
                <c:pt idx="1480">
                  <c:v>6.8</c:v>
                </c:pt>
                <c:pt idx="1481">
                  <c:v>6.5</c:v>
                </c:pt>
                <c:pt idx="1482">
                  <c:v>7.8</c:v>
                </c:pt>
                <c:pt idx="1483">
                  <c:v>7.6</c:v>
                </c:pt>
                <c:pt idx="1484">
                  <c:v>7.2</c:v>
                </c:pt>
                <c:pt idx="1485">
                  <c:v>6.7</c:v>
                </c:pt>
                <c:pt idx="1486">
                  <c:v>6.8</c:v>
                </c:pt>
                <c:pt idx="1487">
                  <c:v>6.3</c:v>
                </c:pt>
                <c:pt idx="1488">
                  <c:v>6.2</c:v>
                </c:pt>
                <c:pt idx="1489">
                  <c:v>6.2</c:v>
                </c:pt>
                <c:pt idx="1490">
                  <c:v>8.6</c:v>
                </c:pt>
                <c:pt idx="1491">
                  <c:v>8</c:v>
                </c:pt>
                <c:pt idx="1492">
                  <c:v>7</c:v>
                </c:pt>
                <c:pt idx="1493">
                  <c:v>8</c:v>
                </c:pt>
                <c:pt idx="1494">
                  <c:v>8.1</c:v>
                </c:pt>
                <c:pt idx="1495">
                  <c:v>6.7</c:v>
                </c:pt>
                <c:pt idx="1496">
                  <c:v>7.9</c:v>
                </c:pt>
                <c:pt idx="1497">
                  <c:v>6.1</c:v>
                </c:pt>
                <c:pt idx="1498">
                  <c:v>4.2</c:v>
                </c:pt>
                <c:pt idx="1499">
                  <c:v>6.1</c:v>
                </c:pt>
                <c:pt idx="1500">
                  <c:v>6.6</c:v>
                </c:pt>
                <c:pt idx="1501">
                  <c:v>7.5</c:v>
                </c:pt>
                <c:pt idx="1502">
                  <c:v>7.4</c:v>
                </c:pt>
                <c:pt idx="1503">
                  <c:v>7.2</c:v>
                </c:pt>
                <c:pt idx="1504">
                  <c:v>6.9</c:v>
                </c:pt>
                <c:pt idx="1505">
                  <c:v>7.4</c:v>
                </c:pt>
                <c:pt idx="1506">
                  <c:v>5.4</c:v>
                </c:pt>
                <c:pt idx="1507">
                  <c:v>6.8</c:v>
                </c:pt>
                <c:pt idx="1508">
                  <c:v>6.3</c:v>
                </c:pt>
                <c:pt idx="1509">
                  <c:v>7.2</c:v>
                </c:pt>
                <c:pt idx="1510">
                  <c:v>6.9</c:v>
                </c:pt>
                <c:pt idx="1511">
                  <c:v>6</c:v>
                </c:pt>
                <c:pt idx="1512">
                  <c:v>5.9</c:v>
                </c:pt>
                <c:pt idx="1513">
                  <c:v>5.4</c:v>
                </c:pt>
                <c:pt idx="1514">
                  <c:v>5.9</c:v>
                </c:pt>
                <c:pt idx="1515">
                  <c:v>6.1</c:v>
                </c:pt>
                <c:pt idx="1516">
                  <c:v>7.7</c:v>
                </c:pt>
                <c:pt idx="1517">
                  <c:v>5.8</c:v>
                </c:pt>
                <c:pt idx="1518">
                  <c:v>7.6</c:v>
                </c:pt>
                <c:pt idx="1519">
                  <c:v>6.1</c:v>
                </c:pt>
                <c:pt idx="1520">
                  <c:v>5.4</c:v>
                </c:pt>
                <c:pt idx="1521">
                  <c:v>5.0999999999999996</c:v>
                </c:pt>
                <c:pt idx="1522">
                  <c:v>6.4</c:v>
                </c:pt>
                <c:pt idx="1523">
                  <c:v>6.3</c:v>
                </c:pt>
                <c:pt idx="1524">
                  <c:v>7.5</c:v>
                </c:pt>
                <c:pt idx="1525">
                  <c:v>7.1</c:v>
                </c:pt>
                <c:pt idx="1526">
                  <c:v>7.8</c:v>
                </c:pt>
                <c:pt idx="1527">
                  <c:v>6.5</c:v>
                </c:pt>
                <c:pt idx="1528">
                  <c:v>6.6</c:v>
                </c:pt>
                <c:pt idx="1529">
                  <c:v>7.4</c:v>
                </c:pt>
                <c:pt idx="1530">
                  <c:v>7.6</c:v>
                </c:pt>
                <c:pt idx="1531">
                  <c:v>7.5</c:v>
                </c:pt>
                <c:pt idx="1532">
                  <c:v>6.6</c:v>
                </c:pt>
                <c:pt idx="1533">
                  <c:v>7.2</c:v>
                </c:pt>
                <c:pt idx="1534">
                  <c:v>7.6</c:v>
                </c:pt>
                <c:pt idx="1535">
                  <c:v>6.2</c:v>
                </c:pt>
                <c:pt idx="1536">
                  <c:v>5.6</c:v>
                </c:pt>
                <c:pt idx="1537">
                  <c:v>7.6</c:v>
                </c:pt>
                <c:pt idx="1538">
                  <c:v>6.6</c:v>
                </c:pt>
                <c:pt idx="1539">
                  <c:v>7</c:v>
                </c:pt>
                <c:pt idx="1540">
                  <c:v>2.7</c:v>
                </c:pt>
                <c:pt idx="1541">
                  <c:v>7.6</c:v>
                </c:pt>
                <c:pt idx="1542">
                  <c:v>6.6</c:v>
                </c:pt>
                <c:pt idx="1543">
                  <c:v>6.9</c:v>
                </c:pt>
                <c:pt idx="1544">
                  <c:v>6.8</c:v>
                </c:pt>
                <c:pt idx="1545">
                  <c:v>3.7</c:v>
                </c:pt>
                <c:pt idx="1546">
                  <c:v>6.1</c:v>
                </c:pt>
                <c:pt idx="1547">
                  <c:v>5.9</c:v>
                </c:pt>
                <c:pt idx="1548">
                  <c:v>6.7</c:v>
                </c:pt>
                <c:pt idx="1549">
                  <c:v>6.9</c:v>
                </c:pt>
                <c:pt idx="1550">
                  <c:v>5.5</c:v>
                </c:pt>
                <c:pt idx="1551">
                  <c:v>7.1</c:v>
                </c:pt>
                <c:pt idx="1552">
                  <c:v>7.1</c:v>
                </c:pt>
                <c:pt idx="1553">
                  <c:v>7.3</c:v>
                </c:pt>
                <c:pt idx="1554">
                  <c:v>3.4</c:v>
                </c:pt>
                <c:pt idx="1555">
                  <c:v>6.8</c:v>
                </c:pt>
                <c:pt idx="1556">
                  <c:v>6.9</c:v>
                </c:pt>
                <c:pt idx="1557">
                  <c:v>7</c:v>
                </c:pt>
                <c:pt idx="1558">
                  <c:v>5.5</c:v>
                </c:pt>
                <c:pt idx="1559">
                  <c:v>5.0999999999999996</c:v>
                </c:pt>
                <c:pt idx="1560">
                  <c:v>6.2</c:v>
                </c:pt>
                <c:pt idx="1561">
                  <c:v>5.9</c:v>
                </c:pt>
                <c:pt idx="1562">
                  <c:v>5.2</c:v>
                </c:pt>
                <c:pt idx="1563">
                  <c:v>6.2</c:v>
                </c:pt>
                <c:pt idx="1564">
                  <c:v>5.5</c:v>
                </c:pt>
                <c:pt idx="1565">
                  <c:v>7.4</c:v>
                </c:pt>
                <c:pt idx="1566">
                  <c:v>4.4000000000000004</c:v>
                </c:pt>
                <c:pt idx="1567">
                  <c:v>6.3</c:v>
                </c:pt>
                <c:pt idx="1568">
                  <c:v>6.1</c:v>
                </c:pt>
                <c:pt idx="1569">
                  <c:v>5.3</c:v>
                </c:pt>
                <c:pt idx="1570">
                  <c:v>5.4</c:v>
                </c:pt>
                <c:pt idx="1571">
                  <c:v>6.7</c:v>
                </c:pt>
                <c:pt idx="1572">
                  <c:v>5.9</c:v>
                </c:pt>
                <c:pt idx="1573">
                  <c:v>7.3</c:v>
                </c:pt>
                <c:pt idx="1574">
                  <c:v>5.5</c:v>
                </c:pt>
                <c:pt idx="1575">
                  <c:v>5.8</c:v>
                </c:pt>
                <c:pt idx="1576">
                  <c:v>4.5999999999999996</c:v>
                </c:pt>
                <c:pt idx="1577">
                  <c:v>6.7</c:v>
                </c:pt>
                <c:pt idx="1578">
                  <c:v>5.0999999999999996</c:v>
                </c:pt>
                <c:pt idx="1579">
                  <c:v>5.6</c:v>
                </c:pt>
                <c:pt idx="1580">
                  <c:v>7</c:v>
                </c:pt>
                <c:pt idx="1581">
                  <c:v>6.4</c:v>
                </c:pt>
                <c:pt idx="1582">
                  <c:v>6.7</c:v>
                </c:pt>
                <c:pt idx="1583">
                  <c:v>4.0999999999999996</c:v>
                </c:pt>
                <c:pt idx="1584">
                  <c:v>5.5</c:v>
                </c:pt>
                <c:pt idx="1585">
                  <c:v>2.7</c:v>
                </c:pt>
                <c:pt idx="1586">
                  <c:v>6.4</c:v>
                </c:pt>
                <c:pt idx="1587">
                  <c:v>4.8</c:v>
                </c:pt>
                <c:pt idx="1588">
                  <c:v>6.1</c:v>
                </c:pt>
                <c:pt idx="1589">
                  <c:v>4.8</c:v>
                </c:pt>
                <c:pt idx="1590">
                  <c:v>7</c:v>
                </c:pt>
                <c:pt idx="1591">
                  <c:v>6.8</c:v>
                </c:pt>
                <c:pt idx="1592">
                  <c:v>5.6</c:v>
                </c:pt>
                <c:pt idx="1593">
                  <c:v>6.1</c:v>
                </c:pt>
                <c:pt idx="1594">
                  <c:v>7.9</c:v>
                </c:pt>
                <c:pt idx="1595">
                  <c:v>8.4</c:v>
                </c:pt>
                <c:pt idx="1596">
                  <c:v>6.5</c:v>
                </c:pt>
                <c:pt idx="1597">
                  <c:v>7.1</c:v>
                </c:pt>
                <c:pt idx="1598">
                  <c:v>6.6</c:v>
                </c:pt>
                <c:pt idx="1599">
                  <c:v>7</c:v>
                </c:pt>
                <c:pt idx="1600">
                  <c:v>5.6</c:v>
                </c:pt>
                <c:pt idx="1601">
                  <c:v>4.8</c:v>
                </c:pt>
                <c:pt idx="1602">
                  <c:v>7.5</c:v>
                </c:pt>
                <c:pt idx="1603">
                  <c:v>6</c:v>
                </c:pt>
                <c:pt idx="1604">
                  <c:v>6.8</c:v>
                </c:pt>
                <c:pt idx="1605">
                  <c:v>6.5</c:v>
                </c:pt>
                <c:pt idx="1606">
                  <c:v>7.9</c:v>
                </c:pt>
                <c:pt idx="1607">
                  <c:v>6.4</c:v>
                </c:pt>
                <c:pt idx="1608">
                  <c:v>5.8</c:v>
                </c:pt>
                <c:pt idx="1609">
                  <c:v>7.7</c:v>
                </c:pt>
                <c:pt idx="1610">
                  <c:v>5.3</c:v>
                </c:pt>
                <c:pt idx="1611">
                  <c:v>5.3</c:v>
                </c:pt>
                <c:pt idx="1612">
                  <c:v>7.5</c:v>
                </c:pt>
                <c:pt idx="1613">
                  <c:v>6.9</c:v>
                </c:pt>
                <c:pt idx="1614">
                  <c:v>4.9000000000000004</c:v>
                </c:pt>
                <c:pt idx="1615">
                  <c:v>7.1</c:v>
                </c:pt>
                <c:pt idx="1616">
                  <c:v>8</c:v>
                </c:pt>
                <c:pt idx="1617">
                  <c:v>7.9</c:v>
                </c:pt>
                <c:pt idx="1618">
                  <c:v>7.6</c:v>
                </c:pt>
                <c:pt idx="1619">
                  <c:v>5.9</c:v>
                </c:pt>
                <c:pt idx="1620">
                  <c:v>6.3</c:v>
                </c:pt>
                <c:pt idx="1621">
                  <c:v>6.4</c:v>
                </c:pt>
                <c:pt idx="1622">
                  <c:v>8.1999999999999993</c:v>
                </c:pt>
                <c:pt idx="1623">
                  <c:v>6.9</c:v>
                </c:pt>
                <c:pt idx="1624">
                  <c:v>7.8</c:v>
                </c:pt>
                <c:pt idx="1625">
                  <c:v>6.7</c:v>
                </c:pt>
                <c:pt idx="1626">
                  <c:v>7.5</c:v>
                </c:pt>
                <c:pt idx="1627">
                  <c:v>7.4</c:v>
                </c:pt>
                <c:pt idx="1628">
                  <c:v>5.2</c:v>
                </c:pt>
                <c:pt idx="1629">
                  <c:v>7.6</c:v>
                </c:pt>
                <c:pt idx="1630">
                  <c:v>7.3</c:v>
                </c:pt>
                <c:pt idx="1631">
                  <c:v>6.6</c:v>
                </c:pt>
                <c:pt idx="1632">
                  <c:v>6.8</c:v>
                </c:pt>
                <c:pt idx="1633">
                  <c:v>6.9</c:v>
                </c:pt>
                <c:pt idx="1634">
                  <c:v>5.8</c:v>
                </c:pt>
                <c:pt idx="1635">
                  <c:v>6.6</c:v>
                </c:pt>
                <c:pt idx="1636">
                  <c:v>6.7</c:v>
                </c:pt>
                <c:pt idx="1637">
                  <c:v>6.7</c:v>
                </c:pt>
                <c:pt idx="1638">
                  <c:v>6.3</c:v>
                </c:pt>
                <c:pt idx="1639">
                  <c:v>7.7</c:v>
                </c:pt>
                <c:pt idx="1640">
                  <c:v>6.1</c:v>
                </c:pt>
                <c:pt idx="1641">
                  <c:v>4.9000000000000004</c:v>
                </c:pt>
                <c:pt idx="1642">
                  <c:v>6.2</c:v>
                </c:pt>
                <c:pt idx="1643">
                  <c:v>7.8</c:v>
                </c:pt>
                <c:pt idx="1644">
                  <c:v>8.1999999999999993</c:v>
                </c:pt>
                <c:pt idx="1645">
                  <c:v>6.9</c:v>
                </c:pt>
                <c:pt idx="1646">
                  <c:v>6.2</c:v>
                </c:pt>
                <c:pt idx="1647">
                  <c:v>6.9</c:v>
                </c:pt>
                <c:pt idx="1648">
                  <c:v>4.8</c:v>
                </c:pt>
                <c:pt idx="1649">
                  <c:v>5.3</c:v>
                </c:pt>
                <c:pt idx="1650">
                  <c:v>6.7</c:v>
                </c:pt>
                <c:pt idx="1651">
                  <c:v>5.4</c:v>
                </c:pt>
                <c:pt idx="1652">
                  <c:v>5.4</c:v>
                </c:pt>
                <c:pt idx="1653">
                  <c:v>4.9000000000000004</c:v>
                </c:pt>
                <c:pt idx="1654">
                  <c:v>6.1</c:v>
                </c:pt>
                <c:pt idx="1655">
                  <c:v>5.8</c:v>
                </c:pt>
                <c:pt idx="1656">
                  <c:v>7</c:v>
                </c:pt>
                <c:pt idx="1657">
                  <c:v>6.5</c:v>
                </c:pt>
                <c:pt idx="1658">
                  <c:v>6.6</c:v>
                </c:pt>
                <c:pt idx="1659">
                  <c:v>5.7</c:v>
                </c:pt>
                <c:pt idx="1660">
                  <c:v>6.6</c:v>
                </c:pt>
                <c:pt idx="1661">
                  <c:v>7</c:v>
                </c:pt>
                <c:pt idx="1662">
                  <c:v>7.4</c:v>
                </c:pt>
                <c:pt idx="1663">
                  <c:v>5.3</c:v>
                </c:pt>
                <c:pt idx="1664">
                  <c:v>7.4</c:v>
                </c:pt>
                <c:pt idx="1665">
                  <c:v>7.4</c:v>
                </c:pt>
                <c:pt idx="1666">
                  <c:v>6.8</c:v>
                </c:pt>
                <c:pt idx="1667">
                  <c:v>7.2</c:v>
                </c:pt>
                <c:pt idx="1668">
                  <c:v>6</c:v>
                </c:pt>
                <c:pt idx="1669">
                  <c:v>6.6</c:v>
                </c:pt>
                <c:pt idx="1670">
                  <c:v>7.9</c:v>
                </c:pt>
                <c:pt idx="1671">
                  <c:v>5.7</c:v>
                </c:pt>
                <c:pt idx="1672">
                  <c:v>7.1</c:v>
                </c:pt>
                <c:pt idx="1673">
                  <c:v>5.6</c:v>
                </c:pt>
                <c:pt idx="1674">
                  <c:v>7.8</c:v>
                </c:pt>
                <c:pt idx="1675">
                  <c:v>7.9</c:v>
                </c:pt>
                <c:pt idx="1676">
                  <c:v>6.9</c:v>
                </c:pt>
                <c:pt idx="1677">
                  <c:v>7.7</c:v>
                </c:pt>
                <c:pt idx="1678">
                  <c:v>6.9</c:v>
                </c:pt>
                <c:pt idx="1679">
                  <c:v>6</c:v>
                </c:pt>
                <c:pt idx="1680">
                  <c:v>6.2</c:v>
                </c:pt>
                <c:pt idx="1681">
                  <c:v>5.9</c:v>
                </c:pt>
                <c:pt idx="1682">
                  <c:v>6.8</c:v>
                </c:pt>
                <c:pt idx="1683">
                  <c:v>3.6</c:v>
                </c:pt>
                <c:pt idx="1684">
                  <c:v>6.7</c:v>
                </c:pt>
                <c:pt idx="1685">
                  <c:v>6.3</c:v>
                </c:pt>
                <c:pt idx="1686">
                  <c:v>6.4</c:v>
                </c:pt>
                <c:pt idx="1687">
                  <c:v>6.4</c:v>
                </c:pt>
                <c:pt idx="1688">
                  <c:v>5.7</c:v>
                </c:pt>
                <c:pt idx="1689">
                  <c:v>6.2</c:v>
                </c:pt>
                <c:pt idx="1690">
                  <c:v>5.2</c:v>
                </c:pt>
                <c:pt idx="1691">
                  <c:v>6.1</c:v>
                </c:pt>
                <c:pt idx="1692">
                  <c:v>7.1</c:v>
                </c:pt>
                <c:pt idx="1693">
                  <c:v>7.2</c:v>
                </c:pt>
                <c:pt idx="1694">
                  <c:v>6.5</c:v>
                </c:pt>
                <c:pt idx="1695">
                  <c:v>6</c:v>
                </c:pt>
                <c:pt idx="1696">
                  <c:v>7</c:v>
                </c:pt>
                <c:pt idx="1697">
                  <c:v>7</c:v>
                </c:pt>
                <c:pt idx="1698">
                  <c:v>7.5</c:v>
                </c:pt>
                <c:pt idx="1699">
                  <c:v>6.6</c:v>
                </c:pt>
                <c:pt idx="1700">
                  <c:v>7.4</c:v>
                </c:pt>
                <c:pt idx="1701">
                  <c:v>6.5</c:v>
                </c:pt>
                <c:pt idx="1702">
                  <c:v>6.2</c:v>
                </c:pt>
                <c:pt idx="1703">
                  <c:v>7.8</c:v>
                </c:pt>
                <c:pt idx="1704">
                  <c:v>5.2</c:v>
                </c:pt>
                <c:pt idx="1705">
                  <c:v>6.5</c:v>
                </c:pt>
                <c:pt idx="1706">
                  <c:v>6.5</c:v>
                </c:pt>
                <c:pt idx="1707">
                  <c:v>5.2</c:v>
                </c:pt>
                <c:pt idx="1708">
                  <c:v>7.2</c:v>
                </c:pt>
                <c:pt idx="1709">
                  <c:v>7.1</c:v>
                </c:pt>
                <c:pt idx="1710">
                  <c:v>4.5</c:v>
                </c:pt>
                <c:pt idx="1711">
                  <c:v>5.7</c:v>
                </c:pt>
                <c:pt idx="1712">
                  <c:v>6</c:v>
                </c:pt>
                <c:pt idx="1713">
                  <c:v>6.4</c:v>
                </c:pt>
                <c:pt idx="1714">
                  <c:v>5.2</c:v>
                </c:pt>
                <c:pt idx="1715">
                  <c:v>4.3</c:v>
                </c:pt>
                <c:pt idx="1716">
                  <c:v>6.1</c:v>
                </c:pt>
                <c:pt idx="1717">
                  <c:v>6.8</c:v>
                </c:pt>
                <c:pt idx="1718">
                  <c:v>5.2</c:v>
                </c:pt>
                <c:pt idx="1719">
                  <c:v>6.5</c:v>
                </c:pt>
                <c:pt idx="1720">
                  <c:v>7.5</c:v>
                </c:pt>
                <c:pt idx="1721">
                  <c:v>7.1</c:v>
                </c:pt>
                <c:pt idx="1722">
                  <c:v>6.9</c:v>
                </c:pt>
                <c:pt idx="1723">
                  <c:v>8</c:v>
                </c:pt>
                <c:pt idx="1724">
                  <c:v>8.1999999999999993</c:v>
                </c:pt>
                <c:pt idx="1725">
                  <c:v>6.4</c:v>
                </c:pt>
                <c:pt idx="1726">
                  <c:v>7.9</c:v>
                </c:pt>
                <c:pt idx="1727">
                  <c:v>6.7</c:v>
                </c:pt>
                <c:pt idx="1728">
                  <c:v>6.1</c:v>
                </c:pt>
                <c:pt idx="1729">
                  <c:v>8.9</c:v>
                </c:pt>
                <c:pt idx="1730">
                  <c:v>8.1</c:v>
                </c:pt>
                <c:pt idx="1731">
                  <c:v>6.2</c:v>
                </c:pt>
                <c:pt idx="1732">
                  <c:v>4.9000000000000004</c:v>
                </c:pt>
                <c:pt idx="1733">
                  <c:v>5.8</c:v>
                </c:pt>
                <c:pt idx="1734">
                  <c:v>6</c:v>
                </c:pt>
                <c:pt idx="1735">
                  <c:v>7</c:v>
                </c:pt>
                <c:pt idx="1736">
                  <c:v>6</c:v>
                </c:pt>
                <c:pt idx="1737">
                  <c:v>7.9</c:v>
                </c:pt>
                <c:pt idx="1738">
                  <c:v>8.1</c:v>
                </c:pt>
                <c:pt idx="1739">
                  <c:v>6.2</c:v>
                </c:pt>
                <c:pt idx="1740">
                  <c:v>6.7</c:v>
                </c:pt>
                <c:pt idx="1741">
                  <c:v>7.3</c:v>
                </c:pt>
                <c:pt idx="1742">
                  <c:v>4.5999999999999996</c:v>
                </c:pt>
                <c:pt idx="1743">
                  <c:v>6.1</c:v>
                </c:pt>
                <c:pt idx="1744">
                  <c:v>6.2</c:v>
                </c:pt>
                <c:pt idx="1745">
                  <c:v>7.8</c:v>
                </c:pt>
                <c:pt idx="1746">
                  <c:v>6.1</c:v>
                </c:pt>
                <c:pt idx="1747">
                  <c:v>5.8</c:v>
                </c:pt>
                <c:pt idx="1748">
                  <c:v>6.5</c:v>
                </c:pt>
                <c:pt idx="1749">
                  <c:v>7.2</c:v>
                </c:pt>
                <c:pt idx="1750">
                  <c:v>7.8</c:v>
                </c:pt>
                <c:pt idx="1751">
                  <c:v>4.7</c:v>
                </c:pt>
                <c:pt idx="1752">
                  <c:v>6.8</c:v>
                </c:pt>
                <c:pt idx="1753">
                  <c:v>5.9</c:v>
                </c:pt>
                <c:pt idx="1754">
                  <c:v>7.2</c:v>
                </c:pt>
                <c:pt idx="1755">
                  <c:v>8.6999999999999993</c:v>
                </c:pt>
                <c:pt idx="1756">
                  <c:v>5</c:v>
                </c:pt>
                <c:pt idx="1757">
                  <c:v>6.6</c:v>
                </c:pt>
                <c:pt idx="1758">
                  <c:v>8.3000000000000007</c:v>
                </c:pt>
                <c:pt idx="1759">
                  <c:v>6.7</c:v>
                </c:pt>
                <c:pt idx="1760">
                  <c:v>7.8</c:v>
                </c:pt>
                <c:pt idx="1761">
                  <c:v>6.5</c:v>
                </c:pt>
                <c:pt idx="1762">
                  <c:v>6.1</c:v>
                </c:pt>
                <c:pt idx="1763">
                  <c:v>8.1</c:v>
                </c:pt>
                <c:pt idx="1764">
                  <c:v>5.2</c:v>
                </c:pt>
                <c:pt idx="1765">
                  <c:v>5.6</c:v>
                </c:pt>
                <c:pt idx="1766">
                  <c:v>5.8</c:v>
                </c:pt>
                <c:pt idx="1767">
                  <c:v>6.6</c:v>
                </c:pt>
                <c:pt idx="1768">
                  <c:v>6.6</c:v>
                </c:pt>
                <c:pt idx="1769">
                  <c:v>5.5</c:v>
                </c:pt>
                <c:pt idx="1770">
                  <c:v>7</c:v>
                </c:pt>
                <c:pt idx="1771">
                  <c:v>6.5</c:v>
                </c:pt>
                <c:pt idx="1772">
                  <c:v>5.8</c:v>
                </c:pt>
                <c:pt idx="1773">
                  <c:v>5.6</c:v>
                </c:pt>
                <c:pt idx="1774">
                  <c:v>5.6</c:v>
                </c:pt>
                <c:pt idx="1775">
                  <c:v>5.8</c:v>
                </c:pt>
                <c:pt idx="1776">
                  <c:v>7.6</c:v>
                </c:pt>
                <c:pt idx="1777">
                  <c:v>6.4</c:v>
                </c:pt>
                <c:pt idx="1778">
                  <c:v>6.3</c:v>
                </c:pt>
                <c:pt idx="1779">
                  <c:v>4.5999999999999996</c:v>
                </c:pt>
                <c:pt idx="1780">
                  <c:v>6.5</c:v>
                </c:pt>
                <c:pt idx="1781">
                  <c:v>7.5</c:v>
                </c:pt>
                <c:pt idx="1782">
                  <c:v>7.5</c:v>
                </c:pt>
                <c:pt idx="1783">
                  <c:v>5.3</c:v>
                </c:pt>
                <c:pt idx="1784">
                  <c:v>7.5</c:v>
                </c:pt>
                <c:pt idx="1785">
                  <c:v>3.3</c:v>
                </c:pt>
                <c:pt idx="1786">
                  <c:v>3.5</c:v>
                </c:pt>
                <c:pt idx="1787">
                  <c:v>9.3000000000000007</c:v>
                </c:pt>
                <c:pt idx="1788">
                  <c:v>4.8</c:v>
                </c:pt>
                <c:pt idx="1789">
                  <c:v>6.9</c:v>
                </c:pt>
                <c:pt idx="1790">
                  <c:v>6</c:v>
                </c:pt>
                <c:pt idx="1791">
                  <c:v>7.3</c:v>
                </c:pt>
                <c:pt idx="1792">
                  <c:v>6.6</c:v>
                </c:pt>
                <c:pt idx="1793">
                  <c:v>7.5</c:v>
                </c:pt>
                <c:pt idx="1794">
                  <c:v>6.9</c:v>
                </c:pt>
                <c:pt idx="1795">
                  <c:v>6.8</c:v>
                </c:pt>
                <c:pt idx="1796">
                  <c:v>6.4</c:v>
                </c:pt>
                <c:pt idx="1797">
                  <c:v>5.6</c:v>
                </c:pt>
                <c:pt idx="1798">
                  <c:v>6.3</c:v>
                </c:pt>
                <c:pt idx="1799">
                  <c:v>7.3</c:v>
                </c:pt>
                <c:pt idx="1800">
                  <c:v>6.6</c:v>
                </c:pt>
                <c:pt idx="1801">
                  <c:v>4.5999999999999996</c:v>
                </c:pt>
                <c:pt idx="1802">
                  <c:v>5.0999999999999996</c:v>
                </c:pt>
                <c:pt idx="1803">
                  <c:v>5.6</c:v>
                </c:pt>
                <c:pt idx="1804">
                  <c:v>5.3</c:v>
                </c:pt>
                <c:pt idx="1805">
                  <c:v>5.6</c:v>
                </c:pt>
                <c:pt idx="1806">
                  <c:v>5.9</c:v>
                </c:pt>
                <c:pt idx="1807">
                  <c:v>4.7</c:v>
                </c:pt>
                <c:pt idx="1808">
                  <c:v>4.8</c:v>
                </c:pt>
                <c:pt idx="1809">
                  <c:v>6.8</c:v>
                </c:pt>
                <c:pt idx="1810">
                  <c:v>5.4</c:v>
                </c:pt>
                <c:pt idx="1811">
                  <c:v>5.0999999999999996</c:v>
                </c:pt>
                <c:pt idx="1812">
                  <c:v>7</c:v>
                </c:pt>
                <c:pt idx="1813">
                  <c:v>4</c:v>
                </c:pt>
                <c:pt idx="1814">
                  <c:v>7.3</c:v>
                </c:pt>
                <c:pt idx="1815">
                  <c:v>6.8</c:v>
                </c:pt>
                <c:pt idx="1816">
                  <c:v>7</c:v>
                </c:pt>
                <c:pt idx="1817">
                  <c:v>7.1</c:v>
                </c:pt>
                <c:pt idx="1818">
                  <c:v>6.9</c:v>
                </c:pt>
                <c:pt idx="1819">
                  <c:v>7.3</c:v>
                </c:pt>
                <c:pt idx="1820">
                  <c:v>8.1999999999999993</c:v>
                </c:pt>
                <c:pt idx="1821">
                  <c:v>7.1</c:v>
                </c:pt>
                <c:pt idx="1822">
                  <c:v>7.7</c:v>
                </c:pt>
                <c:pt idx="1823">
                  <c:v>6.5</c:v>
                </c:pt>
                <c:pt idx="1824">
                  <c:v>4.9000000000000004</c:v>
                </c:pt>
                <c:pt idx="1825">
                  <c:v>6.4</c:v>
                </c:pt>
                <c:pt idx="1826">
                  <c:v>5.9</c:v>
                </c:pt>
                <c:pt idx="1827">
                  <c:v>6.2</c:v>
                </c:pt>
                <c:pt idx="1828">
                  <c:v>5.8</c:v>
                </c:pt>
                <c:pt idx="1829">
                  <c:v>6.7</c:v>
                </c:pt>
                <c:pt idx="1830">
                  <c:v>5.9</c:v>
                </c:pt>
                <c:pt idx="1831">
                  <c:v>7.3</c:v>
                </c:pt>
                <c:pt idx="1832">
                  <c:v>4.0999999999999996</c:v>
                </c:pt>
                <c:pt idx="1833">
                  <c:v>4.9000000000000004</c:v>
                </c:pt>
                <c:pt idx="1834">
                  <c:v>7.9</c:v>
                </c:pt>
                <c:pt idx="1835">
                  <c:v>5.2</c:v>
                </c:pt>
                <c:pt idx="1836">
                  <c:v>4.0999999999999996</c:v>
                </c:pt>
                <c:pt idx="1837">
                  <c:v>6.6</c:v>
                </c:pt>
                <c:pt idx="1838">
                  <c:v>2.9</c:v>
                </c:pt>
                <c:pt idx="1839">
                  <c:v>6.5</c:v>
                </c:pt>
                <c:pt idx="1840">
                  <c:v>7.2</c:v>
                </c:pt>
                <c:pt idx="1841">
                  <c:v>6.8</c:v>
                </c:pt>
                <c:pt idx="1842">
                  <c:v>7.8</c:v>
                </c:pt>
                <c:pt idx="1843">
                  <c:v>6.7</c:v>
                </c:pt>
                <c:pt idx="1844">
                  <c:v>7.1</c:v>
                </c:pt>
                <c:pt idx="1845">
                  <c:v>5.7</c:v>
                </c:pt>
                <c:pt idx="1846">
                  <c:v>5.3</c:v>
                </c:pt>
                <c:pt idx="1847">
                  <c:v>6.5</c:v>
                </c:pt>
                <c:pt idx="1848">
                  <c:v>7.7</c:v>
                </c:pt>
                <c:pt idx="1849">
                  <c:v>6.1</c:v>
                </c:pt>
                <c:pt idx="1850">
                  <c:v>7.3</c:v>
                </c:pt>
                <c:pt idx="1851">
                  <c:v>7.2</c:v>
                </c:pt>
                <c:pt idx="1852">
                  <c:v>6.1</c:v>
                </c:pt>
                <c:pt idx="1853">
                  <c:v>5.8</c:v>
                </c:pt>
                <c:pt idx="1854">
                  <c:v>5.7</c:v>
                </c:pt>
                <c:pt idx="1855">
                  <c:v>6.7</c:v>
                </c:pt>
                <c:pt idx="1856">
                  <c:v>6.5</c:v>
                </c:pt>
                <c:pt idx="1857">
                  <c:v>7.2</c:v>
                </c:pt>
                <c:pt idx="1858">
                  <c:v>7.6</c:v>
                </c:pt>
                <c:pt idx="1859">
                  <c:v>4.5999999999999996</c:v>
                </c:pt>
                <c:pt idx="1860">
                  <c:v>6.9</c:v>
                </c:pt>
                <c:pt idx="1861">
                  <c:v>6.6</c:v>
                </c:pt>
                <c:pt idx="1862">
                  <c:v>6.3</c:v>
                </c:pt>
                <c:pt idx="1863">
                  <c:v>6.2</c:v>
                </c:pt>
                <c:pt idx="1864">
                  <c:v>5.3</c:v>
                </c:pt>
                <c:pt idx="1865">
                  <c:v>7.3</c:v>
                </c:pt>
                <c:pt idx="1866">
                  <c:v>5.6</c:v>
                </c:pt>
                <c:pt idx="1867">
                  <c:v>6.2</c:v>
                </c:pt>
                <c:pt idx="1868">
                  <c:v>5.2</c:v>
                </c:pt>
                <c:pt idx="1869">
                  <c:v>5.3</c:v>
                </c:pt>
                <c:pt idx="1870">
                  <c:v>5.4</c:v>
                </c:pt>
                <c:pt idx="1871">
                  <c:v>4.9000000000000004</c:v>
                </c:pt>
                <c:pt idx="1872">
                  <c:v>5.5</c:v>
                </c:pt>
                <c:pt idx="1873">
                  <c:v>6.7</c:v>
                </c:pt>
                <c:pt idx="1874">
                  <c:v>7.2</c:v>
                </c:pt>
                <c:pt idx="1875">
                  <c:v>5.0999999999999996</c:v>
                </c:pt>
                <c:pt idx="1876">
                  <c:v>6.5</c:v>
                </c:pt>
                <c:pt idx="1877">
                  <c:v>8.1999999999999993</c:v>
                </c:pt>
                <c:pt idx="1878">
                  <c:v>7.7</c:v>
                </c:pt>
                <c:pt idx="1879">
                  <c:v>6.1</c:v>
                </c:pt>
                <c:pt idx="1880">
                  <c:v>8.8000000000000007</c:v>
                </c:pt>
                <c:pt idx="1881">
                  <c:v>6.8</c:v>
                </c:pt>
                <c:pt idx="1882">
                  <c:v>6.8</c:v>
                </c:pt>
                <c:pt idx="1883">
                  <c:v>6.7</c:v>
                </c:pt>
                <c:pt idx="1884">
                  <c:v>7.1</c:v>
                </c:pt>
                <c:pt idx="1885">
                  <c:v>7.1</c:v>
                </c:pt>
                <c:pt idx="1886">
                  <c:v>6.1</c:v>
                </c:pt>
                <c:pt idx="1887">
                  <c:v>8</c:v>
                </c:pt>
                <c:pt idx="1888">
                  <c:v>6.6</c:v>
                </c:pt>
                <c:pt idx="1889">
                  <c:v>5.4</c:v>
                </c:pt>
                <c:pt idx="1890">
                  <c:v>6.1</c:v>
                </c:pt>
                <c:pt idx="1891">
                  <c:v>5.6</c:v>
                </c:pt>
                <c:pt idx="1892">
                  <c:v>5.8</c:v>
                </c:pt>
                <c:pt idx="1893">
                  <c:v>2.8</c:v>
                </c:pt>
                <c:pt idx="1894">
                  <c:v>6.7</c:v>
                </c:pt>
                <c:pt idx="1895">
                  <c:v>5.0999999999999996</c:v>
                </c:pt>
                <c:pt idx="1896">
                  <c:v>7.2</c:v>
                </c:pt>
                <c:pt idx="1897">
                  <c:v>6</c:v>
                </c:pt>
                <c:pt idx="1898">
                  <c:v>6.7</c:v>
                </c:pt>
                <c:pt idx="1899">
                  <c:v>6.2</c:v>
                </c:pt>
                <c:pt idx="1900">
                  <c:v>6.2</c:v>
                </c:pt>
                <c:pt idx="1901">
                  <c:v>6.8</c:v>
                </c:pt>
                <c:pt idx="1902">
                  <c:v>7.1</c:v>
                </c:pt>
                <c:pt idx="1903">
                  <c:v>7.1</c:v>
                </c:pt>
                <c:pt idx="1904">
                  <c:v>7</c:v>
                </c:pt>
                <c:pt idx="1905">
                  <c:v>7.1</c:v>
                </c:pt>
                <c:pt idx="1906">
                  <c:v>6.4</c:v>
                </c:pt>
                <c:pt idx="1907">
                  <c:v>7</c:v>
                </c:pt>
                <c:pt idx="1908">
                  <c:v>6.2</c:v>
                </c:pt>
                <c:pt idx="1909">
                  <c:v>7.5</c:v>
                </c:pt>
                <c:pt idx="1910">
                  <c:v>4.8</c:v>
                </c:pt>
                <c:pt idx="1911">
                  <c:v>7.3</c:v>
                </c:pt>
                <c:pt idx="1912">
                  <c:v>5.8</c:v>
                </c:pt>
                <c:pt idx="1913">
                  <c:v>7.6</c:v>
                </c:pt>
                <c:pt idx="1914">
                  <c:v>5.6</c:v>
                </c:pt>
                <c:pt idx="1915">
                  <c:v>7</c:v>
                </c:pt>
                <c:pt idx="1916">
                  <c:v>6.6</c:v>
                </c:pt>
                <c:pt idx="1917">
                  <c:v>6.5</c:v>
                </c:pt>
                <c:pt idx="1918">
                  <c:v>7.4</c:v>
                </c:pt>
                <c:pt idx="1919">
                  <c:v>4.5999999999999996</c:v>
                </c:pt>
                <c:pt idx="1920">
                  <c:v>6.4</c:v>
                </c:pt>
                <c:pt idx="1921">
                  <c:v>5.9</c:v>
                </c:pt>
                <c:pt idx="1922">
                  <c:v>6.4</c:v>
                </c:pt>
                <c:pt idx="1923">
                  <c:v>6.6</c:v>
                </c:pt>
                <c:pt idx="1924">
                  <c:v>6.9</c:v>
                </c:pt>
                <c:pt idx="1925">
                  <c:v>5.8</c:v>
                </c:pt>
                <c:pt idx="1926">
                  <c:v>6.4</c:v>
                </c:pt>
                <c:pt idx="1927">
                  <c:v>5.3</c:v>
                </c:pt>
                <c:pt idx="1928">
                  <c:v>6.5</c:v>
                </c:pt>
                <c:pt idx="1929">
                  <c:v>5.7</c:v>
                </c:pt>
                <c:pt idx="1930">
                  <c:v>6.7</c:v>
                </c:pt>
                <c:pt idx="1931">
                  <c:v>3.9</c:v>
                </c:pt>
                <c:pt idx="1932">
                  <c:v>4.0999999999999996</c:v>
                </c:pt>
                <c:pt idx="1933">
                  <c:v>6.2</c:v>
                </c:pt>
                <c:pt idx="1934">
                  <c:v>3.8</c:v>
                </c:pt>
                <c:pt idx="1935">
                  <c:v>5.0999999999999996</c:v>
                </c:pt>
                <c:pt idx="1936">
                  <c:v>7.8</c:v>
                </c:pt>
                <c:pt idx="1937">
                  <c:v>7.8</c:v>
                </c:pt>
                <c:pt idx="1938">
                  <c:v>6.1</c:v>
                </c:pt>
                <c:pt idx="1939">
                  <c:v>5.8</c:v>
                </c:pt>
                <c:pt idx="1940">
                  <c:v>6.3</c:v>
                </c:pt>
                <c:pt idx="1941">
                  <c:v>5.4</c:v>
                </c:pt>
                <c:pt idx="1942">
                  <c:v>7.3</c:v>
                </c:pt>
                <c:pt idx="1943">
                  <c:v>6.8</c:v>
                </c:pt>
                <c:pt idx="1944">
                  <c:v>7.3</c:v>
                </c:pt>
                <c:pt idx="1945">
                  <c:v>6.5</c:v>
                </c:pt>
                <c:pt idx="1946">
                  <c:v>7.2</c:v>
                </c:pt>
                <c:pt idx="1947">
                  <c:v>6.3</c:v>
                </c:pt>
                <c:pt idx="1948">
                  <c:v>5.9</c:v>
                </c:pt>
                <c:pt idx="1949">
                  <c:v>7.8</c:v>
                </c:pt>
                <c:pt idx="1950">
                  <c:v>7.4</c:v>
                </c:pt>
                <c:pt idx="1951">
                  <c:v>4.8</c:v>
                </c:pt>
                <c:pt idx="1952">
                  <c:v>6.3</c:v>
                </c:pt>
                <c:pt idx="1953">
                  <c:v>7.8</c:v>
                </c:pt>
                <c:pt idx="1954">
                  <c:v>7.5</c:v>
                </c:pt>
                <c:pt idx="1955">
                  <c:v>6.8</c:v>
                </c:pt>
                <c:pt idx="1956">
                  <c:v>6.6</c:v>
                </c:pt>
                <c:pt idx="1957">
                  <c:v>4.5999999999999996</c:v>
                </c:pt>
                <c:pt idx="1958">
                  <c:v>7.1</c:v>
                </c:pt>
                <c:pt idx="1959">
                  <c:v>6.1</c:v>
                </c:pt>
                <c:pt idx="1960">
                  <c:v>6.7</c:v>
                </c:pt>
                <c:pt idx="1961">
                  <c:v>7.1</c:v>
                </c:pt>
                <c:pt idx="1962">
                  <c:v>5.8</c:v>
                </c:pt>
                <c:pt idx="1963">
                  <c:v>6.7</c:v>
                </c:pt>
                <c:pt idx="1964">
                  <c:v>5.8</c:v>
                </c:pt>
                <c:pt idx="1965">
                  <c:v>6.8</c:v>
                </c:pt>
                <c:pt idx="1966">
                  <c:v>8.5</c:v>
                </c:pt>
                <c:pt idx="1967">
                  <c:v>6.6</c:v>
                </c:pt>
                <c:pt idx="1968">
                  <c:v>7.7</c:v>
                </c:pt>
                <c:pt idx="1969">
                  <c:v>4.7</c:v>
                </c:pt>
                <c:pt idx="1970">
                  <c:v>6.4</c:v>
                </c:pt>
                <c:pt idx="1971">
                  <c:v>5.5</c:v>
                </c:pt>
                <c:pt idx="1972">
                  <c:v>8.6</c:v>
                </c:pt>
                <c:pt idx="1973">
                  <c:v>7</c:v>
                </c:pt>
                <c:pt idx="1974">
                  <c:v>7.1</c:v>
                </c:pt>
                <c:pt idx="1975">
                  <c:v>5.7</c:v>
                </c:pt>
                <c:pt idx="1976">
                  <c:v>3.7</c:v>
                </c:pt>
                <c:pt idx="1977">
                  <c:v>7.5</c:v>
                </c:pt>
                <c:pt idx="1978">
                  <c:v>4.5999999999999996</c:v>
                </c:pt>
                <c:pt idx="1979">
                  <c:v>4.9000000000000004</c:v>
                </c:pt>
                <c:pt idx="1980">
                  <c:v>7.1</c:v>
                </c:pt>
                <c:pt idx="1981">
                  <c:v>5.8</c:v>
                </c:pt>
                <c:pt idx="1982">
                  <c:v>5.4</c:v>
                </c:pt>
                <c:pt idx="1983">
                  <c:v>7.3</c:v>
                </c:pt>
                <c:pt idx="1984">
                  <c:v>7.1</c:v>
                </c:pt>
                <c:pt idx="1985">
                  <c:v>5.8</c:v>
                </c:pt>
                <c:pt idx="1986">
                  <c:v>8.1</c:v>
                </c:pt>
                <c:pt idx="1987">
                  <c:v>5.7</c:v>
                </c:pt>
                <c:pt idx="1988">
                  <c:v>4.4000000000000004</c:v>
                </c:pt>
                <c:pt idx="1989">
                  <c:v>7.9</c:v>
                </c:pt>
                <c:pt idx="1990">
                  <c:v>7.6</c:v>
                </c:pt>
                <c:pt idx="1991">
                  <c:v>4.8</c:v>
                </c:pt>
                <c:pt idx="1992">
                  <c:v>2.7</c:v>
                </c:pt>
                <c:pt idx="1993">
                  <c:v>5.8</c:v>
                </c:pt>
                <c:pt idx="1994">
                  <c:v>7.5</c:v>
                </c:pt>
                <c:pt idx="1995">
                  <c:v>5.4</c:v>
                </c:pt>
                <c:pt idx="1996">
                  <c:v>4.0999999999999996</c:v>
                </c:pt>
                <c:pt idx="1997">
                  <c:v>5.9</c:v>
                </c:pt>
                <c:pt idx="1998">
                  <c:v>6.3</c:v>
                </c:pt>
                <c:pt idx="1999">
                  <c:v>6.8</c:v>
                </c:pt>
                <c:pt idx="2000">
                  <c:v>2.2999999999999998</c:v>
                </c:pt>
                <c:pt idx="2001">
                  <c:v>8.1</c:v>
                </c:pt>
                <c:pt idx="2002">
                  <c:v>6.1</c:v>
                </c:pt>
                <c:pt idx="2003">
                  <c:v>5</c:v>
                </c:pt>
                <c:pt idx="2004">
                  <c:v>5.5</c:v>
                </c:pt>
                <c:pt idx="2005">
                  <c:v>6.2</c:v>
                </c:pt>
                <c:pt idx="2006">
                  <c:v>6.2</c:v>
                </c:pt>
                <c:pt idx="2007">
                  <c:v>6.3</c:v>
                </c:pt>
                <c:pt idx="2008">
                  <c:v>6.7</c:v>
                </c:pt>
                <c:pt idx="2009">
                  <c:v>3.5</c:v>
                </c:pt>
                <c:pt idx="2010">
                  <c:v>7.5</c:v>
                </c:pt>
                <c:pt idx="2011">
                  <c:v>6.6</c:v>
                </c:pt>
                <c:pt idx="2012">
                  <c:v>7.5</c:v>
                </c:pt>
                <c:pt idx="2013">
                  <c:v>7.2</c:v>
                </c:pt>
                <c:pt idx="2014">
                  <c:v>4.8</c:v>
                </c:pt>
                <c:pt idx="2015">
                  <c:v>6.6</c:v>
                </c:pt>
                <c:pt idx="2016">
                  <c:v>3.5</c:v>
                </c:pt>
                <c:pt idx="2017">
                  <c:v>7.6</c:v>
                </c:pt>
                <c:pt idx="2018">
                  <c:v>6.3</c:v>
                </c:pt>
                <c:pt idx="2019">
                  <c:v>5.5</c:v>
                </c:pt>
                <c:pt idx="2020">
                  <c:v>6.3</c:v>
                </c:pt>
                <c:pt idx="2021">
                  <c:v>6.5</c:v>
                </c:pt>
                <c:pt idx="2022">
                  <c:v>6.9</c:v>
                </c:pt>
                <c:pt idx="2023">
                  <c:v>7.6</c:v>
                </c:pt>
                <c:pt idx="2024">
                  <c:v>3.9</c:v>
                </c:pt>
                <c:pt idx="2025">
                  <c:v>6.1</c:v>
                </c:pt>
                <c:pt idx="2026">
                  <c:v>7.3</c:v>
                </c:pt>
                <c:pt idx="2027">
                  <c:v>8.3000000000000007</c:v>
                </c:pt>
                <c:pt idx="2028">
                  <c:v>5.8</c:v>
                </c:pt>
                <c:pt idx="2029">
                  <c:v>6.8</c:v>
                </c:pt>
                <c:pt idx="2030">
                  <c:v>7</c:v>
                </c:pt>
                <c:pt idx="2031">
                  <c:v>5.9</c:v>
                </c:pt>
                <c:pt idx="2032">
                  <c:v>6.5</c:v>
                </c:pt>
                <c:pt idx="2033">
                  <c:v>6.4</c:v>
                </c:pt>
                <c:pt idx="2034">
                  <c:v>5.8</c:v>
                </c:pt>
                <c:pt idx="2035">
                  <c:v>5.0999999999999996</c:v>
                </c:pt>
                <c:pt idx="2036">
                  <c:v>6.8</c:v>
                </c:pt>
                <c:pt idx="2037">
                  <c:v>5.3</c:v>
                </c:pt>
                <c:pt idx="2038">
                  <c:v>5.3</c:v>
                </c:pt>
                <c:pt idx="2039">
                  <c:v>4.9000000000000004</c:v>
                </c:pt>
                <c:pt idx="2040">
                  <c:v>6.8</c:v>
                </c:pt>
                <c:pt idx="2041">
                  <c:v>6.1</c:v>
                </c:pt>
                <c:pt idx="2042">
                  <c:v>8.5</c:v>
                </c:pt>
                <c:pt idx="2043">
                  <c:v>5.9</c:v>
                </c:pt>
                <c:pt idx="2044">
                  <c:v>6.3</c:v>
                </c:pt>
                <c:pt idx="2045">
                  <c:v>5.9</c:v>
                </c:pt>
                <c:pt idx="2046">
                  <c:v>5.4</c:v>
                </c:pt>
                <c:pt idx="2047">
                  <c:v>6.9</c:v>
                </c:pt>
                <c:pt idx="2048">
                  <c:v>7.5</c:v>
                </c:pt>
                <c:pt idx="2049">
                  <c:v>8.1999999999999993</c:v>
                </c:pt>
                <c:pt idx="2050">
                  <c:v>5.9</c:v>
                </c:pt>
                <c:pt idx="2051">
                  <c:v>5</c:v>
                </c:pt>
                <c:pt idx="2052">
                  <c:v>7.3</c:v>
                </c:pt>
                <c:pt idx="2053">
                  <c:v>6.4</c:v>
                </c:pt>
                <c:pt idx="2054">
                  <c:v>6.6</c:v>
                </c:pt>
                <c:pt idx="2055">
                  <c:v>7.8</c:v>
                </c:pt>
                <c:pt idx="2056">
                  <c:v>4</c:v>
                </c:pt>
                <c:pt idx="2057">
                  <c:v>7.6</c:v>
                </c:pt>
                <c:pt idx="2058">
                  <c:v>7.7</c:v>
                </c:pt>
                <c:pt idx="2059">
                  <c:v>5.8</c:v>
                </c:pt>
                <c:pt idx="2060">
                  <c:v>5.6</c:v>
                </c:pt>
                <c:pt idx="2061">
                  <c:v>5.3</c:v>
                </c:pt>
                <c:pt idx="2062">
                  <c:v>6.6</c:v>
                </c:pt>
                <c:pt idx="2063">
                  <c:v>1.9</c:v>
                </c:pt>
                <c:pt idx="2064">
                  <c:v>5.7</c:v>
                </c:pt>
                <c:pt idx="2065">
                  <c:v>6.6</c:v>
                </c:pt>
                <c:pt idx="2066">
                  <c:v>6</c:v>
                </c:pt>
                <c:pt idx="2067">
                  <c:v>6.1</c:v>
                </c:pt>
                <c:pt idx="2068">
                  <c:v>4.8</c:v>
                </c:pt>
                <c:pt idx="2069">
                  <c:v>6.2</c:v>
                </c:pt>
                <c:pt idx="2070">
                  <c:v>7.5</c:v>
                </c:pt>
                <c:pt idx="2071">
                  <c:v>6.3</c:v>
                </c:pt>
                <c:pt idx="2072">
                  <c:v>7.1</c:v>
                </c:pt>
                <c:pt idx="2073">
                  <c:v>6.6</c:v>
                </c:pt>
                <c:pt idx="2074">
                  <c:v>6.1</c:v>
                </c:pt>
                <c:pt idx="2075">
                  <c:v>6.7</c:v>
                </c:pt>
                <c:pt idx="2076">
                  <c:v>5.6</c:v>
                </c:pt>
                <c:pt idx="2077">
                  <c:v>7.2</c:v>
                </c:pt>
                <c:pt idx="2078">
                  <c:v>4.3</c:v>
                </c:pt>
                <c:pt idx="2079">
                  <c:v>6.4</c:v>
                </c:pt>
                <c:pt idx="2080">
                  <c:v>7.1</c:v>
                </c:pt>
                <c:pt idx="2081">
                  <c:v>6.3</c:v>
                </c:pt>
                <c:pt idx="2082">
                  <c:v>7.4</c:v>
                </c:pt>
                <c:pt idx="2083">
                  <c:v>6.1</c:v>
                </c:pt>
                <c:pt idx="2084">
                  <c:v>6.6</c:v>
                </c:pt>
                <c:pt idx="2085">
                  <c:v>6</c:v>
                </c:pt>
                <c:pt idx="2086">
                  <c:v>6.8</c:v>
                </c:pt>
                <c:pt idx="2087">
                  <c:v>6.8</c:v>
                </c:pt>
                <c:pt idx="2088">
                  <c:v>7.2</c:v>
                </c:pt>
                <c:pt idx="2089">
                  <c:v>1.9</c:v>
                </c:pt>
                <c:pt idx="2090">
                  <c:v>5.5</c:v>
                </c:pt>
                <c:pt idx="2091">
                  <c:v>4.5</c:v>
                </c:pt>
                <c:pt idx="2092">
                  <c:v>6.3</c:v>
                </c:pt>
                <c:pt idx="2093">
                  <c:v>6.7</c:v>
                </c:pt>
                <c:pt idx="2094">
                  <c:v>2.8</c:v>
                </c:pt>
                <c:pt idx="2095">
                  <c:v>5</c:v>
                </c:pt>
                <c:pt idx="2096">
                  <c:v>4.3</c:v>
                </c:pt>
                <c:pt idx="2097">
                  <c:v>5.6</c:v>
                </c:pt>
                <c:pt idx="2098">
                  <c:v>6.2</c:v>
                </c:pt>
                <c:pt idx="2099">
                  <c:v>5.3</c:v>
                </c:pt>
                <c:pt idx="2100">
                  <c:v>7.4</c:v>
                </c:pt>
                <c:pt idx="2101">
                  <c:v>7.4</c:v>
                </c:pt>
                <c:pt idx="2102">
                  <c:v>6.5</c:v>
                </c:pt>
                <c:pt idx="2103">
                  <c:v>7.1</c:v>
                </c:pt>
                <c:pt idx="2104">
                  <c:v>7.2</c:v>
                </c:pt>
                <c:pt idx="2105">
                  <c:v>2.2999999999999998</c:v>
                </c:pt>
                <c:pt idx="2106">
                  <c:v>6.4</c:v>
                </c:pt>
                <c:pt idx="2107">
                  <c:v>6.1</c:v>
                </c:pt>
                <c:pt idx="2108">
                  <c:v>7</c:v>
                </c:pt>
                <c:pt idx="2109">
                  <c:v>7</c:v>
                </c:pt>
                <c:pt idx="2110">
                  <c:v>7</c:v>
                </c:pt>
                <c:pt idx="2111">
                  <c:v>4.9000000000000004</c:v>
                </c:pt>
                <c:pt idx="2112">
                  <c:v>6.9</c:v>
                </c:pt>
                <c:pt idx="2113">
                  <c:v>7.5</c:v>
                </c:pt>
                <c:pt idx="2114">
                  <c:v>8.4</c:v>
                </c:pt>
                <c:pt idx="2115">
                  <c:v>6.9</c:v>
                </c:pt>
                <c:pt idx="2116">
                  <c:v>4.5</c:v>
                </c:pt>
                <c:pt idx="2117">
                  <c:v>7.4</c:v>
                </c:pt>
                <c:pt idx="2118">
                  <c:v>7</c:v>
                </c:pt>
                <c:pt idx="2119">
                  <c:v>2.8</c:v>
                </c:pt>
                <c:pt idx="2120">
                  <c:v>7.5</c:v>
                </c:pt>
                <c:pt idx="2121">
                  <c:v>7.1</c:v>
                </c:pt>
                <c:pt idx="2122">
                  <c:v>6.4</c:v>
                </c:pt>
                <c:pt idx="2123">
                  <c:v>5.3</c:v>
                </c:pt>
                <c:pt idx="2124">
                  <c:v>6.9</c:v>
                </c:pt>
                <c:pt idx="2125">
                  <c:v>6.2</c:v>
                </c:pt>
                <c:pt idx="2126">
                  <c:v>6.4</c:v>
                </c:pt>
                <c:pt idx="2127">
                  <c:v>6</c:v>
                </c:pt>
                <c:pt idx="2128">
                  <c:v>5.0999999999999996</c:v>
                </c:pt>
                <c:pt idx="2129">
                  <c:v>5.5</c:v>
                </c:pt>
                <c:pt idx="2130">
                  <c:v>5.4</c:v>
                </c:pt>
                <c:pt idx="2131">
                  <c:v>7.5</c:v>
                </c:pt>
                <c:pt idx="2132">
                  <c:v>7.4</c:v>
                </c:pt>
                <c:pt idx="2133">
                  <c:v>8</c:v>
                </c:pt>
                <c:pt idx="2134">
                  <c:v>5.7</c:v>
                </c:pt>
                <c:pt idx="2135">
                  <c:v>6.8</c:v>
                </c:pt>
                <c:pt idx="2136">
                  <c:v>5.9</c:v>
                </c:pt>
                <c:pt idx="2137">
                  <c:v>7.2</c:v>
                </c:pt>
                <c:pt idx="2138">
                  <c:v>5.5</c:v>
                </c:pt>
                <c:pt idx="2139">
                  <c:v>8.5</c:v>
                </c:pt>
                <c:pt idx="2140">
                  <c:v>5.6</c:v>
                </c:pt>
                <c:pt idx="2141">
                  <c:v>4.0999999999999996</c:v>
                </c:pt>
                <c:pt idx="2142">
                  <c:v>6.1</c:v>
                </c:pt>
                <c:pt idx="2143">
                  <c:v>5.4</c:v>
                </c:pt>
                <c:pt idx="2144">
                  <c:v>7.1</c:v>
                </c:pt>
                <c:pt idx="2145">
                  <c:v>3.6</c:v>
                </c:pt>
                <c:pt idx="2146">
                  <c:v>6.5</c:v>
                </c:pt>
                <c:pt idx="2147">
                  <c:v>8.6</c:v>
                </c:pt>
                <c:pt idx="2148">
                  <c:v>7</c:v>
                </c:pt>
                <c:pt idx="2149">
                  <c:v>7.6</c:v>
                </c:pt>
                <c:pt idx="2150">
                  <c:v>6.5</c:v>
                </c:pt>
                <c:pt idx="2151">
                  <c:v>6.4</c:v>
                </c:pt>
                <c:pt idx="2152">
                  <c:v>6.3</c:v>
                </c:pt>
                <c:pt idx="2153">
                  <c:v>5.7</c:v>
                </c:pt>
                <c:pt idx="2154">
                  <c:v>6.3</c:v>
                </c:pt>
                <c:pt idx="2155">
                  <c:v>6</c:v>
                </c:pt>
                <c:pt idx="2156">
                  <c:v>7.7</c:v>
                </c:pt>
                <c:pt idx="2157">
                  <c:v>6.2</c:v>
                </c:pt>
                <c:pt idx="2158">
                  <c:v>7.7</c:v>
                </c:pt>
                <c:pt idx="2159">
                  <c:v>6.4</c:v>
                </c:pt>
                <c:pt idx="2160">
                  <c:v>6.4</c:v>
                </c:pt>
                <c:pt idx="2161">
                  <c:v>6.9</c:v>
                </c:pt>
                <c:pt idx="2162">
                  <c:v>7.3</c:v>
                </c:pt>
                <c:pt idx="2163">
                  <c:v>7.3</c:v>
                </c:pt>
                <c:pt idx="2164">
                  <c:v>6.2</c:v>
                </c:pt>
                <c:pt idx="2165">
                  <c:v>6.6</c:v>
                </c:pt>
                <c:pt idx="2166">
                  <c:v>6.7</c:v>
                </c:pt>
                <c:pt idx="2167">
                  <c:v>5.7</c:v>
                </c:pt>
                <c:pt idx="2168">
                  <c:v>3.1</c:v>
                </c:pt>
                <c:pt idx="2169">
                  <c:v>6.3</c:v>
                </c:pt>
                <c:pt idx="2170">
                  <c:v>5.7</c:v>
                </c:pt>
                <c:pt idx="2171">
                  <c:v>7.1</c:v>
                </c:pt>
                <c:pt idx="2172">
                  <c:v>7</c:v>
                </c:pt>
                <c:pt idx="2173">
                  <c:v>6.1</c:v>
                </c:pt>
                <c:pt idx="2174">
                  <c:v>6.6</c:v>
                </c:pt>
                <c:pt idx="2175">
                  <c:v>7.8</c:v>
                </c:pt>
                <c:pt idx="2176">
                  <c:v>8.3000000000000007</c:v>
                </c:pt>
                <c:pt idx="2177">
                  <c:v>3.9</c:v>
                </c:pt>
                <c:pt idx="2178">
                  <c:v>7</c:v>
                </c:pt>
                <c:pt idx="2179">
                  <c:v>6.7</c:v>
                </c:pt>
                <c:pt idx="2180">
                  <c:v>7.3</c:v>
                </c:pt>
                <c:pt idx="2181">
                  <c:v>6.3</c:v>
                </c:pt>
                <c:pt idx="2182">
                  <c:v>7.8</c:v>
                </c:pt>
                <c:pt idx="2183">
                  <c:v>7.3</c:v>
                </c:pt>
                <c:pt idx="2184">
                  <c:v>7.6</c:v>
                </c:pt>
                <c:pt idx="2185">
                  <c:v>5.3</c:v>
                </c:pt>
                <c:pt idx="2186">
                  <c:v>5.3</c:v>
                </c:pt>
                <c:pt idx="2187">
                  <c:v>6.8</c:v>
                </c:pt>
                <c:pt idx="2188">
                  <c:v>7.1</c:v>
                </c:pt>
                <c:pt idx="2189">
                  <c:v>5.8</c:v>
                </c:pt>
                <c:pt idx="2190">
                  <c:v>5.8</c:v>
                </c:pt>
                <c:pt idx="2191">
                  <c:v>8.3000000000000007</c:v>
                </c:pt>
                <c:pt idx="2192">
                  <c:v>5.6</c:v>
                </c:pt>
                <c:pt idx="2193">
                  <c:v>6.8</c:v>
                </c:pt>
                <c:pt idx="2194">
                  <c:v>5</c:v>
                </c:pt>
                <c:pt idx="2195">
                  <c:v>7.6</c:v>
                </c:pt>
                <c:pt idx="2196">
                  <c:v>6.7</c:v>
                </c:pt>
                <c:pt idx="2197">
                  <c:v>6.7</c:v>
                </c:pt>
                <c:pt idx="2198">
                  <c:v>5.7</c:v>
                </c:pt>
                <c:pt idx="2199">
                  <c:v>5.2</c:v>
                </c:pt>
                <c:pt idx="2200">
                  <c:v>7.5</c:v>
                </c:pt>
                <c:pt idx="2201">
                  <c:v>7.2</c:v>
                </c:pt>
                <c:pt idx="2202">
                  <c:v>5.3</c:v>
                </c:pt>
                <c:pt idx="2203">
                  <c:v>6.5</c:v>
                </c:pt>
                <c:pt idx="2204">
                  <c:v>5</c:v>
                </c:pt>
                <c:pt idx="2205">
                  <c:v>6.1</c:v>
                </c:pt>
                <c:pt idx="2206">
                  <c:v>4.4000000000000004</c:v>
                </c:pt>
                <c:pt idx="2207">
                  <c:v>7.5</c:v>
                </c:pt>
                <c:pt idx="2208">
                  <c:v>5.7</c:v>
                </c:pt>
                <c:pt idx="2209">
                  <c:v>5.5</c:v>
                </c:pt>
                <c:pt idx="2210">
                  <c:v>7.1</c:v>
                </c:pt>
                <c:pt idx="2211">
                  <c:v>5.9</c:v>
                </c:pt>
                <c:pt idx="2212">
                  <c:v>6.7</c:v>
                </c:pt>
                <c:pt idx="2213">
                  <c:v>7</c:v>
                </c:pt>
                <c:pt idx="2214">
                  <c:v>7.9</c:v>
                </c:pt>
                <c:pt idx="2215">
                  <c:v>6.9</c:v>
                </c:pt>
                <c:pt idx="2216">
                  <c:v>7.3</c:v>
                </c:pt>
                <c:pt idx="2217">
                  <c:v>7.3</c:v>
                </c:pt>
                <c:pt idx="2218">
                  <c:v>3.5</c:v>
                </c:pt>
                <c:pt idx="2219">
                  <c:v>7.8</c:v>
                </c:pt>
                <c:pt idx="2220">
                  <c:v>6.7</c:v>
                </c:pt>
                <c:pt idx="2221">
                  <c:v>6.4</c:v>
                </c:pt>
                <c:pt idx="2222">
                  <c:v>7.1</c:v>
                </c:pt>
                <c:pt idx="2223">
                  <c:v>7.8</c:v>
                </c:pt>
                <c:pt idx="2224">
                  <c:v>5.9</c:v>
                </c:pt>
                <c:pt idx="2225">
                  <c:v>7.2</c:v>
                </c:pt>
                <c:pt idx="2226">
                  <c:v>6.2</c:v>
                </c:pt>
                <c:pt idx="2227">
                  <c:v>6.7</c:v>
                </c:pt>
                <c:pt idx="2228">
                  <c:v>7.6</c:v>
                </c:pt>
                <c:pt idx="2229">
                  <c:v>6.2</c:v>
                </c:pt>
                <c:pt idx="2230">
                  <c:v>6.5</c:v>
                </c:pt>
                <c:pt idx="2231">
                  <c:v>8.1</c:v>
                </c:pt>
                <c:pt idx="2232">
                  <c:v>6.3</c:v>
                </c:pt>
                <c:pt idx="2233">
                  <c:v>4.4000000000000004</c:v>
                </c:pt>
                <c:pt idx="2234">
                  <c:v>6</c:v>
                </c:pt>
                <c:pt idx="2235">
                  <c:v>7.6</c:v>
                </c:pt>
                <c:pt idx="2236">
                  <c:v>8.4</c:v>
                </c:pt>
                <c:pt idx="2237">
                  <c:v>7.9</c:v>
                </c:pt>
                <c:pt idx="2238">
                  <c:v>5.6</c:v>
                </c:pt>
                <c:pt idx="2239">
                  <c:v>6.5</c:v>
                </c:pt>
                <c:pt idx="2240">
                  <c:v>7.5</c:v>
                </c:pt>
                <c:pt idx="2241">
                  <c:v>6.3</c:v>
                </c:pt>
                <c:pt idx="2242">
                  <c:v>7.9</c:v>
                </c:pt>
                <c:pt idx="2243">
                  <c:v>5.0999999999999996</c:v>
                </c:pt>
                <c:pt idx="2244">
                  <c:v>6.7</c:v>
                </c:pt>
                <c:pt idx="2245">
                  <c:v>6.7</c:v>
                </c:pt>
                <c:pt idx="2246">
                  <c:v>5.6</c:v>
                </c:pt>
                <c:pt idx="2247">
                  <c:v>5.6</c:v>
                </c:pt>
                <c:pt idx="2248">
                  <c:v>6.2</c:v>
                </c:pt>
                <c:pt idx="2249">
                  <c:v>5.6</c:v>
                </c:pt>
                <c:pt idx="2250">
                  <c:v>6.4</c:v>
                </c:pt>
                <c:pt idx="2251">
                  <c:v>5.6</c:v>
                </c:pt>
                <c:pt idx="2252">
                  <c:v>7.4</c:v>
                </c:pt>
                <c:pt idx="2253">
                  <c:v>7.2</c:v>
                </c:pt>
                <c:pt idx="2254">
                  <c:v>4.9000000000000004</c:v>
                </c:pt>
                <c:pt idx="2255">
                  <c:v>7.5</c:v>
                </c:pt>
                <c:pt idx="2256">
                  <c:v>4.8</c:v>
                </c:pt>
                <c:pt idx="2257">
                  <c:v>3.1</c:v>
                </c:pt>
                <c:pt idx="2258">
                  <c:v>5.8</c:v>
                </c:pt>
                <c:pt idx="2259">
                  <c:v>6.7</c:v>
                </c:pt>
                <c:pt idx="2260">
                  <c:v>6.5</c:v>
                </c:pt>
                <c:pt idx="2261">
                  <c:v>5.9</c:v>
                </c:pt>
                <c:pt idx="2262">
                  <c:v>5.5</c:v>
                </c:pt>
                <c:pt idx="2263">
                  <c:v>3.6</c:v>
                </c:pt>
                <c:pt idx="2264">
                  <c:v>7.4</c:v>
                </c:pt>
                <c:pt idx="2265">
                  <c:v>3</c:v>
                </c:pt>
                <c:pt idx="2266">
                  <c:v>7.6</c:v>
                </c:pt>
                <c:pt idx="2267">
                  <c:v>6.4</c:v>
                </c:pt>
                <c:pt idx="2268">
                  <c:v>6.9</c:v>
                </c:pt>
                <c:pt idx="2269">
                  <c:v>5.5</c:v>
                </c:pt>
                <c:pt idx="2270">
                  <c:v>4.0999999999999996</c:v>
                </c:pt>
                <c:pt idx="2271">
                  <c:v>6.8</c:v>
                </c:pt>
                <c:pt idx="2272">
                  <c:v>6.5</c:v>
                </c:pt>
                <c:pt idx="2273">
                  <c:v>7.4</c:v>
                </c:pt>
                <c:pt idx="2274">
                  <c:v>7.7</c:v>
                </c:pt>
                <c:pt idx="2275">
                  <c:v>7.1</c:v>
                </c:pt>
                <c:pt idx="2276">
                  <c:v>6.3</c:v>
                </c:pt>
                <c:pt idx="2277">
                  <c:v>7.6</c:v>
                </c:pt>
                <c:pt idx="2278">
                  <c:v>8</c:v>
                </c:pt>
                <c:pt idx="2279">
                  <c:v>7.3</c:v>
                </c:pt>
                <c:pt idx="2280">
                  <c:v>7.6</c:v>
                </c:pt>
                <c:pt idx="2281">
                  <c:v>7.8</c:v>
                </c:pt>
                <c:pt idx="2282">
                  <c:v>6.5</c:v>
                </c:pt>
                <c:pt idx="2283">
                  <c:v>6.4</c:v>
                </c:pt>
                <c:pt idx="2284">
                  <c:v>8</c:v>
                </c:pt>
                <c:pt idx="2285">
                  <c:v>4.8</c:v>
                </c:pt>
                <c:pt idx="2286">
                  <c:v>7.8</c:v>
                </c:pt>
                <c:pt idx="2287">
                  <c:v>5.9</c:v>
                </c:pt>
                <c:pt idx="2288">
                  <c:v>5.4</c:v>
                </c:pt>
                <c:pt idx="2289">
                  <c:v>3.3</c:v>
                </c:pt>
                <c:pt idx="2290">
                  <c:v>8.1999999999999993</c:v>
                </c:pt>
                <c:pt idx="2291">
                  <c:v>5.4</c:v>
                </c:pt>
                <c:pt idx="2292">
                  <c:v>6.4</c:v>
                </c:pt>
                <c:pt idx="2293">
                  <c:v>4.8</c:v>
                </c:pt>
                <c:pt idx="2294">
                  <c:v>5.9</c:v>
                </c:pt>
                <c:pt idx="2295">
                  <c:v>5.5</c:v>
                </c:pt>
                <c:pt idx="2296">
                  <c:v>7.9</c:v>
                </c:pt>
                <c:pt idx="2297">
                  <c:v>4.9000000000000004</c:v>
                </c:pt>
                <c:pt idx="2298">
                  <c:v>7.2</c:v>
                </c:pt>
                <c:pt idx="2299">
                  <c:v>5.3</c:v>
                </c:pt>
                <c:pt idx="2300">
                  <c:v>7.2</c:v>
                </c:pt>
                <c:pt idx="2301">
                  <c:v>5.0999999999999996</c:v>
                </c:pt>
                <c:pt idx="2302">
                  <c:v>5.6</c:v>
                </c:pt>
                <c:pt idx="2303">
                  <c:v>7.6</c:v>
                </c:pt>
                <c:pt idx="2304">
                  <c:v>7.2</c:v>
                </c:pt>
                <c:pt idx="2305">
                  <c:v>5.7</c:v>
                </c:pt>
                <c:pt idx="2306">
                  <c:v>5.2</c:v>
                </c:pt>
                <c:pt idx="2307">
                  <c:v>7.7</c:v>
                </c:pt>
                <c:pt idx="2308">
                  <c:v>7</c:v>
                </c:pt>
                <c:pt idx="2309">
                  <c:v>6</c:v>
                </c:pt>
                <c:pt idx="2310">
                  <c:v>6.6</c:v>
                </c:pt>
                <c:pt idx="2311">
                  <c:v>6.8</c:v>
                </c:pt>
                <c:pt idx="2312">
                  <c:v>7.2</c:v>
                </c:pt>
                <c:pt idx="2313">
                  <c:v>7.2</c:v>
                </c:pt>
                <c:pt idx="2314">
                  <c:v>2.8</c:v>
                </c:pt>
                <c:pt idx="2315">
                  <c:v>6.6</c:v>
                </c:pt>
                <c:pt idx="2316">
                  <c:v>6.7</c:v>
                </c:pt>
                <c:pt idx="2317">
                  <c:v>7</c:v>
                </c:pt>
                <c:pt idx="2318">
                  <c:v>4.4000000000000004</c:v>
                </c:pt>
                <c:pt idx="2319">
                  <c:v>6.2</c:v>
                </c:pt>
                <c:pt idx="2320">
                  <c:v>7.3</c:v>
                </c:pt>
                <c:pt idx="2321">
                  <c:v>5.0999999999999996</c:v>
                </c:pt>
                <c:pt idx="2322">
                  <c:v>6.6</c:v>
                </c:pt>
                <c:pt idx="2323">
                  <c:v>4.5</c:v>
                </c:pt>
                <c:pt idx="2324">
                  <c:v>5.9</c:v>
                </c:pt>
                <c:pt idx="2325">
                  <c:v>6.6</c:v>
                </c:pt>
                <c:pt idx="2326">
                  <c:v>6.5</c:v>
                </c:pt>
                <c:pt idx="2327">
                  <c:v>7.3</c:v>
                </c:pt>
                <c:pt idx="2328">
                  <c:v>7.5</c:v>
                </c:pt>
                <c:pt idx="2329">
                  <c:v>5.9</c:v>
                </c:pt>
                <c:pt idx="2330">
                  <c:v>7.4</c:v>
                </c:pt>
                <c:pt idx="2331">
                  <c:v>6.9</c:v>
                </c:pt>
                <c:pt idx="2332">
                  <c:v>7.9</c:v>
                </c:pt>
                <c:pt idx="2333">
                  <c:v>8.4</c:v>
                </c:pt>
                <c:pt idx="2334">
                  <c:v>8</c:v>
                </c:pt>
                <c:pt idx="2335">
                  <c:v>6</c:v>
                </c:pt>
                <c:pt idx="2336">
                  <c:v>6.8</c:v>
                </c:pt>
                <c:pt idx="2337">
                  <c:v>7.8</c:v>
                </c:pt>
                <c:pt idx="2338">
                  <c:v>8.1</c:v>
                </c:pt>
                <c:pt idx="2339">
                  <c:v>6.1</c:v>
                </c:pt>
                <c:pt idx="2340">
                  <c:v>6.2</c:v>
                </c:pt>
                <c:pt idx="2341">
                  <c:v>6.2</c:v>
                </c:pt>
                <c:pt idx="2342">
                  <c:v>7.4</c:v>
                </c:pt>
                <c:pt idx="2343">
                  <c:v>6.6</c:v>
                </c:pt>
                <c:pt idx="2344">
                  <c:v>7.3</c:v>
                </c:pt>
                <c:pt idx="2345">
                  <c:v>7.5</c:v>
                </c:pt>
                <c:pt idx="2346">
                  <c:v>5.6</c:v>
                </c:pt>
                <c:pt idx="2347">
                  <c:v>7.3</c:v>
                </c:pt>
                <c:pt idx="2348">
                  <c:v>6.4</c:v>
                </c:pt>
                <c:pt idx="2349">
                  <c:v>5</c:v>
                </c:pt>
                <c:pt idx="2350">
                  <c:v>5.4</c:v>
                </c:pt>
                <c:pt idx="2351">
                  <c:v>7.1</c:v>
                </c:pt>
                <c:pt idx="2352">
                  <c:v>5.3</c:v>
                </c:pt>
                <c:pt idx="2353">
                  <c:v>6.5</c:v>
                </c:pt>
                <c:pt idx="2354">
                  <c:v>6.2</c:v>
                </c:pt>
                <c:pt idx="2355">
                  <c:v>6.4</c:v>
                </c:pt>
                <c:pt idx="2356">
                  <c:v>6.9</c:v>
                </c:pt>
                <c:pt idx="2357">
                  <c:v>5.7</c:v>
                </c:pt>
                <c:pt idx="2358">
                  <c:v>7.7</c:v>
                </c:pt>
                <c:pt idx="2359">
                  <c:v>5.6</c:v>
                </c:pt>
                <c:pt idx="2360">
                  <c:v>7.7</c:v>
                </c:pt>
                <c:pt idx="2361">
                  <c:v>5.0999999999999996</c:v>
                </c:pt>
                <c:pt idx="2362">
                  <c:v>6.8</c:v>
                </c:pt>
                <c:pt idx="2363">
                  <c:v>8.4</c:v>
                </c:pt>
                <c:pt idx="2364">
                  <c:v>4.9000000000000004</c:v>
                </c:pt>
                <c:pt idx="2365">
                  <c:v>7.1</c:v>
                </c:pt>
                <c:pt idx="2366">
                  <c:v>6.6</c:v>
                </c:pt>
                <c:pt idx="2367">
                  <c:v>6.1</c:v>
                </c:pt>
                <c:pt idx="2368">
                  <c:v>4.0999999999999996</c:v>
                </c:pt>
                <c:pt idx="2369">
                  <c:v>8.1</c:v>
                </c:pt>
                <c:pt idx="2370">
                  <c:v>7.6</c:v>
                </c:pt>
                <c:pt idx="2371">
                  <c:v>7.8</c:v>
                </c:pt>
                <c:pt idx="2372">
                  <c:v>4.5999999999999996</c:v>
                </c:pt>
                <c:pt idx="2373">
                  <c:v>6</c:v>
                </c:pt>
                <c:pt idx="2374">
                  <c:v>7</c:v>
                </c:pt>
                <c:pt idx="2375">
                  <c:v>6.7</c:v>
                </c:pt>
                <c:pt idx="2376">
                  <c:v>6.4</c:v>
                </c:pt>
                <c:pt idx="2377">
                  <c:v>7.2</c:v>
                </c:pt>
                <c:pt idx="2378">
                  <c:v>7.4</c:v>
                </c:pt>
                <c:pt idx="2379">
                  <c:v>4.8</c:v>
                </c:pt>
                <c:pt idx="2380">
                  <c:v>4</c:v>
                </c:pt>
                <c:pt idx="2381">
                  <c:v>6.2</c:v>
                </c:pt>
                <c:pt idx="2382">
                  <c:v>7.7</c:v>
                </c:pt>
                <c:pt idx="2383">
                  <c:v>6.7</c:v>
                </c:pt>
                <c:pt idx="2384">
                  <c:v>7.9</c:v>
                </c:pt>
                <c:pt idx="2385">
                  <c:v>7.9</c:v>
                </c:pt>
                <c:pt idx="2386">
                  <c:v>5.5</c:v>
                </c:pt>
                <c:pt idx="2387">
                  <c:v>6.2</c:v>
                </c:pt>
                <c:pt idx="2388">
                  <c:v>5.0999999999999996</c:v>
                </c:pt>
                <c:pt idx="2389">
                  <c:v>4.0999999999999996</c:v>
                </c:pt>
                <c:pt idx="2390">
                  <c:v>6.7</c:v>
                </c:pt>
                <c:pt idx="2391">
                  <c:v>4.7</c:v>
                </c:pt>
                <c:pt idx="2392">
                  <c:v>6.4</c:v>
                </c:pt>
                <c:pt idx="2393">
                  <c:v>6.3</c:v>
                </c:pt>
                <c:pt idx="2394">
                  <c:v>5.5</c:v>
                </c:pt>
                <c:pt idx="2395">
                  <c:v>7.3</c:v>
                </c:pt>
                <c:pt idx="2396">
                  <c:v>6.3</c:v>
                </c:pt>
                <c:pt idx="2397">
                  <c:v>4.9000000000000004</c:v>
                </c:pt>
                <c:pt idx="2398">
                  <c:v>7.6</c:v>
                </c:pt>
                <c:pt idx="2399">
                  <c:v>6</c:v>
                </c:pt>
                <c:pt idx="2400">
                  <c:v>6.2</c:v>
                </c:pt>
                <c:pt idx="2401">
                  <c:v>6.8</c:v>
                </c:pt>
                <c:pt idx="2402">
                  <c:v>4.5</c:v>
                </c:pt>
                <c:pt idx="2403">
                  <c:v>5.7</c:v>
                </c:pt>
                <c:pt idx="2404">
                  <c:v>4.5999999999999996</c:v>
                </c:pt>
                <c:pt idx="2405">
                  <c:v>6.2</c:v>
                </c:pt>
                <c:pt idx="2406">
                  <c:v>7</c:v>
                </c:pt>
                <c:pt idx="2407">
                  <c:v>6.9</c:v>
                </c:pt>
                <c:pt idx="2408">
                  <c:v>6.7</c:v>
                </c:pt>
                <c:pt idx="2409">
                  <c:v>5.6</c:v>
                </c:pt>
                <c:pt idx="2410">
                  <c:v>6.6</c:v>
                </c:pt>
                <c:pt idx="2411">
                  <c:v>6.4</c:v>
                </c:pt>
                <c:pt idx="2412">
                  <c:v>2.8</c:v>
                </c:pt>
                <c:pt idx="2413">
                  <c:v>5.4</c:v>
                </c:pt>
                <c:pt idx="2414">
                  <c:v>5</c:v>
                </c:pt>
                <c:pt idx="2415">
                  <c:v>5.0999999999999996</c:v>
                </c:pt>
                <c:pt idx="2416">
                  <c:v>8</c:v>
                </c:pt>
                <c:pt idx="2417">
                  <c:v>5.9</c:v>
                </c:pt>
                <c:pt idx="2418">
                  <c:v>8.1999999999999993</c:v>
                </c:pt>
                <c:pt idx="2419">
                  <c:v>7</c:v>
                </c:pt>
                <c:pt idx="2420">
                  <c:v>6.6</c:v>
                </c:pt>
                <c:pt idx="2421">
                  <c:v>6.7</c:v>
                </c:pt>
                <c:pt idx="2422">
                  <c:v>5.5</c:v>
                </c:pt>
                <c:pt idx="2423">
                  <c:v>4.9000000000000004</c:v>
                </c:pt>
                <c:pt idx="2424">
                  <c:v>6.9</c:v>
                </c:pt>
                <c:pt idx="2425">
                  <c:v>5.6</c:v>
                </c:pt>
                <c:pt idx="2426">
                  <c:v>8</c:v>
                </c:pt>
                <c:pt idx="2427">
                  <c:v>5.3</c:v>
                </c:pt>
                <c:pt idx="2428">
                  <c:v>6.2</c:v>
                </c:pt>
                <c:pt idx="2429">
                  <c:v>5.3</c:v>
                </c:pt>
                <c:pt idx="2430">
                  <c:v>6.6</c:v>
                </c:pt>
                <c:pt idx="2431">
                  <c:v>7.2</c:v>
                </c:pt>
                <c:pt idx="2432">
                  <c:v>4.5999999999999996</c:v>
                </c:pt>
                <c:pt idx="2433">
                  <c:v>7.5</c:v>
                </c:pt>
                <c:pt idx="2434">
                  <c:v>6.5</c:v>
                </c:pt>
                <c:pt idx="2435">
                  <c:v>7.6</c:v>
                </c:pt>
                <c:pt idx="2436">
                  <c:v>6.2</c:v>
                </c:pt>
                <c:pt idx="2437">
                  <c:v>8</c:v>
                </c:pt>
                <c:pt idx="2438">
                  <c:v>6.3</c:v>
                </c:pt>
                <c:pt idx="2439">
                  <c:v>7.2</c:v>
                </c:pt>
                <c:pt idx="2440">
                  <c:v>6.7</c:v>
                </c:pt>
                <c:pt idx="2441">
                  <c:v>5.3</c:v>
                </c:pt>
                <c:pt idx="2442">
                  <c:v>6.3</c:v>
                </c:pt>
                <c:pt idx="2443">
                  <c:v>6.5</c:v>
                </c:pt>
                <c:pt idx="2444">
                  <c:v>8.3000000000000007</c:v>
                </c:pt>
                <c:pt idx="2445">
                  <c:v>7.2</c:v>
                </c:pt>
                <c:pt idx="2446">
                  <c:v>6.8</c:v>
                </c:pt>
                <c:pt idx="2447">
                  <c:v>6.4</c:v>
                </c:pt>
                <c:pt idx="2448">
                  <c:v>6.9</c:v>
                </c:pt>
                <c:pt idx="2449">
                  <c:v>6.2</c:v>
                </c:pt>
                <c:pt idx="2450">
                  <c:v>6.1</c:v>
                </c:pt>
                <c:pt idx="2451">
                  <c:v>5.0999999999999996</c:v>
                </c:pt>
                <c:pt idx="2452">
                  <c:v>4.5</c:v>
                </c:pt>
                <c:pt idx="2453">
                  <c:v>5.9</c:v>
                </c:pt>
                <c:pt idx="2454">
                  <c:v>8.1</c:v>
                </c:pt>
                <c:pt idx="2455">
                  <c:v>5.7</c:v>
                </c:pt>
                <c:pt idx="2456">
                  <c:v>6.8</c:v>
                </c:pt>
                <c:pt idx="2457">
                  <c:v>7.5</c:v>
                </c:pt>
                <c:pt idx="2458">
                  <c:v>8.3000000000000007</c:v>
                </c:pt>
                <c:pt idx="2459">
                  <c:v>7.4</c:v>
                </c:pt>
                <c:pt idx="2460">
                  <c:v>8</c:v>
                </c:pt>
                <c:pt idx="2461">
                  <c:v>6.9</c:v>
                </c:pt>
                <c:pt idx="2462">
                  <c:v>6.9</c:v>
                </c:pt>
                <c:pt idx="2463">
                  <c:v>5.5</c:v>
                </c:pt>
                <c:pt idx="2464">
                  <c:v>7.2</c:v>
                </c:pt>
                <c:pt idx="2465">
                  <c:v>6.9</c:v>
                </c:pt>
                <c:pt idx="2466">
                  <c:v>5.5</c:v>
                </c:pt>
                <c:pt idx="2467">
                  <c:v>5.2</c:v>
                </c:pt>
                <c:pt idx="2468">
                  <c:v>7.1</c:v>
                </c:pt>
                <c:pt idx="2469">
                  <c:v>5.5</c:v>
                </c:pt>
                <c:pt idx="2470">
                  <c:v>6.7</c:v>
                </c:pt>
                <c:pt idx="2471">
                  <c:v>5</c:v>
                </c:pt>
                <c:pt idx="2472">
                  <c:v>6.4</c:v>
                </c:pt>
                <c:pt idx="2473">
                  <c:v>6.6</c:v>
                </c:pt>
                <c:pt idx="2474">
                  <c:v>5.9</c:v>
                </c:pt>
                <c:pt idx="2475">
                  <c:v>5.7</c:v>
                </c:pt>
                <c:pt idx="2476">
                  <c:v>4.5</c:v>
                </c:pt>
                <c:pt idx="2477">
                  <c:v>5</c:v>
                </c:pt>
                <c:pt idx="2478">
                  <c:v>4.5999999999999996</c:v>
                </c:pt>
                <c:pt idx="2479">
                  <c:v>6.5</c:v>
                </c:pt>
                <c:pt idx="2480">
                  <c:v>4.9000000000000004</c:v>
                </c:pt>
                <c:pt idx="2481">
                  <c:v>6</c:v>
                </c:pt>
                <c:pt idx="2482">
                  <c:v>6.9</c:v>
                </c:pt>
                <c:pt idx="2483">
                  <c:v>5.7</c:v>
                </c:pt>
                <c:pt idx="2484">
                  <c:v>6.9</c:v>
                </c:pt>
                <c:pt idx="2485">
                  <c:v>4.4000000000000004</c:v>
                </c:pt>
                <c:pt idx="2486">
                  <c:v>7</c:v>
                </c:pt>
                <c:pt idx="2487">
                  <c:v>5.4</c:v>
                </c:pt>
                <c:pt idx="2488">
                  <c:v>5.4</c:v>
                </c:pt>
                <c:pt idx="2489">
                  <c:v>7.6</c:v>
                </c:pt>
                <c:pt idx="2490">
                  <c:v>5.9</c:v>
                </c:pt>
                <c:pt idx="2491">
                  <c:v>6.6</c:v>
                </c:pt>
                <c:pt idx="2492">
                  <c:v>6.7</c:v>
                </c:pt>
                <c:pt idx="2493">
                  <c:v>3.9</c:v>
                </c:pt>
                <c:pt idx="2494">
                  <c:v>5.7</c:v>
                </c:pt>
                <c:pt idx="2495">
                  <c:v>6.5</c:v>
                </c:pt>
                <c:pt idx="2496">
                  <c:v>6.8</c:v>
                </c:pt>
                <c:pt idx="2497">
                  <c:v>7.3</c:v>
                </c:pt>
                <c:pt idx="2498">
                  <c:v>7</c:v>
                </c:pt>
                <c:pt idx="2499">
                  <c:v>6.5</c:v>
                </c:pt>
                <c:pt idx="2500">
                  <c:v>7.7</c:v>
                </c:pt>
                <c:pt idx="2501">
                  <c:v>7.7</c:v>
                </c:pt>
                <c:pt idx="2502">
                  <c:v>6.8</c:v>
                </c:pt>
                <c:pt idx="2503">
                  <c:v>7.4</c:v>
                </c:pt>
                <c:pt idx="2504">
                  <c:v>5.0999999999999996</c:v>
                </c:pt>
                <c:pt idx="2505">
                  <c:v>7.4</c:v>
                </c:pt>
                <c:pt idx="2506">
                  <c:v>7.2</c:v>
                </c:pt>
                <c:pt idx="2507">
                  <c:v>8.3000000000000007</c:v>
                </c:pt>
                <c:pt idx="2508">
                  <c:v>8.1</c:v>
                </c:pt>
                <c:pt idx="2509">
                  <c:v>7.3</c:v>
                </c:pt>
                <c:pt idx="2510">
                  <c:v>3.6</c:v>
                </c:pt>
                <c:pt idx="2511">
                  <c:v>1.6</c:v>
                </c:pt>
                <c:pt idx="2512">
                  <c:v>8</c:v>
                </c:pt>
                <c:pt idx="2513">
                  <c:v>9</c:v>
                </c:pt>
                <c:pt idx="2514">
                  <c:v>6.1</c:v>
                </c:pt>
                <c:pt idx="2515">
                  <c:v>5.7</c:v>
                </c:pt>
                <c:pt idx="2516">
                  <c:v>6.8</c:v>
                </c:pt>
                <c:pt idx="2517">
                  <c:v>5.5</c:v>
                </c:pt>
                <c:pt idx="2518">
                  <c:v>6.8</c:v>
                </c:pt>
                <c:pt idx="2519">
                  <c:v>7.3</c:v>
                </c:pt>
                <c:pt idx="2520">
                  <c:v>6.1</c:v>
                </c:pt>
                <c:pt idx="2521">
                  <c:v>7.2</c:v>
                </c:pt>
                <c:pt idx="2522">
                  <c:v>5.9</c:v>
                </c:pt>
                <c:pt idx="2523">
                  <c:v>6.1</c:v>
                </c:pt>
                <c:pt idx="2524">
                  <c:v>6.8</c:v>
                </c:pt>
                <c:pt idx="2525">
                  <c:v>7.7</c:v>
                </c:pt>
                <c:pt idx="2526">
                  <c:v>4.9000000000000004</c:v>
                </c:pt>
                <c:pt idx="2527">
                  <c:v>6.1</c:v>
                </c:pt>
                <c:pt idx="2528">
                  <c:v>2.5</c:v>
                </c:pt>
                <c:pt idx="2529">
                  <c:v>6.1</c:v>
                </c:pt>
                <c:pt idx="2530">
                  <c:v>5.9</c:v>
                </c:pt>
                <c:pt idx="2531">
                  <c:v>5.7</c:v>
                </c:pt>
                <c:pt idx="2532">
                  <c:v>5.6</c:v>
                </c:pt>
                <c:pt idx="2533">
                  <c:v>7.2</c:v>
                </c:pt>
                <c:pt idx="2534">
                  <c:v>7.7</c:v>
                </c:pt>
                <c:pt idx="2535">
                  <c:v>7.8</c:v>
                </c:pt>
                <c:pt idx="2536">
                  <c:v>6.1</c:v>
                </c:pt>
                <c:pt idx="2537">
                  <c:v>5.8</c:v>
                </c:pt>
                <c:pt idx="2538">
                  <c:v>6.5</c:v>
                </c:pt>
                <c:pt idx="2539">
                  <c:v>7.9</c:v>
                </c:pt>
                <c:pt idx="2540">
                  <c:v>6.3</c:v>
                </c:pt>
                <c:pt idx="2541">
                  <c:v>8.3000000000000007</c:v>
                </c:pt>
                <c:pt idx="2542">
                  <c:v>6.4</c:v>
                </c:pt>
                <c:pt idx="2543">
                  <c:v>6.7</c:v>
                </c:pt>
                <c:pt idx="2544">
                  <c:v>6.1</c:v>
                </c:pt>
                <c:pt idx="2545">
                  <c:v>6</c:v>
                </c:pt>
                <c:pt idx="2546">
                  <c:v>5.8</c:v>
                </c:pt>
                <c:pt idx="2547">
                  <c:v>5.6</c:v>
                </c:pt>
                <c:pt idx="2548">
                  <c:v>6.1</c:v>
                </c:pt>
                <c:pt idx="2549">
                  <c:v>5.9</c:v>
                </c:pt>
                <c:pt idx="2550">
                  <c:v>7.3</c:v>
                </c:pt>
                <c:pt idx="2551">
                  <c:v>6.8</c:v>
                </c:pt>
                <c:pt idx="2552">
                  <c:v>5.7</c:v>
                </c:pt>
                <c:pt idx="2553">
                  <c:v>7.3</c:v>
                </c:pt>
                <c:pt idx="2554">
                  <c:v>6.3</c:v>
                </c:pt>
                <c:pt idx="2555">
                  <c:v>5.9</c:v>
                </c:pt>
                <c:pt idx="2556">
                  <c:v>7.1</c:v>
                </c:pt>
                <c:pt idx="2557">
                  <c:v>8</c:v>
                </c:pt>
                <c:pt idx="2558">
                  <c:v>5.0999999999999996</c:v>
                </c:pt>
                <c:pt idx="2559">
                  <c:v>7.1</c:v>
                </c:pt>
                <c:pt idx="2560">
                  <c:v>6.5</c:v>
                </c:pt>
                <c:pt idx="2561">
                  <c:v>4.5</c:v>
                </c:pt>
                <c:pt idx="2562">
                  <c:v>6.6</c:v>
                </c:pt>
                <c:pt idx="2563">
                  <c:v>4.3</c:v>
                </c:pt>
                <c:pt idx="2564">
                  <c:v>6.7</c:v>
                </c:pt>
                <c:pt idx="2565">
                  <c:v>5.4</c:v>
                </c:pt>
                <c:pt idx="2566">
                  <c:v>6.6</c:v>
                </c:pt>
                <c:pt idx="2567">
                  <c:v>7.3</c:v>
                </c:pt>
                <c:pt idx="2568">
                  <c:v>6.9</c:v>
                </c:pt>
                <c:pt idx="2569">
                  <c:v>8</c:v>
                </c:pt>
                <c:pt idx="2570">
                  <c:v>7.8</c:v>
                </c:pt>
                <c:pt idx="2571">
                  <c:v>6.1</c:v>
                </c:pt>
                <c:pt idx="2572">
                  <c:v>5.0999999999999996</c:v>
                </c:pt>
                <c:pt idx="2573">
                  <c:v>7.4</c:v>
                </c:pt>
                <c:pt idx="2574">
                  <c:v>7.8</c:v>
                </c:pt>
                <c:pt idx="2575">
                  <c:v>8</c:v>
                </c:pt>
                <c:pt idx="2576">
                  <c:v>6.7</c:v>
                </c:pt>
                <c:pt idx="2577">
                  <c:v>6.6</c:v>
                </c:pt>
                <c:pt idx="2578">
                  <c:v>6.4</c:v>
                </c:pt>
                <c:pt idx="2579">
                  <c:v>6.7</c:v>
                </c:pt>
                <c:pt idx="2580">
                  <c:v>6.2</c:v>
                </c:pt>
                <c:pt idx="2581">
                  <c:v>7.3</c:v>
                </c:pt>
                <c:pt idx="2582">
                  <c:v>8.1</c:v>
                </c:pt>
                <c:pt idx="2583">
                  <c:v>7</c:v>
                </c:pt>
                <c:pt idx="2584">
                  <c:v>8</c:v>
                </c:pt>
                <c:pt idx="2585">
                  <c:v>8</c:v>
                </c:pt>
                <c:pt idx="2586">
                  <c:v>7</c:v>
                </c:pt>
                <c:pt idx="2587">
                  <c:v>7.9</c:v>
                </c:pt>
                <c:pt idx="2588">
                  <c:v>5.9</c:v>
                </c:pt>
                <c:pt idx="2589">
                  <c:v>6.6</c:v>
                </c:pt>
                <c:pt idx="2590">
                  <c:v>6.3</c:v>
                </c:pt>
                <c:pt idx="2591">
                  <c:v>7.7</c:v>
                </c:pt>
                <c:pt idx="2592">
                  <c:v>6.9</c:v>
                </c:pt>
                <c:pt idx="2593">
                  <c:v>7.1</c:v>
                </c:pt>
                <c:pt idx="2594">
                  <c:v>7.4</c:v>
                </c:pt>
                <c:pt idx="2595">
                  <c:v>6.5</c:v>
                </c:pt>
                <c:pt idx="2596">
                  <c:v>6.5</c:v>
                </c:pt>
                <c:pt idx="2597">
                  <c:v>6.8</c:v>
                </c:pt>
                <c:pt idx="2598">
                  <c:v>7.5</c:v>
                </c:pt>
                <c:pt idx="2599">
                  <c:v>6.6</c:v>
                </c:pt>
                <c:pt idx="2600">
                  <c:v>7.1</c:v>
                </c:pt>
                <c:pt idx="2601">
                  <c:v>6.6</c:v>
                </c:pt>
                <c:pt idx="2602">
                  <c:v>7</c:v>
                </c:pt>
                <c:pt idx="2603">
                  <c:v>3.3</c:v>
                </c:pt>
                <c:pt idx="2604">
                  <c:v>6.7</c:v>
                </c:pt>
                <c:pt idx="2605">
                  <c:v>6.8</c:v>
                </c:pt>
                <c:pt idx="2606">
                  <c:v>6</c:v>
                </c:pt>
                <c:pt idx="2607">
                  <c:v>5.4</c:v>
                </c:pt>
                <c:pt idx="2608">
                  <c:v>4.3</c:v>
                </c:pt>
                <c:pt idx="2609">
                  <c:v>6.2</c:v>
                </c:pt>
                <c:pt idx="2610">
                  <c:v>7.7</c:v>
                </c:pt>
                <c:pt idx="2611">
                  <c:v>7.4</c:v>
                </c:pt>
                <c:pt idx="2612">
                  <c:v>5.9</c:v>
                </c:pt>
                <c:pt idx="2613">
                  <c:v>7.8</c:v>
                </c:pt>
                <c:pt idx="2614">
                  <c:v>7.4</c:v>
                </c:pt>
                <c:pt idx="2615">
                  <c:v>6.5</c:v>
                </c:pt>
                <c:pt idx="2616">
                  <c:v>7</c:v>
                </c:pt>
                <c:pt idx="2617">
                  <c:v>7.6</c:v>
                </c:pt>
                <c:pt idx="2618">
                  <c:v>6.9</c:v>
                </c:pt>
                <c:pt idx="2619">
                  <c:v>5.3</c:v>
                </c:pt>
                <c:pt idx="2620">
                  <c:v>6.4</c:v>
                </c:pt>
                <c:pt idx="2621">
                  <c:v>7.8</c:v>
                </c:pt>
                <c:pt idx="2622">
                  <c:v>6.7</c:v>
                </c:pt>
                <c:pt idx="2623">
                  <c:v>5.3</c:v>
                </c:pt>
                <c:pt idx="2624">
                  <c:v>6.3</c:v>
                </c:pt>
                <c:pt idx="2625">
                  <c:v>7</c:v>
                </c:pt>
                <c:pt idx="2626">
                  <c:v>6.6</c:v>
                </c:pt>
                <c:pt idx="2627">
                  <c:v>8.4</c:v>
                </c:pt>
                <c:pt idx="2628">
                  <c:v>5.4</c:v>
                </c:pt>
                <c:pt idx="2629">
                  <c:v>7.8</c:v>
                </c:pt>
                <c:pt idx="2630">
                  <c:v>7.6</c:v>
                </c:pt>
                <c:pt idx="2631">
                  <c:v>6.6</c:v>
                </c:pt>
                <c:pt idx="2632">
                  <c:v>6.4</c:v>
                </c:pt>
                <c:pt idx="2633">
                  <c:v>7</c:v>
                </c:pt>
                <c:pt idx="2634">
                  <c:v>5.7</c:v>
                </c:pt>
                <c:pt idx="2635">
                  <c:v>5.9</c:v>
                </c:pt>
                <c:pt idx="2636">
                  <c:v>6.3</c:v>
                </c:pt>
                <c:pt idx="2637">
                  <c:v>6.3</c:v>
                </c:pt>
                <c:pt idx="2638">
                  <c:v>6.2</c:v>
                </c:pt>
                <c:pt idx="2639">
                  <c:v>2.1</c:v>
                </c:pt>
                <c:pt idx="2640">
                  <c:v>5</c:v>
                </c:pt>
                <c:pt idx="2641">
                  <c:v>5.3</c:v>
                </c:pt>
                <c:pt idx="2642">
                  <c:v>7.1</c:v>
                </c:pt>
                <c:pt idx="2643">
                  <c:v>7</c:v>
                </c:pt>
                <c:pt idx="2644">
                  <c:v>7</c:v>
                </c:pt>
                <c:pt idx="2645">
                  <c:v>7.1</c:v>
                </c:pt>
                <c:pt idx="2646">
                  <c:v>7</c:v>
                </c:pt>
                <c:pt idx="2647">
                  <c:v>7.7</c:v>
                </c:pt>
                <c:pt idx="2648">
                  <c:v>7.1</c:v>
                </c:pt>
                <c:pt idx="2649">
                  <c:v>6.8</c:v>
                </c:pt>
                <c:pt idx="2650">
                  <c:v>7.5</c:v>
                </c:pt>
                <c:pt idx="2651">
                  <c:v>6.3</c:v>
                </c:pt>
                <c:pt idx="2652">
                  <c:v>7.3</c:v>
                </c:pt>
                <c:pt idx="2653">
                  <c:v>6.8</c:v>
                </c:pt>
                <c:pt idx="2654">
                  <c:v>7.2</c:v>
                </c:pt>
                <c:pt idx="2655">
                  <c:v>6.4</c:v>
                </c:pt>
                <c:pt idx="2656">
                  <c:v>6</c:v>
                </c:pt>
                <c:pt idx="2657">
                  <c:v>6.4</c:v>
                </c:pt>
                <c:pt idx="2658">
                  <c:v>7.5</c:v>
                </c:pt>
                <c:pt idx="2659">
                  <c:v>7.1</c:v>
                </c:pt>
                <c:pt idx="2660">
                  <c:v>4.5999999999999996</c:v>
                </c:pt>
                <c:pt idx="2661">
                  <c:v>7.7</c:v>
                </c:pt>
                <c:pt idx="2662">
                  <c:v>5.6</c:v>
                </c:pt>
                <c:pt idx="2663">
                  <c:v>7.5</c:v>
                </c:pt>
                <c:pt idx="2664">
                  <c:v>8.3000000000000007</c:v>
                </c:pt>
                <c:pt idx="2665">
                  <c:v>6.6</c:v>
                </c:pt>
                <c:pt idx="2666">
                  <c:v>7.5</c:v>
                </c:pt>
                <c:pt idx="2667">
                  <c:v>7.2</c:v>
                </c:pt>
                <c:pt idx="2668">
                  <c:v>8.6999999999999993</c:v>
                </c:pt>
                <c:pt idx="2669">
                  <c:v>6</c:v>
                </c:pt>
                <c:pt idx="2670">
                  <c:v>8</c:v>
                </c:pt>
                <c:pt idx="2671">
                  <c:v>4.5</c:v>
                </c:pt>
                <c:pt idx="2672">
                  <c:v>7.9</c:v>
                </c:pt>
                <c:pt idx="2673">
                  <c:v>7.5</c:v>
                </c:pt>
                <c:pt idx="2674">
                  <c:v>6.8</c:v>
                </c:pt>
                <c:pt idx="2675">
                  <c:v>7.2</c:v>
                </c:pt>
                <c:pt idx="2676">
                  <c:v>7.1</c:v>
                </c:pt>
                <c:pt idx="2677">
                  <c:v>7.4</c:v>
                </c:pt>
                <c:pt idx="2678">
                  <c:v>7.6</c:v>
                </c:pt>
                <c:pt idx="2679">
                  <c:v>6.9</c:v>
                </c:pt>
                <c:pt idx="2680">
                  <c:v>6</c:v>
                </c:pt>
                <c:pt idx="2681">
                  <c:v>7.3</c:v>
                </c:pt>
                <c:pt idx="2682">
                  <c:v>4.5999999999999996</c:v>
                </c:pt>
                <c:pt idx="2683">
                  <c:v>6</c:v>
                </c:pt>
                <c:pt idx="2684">
                  <c:v>5.5</c:v>
                </c:pt>
                <c:pt idx="2685">
                  <c:v>7.5</c:v>
                </c:pt>
                <c:pt idx="2686">
                  <c:v>6.3</c:v>
                </c:pt>
                <c:pt idx="2687">
                  <c:v>5.0999999999999996</c:v>
                </c:pt>
                <c:pt idx="2688">
                  <c:v>6.8</c:v>
                </c:pt>
                <c:pt idx="2689">
                  <c:v>5.3</c:v>
                </c:pt>
                <c:pt idx="2690">
                  <c:v>7.3</c:v>
                </c:pt>
                <c:pt idx="2691">
                  <c:v>7.3</c:v>
                </c:pt>
                <c:pt idx="2692">
                  <c:v>7.1</c:v>
                </c:pt>
                <c:pt idx="2693">
                  <c:v>7.6</c:v>
                </c:pt>
                <c:pt idx="2694">
                  <c:v>5.3</c:v>
                </c:pt>
                <c:pt idx="2695">
                  <c:v>7.8</c:v>
                </c:pt>
                <c:pt idx="2696">
                  <c:v>7.7</c:v>
                </c:pt>
                <c:pt idx="2697">
                  <c:v>7.7</c:v>
                </c:pt>
                <c:pt idx="2698">
                  <c:v>5.4</c:v>
                </c:pt>
                <c:pt idx="2699">
                  <c:v>6.2</c:v>
                </c:pt>
                <c:pt idx="2700">
                  <c:v>7.4</c:v>
                </c:pt>
                <c:pt idx="2701">
                  <c:v>6.2</c:v>
                </c:pt>
                <c:pt idx="2702">
                  <c:v>5.0999999999999996</c:v>
                </c:pt>
                <c:pt idx="2703">
                  <c:v>6.8</c:v>
                </c:pt>
                <c:pt idx="2704">
                  <c:v>5.8</c:v>
                </c:pt>
                <c:pt idx="2705">
                  <c:v>6.4</c:v>
                </c:pt>
                <c:pt idx="2706">
                  <c:v>6</c:v>
                </c:pt>
                <c:pt idx="2707">
                  <c:v>6.9</c:v>
                </c:pt>
                <c:pt idx="2708">
                  <c:v>5.5</c:v>
                </c:pt>
                <c:pt idx="2709">
                  <c:v>5.4</c:v>
                </c:pt>
                <c:pt idx="2710">
                  <c:v>8.3000000000000007</c:v>
                </c:pt>
                <c:pt idx="2711">
                  <c:v>7.9</c:v>
                </c:pt>
                <c:pt idx="2712">
                  <c:v>6.5</c:v>
                </c:pt>
                <c:pt idx="2713">
                  <c:v>5.8</c:v>
                </c:pt>
                <c:pt idx="2714">
                  <c:v>6.6</c:v>
                </c:pt>
                <c:pt idx="2715">
                  <c:v>8.3000000000000007</c:v>
                </c:pt>
                <c:pt idx="2716">
                  <c:v>6.2</c:v>
                </c:pt>
                <c:pt idx="2717">
                  <c:v>6.9</c:v>
                </c:pt>
                <c:pt idx="2718">
                  <c:v>5.9</c:v>
                </c:pt>
                <c:pt idx="2719">
                  <c:v>6.1</c:v>
                </c:pt>
                <c:pt idx="2720">
                  <c:v>5.8</c:v>
                </c:pt>
                <c:pt idx="2721">
                  <c:v>5.9</c:v>
                </c:pt>
                <c:pt idx="2722">
                  <c:v>5.5</c:v>
                </c:pt>
                <c:pt idx="2723">
                  <c:v>5</c:v>
                </c:pt>
                <c:pt idx="2724">
                  <c:v>7</c:v>
                </c:pt>
                <c:pt idx="2725">
                  <c:v>6.4</c:v>
                </c:pt>
                <c:pt idx="2726">
                  <c:v>5.9</c:v>
                </c:pt>
                <c:pt idx="2727">
                  <c:v>7</c:v>
                </c:pt>
                <c:pt idx="2728">
                  <c:v>6.1</c:v>
                </c:pt>
                <c:pt idx="2729">
                  <c:v>6.9</c:v>
                </c:pt>
                <c:pt idx="2730">
                  <c:v>7.5</c:v>
                </c:pt>
                <c:pt idx="2731">
                  <c:v>7.3</c:v>
                </c:pt>
                <c:pt idx="2732">
                  <c:v>6.5</c:v>
                </c:pt>
                <c:pt idx="2733">
                  <c:v>6.2</c:v>
                </c:pt>
                <c:pt idx="2734">
                  <c:v>6</c:v>
                </c:pt>
                <c:pt idx="2735">
                  <c:v>6.3</c:v>
                </c:pt>
                <c:pt idx="2736">
                  <c:v>5.8</c:v>
                </c:pt>
                <c:pt idx="2737">
                  <c:v>6.1</c:v>
                </c:pt>
                <c:pt idx="2738">
                  <c:v>6.9</c:v>
                </c:pt>
                <c:pt idx="2739">
                  <c:v>5.4</c:v>
                </c:pt>
                <c:pt idx="2740">
                  <c:v>6.7</c:v>
                </c:pt>
                <c:pt idx="2741">
                  <c:v>7.4</c:v>
                </c:pt>
                <c:pt idx="2742">
                  <c:v>5.6</c:v>
                </c:pt>
                <c:pt idx="2743">
                  <c:v>6.5</c:v>
                </c:pt>
                <c:pt idx="2744">
                  <c:v>6.5</c:v>
                </c:pt>
                <c:pt idx="2745">
                  <c:v>5.8</c:v>
                </c:pt>
                <c:pt idx="2746">
                  <c:v>5</c:v>
                </c:pt>
                <c:pt idx="2747">
                  <c:v>5.5</c:v>
                </c:pt>
                <c:pt idx="2748">
                  <c:v>6.5</c:v>
                </c:pt>
                <c:pt idx="2749">
                  <c:v>7.2</c:v>
                </c:pt>
                <c:pt idx="2750">
                  <c:v>5.2</c:v>
                </c:pt>
                <c:pt idx="2751">
                  <c:v>5.7</c:v>
                </c:pt>
                <c:pt idx="2752">
                  <c:v>4.7</c:v>
                </c:pt>
                <c:pt idx="2753">
                  <c:v>5.9</c:v>
                </c:pt>
                <c:pt idx="2754">
                  <c:v>6.8</c:v>
                </c:pt>
                <c:pt idx="2755">
                  <c:v>5.9</c:v>
                </c:pt>
                <c:pt idx="2756">
                  <c:v>7.7</c:v>
                </c:pt>
                <c:pt idx="2757">
                  <c:v>4.4000000000000004</c:v>
                </c:pt>
                <c:pt idx="2758">
                  <c:v>6.6</c:v>
                </c:pt>
                <c:pt idx="2759">
                  <c:v>6.7</c:v>
                </c:pt>
                <c:pt idx="2760">
                  <c:v>5.5</c:v>
                </c:pt>
                <c:pt idx="2761">
                  <c:v>6.5</c:v>
                </c:pt>
                <c:pt idx="2762">
                  <c:v>6.2</c:v>
                </c:pt>
                <c:pt idx="2763">
                  <c:v>7.1</c:v>
                </c:pt>
                <c:pt idx="2764">
                  <c:v>6.1</c:v>
                </c:pt>
                <c:pt idx="2765">
                  <c:v>6</c:v>
                </c:pt>
                <c:pt idx="2766">
                  <c:v>7.4</c:v>
                </c:pt>
                <c:pt idx="2767">
                  <c:v>5.9</c:v>
                </c:pt>
                <c:pt idx="2768">
                  <c:v>4.0999999999999996</c:v>
                </c:pt>
                <c:pt idx="2769">
                  <c:v>5.9</c:v>
                </c:pt>
                <c:pt idx="2770">
                  <c:v>7</c:v>
                </c:pt>
                <c:pt idx="2771">
                  <c:v>6.8</c:v>
                </c:pt>
                <c:pt idx="2772">
                  <c:v>7.4</c:v>
                </c:pt>
                <c:pt idx="2773">
                  <c:v>7.1</c:v>
                </c:pt>
                <c:pt idx="2774">
                  <c:v>7</c:v>
                </c:pt>
                <c:pt idx="2775">
                  <c:v>5.8</c:v>
                </c:pt>
                <c:pt idx="2776">
                  <c:v>7.8</c:v>
                </c:pt>
                <c:pt idx="2777">
                  <c:v>6.5</c:v>
                </c:pt>
                <c:pt idx="2778">
                  <c:v>7</c:v>
                </c:pt>
                <c:pt idx="2779">
                  <c:v>6.3</c:v>
                </c:pt>
                <c:pt idx="2780">
                  <c:v>5.3</c:v>
                </c:pt>
                <c:pt idx="2781">
                  <c:v>5.5</c:v>
                </c:pt>
                <c:pt idx="2782">
                  <c:v>7.4</c:v>
                </c:pt>
                <c:pt idx="2783">
                  <c:v>4.3</c:v>
                </c:pt>
                <c:pt idx="2784">
                  <c:v>5.2</c:v>
                </c:pt>
                <c:pt idx="2785">
                  <c:v>6.7</c:v>
                </c:pt>
                <c:pt idx="2786">
                  <c:v>8.6</c:v>
                </c:pt>
                <c:pt idx="2787">
                  <c:v>6.1</c:v>
                </c:pt>
                <c:pt idx="2788">
                  <c:v>5.8</c:v>
                </c:pt>
                <c:pt idx="2789">
                  <c:v>7.7</c:v>
                </c:pt>
                <c:pt idx="2790">
                  <c:v>8</c:v>
                </c:pt>
                <c:pt idx="2791">
                  <c:v>5.6</c:v>
                </c:pt>
                <c:pt idx="2792">
                  <c:v>6.7</c:v>
                </c:pt>
                <c:pt idx="2793">
                  <c:v>6.6</c:v>
                </c:pt>
                <c:pt idx="2794">
                  <c:v>4.0999999999999996</c:v>
                </c:pt>
                <c:pt idx="2795">
                  <c:v>7.3</c:v>
                </c:pt>
                <c:pt idx="2796">
                  <c:v>6.5</c:v>
                </c:pt>
                <c:pt idx="2797">
                  <c:v>7</c:v>
                </c:pt>
                <c:pt idx="2798">
                  <c:v>5.5</c:v>
                </c:pt>
                <c:pt idx="2799">
                  <c:v>6.6</c:v>
                </c:pt>
                <c:pt idx="2800">
                  <c:v>7.1</c:v>
                </c:pt>
                <c:pt idx="2801">
                  <c:v>7.9</c:v>
                </c:pt>
                <c:pt idx="2802">
                  <c:v>7.1</c:v>
                </c:pt>
                <c:pt idx="2803">
                  <c:v>5.6</c:v>
                </c:pt>
                <c:pt idx="2804">
                  <c:v>7.3</c:v>
                </c:pt>
                <c:pt idx="2805">
                  <c:v>3.3</c:v>
                </c:pt>
                <c:pt idx="2806">
                  <c:v>6.5</c:v>
                </c:pt>
                <c:pt idx="2807">
                  <c:v>4.8</c:v>
                </c:pt>
                <c:pt idx="2808">
                  <c:v>5.2</c:v>
                </c:pt>
                <c:pt idx="2809">
                  <c:v>6.3</c:v>
                </c:pt>
                <c:pt idx="2810">
                  <c:v>7.2</c:v>
                </c:pt>
                <c:pt idx="2811">
                  <c:v>6.8</c:v>
                </c:pt>
                <c:pt idx="2812">
                  <c:v>5.7</c:v>
                </c:pt>
                <c:pt idx="2813">
                  <c:v>7.2</c:v>
                </c:pt>
                <c:pt idx="2814">
                  <c:v>6.9</c:v>
                </c:pt>
                <c:pt idx="2815">
                  <c:v>6.2</c:v>
                </c:pt>
                <c:pt idx="2816">
                  <c:v>6.7</c:v>
                </c:pt>
                <c:pt idx="2817">
                  <c:v>6.5</c:v>
                </c:pt>
                <c:pt idx="2818">
                  <c:v>7.2</c:v>
                </c:pt>
                <c:pt idx="2819">
                  <c:v>5.3</c:v>
                </c:pt>
                <c:pt idx="2820">
                  <c:v>6.7</c:v>
                </c:pt>
                <c:pt idx="2821">
                  <c:v>3.6</c:v>
                </c:pt>
                <c:pt idx="2822">
                  <c:v>5.7</c:v>
                </c:pt>
                <c:pt idx="2823">
                  <c:v>7.3</c:v>
                </c:pt>
                <c:pt idx="2824">
                  <c:v>5</c:v>
                </c:pt>
                <c:pt idx="2825">
                  <c:v>6.6</c:v>
                </c:pt>
                <c:pt idx="2826">
                  <c:v>6.6</c:v>
                </c:pt>
                <c:pt idx="2827">
                  <c:v>7.3</c:v>
                </c:pt>
                <c:pt idx="2828">
                  <c:v>6.2</c:v>
                </c:pt>
                <c:pt idx="2829">
                  <c:v>6.6</c:v>
                </c:pt>
                <c:pt idx="2830">
                  <c:v>6.3</c:v>
                </c:pt>
                <c:pt idx="2831">
                  <c:v>3.3</c:v>
                </c:pt>
                <c:pt idx="2832">
                  <c:v>3.5</c:v>
                </c:pt>
                <c:pt idx="2833">
                  <c:v>5.5</c:v>
                </c:pt>
                <c:pt idx="2834">
                  <c:v>5.9</c:v>
                </c:pt>
                <c:pt idx="2835">
                  <c:v>4.7</c:v>
                </c:pt>
                <c:pt idx="2836">
                  <c:v>3.9</c:v>
                </c:pt>
                <c:pt idx="2837">
                  <c:v>6.1</c:v>
                </c:pt>
                <c:pt idx="2838">
                  <c:v>6.7</c:v>
                </c:pt>
                <c:pt idx="2839">
                  <c:v>6.9</c:v>
                </c:pt>
                <c:pt idx="2840">
                  <c:v>7.3</c:v>
                </c:pt>
                <c:pt idx="2841">
                  <c:v>6.7</c:v>
                </c:pt>
                <c:pt idx="2842">
                  <c:v>6.1</c:v>
                </c:pt>
                <c:pt idx="2843">
                  <c:v>6.9</c:v>
                </c:pt>
                <c:pt idx="2844">
                  <c:v>7.9</c:v>
                </c:pt>
                <c:pt idx="2845">
                  <c:v>4.5</c:v>
                </c:pt>
                <c:pt idx="2846">
                  <c:v>7.6</c:v>
                </c:pt>
                <c:pt idx="2847">
                  <c:v>7.5</c:v>
                </c:pt>
                <c:pt idx="2848">
                  <c:v>7.1</c:v>
                </c:pt>
                <c:pt idx="2849">
                  <c:v>6.9</c:v>
                </c:pt>
                <c:pt idx="2850">
                  <c:v>8.5</c:v>
                </c:pt>
                <c:pt idx="2851">
                  <c:v>7.5</c:v>
                </c:pt>
                <c:pt idx="2852">
                  <c:v>6.6</c:v>
                </c:pt>
                <c:pt idx="2853">
                  <c:v>8</c:v>
                </c:pt>
                <c:pt idx="2854">
                  <c:v>7</c:v>
                </c:pt>
                <c:pt idx="2855">
                  <c:v>6.8</c:v>
                </c:pt>
                <c:pt idx="2856">
                  <c:v>6.7</c:v>
                </c:pt>
                <c:pt idx="2857">
                  <c:v>6.5</c:v>
                </c:pt>
                <c:pt idx="2858">
                  <c:v>8</c:v>
                </c:pt>
                <c:pt idx="2859">
                  <c:v>6.5</c:v>
                </c:pt>
                <c:pt idx="2860">
                  <c:v>4.9000000000000004</c:v>
                </c:pt>
                <c:pt idx="2861">
                  <c:v>7.1</c:v>
                </c:pt>
                <c:pt idx="2862">
                  <c:v>7</c:v>
                </c:pt>
                <c:pt idx="2863">
                  <c:v>7</c:v>
                </c:pt>
                <c:pt idx="2864">
                  <c:v>4.5</c:v>
                </c:pt>
                <c:pt idx="2865">
                  <c:v>7.7</c:v>
                </c:pt>
                <c:pt idx="2866">
                  <c:v>6.7</c:v>
                </c:pt>
                <c:pt idx="2867">
                  <c:v>7</c:v>
                </c:pt>
                <c:pt idx="2868">
                  <c:v>6.5</c:v>
                </c:pt>
                <c:pt idx="2869">
                  <c:v>6.2</c:v>
                </c:pt>
                <c:pt idx="2870">
                  <c:v>5.7</c:v>
                </c:pt>
                <c:pt idx="2871">
                  <c:v>6.4</c:v>
                </c:pt>
                <c:pt idx="2872">
                  <c:v>5.4</c:v>
                </c:pt>
                <c:pt idx="2873">
                  <c:v>6.6</c:v>
                </c:pt>
                <c:pt idx="2874">
                  <c:v>6.1</c:v>
                </c:pt>
                <c:pt idx="2875">
                  <c:v>7.6</c:v>
                </c:pt>
                <c:pt idx="2876">
                  <c:v>6.2</c:v>
                </c:pt>
                <c:pt idx="2877">
                  <c:v>6.6</c:v>
                </c:pt>
                <c:pt idx="2878">
                  <c:v>7.3</c:v>
                </c:pt>
                <c:pt idx="2879">
                  <c:v>4.2</c:v>
                </c:pt>
                <c:pt idx="2880">
                  <c:v>6.5</c:v>
                </c:pt>
                <c:pt idx="2881">
                  <c:v>6.5</c:v>
                </c:pt>
                <c:pt idx="2882">
                  <c:v>5.7</c:v>
                </c:pt>
                <c:pt idx="2883">
                  <c:v>7.3</c:v>
                </c:pt>
                <c:pt idx="2884">
                  <c:v>6.9</c:v>
                </c:pt>
                <c:pt idx="2885">
                  <c:v>5</c:v>
                </c:pt>
                <c:pt idx="2886">
                  <c:v>7.3</c:v>
                </c:pt>
                <c:pt idx="2887">
                  <c:v>6.5</c:v>
                </c:pt>
                <c:pt idx="2888">
                  <c:v>2.1</c:v>
                </c:pt>
                <c:pt idx="2889">
                  <c:v>7</c:v>
                </c:pt>
                <c:pt idx="2890">
                  <c:v>8</c:v>
                </c:pt>
                <c:pt idx="2891">
                  <c:v>7.1</c:v>
                </c:pt>
                <c:pt idx="2892">
                  <c:v>6.7</c:v>
                </c:pt>
                <c:pt idx="2893">
                  <c:v>8.9</c:v>
                </c:pt>
                <c:pt idx="2894">
                  <c:v>7.9</c:v>
                </c:pt>
                <c:pt idx="2895">
                  <c:v>5.6</c:v>
                </c:pt>
                <c:pt idx="2896">
                  <c:v>8</c:v>
                </c:pt>
                <c:pt idx="2897">
                  <c:v>6.2</c:v>
                </c:pt>
                <c:pt idx="2898">
                  <c:v>7.9</c:v>
                </c:pt>
                <c:pt idx="2899">
                  <c:v>8.1</c:v>
                </c:pt>
                <c:pt idx="2900">
                  <c:v>7.6</c:v>
                </c:pt>
                <c:pt idx="2901">
                  <c:v>3.5</c:v>
                </c:pt>
                <c:pt idx="2902">
                  <c:v>7.6</c:v>
                </c:pt>
                <c:pt idx="2903">
                  <c:v>6.5</c:v>
                </c:pt>
                <c:pt idx="2904">
                  <c:v>5.6</c:v>
                </c:pt>
                <c:pt idx="2905">
                  <c:v>7.7</c:v>
                </c:pt>
                <c:pt idx="2906">
                  <c:v>5.2</c:v>
                </c:pt>
                <c:pt idx="2907">
                  <c:v>6.1</c:v>
                </c:pt>
                <c:pt idx="2908">
                  <c:v>7.4</c:v>
                </c:pt>
                <c:pt idx="2909">
                  <c:v>6.8</c:v>
                </c:pt>
                <c:pt idx="2910">
                  <c:v>6.4</c:v>
                </c:pt>
                <c:pt idx="2911">
                  <c:v>5.7</c:v>
                </c:pt>
                <c:pt idx="2912">
                  <c:v>6.7</c:v>
                </c:pt>
                <c:pt idx="2913">
                  <c:v>5.6</c:v>
                </c:pt>
                <c:pt idx="2914">
                  <c:v>7.6</c:v>
                </c:pt>
                <c:pt idx="2915">
                  <c:v>6.5</c:v>
                </c:pt>
                <c:pt idx="2916">
                  <c:v>6.3</c:v>
                </c:pt>
                <c:pt idx="2917">
                  <c:v>7.1</c:v>
                </c:pt>
                <c:pt idx="2918">
                  <c:v>7.1</c:v>
                </c:pt>
                <c:pt idx="2919">
                  <c:v>6.9</c:v>
                </c:pt>
                <c:pt idx="2920">
                  <c:v>5.4</c:v>
                </c:pt>
                <c:pt idx="2921">
                  <c:v>5.0999999999999996</c:v>
                </c:pt>
                <c:pt idx="2922">
                  <c:v>5.3</c:v>
                </c:pt>
                <c:pt idx="2923">
                  <c:v>7.3</c:v>
                </c:pt>
                <c:pt idx="2924">
                  <c:v>7.3</c:v>
                </c:pt>
                <c:pt idx="2925">
                  <c:v>7.1</c:v>
                </c:pt>
                <c:pt idx="2926">
                  <c:v>6</c:v>
                </c:pt>
                <c:pt idx="2927">
                  <c:v>6.6</c:v>
                </c:pt>
                <c:pt idx="2928">
                  <c:v>7.2</c:v>
                </c:pt>
                <c:pt idx="2929">
                  <c:v>7.2</c:v>
                </c:pt>
                <c:pt idx="2930">
                  <c:v>6.9</c:v>
                </c:pt>
                <c:pt idx="2931">
                  <c:v>6.8</c:v>
                </c:pt>
                <c:pt idx="2932">
                  <c:v>7.7</c:v>
                </c:pt>
                <c:pt idx="2933">
                  <c:v>7.4</c:v>
                </c:pt>
                <c:pt idx="2934">
                  <c:v>6.5</c:v>
                </c:pt>
                <c:pt idx="2935">
                  <c:v>6.4</c:v>
                </c:pt>
                <c:pt idx="2936">
                  <c:v>5.6</c:v>
                </c:pt>
                <c:pt idx="2937">
                  <c:v>6.8</c:v>
                </c:pt>
                <c:pt idx="2938">
                  <c:v>5.5</c:v>
                </c:pt>
                <c:pt idx="2939">
                  <c:v>6.9</c:v>
                </c:pt>
                <c:pt idx="2940">
                  <c:v>6</c:v>
                </c:pt>
                <c:pt idx="2941">
                  <c:v>6.4</c:v>
                </c:pt>
                <c:pt idx="2942">
                  <c:v>6.6</c:v>
                </c:pt>
                <c:pt idx="2943">
                  <c:v>5.3</c:v>
                </c:pt>
                <c:pt idx="2944">
                  <c:v>8.1</c:v>
                </c:pt>
                <c:pt idx="2945">
                  <c:v>6.9</c:v>
                </c:pt>
                <c:pt idx="2946">
                  <c:v>6.5</c:v>
                </c:pt>
                <c:pt idx="2947">
                  <c:v>7.4</c:v>
                </c:pt>
                <c:pt idx="2948">
                  <c:v>6.9</c:v>
                </c:pt>
                <c:pt idx="2949">
                  <c:v>6.7</c:v>
                </c:pt>
                <c:pt idx="2950">
                  <c:v>7.6</c:v>
                </c:pt>
                <c:pt idx="2951">
                  <c:v>5.4</c:v>
                </c:pt>
                <c:pt idx="2952">
                  <c:v>7.3</c:v>
                </c:pt>
                <c:pt idx="2953">
                  <c:v>6</c:v>
                </c:pt>
                <c:pt idx="2954">
                  <c:v>7.2</c:v>
                </c:pt>
                <c:pt idx="2955">
                  <c:v>6</c:v>
                </c:pt>
                <c:pt idx="2956">
                  <c:v>3.1</c:v>
                </c:pt>
                <c:pt idx="2957">
                  <c:v>6.2</c:v>
                </c:pt>
                <c:pt idx="2958">
                  <c:v>6.3</c:v>
                </c:pt>
                <c:pt idx="2959">
                  <c:v>6.7</c:v>
                </c:pt>
                <c:pt idx="2960">
                  <c:v>8</c:v>
                </c:pt>
                <c:pt idx="2961">
                  <c:v>7</c:v>
                </c:pt>
                <c:pt idx="2962">
                  <c:v>7.2</c:v>
                </c:pt>
                <c:pt idx="2963">
                  <c:v>3.5</c:v>
                </c:pt>
                <c:pt idx="2964">
                  <c:v>7.5</c:v>
                </c:pt>
                <c:pt idx="2965">
                  <c:v>6.7</c:v>
                </c:pt>
                <c:pt idx="2966">
                  <c:v>9.1999999999999993</c:v>
                </c:pt>
                <c:pt idx="2967">
                  <c:v>6.1</c:v>
                </c:pt>
                <c:pt idx="2968">
                  <c:v>7.7</c:v>
                </c:pt>
                <c:pt idx="2969">
                  <c:v>7.6</c:v>
                </c:pt>
                <c:pt idx="2970">
                  <c:v>6.1</c:v>
                </c:pt>
                <c:pt idx="2971">
                  <c:v>4.9000000000000004</c:v>
                </c:pt>
                <c:pt idx="2972">
                  <c:v>6.8</c:v>
                </c:pt>
                <c:pt idx="2973">
                  <c:v>7</c:v>
                </c:pt>
                <c:pt idx="2974">
                  <c:v>5.7</c:v>
                </c:pt>
                <c:pt idx="2975">
                  <c:v>7.5</c:v>
                </c:pt>
                <c:pt idx="2976">
                  <c:v>7.4</c:v>
                </c:pt>
                <c:pt idx="2977">
                  <c:v>7.2</c:v>
                </c:pt>
                <c:pt idx="2978">
                  <c:v>6.8</c:v>
                </c:pt>
                <c:pt idx="2979">
                  <c:v>6.8</c:v>
                </c:pt>
                <c:pt idx="2980">
                  <c:v>5.2</c:v>
                </c:pt>
                <c:pt idx="2981">
                  <c:v>7.2</c:v>
                </c:pt>
                <c:pt idx="2982">
                  <c:v>4</c:v>
                </c:pt>
                <c:pt idx="2983">
                  <c:v>6.8</c:v>
                </c:pt>
                <c:pt idx="2984">
                  <c:v>6.9</c:v>
                </c:pt>
                <c:pt idx="2985">
                  <c:v>7.3</c:v>
                </c:pt>
                <c:pt idx="2986">
                  <c:v>6.1</c:v>
                </c:pt>
                <c:pt idx="2987">
                  <c:v>6</c:v>
                </c:pt>
                <c:pt idx="2988">
                  <c:v>7</c:v>
                </c:pt>
                <c:pt idx="2989">
                  <c:v>7.1</c:v>
                </c:pt>
                <c:pt idx="2990">
                  <c:v>6.2</c:v>
                </c:pt>
                <c:pt idx="2991">
                  <c:v>7.6</c:v>
                </c:pt>
                <c:pt idx="2992">
                  <c:v>7.6</c:v>
                </c:pt>
                <c:pt idx="2993">
                  <c:v>6.4</c:v>
                </c:pt>
                <c:pt idx="2994">
                  <c:v>6.2</c:v>
                </c:pt>
                <c:pt idx="2995">
                  <c:v>7.5</c:v>
                </c:pt>
                <c:pt idx="2996">
                  <c:v>2</c:v>
                </c:pt>
                <c:pt idx="2997">
                  <c:v>6.2</c:v>
                </c:pt>
                <c:pt idx="2998">
                  <c:v>6.5</c:v>
                </c:pt>
                <c:pt idx="2999">
                  <c:v>7.9</c:v>
                </c:pt>
                <c:pt idx="3000">
                  <c:v>6.8</c:v>
                </c:pt>
                <c:pt idx="3001">
                  <c:v>6.3</c:v>
                </c:pt>
                <c:pt idx="3002">
                  <c:v>6.3</c:v>
                </c:pt>
                <c:pt idx="3003">
                  <c:v>6.6</c:v>
                </c:pt>
                <c:pt idx="3004">
                  <c:v>6.4</c:v>
                </c:pt>
                <c:pt idx="3005">
                  <c:v>7.5</c:v>
                </c:pt>
                <c:pt idx="3006">
                  <c:v>6.5</c:v>
                </c:pt>
                <c:pt idx="3007">
                  <c:v>7.2</c:v>
                </c:pt>
                <c:pt idx="3008">
                  <c:v>6.3</c:v>
                </c:pt>
                <c:pt idx="3009">
                  <c:v>7</c:v>
                </c:pt>
                <c:pt idx="3010">
                  <c:v>6.3</c:v>
                </c:pt>
                <c:pt idx="3011">
                  <c:v>2.2999999999999998</c:v>
                </c:pt>
                <c:pt idx="3012">
                  <c:v>7.1</c:v>
                </c:pt>
                <c:pt idx="3013">
                  <c:v>6.7</c:v>
                </c:pt>
                <c:pt idx="3014">
                  <c:v>6.5</c:v>
                </c:pt>
                <c:pt idx="3015">
                  <c:v>5.9</c:v>
                </c:pt>
                <c:pt idx="3016">
                  <c:v>6</c:v>
                </c:pt>
                <c:pt idx="3017">
                  <c:v>6.9</c:v>
                </c:pt>
                <c:pt idx="3018">
                  <c:v>7.3</c:v>
                </c:pt>
                <c:pt idx="3019">
                  <c:v>7.7</c:v>
                </c:pt>
                <c:pt idx="3020">
                  <c:v>7.3</c:v>
                </c:pt>
                <c:pt idx="3021">
                  <c:v>7</c:v>
                </c:pt>
                <c:pt idx="3022">
                  <c:v>6.4</c:v>
                </c:pt>
                <c:pt idx="3023">
                  <c:v>5.6</c:v>
                </c:pt>
                <c:pt idx="3024">
                  <c:v>8.1999999999999993</c:v>
                </c:pt>
                <c:pt idx="3025">
                  <c:v>6.5</c:v>
                </c:pt>
                <c:pt idx="3026">
                  <c:v>8.1</c:v>
                </c:pt>
                <c:pt idx="3027">
                  <c:v>5.4</c:v>
                </c:pt>
                <c:pt idx="3028">
                  <c:v>6.3</c:v>
                </c:pt>
                <c:pt idx="3029">
                  <c:v>7.8</c:v>
                </c:pt>
                <c:pt idx="3030">
                  <c:v>6.8</c:v>
                </c:pt>
                <c:pt idx="3031">
                  <c:v>7.1</c:v>
                </c:pt>
                <c:pt idx="3032">
                  <c:v>6.2</c:v>
                </c:pt>
                <c:pt idx="3033">
                  <c:v>7.3</c:v>
                </c:pt>
                <c:pt idx="3034">
                  <c:v>5.9</c:v>
                </c:pt>
                <c:pt idx="3035">
                  <c:v>3.6</c:v>
                </c:pt>
                <c:pt idx="3036">
                  <c:v>7.7</c:v>
                </c:pt>
                <c:pt idx="3037">
                  <c:v>7.3</c:v>
                </c:pt>
                <c:pt idx="3038">
                  <c:v>7.4</c:v>
                </c:pt>
                <c:pt idx="3039">
                  <c:v>6.6</c:v>
                </c:pt>
                <c:pt idx="3040">
                  <c:v>6.9</c:v>
                </c:pt>
                <c:pt idx="3041">
                  <c:v>6.8</c:v>
                </c:pt>
                <c:pt idx="3042">
                  <c:v>7.3</c:v>
                </c:pt>
                <c:pt idx="3043">
                  <c:v>7.2</c:v>
                </c:pt>
                <c:pt idx="3044">
                  <c:v>7.7</c:v>
                </c:pt>
                <c:pt idx="3045">
                  <c:v>8.1</c:v>
                </c:pt>
                <c:pt idx="3046">
                  <c:v>7.7</c:v>
                </c:pt>
                <c:pt idx="3047">
                  <c:v>7.6</c:v>
                </c:pt>
                <c:pt idx="3048">
                  <c:v>7.2</c:v>
                </c:pt>
                <c:pt idx="3049">
                  <c:v>7.2</c:v>
                </c:pt>
                <c:pt idx="3050">
                  <c:v>8.1</c:v>
                </c:pt>
                <c:pt idx="3051">
                  <c:v>7.5</c:v>
                </c:pt>
                <c:pt idx="3052">
                  <c:v>8.1</c:v>
                </c:pt>
                <c:pt idx="3053">
                  <c:v>7.8</c:v>
                </c:pt>
                <c:pt idx="3054">
                  <c:v>7.8</c:v>
                </c:pt>
                <c:pt idx="3055">
                  <c:v>7.6</c:v>
                </c:pt>
                <c:pt idx="3056">
                  <c:v>7.4</c:v>
                </c:pt>
                <c:pt idx="3057">
                  <c:v>6.3</c:v>
                </c:pt>
                <c:pt idx="3058">
                  <c:v>6.9</c:v>
                </c:pt>
                <c:pt idx="3059">
                  <c:v>8.6</c:v>
                </c:pt>
                <c:pt idx="3060">
                  <c:v>5.0999999999999996</c:v>
                </c:pt>
                <c:pt idx="3061">
                  <c:v>6.4</c:v>
                </c:pt>
                <c:pt idx="3062">
                  <c:v>7.9</c:v>
                </c:pt>
                <c:pt idx="3063">
                  <c:v>6.9</c:v>
                </c:pt>
                <c:pt idx="3064">
                  <c:v>7.5</c:v>
                </c:pt>
                <c:pt idx="3065">
                  <c:v>7.2</c:v>
                </c:pt>
                <c:pt idx="3066">
                  <c:v>5.8</c:v>
                </c:pt>
                <c:pt idx="3067">
                  <c:v>2.9</c:v>
                </c:pt>
                <c:pt idx="3068">
                  <c:v>6.2</c:v>
                </c:pt>
                <c:pt idx="3069">
                  <c:v>6.8</c:v>
                </c:pt>
                <c:pt idx="3070">
                  <c:v>6.1</c:v>
                </c:pt>
                <c:pt idx="3071">
                  <c:v>7.7</c:v>
                </c:pt>
                <c:pt idx="3072">
                  <c:v>5.2</c:v>
                </c:pt>
                <c:pt idx="3073">
                  <c:v>6.8</c:v>
                </c:pt>
                <c:pt idx="3074">
                  <c:v>7</c:v>
                </c:pt>
                <c:pt idx="3075">
                  <c:v>5.9</c:v>
                </c:pt>
                <c:pt idx="3076">
                  <c:v>7.1</c:v>
                </c:pt>
                <c:pt idx="3077">
                  <c:v>5.5</c:v>
                </c:pt>
                <c:pt idx="3078">
                  <c:v>7.4</c:v>
                </c:pt>
                <c:pt idx="3079">
                  <c:v>7.3</c:v>
                </c:pt>
                <c:pt idx="3080">
                  <c:v>4.5999999999999996</c:v>
                </c:pt>
                <c:pt idx="3081">
                  <c:v>7.2</c:v>
                </c:pt>
                <c:pt idx="3082">
                  <c:v>5.0999999999999996</c:v>
                </c:pt>
                <c:pt idx="3083">
                  <c:v>6.7</c:v>
                </c:pt>
                <c:pt idx="3084">
                  <c:v>5.3</c:v>
                </c:pt>
                <c:pt idx="3085">
                  <c:v>7.8</c:v>
                </c:pt>
                <c:pt idx="3086">
                  <c:v>6.7</c:v>
                </c:pt>
                <c:pt idx="3087">
                  <c:v>7.2</c:v>
                </c:pt>
                <c:pt idx="3088">
                  <c:v>5.8</c:v>
                </c:pt>
                <c:pt idx="3089">
                  <c:v>7</c:v>
                </c:pt>
                <c:pt idx="3090">
                  <c:v>3.8</c:v>
                </c:pt>
                <c:pt idx="3091">
                  <c:v>5.7</c:v>
                </c:pt>
                <c:pt idx="3092">
                  <c:v>6.7</c:v>
                </c:pt>
                <c:pt idx="3093">
                  <c:v>6.1</c:v>
                </c:pt>
                <c:pt idx="3094">
                  <c:v>6.2</c:v>
                </c:pt>
                <c:pt idx="3095">
                  <c:v>6.2</c:v>
                </c:pt>
                <c:pt idx="3096">
                  <c:v>4.7</c:v>
                </c:pt>
                <c:pt idx="3097">
                  <c:v>6.3</c:v>
                </c:pt>
                <c:pt idx="3098">
                  <c:v>7.3</c:v>
                </c:pt>
                <c:pt idx="3099">
                  <c:v>7.1</c:v>
                </c:pt>
                <c:pt idx="3100">
                  <c:v>7.1</c:v>
                </c:pt>
                <c:pt idx="3101">
                  <c:v>6.7</c:v>
                </c:pt>
                <c:pt idx="3102">
                  <c:v>6.9</c:v>
                </c:pt>
                <c:pt idx="3103">
                  <c:v>2.1</c:v>
                </c:pt>
                <c:pt idx="3104">
                  <c:v>6.6</c:v>
                </c:pt>
                <c:pt idx="3105">
                  <c:v>8.3000000000000007</c:v>
                </c:pt>
                <c:pt idx="3106">
                  <c:v>7.2</c:v>
                </c:pt>
                <c:pt idx="3107">
                  <c:v>5.6</c:v>
                </c:pt>
                <c:pt idx="3108">
                  <c:v>7.7</c:v>
                </c:pt>
                <c:pt idx="3109">
                  <c:v>6.6</c:v>
                </c:pt>
                <c:pt idx="3110">
                  <c:v>7.4</c:v>
                </c:pt>
                <c:pt idx="3111">
                  <c:v>7.1</c:v>
                </c:pt>
                <c:pt idx="3112">
                  <c:v>7.9</c:v>
                </c:pt>
                <c:pt idx="3113">
                  <c:v>6.7</c:v>
                </c:pt>
                <c:pt idx="3114">
                  <c:v>6.6</c:v>
                </c:pt>
                <c:pt idx="3115">
                  <c:v>7.9</c:v>
                </c:pt>
                <c:pt idx="3116">
                  <c:v>4.9000000000000004</c:v>
                </c:pt>
                <c:pt idx="3117">
                  <c:v>7.2</c:v>
                </c:pt>
                <c:pt idx="3118">
                  <c:v>6.1</c:v>
                </c:pt>
                <c:pt idx="3119">
                  <c:v>5.3</c:v>
                </c:pt>
                <c:pt idx="3120">
                  <c:v>5</c:v>
                </c:pt>
                <c:pt idx="3121">
                  <c:v>7.6</c:v>
                </c:pt>
                <c:pt idx="3122">
                  <c:v>7.6</c:v>
                </c:pt>
                <c:pt idx="3123">
                  <c:v>6.6</c:v>
                </c:pt>
                <c:pt idx="3124">
                  <c:v>6.6</c:v>
                </c:pt>
                <c:pt idx="3125">
                  <c:v>7.3</c:v>
                </c:pt>
                <c:pt idx="3126">
                  <c:v>6.6</c:v>
                </c:pt>
                <c:pt idx="3127">
                  <c:v>6.9</c:v>
                </c:pt>
                <c:pt idx="3128">
                  <c:v>5.8</c:v>
                </c:pt>
                <c:pt idx="3129">
                  <c:v>4.4000000000000004</c:v>
                </c:pt>
                <c:pt idx="3130">
                  <c:v>6.6</c:v>
                </c:pt>
                <c:pt idx="3131">
                  <c:v>7.6</c:v>
                </c:pt>
                <c:pt idx="3132">
                  <c:v>4.5999999999999996</c:v>
                </c:pt>
                <c:pt idx="3133">
                  <c:v>6.8</c:v>
                </c:pt>
                <c:pt idx="3134">
                  <c:v>4.9000000000000004</c:v>
                </c:pt>
                <c:pt idx="3135">
                  <c:v>7.3</c:v>
                </c:pt>
                <c:pt idx="3136">
                  <c:v>5</c:v>
                </c:pt>
                <c:pt idx="3137">
                  <c:v>8</c:v>
                </c:pt>
                <c:pt idx="3138">
                  <c:v>5.2</c:v>
                </c:pt>
                <c:pt idx="3139">
                  <c:v>8.5</c:v>
                </c:pt>
                <c:pt idx="3140">
                  <c:v>6.5</c:v>
                </c:pt>
                <c:pt idx="3141">
                  <c:v>7.4</c:v>
                </c:pt>
                <c:pt idx="3142">
                  <c:v>7.7</c:v>
                </c:pt>
                <c:pt idx="3143">
                  <c:v>7.4</c:v>
                </c:pt>
                <c:pt idx="3144">
                  <c:v>5.0999999999999996</c:v>
                </c:pt>
                <c:pt idx="3145">
                  <c:v>5</c:v>
                </c:pt>
                <c:pt idx="3146">
                  <c:v>7.2</c:v>
                </c:pt>
                <c:pt idx="3147">
                  <c:v>6.4</c:v>
                </c:pt>
                <c:pt idx="3148">
                  <c:v>5.6</c:v>
                </c:pt>
                <c:pt idx="3149">
                  <c:v>6.1</c:v>
                </c:pt>
                <c:pt idx="3150">
                  <c:v>5.2</c:v>
                </c:pt>
                <c:pt idx="3151">
                  <c:v>7.3</c:v>
                </c:pt>
                <c:pt idx="3152">
                  <c:v>7.5</c:v>
                </c:pt>
                <c:pt idx="3153">
                  <c:v>4.5</c:v>
                </c:pt>
                <c:pt idx="3154">
                  <c:v>6.6</c:v>
                </c:pt>
                <c:pt idx="3155">
                  <c:v>5.3</c:v>
                </c:pt>
                <c:pt idx="3156">
                  <c:v>4.9000000000000004</c:v>
                </c:pt>
                <c:pt idx="3157">
                  <c:v>7.7</c:v>
                </c:pt>
                <c:pt idx="3158">
                  <c:v>8</c:v>
                </c:pt>
                <c:pt idx="3159">
                  <c:v>3.8</c:v>
                </c:pt>
                <c:pt idx="3160">
                  <c:v>7.6</c:v>
                </c:pt>
                <c:pt idx="3161">
                  <c:v>5.9</c:v>
                </c:pt>
                <c:pt idx="3162">
                  <c:v>6.2</c:v>
                </c:pt>
                <c:pt idx="3163">
                  <c:v>7.2</c:v>
                </c:pt>
                <c:pt idx="3164">
                  <c:v>6.3</c:v>
                </c:pt>
                <c:pt idx="3165">
                  <c:v>5.2</c:v>
                </c:pt>
                <c:pt idx="3166">
                  <c:v>6.9</c:v>
                </c:pt>
                <c:pt idx="3167">
                  <c:v>6.8</c:v>
                </c:pt>
                <c:pt idx="3168">
                  <c:v>6.1</c:v>
                </c:pt>
                <c:pt idx="3169">
                  <c:v>5.9</c:v>
                </c:pt>
                <c:pt idx="3170">
                  <c:v>6.9</c:v>
                </c:pt>
                <c:pt idx="3171">
                  <c:v>7.7</c:v>
                </c:pt>
                <c:pt idx="3172">
                  <c:v>5.3</c:v>
                </c:pt>
                <c:pt idx="3173">
                  <c:v>7</c:v>
                </c:pt>
                <c:pt idx="3174">
                  <c:v>6.6</c:v>
                </c:pt>
                <c:pt idx="3175">
                  <c:v>6.4</c:v>
                </c:pt>
                <c:pt idx="3176">
                  <c:v>7.9</c:v>
                </c:pt>
                <c:pt idx="3177">
                  <c:v>6.9</c:v>
                </c:pt>
                <c:pt idx="3178">
                  <c:v>7.7</c:v>
                </c:pt>
                <c:pt idx="3179">
                  <c:v>7.2</c:v>
                </c:pt>
                <c:pt idx="3180">
                  <c:v>6.8</c:v>
                </c:pt>
                <c:pt idx="3181">
                  <c:v>7.4</c:v>
                </c:pt>
                <c:pt idx="3182">
                  <c:v>4.5999999999999996</c:v>
                </c:pt>
                <c:pt idx="3183">
                  <c:v>6.4</c:v>
                </c:pt>
                <c:pt idx="3184">
                  <c:v>7</c:v>
                </c:pt>
                <c:pt idx="3185">
                  <c:v>7.7</c:v>
                </c:pt>
                <c:pt idx="3186">
                  <c:v>6.8</c:v>
                </c:pt>
                <c:pt idx="3187">
                  <c:v>7</c:v>
                </c:pt>
                <c:pt idx="3188">
                  <c:v>7</c:v>
                </c:pt>
                <c:pt idx="3189">
                  <c:v>6.3</c:v>
                </c:pt>
                <c:pt idx="3190">
                  <c:v>7.1</c:v>
                </c:pt>
                <c:pt idx="3191">
                  <c:v>7.1</c:v>
                </c:pt>
                <c:pt idx="3192">
                  <c:v>6.1</c:v>
                </c:pt>
                <c:pt idx="3193">
                  <c:v>7.3</c:v>
                </c:pt>
                <c:pt idx="3194">
                  <c:v>6.2</c:v>
                </c:pt>
                <c:pt idx="3195">
                  <c:v>6.2</c:v>
                </c:pt>
                <c:pt idx="3196">
                  <c:v>3.3</c:v>
                </c:pt>
                <c:pt idx="3197">
                  <c:v>7.4</c:v>
                </c:pt>
                <c:pt idx="3198">
                  <c:v>7.3</c:v>
                </c:pt>
                <c:pt idx="3199">
                  <c:v>8</c:v>
                </c:pt>
                <c:pt idx="3200">
                  <c:v>5.9</c:v>
                </c:pt>
                <c:pt idx="3201">
                  <c:v>6.8</c:v>
                </c:pt>
                <c:pt idx="3202">
                  <c:v>7.4</c:v>
                </c:pt>
                <c:pt idx="3203">
                  <c:v>6.7</c:v>
                </c:pt>
                <c:pt idx="3204">
                  <c:v>5.5</c:v>
                </c:pt>
                <c:pt idx="3205">
                  <c:v>5.7</c:v>
                </c:pt>
                <c:pt idx="3206">
                  <c:v>7.2</c:v>
                </c:pt>
                <c:pt idx="3207">
                  <c:v>5.9</c:v>
                </c:pt>
                <c:pt idx="3208">
                  <c:v>6.7</c:v>
                </c:pt>
                <c:pt idx="3209">
                  <c:v>7.1</c:v>
                </c:pt>
                <c:pt idx="3210">
                  <c:v>7.7</c:v>
                </c:pt>
                <c:pt idx="3211">
                  <c:v>7.4</c:v>
                </c:pt>
                <c:pt idx="3212">
                  <c:v>8.4</c:v>
                </c:pt>
                <c:pt idx="3213">
                  <c:v>7.2</c:v>
                </c:pt>
                <c:pt idx="3214">
                  <c:v>8.1</c:v>
                </c:pt>
                <c:pt idx="3215">
                  <c:v>7.8</c:v>
                </c:pt>
                <c:pt idx="3216">
                  <c:v>6.8</c:v>
                </c:pt>
                <c:pt idx="3217">
                  <c:v>7.7</c:v>
                </c:pt>
                <c:pt idx="3218">
                  <c:v>6.5</c:v>
                </c:pt>
                <c:pt idx="3219">
                  <c:v>7.3</c:v>
                </c:pt>
                <c:pt idx="3220">
                  <c:v>5.9</c:v>
                </c:pt>
                <c:pt idx="3221">
                  <c:v>8.6999999999999993</c:v>
                </c:pt>
                <c:pt idx="3222">
                  <c:v>6.1</c:v>
                </c:pt>
                <c:pt idx="3223">
                  <c:v>7.6</c:v>
                </c:pt>
                <c:pt idx="3224">
                  <c:v>7.2</c:v>
                </c:pt>
                <c:pt idx="3225">
                  <c:v>6.5</c:v>
                </c:pt>
                <c:pt idx="3226">
                  <c:v>7.3</c:v>
                </c:pt>
                <c:pt idx="3227">
                  <c:v>6.2</c:v>
                </c:pt>
                <c:pt idx="3228">
                  <c:v>5</c:v>
                </c:pt>
                <c:pt idx="3229">
                  <c:v>7.8</c:v>
                </c:pt>
                <c:pt idx="3230">
                  <c:v>8.1</c:v>
                </c:pt>
                <c:pt idx="3231">
                  <c:v>6.7</c:v>
                </c:pt>
                <c:pt idx="3232">
                  <c:v>7.1</c:v>
                </c:pt>
                <c:pt idx="3233">
                  <c:v>5.6</c:v>
                </c:pt>
                <c:pt idx="3234">
                  <c:v>7.6</c:v>
                </c:pt>
                <c:pt idx="3235">
                  <c:v>4.5999999999999996</c:v>
                </c:pt>
                <c:pt idx="3236">
                  <c:v>7.1</c:v>
                </c:pt>
                <c:pt idx="3237">
                  <c:v>7.3</c:v>
                </c:pt>
                <c:pt idx="3238">
                  <c:v>4</c:v>
                </c:pt>
                <c:pt idx="3239">
                  <c:v>8</c:v>
                </c:pt>
                <c:pt idx="3240">
                  <c:v>6.7</c:v>
                </c:pt>
                <c:pt idx="3241">
                  <c:v>4.5999999999999996</c:v>
                </c:pt>
                <c:pt idx="3242">
                  <c:v>4</c:v>
                </c:pt>
                <c:pt idx="3243">
                  <c:v>7</c:v>
                </c:pt>
                <c:pt idx="3244">
                  <c:v>5.9</c:v>
                </c:pt>
                <c:pt idx="3245">
                  <c:v>7.5</c:v>
                </c:pt>
                <c:pt idx="3246">
                  <c:v>4.7</c:v>
                </c:pt>
                <c:pt idx="3247">
                  <c:v>6.7</c:v>
                </c:pt>
                <c:pt idx="3248">
                  <c:v>6.7</c:v>
                </c:pt>
                <c:pt idx="3249">
                  <c:v>7.1</c:v>
                </c:pt>
                <c:pt idx="3250">
                  <c:v>2.7</c:v>
                </c:pt>
                <c:pt idx="3251">
                  <c:v>7.3</c:v>
                </c:pt>
                <c:pt idx="3252">
                  <c:v>7.6</c:v>
                </c:pt>
                <c:pt idx="3253">
                  <c:v>5.8</c:v>
                </c:pt>
                <c:pt idx="3254">
                  <c:v>6.5</c:v>
                </c:pt>
                <c:pt idx="3255">
                  <c:v>6.6</c:v>
                </c:pt>
                <c:pt idx="3256">
                  <c:v>6.9</c:v>
                </c:pt>
                <c:pt idx="3257">
                  <c:v>8.5</c:v>
                </c:pt>
                <c:pt idx="3258">
                  <c:v>4.8</c:v>
                </c:pt>
                <c:pt idx="3259">
                  <c:v>7</c:v>
                </c:pt>
                <c:pt idx="3260">
                  <c:v>5.4</c:v>
                </c:pt>
                <c:pt idx="3261">
                  <c:v>6.9</c:v>
                </c:pt>
                <c:pt idx="3262">
                  <c:v>6.6</c:v>
                </c:pt>
                <c:pt idx="3263">
                  <c:v>5.9</c:v>
                </c:pt>
                <c:pt idx="3264">
                  <c:v>6.3</c:v>
                </c:pt>
                <c:pt idx="3265">
                  <c:v>6.3</c:v>
                </c:pt>
                <c:pt idx="3266">
                  <c:v>7.7</c:v>
                </c:pt>
                <c:pt idx="3267">
                  <c:v>7</c:v>
                </c:pt>
                <c:pt idx="3268">
                  <c:v>6.3</c:v>
                </c:pt>
                <c:pt idx="3269">
                  <c:v>6.2</c:v>
                </c:pt>
                <c:pt idx="3270">
                  <c:v>7.7</c:v>
                </c:pt>
                <c:pt idx="3271">
                  <c:v>6.5</c:v>
                </c:pt>
                <c:pt idx="3272">
                  <c:v>5.8</c:v>
                </c:pt>
                <c:pt idx="3273">
                  <c:v>6.1</c:v>
                </c:pt>
                <c:pt idx="3274">
                  <c:v>5.2</c:v>
                </c:pt>
                <c:pt idx="3275">
                  <c:v>8.1999999999999993</c:v>
                </c:pt>
                <c:pt idx="3276">
                  <c:v>6</c:v>
                </c:pt>
                <c:pt idx="3277">
                  <c:v>6.8</c:v>
                </c:pt>
                <c:pt idx="3278">
                  <c:v>7</c:v>
                </c:pt>
                <c:pt idx="3279">
                  <c:v>6.8</c:v>
                </c:pt>
                <c:pt idx="3280">
                  <c:v>7.1</c:v>
                </c:pt>
                <c:pt idx="3281">
                  <c:v>6.9</c:v>
                </c:pt>
                <c:pt idx="3282">
                  <c:v>6.9</c:v>
                </c:pt>
                <c:pt idx="3283">
                  <c:v>7.2</c:v>
                </c:pt>
                <c:pt idx="3284">
                  <c:v>7.8</c:v>
                </c:pt>
                <c:pt idx="3285">
                  <c:v>7.3</c:v>
                </c:pt>
                <c:pt idx="3286">
                  <c:v>7.5</c:v>
                </c:pt>
                <c:pt idx="3287">
                  <c:v>6</c:v>
                </c:pt>
                <c:pt idx="3288">
                  <c:v>6.8</c:v>
                </c:pt>
                <c:pt idx="3289">
                  <c:v>3.9</c:v>
                </c:pt>
                <c:pt idx="3290">
                  <c:v>6.1</c:v>
                </c:pt>
                <c:pt idx="3291">
                  <c:v>7.5</c:v>
                </c:pt>
                <c:pt idx="3292">
                  <c:v>8.1999999999999993</c:v>
                </c:pt>
                <c:pt idx="3293">
                  <c:v>7.8</c:v>
                </c:pt>
                <c:pt idx="3294">
                  <c:v>5.2</c:v>
                </c:pt>
                <c:pt idx="3295">
                  <c:v>6.8</c:v>
                </c:pt>
                <c:pt idx="3296">
                  <c:v>7</c:v>
                </c:pt>
                <c:pt idx="3297">
                  <c:v>6.5</c:v>
                </c:pt>
                <c:pt idx="3298">
                  <c:v>6.4</c:v>
                </c:pt>
                <c:pt idx="3299">
                  <c:v>5.3</c:v>
                </c:pt>
                <c:pt idx="3300">
                  <c:v>4.7</c:v>
                </c:pt>
                <c:pt idx="3301">
                  <c:v>7.6</c:v>
                </c:pt>
                <c:pt idx="3302">
                  <c:v>7.1</c:v>
                </c:pt>
                <c:pt idx="3303">
                  <c:v>6.5</c:v>
                </c:pt>
                <c:pt idx="3304">
                  <c:v>8.5</c:v>
                </c:pt>
                <c:pt idx="3305">
                  <c:v>8.6999999999999993</c:v>
                </c:pt>
                <c:pt idx="3306">
                  <c:v>7.1</c:v>
                </c:pt>
                <c:pt idx="3307">
                  <c:v>8.3000000000000007</c:v>
                </c:pt>
                <c:pt idx="3308">
                  <c:v>7.4</c:v>
                </c:pt>
                <c:pt idx="3309">
                  <c:v>7.5</c:v>
                </c:pt>
                <c:pt idx="3310">
                  <c:v>7.2</c:v>
                </c:pt>
                <c:pt idx="3311">
                  <c:v>7.6</c:v>
                </c:pt>
                <c:pt idx="3312">
                  <c:v>7.8</c:v>
                </c:pt>
                <c:pt idx="3313">
                  <c:v>8.1999999999999993</c:v>
                </c:pt>
                <c:pt idx="3314">
                  <c:v>6.6</c:v>
                </c:pt>
                <c:pt idx="3315">
                  <c:v>5.7</c:v>
                </c:pt>
                <c:pt idx="3316">
                  <c:v>7.4</c:v>
                </c:pt>
                <c:pt idx="3317">
                  <c:v>8</c:v>
                </c:pt>
                <c:pt idx="3318">
                  <c:v>5.4</c:v>
                </c:pt>
                <c:pt idx="3319">
                  <c:v>7.4</c:v>
                </c:pt>
                <c:pt idx="3320">
                  <c:v>5.7</c:v>
                </c:pt>
                <c:pt idx="3321">
                  <c:v>6.8</c:v>
                </c:pt>
                <c:pt idx="3322">
                  <c:v>5.4</c:v>
                </c:pt>
                <c:pt idx="3323">
                  <c:v>5.0999999999999996</c:v>
                </c:pt>
                <c:pt idx="3324">
                  <c:v>5.9</c:v>
                </c:pt>
                <c:pt idx="3325">
                  <c:v>8.1999999999999993</c:v>
                </c:pt>
                <c:pt idx="3326">
                  <c:v>5.3</c:v>
                </c:pt>
                <c:pt idx="3327">
                  <c:v>4.3</c:v>
                </c:pt>
                <c:pt idx="3328">
                  <c:v>7.2</c:v>
                </c:pt>
                <c:pt idx="3329">
                  <c:v>5.9</c:v>
                </c:pt>
                <c:pt idx="3330">
                  <c:v>3</c:v>
                </c:pt>
                <c:pt idx="3331">
                  <c:v>7.9</c:v>
                </c:pt>
                <c:pt idx="3332">
                  <c:v>3.2</c:v>
                </c:pt>
                <c:pt idx="3333">
                  <c:v>6.5</c:v>
                </c:pt>
                <c:pt idx="3334">
                  <c:v>7</c:v>
                </c:pt>
                <c:pt idx="3335">
                  <c:v>6.9</c:v>
                </c:pt>
                <c:pt idx="3336">
                  <c:v>4.4000000000000004</c:v>
                </c:pt>
                <c:pt idx="3337">
                  <c:v>6</c:v>
                </c:pt>
                <c:pt idx="3338">
                  <c:v>5.3</c:v>
                </c:pt>
                <c:pt idx="3339">
                  <c:v>5.3</c:v>
                </c:pt>
                <c:pt idx="3340">
                  <c:v>7.1</c:v>
                </c:pt>
                <c:pt idx="3341">
                  <c:v>5.4</c:v>
                </c:pt>
                <c:pt idx="3342">
                  <c:v>6.9</c:v>
                </c:pt>
                <c:pt idx="3343">
                  <c:v>7.3</c:v>
                </c:pt>
                <c:pt idx="3344">
                  <c:v>7.8</c:v>
                </c:pt>
                <c:pt idx="3345">
                  <c:v>6.6</c:v>
                </c:pt>
                <c:pt idx="3346">
                  <c:v>5.4</c:v>
                </c:pt>
                <c:pt idx="3347">
                  <c:v>8.4</c:v>
                </c:pt>
                <c:pt idx="3348">
                  <c:v>6.3</c:v>
                </c:pt>
                <c:pt idx="3349">
                  <c:v>6.1</c:v>
                </c:pt>
                <c:pt idx="3350">
                  <c:v>5.3</c:v>
                </c:pt>
                <c:pt idx="3351">
                  <c:v>5.3</c:v>
                </c:pt>
                <c:pt idx="3352">
                  <c:v>7.4</c:v>
                </c:pt>
                <c:pt idx="3353">
                  <c:v>4.0999999999999996</c:v>
                </c:pt>
                <c:pt idx="3354">
                  <c:v>6.7</c:v>
                </c:pt>
                <c:pt idx="3355">
                  <c:v>5.8</c:v>
                </c:pt>
                <c:pt idx="3356">
                  <c:v>8</c:v>
                </c:pt>
                <c:pt idx="3357">
                  <c:v>6.5</c:v>
                </c:pt>
                <c:pt idx="3358">
                  <c:v>6.8</c:v>
                </c:pt>
                <c:pt idx="3359">
                  <c:v>7.4</c:v>
                </c:pt>
                <c:pt idx="3360">
                  <c:v>8.3000000000000007</c:v>
                </c:pt>
                <c:pt idx="3361">
                  <c:v>5.3</c:v>
                </c:pt>
                <c:pt idx="3362">
                  <c:v>8.1</c:v>
                </c:pt>
                <c:pt idx="3363">
                  <c:v>8</c:v>
                </c:pt>
                <c:pt idx="3364">
                  <c:v>5.7</c:v>
                </c:pt>
                <c:pt idx="3365">
                  <c:v>7.1</c:v>
                </c:pt>
                <c:pt idx="3366">
                  <c:v>7.8</c:v>
                </c:pt>
                <c:pt idx="3367">
                  <c:v>5.9</c:v>
                </c:pt>
                <c:pt idx="3368">
                  <c:v>7.8</c:v>
                </c:pt>
                <c:pt idx="3369">
                  <c:v>7.2</c:v>
                </c:pt>
                <c:pt idx="3370">
                  <c:v>5.0999999999999996</c:v>
                </c:pt>
                <c:pt idx="3371">
                  <c:v>5.0999999999999996</c:v>
                </c:pt>
                <c:pt idx="3372">
                  <c:v>6.9</c:v>
                </c:pt>
                <c:pt idx="3373">
                  <c:v>4.5999999999999996</c:v>
                </c:pt>
                <c:pt idx="3374">
                  <c:v>6.7</c:v>
                </c:pt>
                <c:pt idx="3375">
                  <c:v>7.1</c:v>
                </c:pt>
                <c:pt idx="3376">
                  <c:v>7.6</c:v>
                </c:pt>
                <c:pt idx="3377">
                  <c:v>8.1</c:v>
                </c:pt>
                <c:pt idx="3378">
                  <c:v>7</c:v>
                </c:pt>
                <c:pt idx="3379">
                  <c:v>7.1</c:v>
                </c:pt>
                <c:pt idx="3380">
                  <c:v>7.6</c:v>
                </c:pt>
                <c:pt idx="3381">
                  <c:v>7.1</c:v>
                </c:pt>
                <c:pt idx="3382">
                  <c:v>7.7</c:v>
                </c:pt>
                <c:pt idx="3383">
                  <c:v>7.6</c:v>
                </c:pt>
                <c:pt idx="3384">
                  <c:v>6.6</c:v>
                </c:pt>
                <c:pt idx="3385">
                  <c:v>5.7</c:v>
                </c:pt>
                <c:pt idx="3386">
                  <c:v>7.1</c:v>
                </c:pt>
                <c:pt idx="3387">
                  <c:v>6.2</c:v>
                </c:pt>
                <c:pt idx="3388">
                  <c:v>6.1</c:v>
                </c:pt>
                <c:pt idx="3389">
                  <c:v>5.9</c:v>
                </c:pt>
                <c:pt idx="3390">
                  <c:v>6.8</c:v>
                </c:pt>
                <c:pt idx="3391">
                  <c:v>6.8</c:v>
                </c:pt>
                <c:pt idx="3392">
                  <c:v>5.0999999999999996</c:v>
                </c:pt>
                <c:pt idx="3393">
                  <c:v>7.7</c:v>
                </c:pt>
                <c:pt idx="3394">
                  <c:v>3.9</c:v>
                </c:pt>
                <c:pt idx="3395">
                  <c:v>5.7</c:v>
                </c:pt>
                <c:pt idx="3396">
                  <c:v>4.7</c:v>
                </c:pt>
                <c:pt idx="3397">
                  <c:v>5.9</c:v>
                </c:pt>
                <c:pt idx="3398">
                  <c:v>8.1</c:v>
                </c:pt>
                <c:pt idx="3399">
                  <c:v>7.6</c:v>
                </c:pt>
                <c:pt idx="3400">
                  <c:v>7.2</c:v>
                </c:pt>
                <c:pt idx="3401">
                  <c:v>7.5</c:v>
                </c:pt>
                <c:pt idx="3402">
                  <c:v>5.0999999999999996</c:v>
                </c:pt>
                <c:pt idx="3403">
                  <c:v>6.9</c:v>
                </c:pt>
                <c:pt idx="3404">
                  <c:v>7.6</c:v>
                </c:pt>
                <c:pt idx="3405">
                  <c:v>7.6</c:v>
                </c:pt>
                <c:pt idx="3406">
                  <c:v>7.6</c:v>
                </c:pt>
                <c:pt idx="3407">
                  <c:v>5.3</c:v>
                </c:pt>
                <c:pt idx="3408">
                  <c:v>8.5</c:v>
                </c:pt>
                <c:pt idx="3409">
                  <c:v>7</c:v>
                </c:pt>
                <c:pt idx="3410">
                  <c:v>7.8</c:v>
                </c:pt>
                <c:pt idx="3411">
                  <c:v>7.2</c:v>
                </c:pt>
                <c:pt idx="3412">
                  <c:v>8</c:v>
                </c:pt>
                <c:pt idx="3413">
                  <c:v>8.1</c:v>
                </c:pt>
                <c:pt idx="3414">
                  <c:v>6.8</c:v>
                </c:pt>
                <c:pt idx="3415">
                  <c:v>7.2</c:v>
                </c:pt>
                <c:pt idx="3416">
                  <c:v>7.4</c:v>
                </c:pt>
                <c:pt idx="3417">
                  <c:v>6.1</c:v>
                </c:pt>
                <c:pt idx="3418">
                  <c:v>7</c:v>
                </c:pt>
                <c:pt idx="3419">
                  <c:v>5.3</c:v>
                </c:pt>
                <c:pt idx="3420">
                  <c:v>4.7</c:v>
                </c:pt>
                <c:pt idx="3421">
                  <c:v>5.7</c:v>
                </c:pt>
                <c:pt idx="3422">
                  <c:v>6.5</c:v>
                </c:pt>
                <c:pt idx="3423">
                  <c:v>8</c:v>
                </c:pt>
                <c:pt idx="3424">
                  <c:v>3.3</c:v>
                </c:pt>
                <c:pt idx="3425">
                  <c:v>8.3000000000000007</c:v>
                </c:pt>
                <c:pt idx="3426">
                  <c:v>6.9</c:v>
                </c:pt>
                <c:pt idx="3427">
                  <c:v>8.1</c:v>
                </c:pt>
                <c:pt idx="3428">
                  <c:v>6.8</c:v>
                </c:pt>
                <c:pt idx="3429">
                  <c:v>4.5999999999999996</c:v>
                </c:pt>
                <c:pt idx="3430">
                  <c:v>7</c:v>
                </c:pt>
                <c:pt idx="3431">
                  <c:v>6.7</c:v>
                </c:pt>
                <c:pt idx="3432">
                  <c:v>5.8</c:v>
                </c:pt>
                <c:pt idx="3433">
                  <c:v>4.5</c:v>
                </c:pt>
                <c:pt idx="3434">
                  <c:v>6.2</c:v>
                </c:pt>
                <c:pt idx="3435">
                  <c:v>6.6</c:v>
                </c:pt>
                <c:pt idx="3436">
                  <c:v>6.6</c:v>
                </c:pt>
                <c:pt idx="3437">
                  <c:v>7.8</c:v>
                </c:pt>
                <c:pt idx="3438">
                  <c:v>7.7</c:v>
                </c:pt>
                <c:pt idx="3439">
                  <c:v>5.7</c:v>
                </c:pt>
                <c:pt idx="3440">
                  <c:v>7.1</c:v>
                </c:pt>
                <c:pt idx="3441">
                  <c:v>6.4</c:v>
                </c:pt>
                <c:pt idx="3442">
                  <c:v>7</c:v>
                </c:pt>
                <c:pt idx="3443">
                  <c:v>5.8</c:v>
                </c:pt>
                <c:pt idx="3444">
                  <c:v>7.8</c:v>
                </c:pt>
                <c:pt idx="3445">
                  <c:v>7.2</c:v>
                </c:pt>
                <c:pt idx="3446">
                  <c:v>5.6</c:v>
                </c:pt>
                <c:pt idx="3447">
                  <c:v>6.8</c:v>
                </c:pt>
                <c:pt idx="3448">
                  <c:v>7.3</c:v>
                </c:pt>
                <c:pt idx="3449">
                  <c:v>7.3</c:v>
                </c:pt>
                <c:pt idx="3450">
                  <c:v>7.5</c:v>
                </c:pt>
                <c:pt idx="3451">
                  <c:v>7.8</c:v>
                </c:pt>
                <c:pt idx="3452">
                  <c:v>6.7</c:v>
                </c:pt>
                <c:pt idx="3453">
                  <c:v>7.5</c:v>
                </c:pt>
                <c:pt idx="3454">
                  <c:v>6.3</c:v>
                </c:pt>
                <c:pt idx="3455">
                  <c:v>6.3</c:v>
                </c:pt>
                <c:pt idx="3456">
                  <c:v>6.8</c:v>
                </c:pt>
                <c:pt idx="3457">
                  <c:v>7.8</c:v>
                </c:pt>
                <c:pt idx="3458">
                  <c:v>6.9</c:v>
                </c:pt>
                <c:pt idx="3459">
                  <c:v>7.2</c:v>
                </c:pt>
                <c:pt idx="3460">
                  <c:v>7.2</c:v>
                </c:pt>
                <c:pt idx="3461">
                  <c:v>5.4</c:v>
                </c:pt>
                <c:pt idx="3462">
                  <c:v>7.1</c:v>
                </c:pt>
                <c:pt idx="3463">
                  <c:v>6.8</c:v>
                </c:pt>
                <c:pt idx="3464">
                  <c:v>7</c:v>
                </c:pt>
                <c:pt idx="3465">
                  <c:v>7.4</c:v>
                </c:pt>
                <c:pt idx="3466">
                  <c:v>6.7</c:v>
                </c:pt>
                <c:pt idx="3467">
                  <c:v>7.2</c:v>
                </c:pt>
                <c:pt idx="3468">
                  <c:v>7.5</c:v>
                </c:pt>
                <c:pt idx="3469">
                  <c:v>6.8</c:v>
                </c:pt>
                <c:pt idx="3470">
                  <c:v>7.9</c:v>
                </c:pt>
                <c:pt idx="3471">
                  <c:v>6.7</c:v>
                </c:pt>
                <c:pt idx="3472">
                  <c:v>5.8</c:v>
                </c:pt>
                <c:pt idx="3473">
                  <c:v>6.5</c:v>
                </c:pt>
                <c:pt idx="3474">
                  <c:v>7.2</c:v>
                </c:pt>
                <c:pt idx="3475">
                  <c:v>6.5</c:v>
                </c:pt>
                <c:pt idx="3476">
                  <c:v>6.2</c:v>
                </c:pt>
                <c:pt idx="3477">
                  <c:v>8.6</c:v>
                </c:pt>
                <c:pt idx="3478">
                  <c:v>6.5</c:v>
                </c:pt>
                <c:pt idx="3479">
                  <c:v>6.3</c:v>
                </c:pt>
                <c:pt idx="3480">
                  <c:v>4.3</c:v>
                </c:pt>
                <c:pt idx="3481">
                  <c:v>6.7</c:v>
                </c:pt>
                <c:pt idx="3482">
                  <c:v>6.7</c:v>
                </c:pt>
                <c:pt idx="3483">
                  <c:v>5.0999999999999996</c:v>
                </c:pt>
                <c:pt idx="3484">
                  <c:v>7.7</c:v>
                </c:pt>
                <c:pt idx="3485">
                  <c:v>6.7</c:v>
                </c:pt>
                <c:pt idx="3486">
                  <c:v>6.6</c:v>
                </c:pt>
                <c:pt idx="3487">
                  <c:v>8.1999999999999993</c:v>
                </c:pt>
                <c:pt idx="3488">
                  <c:v>8.1</c:v>
                </c:pt>
                <c:pt idx="3489">
                  <c:v>7.2</c:v>
                </c:pt>
                <c:pt idx="3490">
                  <c:v>7.4</c:v>
                </c:pt>
                <c:pt idx="3491">
                  <c:v>6.5</c:v>
                </c:pt>
                <c:pt idx="3492">
                  <c:v>6.2</c:v>
                </c:pt>
                <c:pt idx="3493">
                  <c:v>3.3</c:v>
                </c:pt>
                <c:pt idx="3494">
                  <c:v>6.1</c:v>
                </c:pt>
                <c:pt idx="3495">
                  <c:v>5.7</c:v>
                </c:pt>
                <c:pt idx="3496">
                  <c:v>7.2</c:v>
                </c:pt>
                <c:pt idx="3497">
                  <c:v>7.7</c:v>
                </c:pt>
                <c:pt idx="3498">
                  <c:v>7.1</c:v>
                </c:pt>
                <c:pt idx="3499">
                  <c:v>7.4</c:v>
                </c:pt>
                <c:pt idx="3500">
                  <c:v>7.7</c:v>
                </c:pt>
                <c:pt idx="3501">
                  <c:v>6.6</c:v>
                </c:pt>
                <c:pt idx="3502">
                  <c:v>6</c:v>
                </c:pt>
                <c:pt idx="3503">
                  <c:v>8.4</c:v>
                </c:pt>
                <c:pt idx="3504">
                  <c:v>8.9</c:v>
                </c:pt>
                <c:pt idx="3505">
                  <c:v>7.9</c:v>
                </c:pt>
                <c:pt idx="3506">
                  <c:v>6</c:v>
                </c:pt>
                <c:pt idx="3507">
                  <c:v>6.1</c:v>
                </c:pt>
                <c:pt idx="3508">
                  <c:v>6.2</c:v>
                </c:pt>
                <c:pt idx="3509">
                  <c:v>6.8</c:v>
                </c:pt>
                <c:pt idx="3510">
                  <c:v>7.7</c:v>
                </c:pt>
                <c:pt idx="3511">
                  <c:v>5.9</c:v>
                </c:pt>
                <c:pt idx="3512">
                  <c:v>7</c:v>
                </c:pt>
                <c:pt idx="3513">
                  <c:v>6.1</c:v>
                </c:pt>
                <c:pt idx="3514">
                  <c:v>7.6</c:v>
                </c:pt>
                <c:pt idx="3515">
                  <c:v>8.1</c:v>
                </c:pt>
                <c:pt idx="3516">
                  <c:v>5.7</c:v>
                </c:pt>
                <c:pt idx="3517">
                  <c:v>6.6</c:v>
                </c:pt>
                <c:pt idx="3518">
                  <c:v>7.3</c:v>
                </c:pt>
                <c:pt idx="3519">
                  <c:v>5</c:v>
                </c:pt>
                <c:pt idx="3520">
                  <c:v>7</c:v>
                </c:pt>
                <c:pt idx="3521">
                  <c:v>3.4</c:v>
                </c:pt>
                <c:pt idx="3522">
                  <c:v>5.9</c:v>
                </c:pt>
                <c:pt idx="3523">
                  <c:v>6</c:v>
                </c:pt>
                <c:pt idx="3524">
                  <c:v>7.4</c:v>
                </c:pt>
                <c:pt idx="3525">
                  <c:v>7.4</c:v>
                </c:pt>
                <c:pt idx="3526">
                  <c:v>4.2</c:v>
                </c:pt>
                <c:pt idx="3527">
                  <c:v>6.2</c:v>
                </c:pt>
                <c:pt idx="3528">
                  <c:v>5.4</c:v>
                </c:pt>
                <c:pt idx="3529">
                  <c:v>7.2</c:v>
                </c:pt>
                <c:pt idx="3530">
                  <c:v>6.7</c:v>
                </c:pt>
                <c:pt idx="3531">
                  <c:v>7.2</c:v>
                </c:pt>
                <c:pt idx="3532">
                  <c:v>7.4</c:v>
                </c:pt>
                <c:pt idx="3533">
                  <c:v>5.6</c:v>
                </c:pt>
                <c:pt idx="3534">
                  <c:v>6.8</c:v>
                </c:pt>
                <c:pt idx="3535">
                  <c:v>7.7</c:v>
                </c:pt>
                <c:pt idx="3536">
                  <c:v>7</c:v>
                </c:pt>
                <c:pt idx="3537">
                  <c:v>7.2</c:v>
                </c:pt>
                <c:pt idx="3538">
                  <c:v>7.2</c:v>
                </c:pt>
                <c:pt idx="3539">
                  <c:v>6.2</c:v>
                </c:pt>
                <c:pt idx="3540">
                  <c:v>6.2</c:v>
                </c:pt>
                <c:pt idx="3541">
                  <c:v>6.9</c:v>
                </c:pt>
                <c:pt idx="3542">
                  <c:v>7</c:v>
                </c:pt>
                <c:pt idx="3543">
                  <c:v>6.7</c:v>
                </c:pt>
                <c:pt idx="3544">
                  <c:v>7.4</c:v>
                </c:pt>
                <c:pt idx="3545">
                  <c:v>6.1</c:v>
                </c:pt>
                <c:pt idx="3546">
                  <c:v>8.1999999999999993</c:v>
                </c:pt>
                <c:pt idx="3547">
                  <c:v>7.7</c:v>
                </c:pt>
                <c:pt idx="3548">
                  <c:v>7.3</c:v>
                </c:pt>
                <c:pt idx="3549">
                  <c:v>7.6</c:v>
                </c:pt>
                <c:pt idx="3550">
                  <c:v>5.6</c:v>
                </c:pt>
                <c:pt idx="3551">
                  <c:v>6.4</c:v>
                </c:pt>
                <c:pt idx="3552">
                  <c:v>6.8</c:v>
                </c:pt>
                <c:pt idx="3553">
                  <c:v>6.1</c:v>
                </c:pt>
                <c:pt idx="3554">
                  <c:v>6</c:v>
                </c:pt>
                <c:pt idx="3555">
                  <c:v>6.1</c:v>
                </c:pt>
                <c:pt idx="3556">
                  <c:v>5.5</c:v>
                </c:pt>
                <c:pt idx="3557">
                  <c:v>6.9</c:v>
                </c:pt>
                <c:pt idx="3558">
                  <c:v>4.0999999999999996</c:v>
                </c:pt>
                <c:pt idx="3559">
                  <c:v>5.4</c:v>
                </c:pt>
                <c:pt idx="3560">
                  <c:v>8.1999999999999993</c:v>
                </c:pt>
                <c:pt idx="3561">
                  <c:v>5.7</c:v>
                </c:pt>
                <c:pt idx="3562">
                  <c:v>7.9</c:v>
                </c:pt>
                <c:pt idx="3563">
                  <c:v>7.1</c:v>
                </c:pt>
                <c:pt idx="3564">
                  <c:v>6.4</c:v>
                </c:pt>
                <c:pt idx="3565">
                  <c:v>7.5</c:v>
                </c:pt>
                <c:pt idx="3566">
                  <c:v>6.4</c:v>
                </c:pt>
                <c:pt idx="3567">
                  <c:v>7.2</c:v>
                </c:pt>
                <c:pt idx="3568">
                  <c:v>6</c:v>
                </c:pt>
                <c:pt idx="3569">
                  <c:v>5.6</c:v>
                </c:pt>
                <c:pt idx="3570">
                  <c:v>8.4</c:v>
                </c:pt>
                <c:pt idx="3571">
                  <c:v>7.5</c:v>
                </c:pt>
                <c:pt idx="3572">
                  <c:v>7.2</c:v>
                </c:pt>
                <c:pt idx="3573">
                  <c:v>7.2</c:v>
                </c:pt>
                <c:pt idx="3574">
                  <c:v>6.5</c:v>
                </c:pt>
                <c:pt idx="3575">
                  <c:v>6.4</c:v>
                </c:pt>
                <c:pt idx="3576">
                  <c:v>7.5</c:v>
                </c:pt>
                <c:pt idx="3577">
                  <c:v>6.9</c:v>
                </c:pt>
                <c:pt idx="3578">
                  <c:v>7</c:v>
                </c:pt>
                <c:pt idx="3579">
                  <c:v>6.3</c:v>
                </c:pt>
                <c:pt idx="3580">
                  <c:v>5.5</c:v>
                </c:pt>
                <c:pt idx="3581">
                  <c:v>6.6</c:v>
                </c:pt>
                <c:pt idx="3582">
                  <c:v>5.2</c:v>
                </c:pt>
                <c:pt idx="3583">
                  <c:v>8.3000000000000007</c:v>
                </c:pt>
                <c:pt idx="3584">
                  <c:v>7.2</c:v>
                </c:pt>
                <c:pt idx="3585">
                  <c:v>7.2</c:v>
                </c:pt>
                <c:pt idx="3586">
                  <c:v>7.8</c:v>
                </c:pt>
                <c:pt idx="3587">
                  <c:v>6.4</c:v>
                </c:pt>
                <c:pt idx="3588">
                  <c:v>8.1</c:v>
                </c:pt>
                <c:pt idx="3589">
                  <c:v>5.6</c:v>
                </c:pt>
                <c:pt idx="3590">
                  <c:v>6.6</c:v>
                </c:pt>
                <c:pt idx="3591">
                  <c:v>7.7</c:v>
                </c:pt>
                <c:pt idx="3592">
                  <c:v>6.5</c:v>
                </c:pt>
                <c:pt idx="3593">
                  <c:v>6.1</c:v>
                </c:pt>
                <c:pt idx="3594">
                  <c:v>5.7</c:v>
                </c:pt>
                <c:pt idx="3595">
                  <c:v>5.9</c:v>
                </c:pt>
                <c:pt idx="3596">
                  <c:v>7.7</c:v>
                </c:pt>
                <c:pt idx="3597">
                  <c:v>7.1</c:v>
                </c:pt>
                <c:pt idx="3598">
                  <c:v>7.6</c:v>
                </c:pt>
                <c:pt idx="3599">
                  <c:v>7.4</c:v>
                </c:pt>
                <c:pt idx="3600">
                  <c:v>6.8</c:v>
                </c:pt>
                <c:pt idx="3601">
                  <c:v>6.5</c:v>
                </c:pt>
                <c:pt idx="3602">
                  <c:v>7.3</c:v>
                </c:pt>
                <c:pt idx="3603">
                  <c:v>7.3</c:v>
                </c:pt>
                <c:pt idx="3604">
                  <c:v>6.5</c:v>
                </c:pt>
                <c:pt idx="3605">
                  <c:v>6</c:v>
                </c:pt>
                <c:pt idx="3606">
                  <c:v>5.3</c:v>
                </c:pt>
                <c:pt idx="3607">
                  <c:v>6.6</c:v>
                </c:pt>
                <c:pt idx="3608">
                  <c:v>8.6999999999999993</c:v>
                </c:pt>
                <c:pt idx="3609">
                  <c:v>6.2</c:v>
                </c:pt>
                <c:pt idx="3610">
                  <c:v>5.8</c:v>
                </c:pt>
                <c:pt idx="3611">
                  <c:v>5.7</c:v>
                </c:pt>
                <c:pt idx="3612">
                  <c:v>6.1</c:v>
                </c:pt>
                <c:pt idx="3613">
                  <c:v>6.4</c:v>
                </c:pt>
                <c:pt idx="3614">
                  <c:v>4.5999999999999996</c:v>
                </c:pt>
                <c:pt idx="3615">
                  <c:v>5.9</c:v>
                </c:pt>
                <c:pt idx="3616">
                  <c:v>7.7</c:v>
                </c:pt>
                <c:pt idx="3617">
                  <c:v>7.1</c:v>
                </c:pt>
                <c:pt idx="3618">
                  <c:v>6.2</c:v>
                </c:pt>
                <c:pt idx="3619">
                  <c:v>7.7</c:v>
                </c:pt>
                <c:pt idx="3620">
                  <c:v>7.5</c:v>
                </c:pt>
                <c:pt idx="3621">
                  <c:v>7.6</c:v>
                </c:pt>
                <c:pt idx="3622">
                  <c:v>6.9</c:v>
                </c:pt>
                <c:pt idx="3623">
                  <c:v>7.1</c:v>
                </c:pt>
                <c:pt idx="3624">
                  <c:v>6.3</c:v>
                </c:pt>
                <c:pt idx="3625">
                  <c:v>8.3000000000000007</c:v>
                </c:pt>
                <c:pt idx="3626">
                  <c:v>7.1</c:v>
                </c:pt>
                <c:pt idx="3627">
                  <c:v>4.7</c:v>
                </c:pt>
                <c:pt idx="3628">
                  <c:v>7.2</c:v>
                </c:pt>
                <c:pt idx="3629">
                  <c:v>5.0999999999999996</c:v>
                </c:pt>
                <c:pt idx="3630">
                  <c:v>6.9</c:v>
                </c:pt>
                <c:pt idx="3631">
                  <c:v>6.1</c:v>
                </c:pt>
                <c:pt idx="3632">
                  <c:v>6.3</c:v>
                </c:pt>
                <c:pt idx="3633">
                  <c:v>6.1</c:v>
                </c:pt>
                <c:pt idx="3634">
                  <c:v>7.8</c:v>
                </c:pt>
                <c:pt idx="3635">
                  <c:v>4.7</c:v>
                </c:pt>
                <c:pt idx="3636">
                  <c:v>6.7</c:v>
                </c:pt>
                <c:pt idx="3637">
                  <c:v>6.6</c:v>
                </c:pt>
                <c:pt idx="3638">
                  <c:v>6.9</c:v>
                </c:pt>
                <c:pt idx="3639">
                  <c:v>7.1</c:v>
                </c:pt>
                <c:pt idx="3640">
                  <c:v>6.7</c:v>
                </c:pt>
                <c:pt idx="3641">
                  <c:v>7.1</c:v>
                </c:pt>
                <c:pt idx="3642">
                  <c:v>6.6</c:v>
                </c:pt>
                <c:pt idx="3643">
                  <c:v>4.8</c:v>
                </c:pt>
                <c:pt idx="3644">
                  <c:v>6.4</c:v>
                </c:pt>
                <c:pt idx="3645">
                  <c:v>7.3</c:v>
                </c:pt>
                <c:pt idx="3646">
                  <c:v>6.9</c:v>
                </c:pt>
                <c:pt idx="3647">
                  <c:v>7.2</c:v>
                </c:pt>
                <c:pt idx="3648">
                  <c:v>6.5</c:v>
                </c:pt>
                <c:pt idx="3649">
                  <c:v>6.6</c:v>
                </c:pt>
                <c:pt idx="3650">
                  <c:v>6.7</c:v>
                </c:pt>
                <c:pt idx="3651">
                  <c:v>7.3</c:v>
                </c:pt>
                <c:pt idx="3652">
                  <c:v>7</c:v>
                </c:pt>
                <c:pt idx="3653">
                  <c:v>5.5</c:v>
                </c:pt>
                <c:pt idx="3654">
                  <c:v>6.7</c:v>
                </c:pt>
                <c:pt idx="3655">
                  <c:v>3.9</c:v>
                </c:pt>
                <c:pt idx="3656">
                  <c:v>6.3</c:v>
                </c:pt>
                <c:pt idx="3657">
                  <c:v>7.5</c:v>
                </c:pt>
                <c:pt idx="3658">
                  <c:v>7</c:v>
                </c:pt>
                <c:pt idx="3659">
                  <c:v>6.7</c:v>
                </c:pt>
                <c:pt idx="3660">
                  <c:v>7.4</c:v>
                </c:pt>
                <c:pt idx="3661">
                  <c:v>8</c:v>
                </c:pt>
                <c:pt idx="3662">
                  <c:v>7.2</c:v>
                </c:pt>
                <c:pt idx="3663">
                  <c:v>6.5</c:v>
                </c:pt>
                <c:pt idx="3664">
                  <c:v>7.7</c:v>
                </c:pt>
                <c:pt idx="3665">
                  <c:v>8.5</c:v>
                </c:pt>
                <c:pt idx="3666">
                  <c:v>7.7</c:v>
                </c:pt>
                <c:pt idx="3667">
                  <c:v>6.5</c:v>
                </c:pt>
                <c:pt idx="3668">
                  <c:v>7</c:v>
                </c:pt>
                <c:pt idx="3669">
                  <c:v>5.5</c:v>
                </c:pt>
                <c:pt idx="3670">
                  <c:v>6.3</c:v>
                </c:pt>
                <c:pt idx="3671">
                  <c:v>7.9</c:v>
                </c:pt>
                <c:pt idx="3672">
                  <c:v>7.4</c:v>
                </c:pt>
                <c:pt idx="3673">
                  <c:v>7.5</c:v>
                </c:pt>
                <c:pt idx="3674">
                  <c:v>6.7</c:v>
                </c:pt>
                <c:pt idx="3675">
                  <c:v>4.2</c:v>
                </c:pt>
                <c:pt idx="3676">
                  <c:v>4.8</c:v>
                </c:pt>
                <c:pt idx="3677">
                  <c:v>7</c:v>
                </c:pt>
                <c:pt idx="3678">
                  <c:v>7</c:v>
                </c:pt>
                <c:pt idx="3679">
                  <c:v>6.8</c:v>
                </c:pt>
                <c:pt idx="3680">
                  <c:v>7.5</c:v>
                </c:pt>
                <c:pt idx="3681">
                  <c:v>5.3</c:v>
                </c:pt>
                <c:pt idx="3682">
                  <c:v>7.3</c:v>
                </c:pt>
                <c:pt idx="3683">
                  <c:v>5.6</c:v>
                </c:pt>
                <c:pt idx="3684">
                  <c:v>5.6</c:v>
                </c:pt>
                <c:pt idx="3685">
                  <c:v>6.6</c:v>
                </c:pt>
                <c:pt idx="3686">
                  <c:v>6.3</c:v>
                </c:pt>
                <c:pt idx="3687">
                  <c:v>7.5</c:v>
                </c:pt>
                <c:pt idx="3688">
                  <c:v>7.6</c:v>
                </c:pt>
                <c:pt idx="3689">
                  <c:v>4.0999999999999996</c:v>
                </c:pt>
                <c:pt idx="3690">
                  <c:v>7.8</c:v>
                </c:pt>
                <c:pt idx="3691">
                  <c:v>7.3</c:v>
                </c:pt>
                <c:pt idx="3692">
                  <c:v>7.1</c:v>
                </c:pt>
                <c:pt idx="3693">
                  <c:v>6.2</c:v>
                </c:pt>
                <c:pt idx="3694">
                  <c:v>6.1</c:v>
                </c:pt>
                <c:pt idx="3695">
                  <c:v>6.9</c:v>
                </c:pt>
                <c:pt idx="3696">
                  <c:v>7.5</c:v>
                </c:pt>
                <c:pt idx="3697">
                  <c:v>7.4</c:v>
                </c:pt>
                <c:pt idx="3698">
                  <c:v>7</c:v>
                </c:pt>
                <c:pt idx="3699">
                  <c:v>6.9</c:v>
                </c:pt>
                <c:pt idx="3700">
                  <c:v>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EC-4565-8892-040D29BE0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870352"/>
        <c:axId val="1664911136"/>
      </c:scatterChart>
      <c:valAx>
        <c:axId val="1051870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911136"/>
        <c:crosses val="autoZero"/>
        <c:crossBetween val="midCat"/>
      </c:valAx>
      <c:valAx>
        <c:axId val="16649111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IMDB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87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imdb score Vs Language(descrpitive Stat. comaparison)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'Language Analysis'!$E$1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'Language Analysis'!$C$2:$C$40</c:f>
              <c:strCache>
                <c:ptCount val="39"/>
                <c:pt idx="0">
                  <c:v>English</c:v>
                </c:pt>
                <c:pt idx="1">
                  <c:v>Mandarin</c:v>
                </c:pt>
                <c:pt idx="2">
                  <c:v>Aboriginal</c:v>
                </c:pt>
                <c:pt idx="3">
                  <c:v>Spanish</c:v>
                </c:pt>
                <c:pt idx="4">
                  <c:v>French</c:v>
                </c:pt>
                <c:pt idx="5">
                  <c:v>Filipino</c:v>
                </c:pt>
                <c:pt idx="6">
                  <c:v>Maya</c:v>
                </c:pt>
                <c:pt idx="7">
                  <c:v>Kazakh</c:v>
                </c:pt>
                <c:pt idx="8">
                  <c:v>Telugu</c:v>
                </c:pt>
                <c:pt idx="9">
                  <c:v>Cantonese</c:v>
                </c:pt>
                <c:pt idx="10">
                  <c:v>Japanese</c:v>
                </c:pt>
                <c:pt idx="11">
                  <c:v>Aramaic</c:v>
                </c:pt>
                <c:pt idx="12">
                  <c:v>Italian</c:v>
                </c:pt>
                <c:pt idx="13">
                  <c:v>Dutch</c:v>
                </c:pt>
                <c:pt idx="14">
                  <c:v>Dari</c:v>
                </c:pt>
                <c:pt idx="15">
                  <c:v>German</c:v>
                </c:pt>
                <c:pt idx="16">
                  <c:v>Mongolian</c:v>
                </c:pt>
                <c:pt idx="17">
                  <c:v>Thai</c:v>
                </c:pt>
                <c:pt idx="18">
                  <c:v>Bosnian</c:v>
                </c:pt>
                <c:pt idx="19">
                  <c:v>Korean</c:v>
                </c:pt>
                <c:pt idx="20">
                  <c:v>Hungarian</c:v>
                </c:pt>
                <c:pt idx="21">
                  <c:v>Hindi</c:v>
                </c:pt>
                <c:pt idx="23">
                  <c:v>Icelandic</c:v>
                </c:pt>
                <c:pt idx="24">
                  <c:v>Danish</c:v>
                </c:pt>
                <c:pt idx="25">
                  <c:v>Portuguese</c:v>
                </c:pt>
                <c:pt idx="26">
                  <c:v>Norwegian</c:v>
                </c:pt>
                <c:pt idx="27">
                  <c:v>Czech</c:v>
                </c:pt>
                <c:pt idx="28">
                  <c:v>Russian</c:v>
                </c:pt>
                <c:pt idx="29">
                  <c:v>None</c:v>
                </c:pt>
                <c:pt idx="30">
                  <c:v>Zulu</c:v>
                </c:pt>
                <c:pt idx="31">
                  <c:v>Hebrew</c:v>
                </c:pt>
                <c:pt idx="32">
                  <c:v>Dzongkha</c:v>
                </c:pt>
                <c:pt idx="33">
                  <c:v>Arabic</c:v>
                </c:pt>
                <c:pt idx="34">
                  <c:v>Vietnamese</c:v>
                </c:pt>
                <c:pt idx="35">
                  <c:v>Indonesian</c:v>
                </c:pt>
                <c:pt idx="36">
                  <c:v>Romanian</c:v>
                </c:pt>
                <c:pt idx="37">
                  <c:v>Persian</c:v>
                </c:pt>
                <c:pt idx="38">
                  <c:v>Swedish</c:v>
                </c:pt>
              </c:strCache>
            </c:strRef>
          </c:cat>
          <c:val>
            <c:numRef>
              <c:f>'Language Analysis'!$E$2:$E$40</c:f>
              <c:numCache>
                <c:formatCode>0.00</c:formatCode>
                <c:ptCount val="39"/>
                <c:pt idx="0">
                  <c:v>6.4231925148851525</c:v>
                </c:pt>
                <c:pt idx="1">
                  <c:v>7.0214285714285722</c:v>
                </c:pt>
                <c:pt idx="2">
                  <c:v>6.95</c:v>
                </c:pt>
                <c:pt idx="3">
                  <c:v>7.0826086956521745</c:v>
                </c:pt>
                <c:pt idx="4">
                  <c:v>7.2972222222222216</c:v>
                </c:pt>
                <c:pt idx="5">
                  <c:v>6.7</c:v>
                </c:pt>
                <c:pt idx="6">
                  <c:v>7.8</c:v>
                </c:pt>
                <c:pt idx="7">
                  <c:v>6</c:v>
                </c:pt>
                <c:pt idx="8">
                  <c:v>8.4</c:v>
                </c:pt>
                <c:pt idx="9">
                  <c:v>7.2374999999999998</c:v>
                </c:pt>
                <c:pt idx="10">
                  <c:v>7.625</c:v>
                </c:pt>
                <c:pt idx="11">
                  <c:v>7.1</c:v>
                </c:pt>
                <c:pt idx="12">
                  <c:v>7.1857142857142851</c:v>
                </c:pt>
                <c:pt idx="13">
                  <c:v>7.5666666666666664</c:v>
                </c:pt>
                <c:pt idx="14">
                  <c:v>7.5</c:v>
                </c:pt>
                <c:pt idx="15">
                  <c:v>7.6923076923076925</c:v>
                </c:pt>
                <c:pt idx="16">
                  <c:v>7.3</c:v>
                </c:pt>
                <c:pt idx="17">
                  <c:v>6.6333333333333329</c:v>
                </c:pt>
                <c:pt idx="18">
                  <c:v>4.3</c:v>
                </c:pt>
                <c:pt idx="19">
                  <c:v>7.7</c:v>
                </c:pt>
                <c:pt idx="20">
                  <c:v>7.1</c:v>
                </c:pt>
                <c:pt idx="21">
                  <c:v>7.1749999999999998</c:v>
                </c:pt>
                <c:pt idx="22">
                  <c:v>5.3</c:v>
                </c:pt>
                <c:pt idx="23">
                  <c:v>6.9</c:v>
                </c:pt>
                <c:pt idx="24">
                  <c:v>7.9000000000000012</c:v>
                </c:pt>
                <c:pt idx="25">
                  <c:v>7.76</c:v>
                </c:pt>
                <c:pt idx="26">
                  <c:v>7.15</c:v>
                </c:pt>
                <c:pt idx="27">
                  <c:v>7.4</c:v>
                </c:pt>
                <c:pt idx="28">
                  <c:v>6.5</c:v>
                </c:pt>
                <c:pt idx="29">
                  <c:v>8.5</c:v>
                </c:pt>
                <c:pt idx="30">
                  <c:v>7.3</c:v>
                </c:pt>
                <c:pt idx="31">
                  <c:v>8</c:v>
                </c:pt>
                <c:pt idx="32">
                  <c:v>7.5</c:v>
                </c:pt>
                <c:pt idx="33">
                  <c:v>7.2</c:v>
                </c:pt>
                <c:pt idx="34">
                  <c:v>7.4</c:v>
                </c:pt>
                <c:pt idx="35">
                  <c:v>7.8999999999999995</c:v>
                </c:pt>
                <c:pt idx="36">
                  <c:v>7.9</c:v>
                </c:pt>
                <c:pt idx="37">
                  <c:v>8.1333333333333329</c:v>
                </c:pt>
                <c:pt idx="38">
                  <c:v>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54-408E-979A-E391B0561518}"/>
            </c:ext>
          </c:extLst>
        </c:ser>
        <c:ser>
          <c:idx val="1"/>
          <c:order val="1"/>
          <c:tx>
            <c:strRef>
              <c:f>'Language Analysis'!$F$1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'Language Analysis'!$C$2:$C$40</c:f>
              <c:strCache>
                <c:ptCount val="39"/>
                <c:pt idx="0">
                  <c:v>English</c:v>
                </c:pt>
                <c:pt idx="1">
                  <c:v>Mandarin</c:v>
                </c:pt>
                <c:pt idx="2">
                  <c:v>Aboriginal</c:v>
                </c:pt>
                <c:pt idx="3">
                  <c:v>Spanish</c:v>
                </c:pt>
                <c:pt idx="4">
                  <c:v>French</c:v>
                </c:pt>
                <c:pt idx="5">
                  <c:v>Filipino</c:v>
                </c:pt>
                <c:pt idx="6">
                  <c:v>Maya</c:v>
                </c:pt>
                <c:pt idx="7">
                  <c:v>Kazakh</c:v>
                </c:pt>
                <c:pt idx="8">
                  <c:v>Telugu</c:v>
                </c:pt>
                <c:pt idx="9">
                  <c:v>Cantonese</c:v>
                </c:pt>
                <c:pt idx="10">
                  <c:v>Japanese</c:v>
                </c:pt>
                <c:pt idx="11">
                  <c:v>Aramaic</c:v>
                </c:pt>
                <c:pt idx="12">
                  <c:v>Italian</c:v>
                </c:pt>
                <c:pt idx="13">
                  <c:v>Dutch</c:v>
                </c:pt>
                <c:pt idx="14">
                  <c:v>Dari</c:v>
                </c:pt>
                <c:pt idx="15">
                  <c:v>German</c:v>
                </c:pt>
                <c:pt idx="16">
                  <c:v>Mongolian</c:v>
                </c:pt>
                <c:pt idx="17">
                  <c:v>Thai</c:v>
                </c:pt>
                <c:pt idx="18">
                  <c:v>Bosnian</c:v>
                </c:pt>
                <c:pt idx="19">
                  <c:v>Korean</c:v>
                </c:pt>
                <c:pt idx="20">
                  <c:v>Hungarian</c:v>
                </c:pt>
                <c:pt idx="21">
                  <c:v>Hindi</c:v>
                </c:pt>
                <c:pt idx="23">
                  <c:v>Icelandic</c:v>
                </c:pt>
                <c:pt idx="24">
                  <c:v>Danish</c:v>
                </c:pt>
                <c:pt idx="25">
                  <c:v>Portuguese</c:v>
                </c:pt>
                <c:pt idx="26">
                  <c:v>Norwegian</c:v>
                </c:pt>
                <c:pt idx="27">
                  <c:v>Czech</c:v>
                </c:pt>
                <c:pt idx="28">
                  <c:v>Russian</c:v>
                </c:pt>
                <c:pt idx="29">
                  <c:v>None</c:v>
                </c:pt>
                <c:pt idx="30">
                  <c:v>Zulu</c:v>
                </c:pt>
                <c:pt idx="31">
                  <c:v>Hebrew</c:v>
                </c:pt>
                <c:pt idx="32">
                  <c:v>Dzongkha</c:v>
                </c:pt>
                <c:pt idx="33">
                  <c:v>Arabic</c:v>
                </c:pt>
                <c:pt idx="34">
                  <c:v>Vietnamese</c:v>
                </c:pt>
                <c:pt idx="35">
                  <c:v>Indonesian</c:v>
                </c:pt>
                <c:pt idx="36">
                  <c:v>Romanian</c:v>
                </c:pt>
                <c:pt idx="37">
                  <c:v>Persian</c:v>
                </c:pt>
                <c:pt idx="38">
                  <c:v>Swedish</c:v>
                </c:pt>
              </c:strCache>
            </c:strRef>
          </c:cat>
          <c:val>
            <c:numRef>
              <c:f>'Language Analysis'!$F$2:$F$40</c:f>
              <c:numCache>
                <c:formatCode>0.00</c:formatCode>
                <c:ptCount val="39"/>
                <c:pt idx="0">
                  <c:v>6.5</c:v>
                </c:pt>
                <c:pt idx="1">
                  <c:v>7.25</c:v>
                </c:pt>
                <c:pt idx="2">
                  <c:v>6.95</c:v>
                </c:pt>
                <c:pt idx="3">
                  <c:v>7.2</c:v>
                </c:pt>
                <c:pt idx="4">
                  <c:v>7.25</c:v>
                </c:pt>
                <c:pt idx="5">
                  <c:v>6.7</c:v>
                </c:pt>
                <c:pt idx="6">
                  <c:v>7.8</c:v>
                </c:pt>
                <c:pt idx="7">
                  <c:v>6</c:v>
                </c:pt>
                <c:pt idx="8">
                  <c:v>8.4</c:v>
                </c:pt>
                <c:pt idx="9">
                  <c:v>7.3</c:v>
                </c:pt>
                <c:pt idx="10">
                  <c:v>7.8000000000000007</c:v>
                </c:pt>
                <c:pt idx="11">
                  <c:v>7.1</c:v>
                </c:pt>
                <c:pt idx="12">
                  <c:v>7</c:v>
                </c:pt>
                <c:pt idx="13">
                  <c:v>7.8</c:v>
                </c:pt>
                <c:pt idx="14">
                  <c:v>7.4</c:v>
                </c:pt>
                <c:pt idx="15">
                  <c:v>7.7</c:v>
                </c:pt>
                <c:pt idx="16">
                  <c:v>7.3</c:v>
                </c:pt>
                <c:pt idx="17">
                  <c:v>6.6</c:v>
                </c:pt>
                <c:pt idx="18">
                  <c:v>4.3</c:v>
                </c:pt>
                <c:pt idx="19">
                  <c:v>7.7</c:v>
                </c:pt>
                <c:pt idx="20">
                  <c:v>7.1</c:v>
                </c:pt>
                <c:pt idx="21">
                  <c:v>7.3000000000000007</c:v>
                </c:pt>
                <c:pt idx="22">
                  <c:v>6.6</c:v>
                </c:pt>
                <c:pt idx="23">
                  <c:v>6.9</c:v>
                </c:pt>
                <c:pt idx="24">
                  <c:v>8.1</c:v>
                </c:pt>
                <c:pt idx="25">
                  <c:v>8</c:v>
                </c:pt>
                <c:pt idx="26">
                  <c:v>7.3</c:v>
                </c:pt>
                <c:pt idx="27">
                  <c:v>7.4</c:v>
                </c:pt>
                <c:pt idx="28">
                  <c:v>6.5</c:v>
                </c:pt>
                <c:pt idx="29">
                  <c:v>8.5</c:v>
                </c:pt>
                <c:pt idx="30">
                  <c:v>7.3</c:v>
                </c:pt>
                <c:pt idx="31">
                  <c:v>8</c:v>
                </c:pt>
                <c:pt idx="32">
                  <c:v>7.5</c:v>
                </c:pt>
                <c:pt idx="33">
                  <c:v>7.2</c:v>
                </c:pt>
                <c:pt idx="34">
                  <c:v>7.4</c:v>
                </c:pt>
                <c:pt idx="35">
                  <c:v>7.8999999999999995</c:v>
                </c:pt>
                <c:pt idx="36">
                  <c:v>7.9</c:v>
                </c:pt>
                <c:pt idx="37">
                  <c:v>8.4</c:v>
                </c:pt>
                <c:pt idx="38">
                  <c:v>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54-408E-979A-E391B0561518}"/>
            </c:ext>
          </c:extLst>
        </c:ser>
        <c:ser>
          <c:idx val="2"/>
          <c:order val="2"/>
          <c:tx>
            <c:strRef>
              <c:f>'Language Analysis'!$G$1</c:f>
              <c:strCache>
                <c:ptCount val="1"/>
                <c:pt idx="0">
                  <c:v>StdDev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'Language Analysis'!$C$2:$C$40</c:f>
              <c:strCache>
                <c:ptCount val="39"/>
                <c:pt idx="0">
                  <c:v>English</c:v>
                </c:pt>
                <c:pt idx="1">
                  <c:v>Mandarin</c:v>
                </c:pt>
                <c:pt idx="2">
                  <c:v>Aboriginal</c:v>
                </c:pt>
                <c:pt idx="3">
                  <c:v>Spanish</c:v>
                </c:pt>
                <c:pt idx="4">
                  <c:v>French</c:v>
                </c:pt>
                <c:pt idx="5">
                  <c:v>Filipino</c:v>
                </c:pt>
                <c:pt idx="6">
                  <c:v>Maya</c:v>
                </c:pt>
                <c:pt idx="7">
                  <c:v>Kazakh</c:v>
                </c:pt>
                <c:pt idx="8">
                  <c:v>Telugu</c:v>
                </c:pt>
                <c:pt idx="9">
                  <c:v>Cantonese</c:v>
                </c:pt>
                <c:pt idx="10">
                  <c:v>Japanese</c:v>
                </c:pt>
                <c:pt idx="11">
                  <c:v>Aramaic</c:v>
                </c:pt>
                <c:pt idx="12">
                  <c:v>Italian</c:v>
                </c:pt>
                <c:pt idx="13">
                  <c:v>Dutch</c:v>
                </c:pt>
                <c:pt idx="14">
                  <c:v>Dari</c:v>
                </c:pt>
                <c:pt idx="15">
                  <c:v>German</c:v>
                </c:pt>
                <c:pt idx="16">
                  <c:v>Mongolian</c:v>
                </c:pt>
                <c:pt idx="17">
                  <c:v>Thai</c:v>
                </c:pt>
                <c:pt idx="18">
                  <c:v>Bosnian</c:v>
                </c:pt>
                <c:pt idx="19">
                  <c:v>Korean</c:v>
                </c:pt>
                <c:pt idx="20">
                  <c:v>Hungarian</c:v>
                </c:pt>
                <c:pt idx="21">
                  <c:v>Hindi</c:v>
                </c:pt>
                <c:pt idx="23">
                  <c:v>Icelandic</c:v>
                </c:pt>
                <c:pt idx="24">
                  <c:v>Danish</c:v>
                </c:pt>
                <c:pt idx="25">
                  <c:v>Portuguese</c:v>
                </c:pt>
                <c:pt idx="26">
                  <c:v>Norwegian</c:v>
                </c:pt>
                <c:pt idx="27">
                  <c:v>Czech</c:v>
                </c:pt>
                <c:pt idx="28">
                  <c:v>Russian</c:v>
                </c:pt>
                <c:pt idx="29">
                  <c:v>None</c:v>
                </c:pt>
                <c:pt idx="30">
                  <c:v>Zulu</c:v>
                </c:pt>
                <c:pt idx="31">
                  <c:v>Hebrew</c:v>
                </c:pt>
                <c:pt idx="32">
                  <c:v>Dzongkha</c:v>
                </c:pt>
                <c:pt idx="33">
                  <c:v>Arabic</c:v>
                </c:pt>
                <c:pt idx="34">
                  <c:v>Vietnamese</c:v>
                </c:pt>
                <c:pt idx="35">
                  <c:v>Indonesian</c:v>
                </c:pt>
                <c:pt idx="36">
                  <c:v>Romanian</c:v>
                </c:pt>
                <c:pt idx="37">
                  <c:v>Persian</c:v>
                </c:pt>
                <c:pt idx="38">
                  <c:v>Swedish</c:v>
                </c:pt>
              </c:strCache>
            </c:strRef>
          </c:cat>
          <c:val>
            <c:numRef>
              <c:f>'Language Analysis'!$G$2:$G$40</c:f>
              <c:numCache>
                <c:formatCode>0.00</c:formatCode>
                <c:ptCount val="39"/>
                <c:pt idx="0">
                  <c:v>1.0537164938039794</c:v>
                </c:pt>
                <c:pt idx="1">
                  <c:v>0.76578624395359196</c:v>
                </c:pt>
                <c:pt idx="2">
                  <c:v>0.77781745930520207</c:v>
                </c:pt>
                <c:pt idx="3">
                  <c:v>0.86057706533203293</c:v>
                </c:pt>
                <c:pt idx="4">
                  <c:v>0.56542581229224875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0.4405759217854997</c:v>
                </c:pt>
                <c:pt idx="10">
                  <c:v>0.89962113237639363</c:v>
                </c:pt>
                <c:pt idx="11">
                  <c:v>0</c:v>
                </c:pt>
                <c:pt idx="12">
                  <c:v>1.1553189623484605</c:v>
                </c:pt>
                <c:pt idx="13">
                  <c:v>0.40414518843273811</c:v>
                </c:pt>
                <c:pt idx="14">
                  <c:v>0.73231937477214604</c:v>
                </c:pt>
                <c:pt idx="15">
                  <c:v>0.64091281058286786</c:v>
                </c:pt>
                <c:pt idx="16">
                  <c:v>0</c:v>
                </c:pt>
                <c:pt idx="17">
                  <c:v>0.45092497528228914</c:v>
                </c:pt>
                <c:pt idx="18">
                  <c:v>0</c:v>
                </c:pt>
                <c:pt idx="19">
                  <c:v>0.57008771254956914</c:v>
                </c:pt>
                <c:pt idx="20">
                  <c:v>0</c:v>
                </c:pt>
                <c:pt idx="21">
                  <c:v>0.76110821456985622</c:v>
                </c:pt>
                <c:pt idx="22">
                  <c:v>1.059033900087041</c:v>
                </c:pt>
                <c:pt idx="23">
                  <c:v>0</c:v>
                </c:pt>
                <c:pt idx="24">
                  <c:v>0.5291502622129185</c:v>
                </c:pt>
                <c:pt idx="25">
                  <c:v>0.97877474425937894</c:v>
                </c:pt>
                <c:pt idx="26">
                  <c:v>0.57445626465380251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0.42426406871192829</c:v>
                </c:pt>
                <c:pt idx="36">
                  <c:v>0</c:v>
                </c:pt>
                <c:pt idx="37">
                  <c:v>0.55075705472861036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54-408E-979A-E391B0561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2040304"/>
        <c:axId val="1664456496"/>
      </c:lineChart>
      <c:catAx>
        <c:axId val="1822040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Language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456496"/>
        <c:crosses val="autoZero"/>
        <c:auto val="1"/>
        <c:lblAlgn val="ctr"/>
        <c:lblOffset val="100"/>
        <c:noMultiLvlLbl val="0"/>
      </c:catAx>
      <c:valAx>
        <c:axId val="16644564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IMDB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04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[project5-IMDB.xlsx]Director Analysis!PivotTable6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</a:t>
            </a:r>
            <a:r>
              <a:rPr lang="en-IN" baseline="0"/>
              <a:t> IMDB Score Directors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'Director Analysis'!$I$1</c:f>
              <c:strCache>
                <c:ptCount val="1"/>
                <c:pt idx="0">
                  <c:v>Avg-imdb_score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'Director Analysis'!$H$2:$H$13</c:f>
              <c:strCache>
                <c:ptCount val="11"/>
                <c:pt idx="0">
                  <c:v>Tony Kaye</c:v>
                </c:pt>
                <c:pt idx="1">
                  <c:v>Charles Chaplin</c:v>
                </c:pt>
                <c:pt idx="2">
                  <c:v>Alfred Hitchcock</c:v>
                </c:pt>
                <c:pt idx="3">
                  <c:v>Ron Fricke</c:v>
                </c:pt>
                <c:pt idx="4">
                  <c:v>Damien Chazelle</c:v>
                </c:pt>
                <c:pt idx="5">
                  <c:v>Majid Majidi</c:v>
                </c:pt>
                <c:pt idx="6">
                  <c:v>Sergio Leone</c:v>
                </c:pt>
                <c:pt idx="7">
                  <c:v>Christopher Nolan</c:v>
                </c:pt>
                <c:pt idx="8">
                  <c:v>Richard Marquand</c:v>
                </c:pt>
                <c:pt idx="9">
                  <c:v>Asghar Farhadi</c:v>
                </c:pt>
                <c:pt idx="10">
                  <c:v>S.S. Rajamouli</c:v>
                </c:pt>
              </c:strCache>
            </c:strRef>
          </c:cat>
          <c:val>
            <c:numRef>
              <c:f>'Director Analysis'!$I$2:$I$13</c:f>
              <c:numCache>
                <c:formatCode>General</c:formatCode>
                <c:ptCount val="11"/>
                <c:pt idx="0">
                  <c:v>8.6</c:v>
                </c:pt>
                <c:pt idx="1">
                  <c:v>8.6</c:v>
                </c:pt>
                <c:pt idx="2">
                  <c:v>8.5</c:v>
                </c:pt>
                <c:pt idx="3">
                  <c:v>8.5</c:v>
                </c:pt>
                <c:pt idx="4">
                  <c:v>8.5</c:v>
                </c:pt>
                <c:pt idx="5">
                  <c:v>8.5</c:v>
                </c:pt>
                <c:pt idx="6">
                  <c:v>8.4333333333333336</c:v>
                </c:pt>
                <c:pt idx="7">
                  <c:v>8.4250000000000007</c:v>
                </c:pt>
                <c:pt idx="8">
                  <c:v>8.4</c:v>
                </c:pt>
                <c:pt idx="9">
                  <c:v>8.4</c:v>
                </c:pt>
                <c:pt idx="10">
                  <c:v>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A7-4EFE-AEC4-C13A212676EC}"/>
            </c:ext>
          </c:extLst>
        </c:ser>
        <c:ser>
          <c:idx val="1"/>
          <c:order val="1"/>
          <c:tx>
            <c:strRef>
              <c:f>'Director Analysis'!$J$1</c:f>
              <c:strCache>
                <c:ptCount val="1"/>
                <c:pt idx="0">
                  <c:v>Percentile_Score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'Director Analysis'!$H$2:$H$13</c:f>
              <c:strCache>
                <c:ptCount val="11"/>
                <c:pt idx="0">
                  <c:v>Tony Kaye</c:v>
                </c:pt>
                <c:pt idx="1">
                  <c:v>Charles Chaplin</c:v>
                </c:pt>
                <c:pt idx="2">
                  <c:v>Alfred Hitchcock</c:v>
                </c:pt>
                <c:pt idx="3">
                  <c:v>Ron Fricke</c:v>
                </c:pt>
                <c:pt idx="4">
                  <c:v>Damien Chazelle</c:v>
                </c:pt>
                <c:pt idx="5">
                  <c:v>Majid Majidi</c:v>
                </c:pt>
                <c:pt idx="6">
                  <c:v>Sergio Leone</c:v>
                </c:pt>
                <c:pt idx="7">
                  <c:v>Christopher Nolan</c:v>
                </c:pt>
                <c:pt idx="8">
                  <c:v>Richard Marquand</c:v>
                </c:pt>
                <c:pt idx="9">
                  <c:v>Asghar Farhadi</c:v>
                </c:pt>
                <c:pt idx="10">
                  <c:v>S.S. Rajamouli</c:v>
                </c:pt>
              </c:strCache>
            </c:strRef>
          </c:cat>
          <c:val>
            <c:numRef>
              <c:f>'Director Analysis'!$J$2:$J$13</c:f>
              <c:numCache>
                <c:formatCode>General</c:formatCode>
                <c:ptCount val="11"/>
                <c:pt idx="0">
                  <c:v>0.998</c:v>
                </c:pt>
                <c:pt idx="1">
                  <c:v>0.998</c:v>
                </c:pt>
                <c:pt idx="2">
                  <c:v>0.996</c:v>
                </c:pt>
                <c:pt idx="3">
                  <c:v>0.996</c:v>
                </c:pt>
                <c:pt idx="4">
                  <c:v>0.996</c:v>
                </c:pt>
                <c:pt idx="5">
                  <c:v>0.996</c:v>
                </c:pt>
                <c:pt idx="6">
                  <c:v>0.995</c:v>
                </c:pt>
                <c:pt idx="7">
                  <c:v>0.995</c:v>
                </c:pt>
                <c:pt idx="8">
                  <c:v>0.99299999999999999</c:v>
                </c:pt>
                <c:pt idx="9">
                  <c:v>0.99299999999999999</c:v>
                </c:pt>
                <c:pt idx="10">
                  <c:v>0.99299999999999999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A7-4EFE-AEC4-C13A21267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047024"/>
        <c:axId val="1857791776"/>
      </c:lineChart>
      <c:catAx>
        <c:axId val="182204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Director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791776"/>
        <c:crosses val="autoZero"/>
        <c:auto val="1"/>
        <c:lblAlgn val="ctr"/>
        <c:lblOffset val="100"/>
        <c:noMultiLvlLbl val="0"/>
      </c:catAx>
      <c:valAx>
        <c:axId val="1857791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IMDB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04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[project5-IMDB.xlsx]Budget Analysis!PivotTable8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Profitable Movies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'Budget Analysis'!$G$1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'Budget Analysis'!$F$2:$F$12</c:f>
              <c:strCache>
                <c:ptCount val="10"/>
                <c:pt idx="0">
                  <c:v>Avatar </c:v>
                </c:pt>
                <c:pt idx="1">
                  <c:v>Jurassic World </c:v>
                </c:pt>
                <c:pt idx="2">
                  <c:v>Titanic </c:v>
                </c:pt>
                <c:pt idx="3">
                  <c:v>Star Wars: Episode IV - A New Hope </c:v>
                </c:pt>
                <c:pt idx="4">
                  <c:v>E.T. the Extra-Terrestrial </c:v>
                </c:pt>
                <c:pt idx="5">
                  <c:v>The Avengers </c:v>
                </c:pt>
                <c:pt idx="6">
                  <c:v>The Lion King </c:v>
                </c:pt>
                <c:pt idx="7">
                  <c:v>Star Wars: Episode I - The Phantom Menace </c:v>
                </c:pt>
                <c:pt idx="8">
                  <c:v>The Dark Knight </c:v>
                </c:pt>
                <c:pt idx="9">
                  <c:v>The Hunger Games </c:v>
                </c:pt>
              </c:strCache>
            </c:strRef>
          </c:cat>
          <c:val>
            <c:numRef>
              <c:f>'Budget Analysis'!$G$2:$G$12</c:f>
              <c:numCache>
                <c:formatCode>_-[$$-409]* #,##0_ ;_-[$$-409]* \-#,##0\ ;_-[$$-409]* "-"??_ ;_-@_ </c:formatCode>
                <c:ptCount val="10"/>
                <c:pt idx="0">
                  <c:v>523505847</c:v>
                </c:pt>
                <c:pt idx="1">
                  <c:v>502177271</c:v>
                </c:pt>
                <c:pt idx="2">
                  <c:v>458672302</c:v>
                </c:pt>
                <c:pt idx="3">
                  <c:v>449935665</c:v>
                </c:pt>
                <c:pt idx="4">
                  <c:v>424449459</c:v>
                </c:pt>
                <c:pt idx="5">
                  <c:v>403279547</c:v>
                </c:pt>
                <c:pt idx="6">
                  <c:v>377783777</c:v>
                </c:pt>
                <c:pt idx="7">
                  <c:v>359544677</c:v>
                </c:pt>
                <c:pt idx="8">
                  <c:v>348316061</c:v>
                </c:pt>
                <c:pt idx="9">
                  <c:v>329999255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5F-487D-92D8-648B34DE3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2044624"/>
        <c:axId val="1863133312"/>
      </c:barChart>
      <c:catAx>
        <c:axId val="182204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133312"/>
        <c:crosses val="autoZero"/>
        <c:auto val="1"/>
        <c:lblAlgn val="ctr"/>
        <c:lblOffset val="100"/>
        <c:noMultiLvlLbl val="0"/>
      </c:catAx>
      <c:valAx>
        <c:axId val="1863133312"/>
        <c:scaling>
          <c:orientation val="minMax"/>
        </c:scaling>
        <c:delete val="0"/>
        <c:axPos val="l"/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04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607669</xdr:colOff>
      <xdr:row>19</xdr:row>
      <xdr:rowOff>12539</xdr:rowOff>
    </xdr:from>
    <xdr:to>
      <xdr:col>18</xdr:col>
      <xdr:colOff>19290</xdr:colOff>
      <xdr:row>34</xdr:row>
      <xdr:rowOff>6752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65F688-73AE-6836-D0DB-4E51A3569B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202557</xdr:colOff>
      <xdr:row>0</xdr:row>
      <xdr:rowOff>0</xdr:rowOff>
    </xdr:from>
    <xdr:to>
      <xdr:col>27</xdr:col>
      <xdr:colOff>540151</xdr:colOff>
      <xdr:row>19</xdr:row>
      <xdr:rowOff>135037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659D2B-D50D-9D78-0795-90E20AD8A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3</xdr:row>
      <xdr:rowOff>26670</xdr:rowOff>
    </xdr:from>
    <xdr:to>
      <xdr:col>10</xdr:col>
      <xdr:colOff>297180</xdr:colOff>
      <xdr:row>18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3B7AC3-9265-5C73-74B3-E9D010248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175260</xdr:colOff>
      <xdr:row>13</xdr:row>
      <xdr:rowOff>102870</xdr:rowOff>
    </xdr:from>
    <xdr:to>
      <xdr:col>14</xdr:col>
      <xdr:colOff>571500</xdr:colOff>
      <xdr:row>28</xdr:row>
      <xdr:rowOff>102870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111448-A74A-A29E-CE13-404BB62C34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541020</xdr:colOff>
      <xdr:row>13</xdr:row>
      <xdr:rowOff>49530</xdr:rowOff>
    </xdr:from>
    <xdr:to>
      <xdr:col>10</xdr:col>
      <xdr:colOff>464820</xdr:colOff>
      <xdr:row>28</xdr:row>
      <xdr:rowOff>49530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9A3F24-0B0B-4090-7E86-EF807D2461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434340</xdr:colOff>
      <xdr:row>12</xdr:row>
      <xdr:rowOff>133350</xdr:rowOff>
    </xdr:from>
    <xdr:to>
      <xdr:col>7</xdr:col>
      <xdr:colOff>563880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AEB737-529D-7E32-8BDA-4B38BC0F10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vraj Nalawade" refreshedDate="45259.416128009259" createdVersion="8" refreshedVersion="8" minRefreshableVersion="3" recordCount="39" xr:uid="{C01D7654-EECD-4B1C-9CA0-574CE363DF73}">
  <cacheSource type="worksheet">
    <worksheetSource ref="C1:G40" sheet="Language Analysis"/>
  </cacheSource>
  <cacheFields count="5">
    <cacheField name="Unique Languages" numFmtId="0">
      <sharedItems count="39">
        <s v="English"/>
        <s v="Mandarin"/>
        <s v="Aboriginal"/>
        <s v="Spanish"/>
        <s v="French"/>
        <s v="Filipino"/>
        <s v="Maya"/>
        <s v="Kazakh"/>
        <s v="Telugu"/>
        <s v="Cantonese"/>
        <s v="Japanese"/>
        <s v="Aramaic"/>
        <s v="Italian"/>
        <s v="Dutch"/>
        <s v="Dari"/>
        <s v="German"/>
        <s v="Mongolian"/>
        <s v="Thai"/>
        <s v="Bosnian"/>
        <s v="Korean"/>
        <s v="Hungarian"/>
        <s v="Hindi"/>
        <s v=""/>
        <s v="Icelandic"/>
        <s v="Danish"/>
        <s v="Portuguese"/>
        <s v="Norwegian"/>
        <s v="Czech"/>
        <s v="Russian"/>
        <s v="None"/>
        <s v="Zulu"/>
        <s v="Hebrew"/>
        <s v="Dzongkha"/>
        <s v="Arabic"/>
        <s v="Vietnamese"/>
        <s v="Indonesian"/>
        <s v="Romanian"/>
        <s v="Persian"/>
        <s v="Swedish"/>
      </sharedItems>
    </cacheField>
    <cacheField name="No of movies" numFmtId="0">
      <sharedItems containsSemiMixedTypes="0" containsString="0" containsNumber="1" containsInteger="1" minValue="1" maxValue="3527"/>
    </cacheField>
    <cacheField name="Mean" numFmtId="2">
      <sharedItems containsSemiMixedTypes="0" containsString="0" containsNumber="1" minValue="4.3" maxValue="8.5"/>
    </cacheField>
    <cacheField name="Median" numFmtId="2">
      <sharedItems containsSemiMixedTypes="0" containsString="0" containsNumber="1" minValue="4.3" maxValue="8.5"/>
    </cacheField>
    <cacheField name="StdDev" numFmtId="2">
      <sharedItems containsMixedTypes="1" containsNumber="1" minValue="0.40414518843273811" maxValue="1.15531896234846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vraj Nalawade" refreshedDate="45259.460039351849" createdVersion="8" refreshedVersion="8" minRefreshableVersion="3" recordCount="1693" xr:uid="{E7660E39-69F9-4110-BB75-FEE3D30CB941}">
  <cacheSource type="worksheet">
    <worksheetSource ref="C1:F1694" sheet="Director Analysis"/>
  </cacheSource>
  <cacheFields count="4">
    <cacheField name="Directors" numFmtId="0">
      <sharedItems count="1693">
        <s v="James Cameron"/>
        <s v="Gore Verbinski"/>
        <s v="Sam Mendes"/>
        <s v="Christopher Nolan"/>
        <s v="Andrew Stanton"/>
        <s v="Sam Raimi"/>
        <s v="Nathan Greno"/>
        <s v="Joss Whedon"/>
        <s v="David Yates"/>
        <s v="Zack Snyder"/>
        <s v="Bryan Singer"/>
        <s v="Marc Forster"/>
        <s v="Andrew Adamson"/>
        <s v="Rob Marshall"/>
        <s v="Barry Sonnenfeld"/>
        <s v="Peter Jackson"/>
        <s v="Marc Webb"/>
        <s v="Ridley Scott"/>
        <s v="Chris Weitz"/>
        <s v="Anthony Russo"/>
        <s v="Peter Berg"/>
        <s v="Colin Trevorrow"/>
        <s v="Shane Black"/>
        <s v="Tim Burton"/>
        <s v="Brett Ratner"/>
        <s v="Dan Scanlon"/>
        <s v="Michael Bay"/>
        <s v="Joseph Kosinski"/>
        <s v="John Lasseter"/>
        <s v="Martin Campbell"/>
        <s v="Lee Unkrich"/>
        <s v="McG"/>
        <s v="James Wan"/>
        <s v="J.J. Abrams"/>
        <s v="Baz Luhrmann"/>
        <s v="Mike Newell"/>
        <s v="Guillermo del Toro"/>
        <s v="Steven Spielberg"/>
        <s v="Mark Andrews"/>
        <s v="Justin Lin"/>
        <s v="Roland Emmerich"/>
        <s v="Robert Zemeckis"/>
        <s v="Lana Wachowski"/>
        <s v="Pete Docter"/>
        <s v="Rob Letterman"/>
        <s v="Jon Favreau"/>
        <s v="Martin Scorsese"/>
        <s v="Rob Cohen"/>
        <s v="David Ayer"/>
        <s v="Tom Shadyac"/>
        <s v="Doug Liman"/>
        <s v="Kevin Reynolds"/>
        <s v="Stephen Sommers"/>
        <s v="Rupert Sanders"/>
        <s v="Robert Stromberg"/>
        <s v="Matt Reeves"/>
        <s v="Carl Rinsch"/>
        <s v="Mike Mitchell"/>
        <s v="Brad Bird"/>
        <s v="Don Hall"/>
        <s v="Rich Moore"/>
        <s v="Dean DeBlois"/>
        <s v="Jonathan Mostow"/>
        <s v="James Gunn"/>
        <s v="David Fincher"/>
        <s v="Matthew Vaughn"/>
        <s v="Francis Lawrence"/>
        <s v="Jon Turteltaub"/>
        <s v="Wolfgang Petersen"/>
        <s v="James Bobin"/>
        <s v="Chris Miller"/>
        <s v="Duncan Jones"/>
        <s v="Alan Taylor"/>
        <s v="Michael Apted"/>
        <s v="Oliver Stone"/>
        <s v="Eric Darnell"/>
        <s v="Shawn Levy"/>
        <s v="Gavin Hood"/>
        <s v="Chris Buck"/>
        <s v="George Miller"/>
        <s v="Ron Howard"/>
        <s v="Kenneth Branagh"/>
        <s v="Byron Howard"/>
        <s v="Hoyt Yeatman"/>
        <s v="Jonathan Liebesman"/>
        <s v="Christopher McQuarrie"/>
        <s v="Joe Johnston"/>
        <s v="Steve Hickner"/>
        <s v="Jennifer Yuh Nelson"/>
        <s v="M. Night Shyamalan"/>
        <s v="Simon Wells"/>
        <s v="David Bowers"/>
        <s v="Joe Wright"/>
        <s v="Rob Minkoff"/>
        <s v="Lee Tamahori"/>
        <s v="Paul Feig"/>
        <s v="Alessandro Carloni"/>
        <s v="Peter Ramsey"/>
        <s v="Dean Parisot"/>
        <s v="Edward Zwick"/>
        <s v="Alex Proyas"/>
        <s v="Richard Donner"/>
        <s v="Ang Lee"/>
        <s v="Jon M. Chu"/>
        <s v="Breck Eisner"/>
        <s v="Hironobu Sakaguchi"/>
        <s v="Peter Weir"/>
        <s v="Bill Condon"/>
        <s v="Louis Leterrier"/>
        <s v="Alejandro G. Iñárritu"/>
        <s v="David Soren"/>
        <s v="Paul Greengrass"/>
        <s v="Mark Osborne"/>
        <s v="Peyton Reed"/>
        <s v="Tim Johnson"/>
        <s v="Phillip Noyce"/>
        <s v="Darren Aronofsky"/>
        <s v="Alfonso Cuarón"/>
        <s v="Eric Leighton"/>
        <s v="Tom McGrath"/>
        <s v="Chris Columbus"/>
        <s v="Robert Schwentke"/>
        <s v="Carlos Saldanha"/>
        <s v="Guy Ritchie"/>
        <s v="Paul Verhoeven"/>
        <s v="John McTiernan"/>
        <s v="Tony Gilroy"/>
        <s v="Joel Schumacher"/>
        <s v="John Woo"/>
        <s v="Tim Story"/>
        <s v="Mark Steven Johnson"/>
        <s v="Neill Blomkamp"/>
        <s v="David Twohy"/>
        <s v="José Padilha"/>
        <s v="James L. Brooks"/>
        <s v="James Mangold"/>
        <s v="George Lucas"/>
        <s v="Kirk De Micco"/>
        <s v="Cedric Nicolas-Troyan"/>
        <s v="Roger Donaldson"/>
        <s v="Josh Trank"/>
        <s v="Brad Peyton"/>
        <s v="Roger Spottiswoode"/>
        <s v="Steven Soderbergh"/>
        <s v="Michel Gondry"/>
        <s v="Noam Murro"/>
        <s v="Raja Gosnell"/>
        <s v="Will Finn"/>
        <s v="Jan de Bont"/>
        <s v="Len Wiseman"/>
        <s v="Frank Coraci"/>
        <s v="Michael Mann"/>
        <s v="Bo Welch"/>
        <s v="Ron Clements"/>
        <s v="Peter Chelsom"/>
        <s v="Dominic Sena"/>
        <s v="Tony Scott"/>
        <s v="Paul Weitz"/>
        <s v="Adam McKay"/>
        <s v="Chuck Russell"/>
        <s v="Quentin Tarantino"/>
        <s v="Gary Trousdale"/>
        <s v="Mark Dindal"/>
        <s v="Simon West"/>
        <s v="Stefen Fangmeier"/>
        <s v="Spike Jonze"/>
        <s v="Chris Wedge"/>
        <s v="Florian Henckel von Donnersmarck"/>
        <s v="Peter Hyams"/>
        <s v="Tom Tykwer"/>
        <s v="Pitof"/>
        <s v="Brad Silberling"/>
        <s v="Patrick Hughes"/>
        <s v="Ericson Core"/>
        <s v="Lawrence Guterman"/>
        <s v="Ron Underwood"/>
        <s v="Steve Martino"/>
        <s v="David Mamet"/>
        <s v="Yimou Zhang"/>
        <s v="Ash Brannon"/>
        <s v="Frank Oz"/>
        <s v="Jay Roach"/>
        <s v="Luc Besson"/>
        <s v="Michael Patrick King"/>
        <s v="Bibo Bergeron"/>
        <s v="Sergey Bodrov"/>
        <s v="Wally Pfister"/>
        <s v="Rupert Wyatt"/>
        <s v="Mark Waters"/>
        <s v="John Moore"/>
        <s v="John Lee Hancock"/>
        <s v="Renny Harlin"/>
        <s v="Phil Lord"/>
        <s v="Ben Stiller"/>
        <s v="Tony Bancroft"/>
        <s v="Walt Becker"/>
        <s v="Dennis Dugan"/>
        <s v="Sydney Pollack"/>
        <s v="Thor Freudenthal"/>
        <s v="Brian De Palma"/>
        <s v="Mick Jackson"/>
        <s v="Alan J. Pakula"/>
        <s v="Kathryn Bigelow"/>
        <s v="John Milius"/>
        <s v="Andrey Konchalovskiy"/>
        <s v="Gary Ross"/>
        <s v="Paul W.S. Anderson"/>
        <s v="Genndy Tartakovsky"/>
        <s v="Kevin Lima"/>
        <s v="Daniel Espinosa"/>
        <s v="Nancy Meyers"/>
        <s v="Roger Allers"/>
        <s v="Neil Burger"/>
        <s v="Jean-Jacques Annaud"/>
        <s v="Sarah Smith"/>
        <s v="Martin Brest"/>
        <s v="Andrew Davis"/>
        <s v="Tarsem Singh"/>
        <s v="Edgar Wright"/>
        <s v="Jon Amiel"/>
        <s v="Peter Segal"/>
        <s v="Pete Travis"/>
        <s v="Sylvester Stallone"/>
        <s v="Todd Phillips"/>
        <s v="Mimi Leder"/>
        <s v="Seth Gordon"/>
        <s v="Adam Shankman"/>
        <s v="D.J. Caruso"/>
        <s v="Anthony Minghella"/>
        <s v="Albert Hughes"/>
        <s v="Les Mayfield"/>
        <s v="Joe Pytka"/>
        <s v="Scott Derrickson"/>
        <s v="Ivan Reitman"/>
        <s v="Eric Brevig"/>
        <s v="Kelly Asbury"/>
        <s v="Stephen Hopkins"/>
        <s v="Jonathan Demme"/>
        <s v="James Algar"/>
        <s v="Vincent Ward"/>
        <s v="Steven Brill"/>
        <s v="Terry Gilliam"/>
        <s v="Barry Cook"/>
        <s v="Roger Christian"/>
        <s v="Joe Dante"/>
        <s v="Kevin Costner"/>
        <s v="Antony Hoffman"/>
        <s v="Jacques Perrin"/>
        <s v="Cody Cameron"/>
        <s v="John Singleton"/>
        <s v="Oliver Hirschbiegel"/>
        <s v="Des McAnuff"/>
        <s v="Yarrow Cheney"/>
        <s v="Stephen Norrington"/>
        <s v="Pierre Coffin"/>
        <s v="Timur Bekmambetov"/>
        <s v="David Kellogg"/>
        <s v="Mike Nichols"/>
        <s v="F. Gary Gray"/>
        <s v="Antoine Fuqua"/>
        <s v="Robert Luketic"/>
        <s v="Gil Kenan"/>
        <s v="Barry Levinson"/>
        <s v="Jerry Zucker"/>
        <s v="Andy Tennant"/>
        <s v="Florent-Emilio Siri"/>
        <s v="Don Bluth"/>
        <s v="Ron Shelton"/>
        <s v="Henry Selick"/>
        <s v="Kyle Balda"/>
        <s v="Clay Kaytis"/>
        <s v="Judd Apatow"/>
        <s v="Steve Carr"/>
        <s v="Mel Gibson"/>
        <s v="David Silverman"/>
        <s v="Frank Darabont"/>
        <s v="Betty Thomas"/>
        <s v="Garry Marshall"/>
        <s v="Paul Tibbitt"/>
        <s v="Clark Johnson"/>
        <s v="Cameron Crowe"/>
        <s v="Randall Wallace"/>
        <s v="Jonathan Frakes"/>
        <s v="George Clooney"/>
        <s v="Gary Shore"/>
        <s v="Andrzej Bartkowiak"/>
        <s v="Måns Mårlind"/>
        <s v="Gregory Hoblit"/>
        <s v="Gary McKendry"/>
        <s v="Wych Kaosayananda"/>
        <s v="Mikael Salomon"/>
        <s v="Bobby Farrelly"/>
        <s v="Kerry Conran"/>
        <s v="Michael Caton-Jones"/>
        <s v="Mikael Håfström"/>
        <s v="Phil Alden Robinson"/>
        <s v="David Slade"/>
        <s v="Joseph Ruben"/>
        <s v="Seth MacFarlane"/>
        <s v="Alejandro Amenábar"/>
        <s v="Kinka Usher"/>
        <s v="Rob Bowman"/>
        <s v="Doug Lefler"/>
        <s v="Scott Waugh"/>
        <s v="Lawrence Kasdan"/>
        <s v="Michael Lembeck"/>
        <s v="Tom Hooper"/>
        <s v="Nora Ephron"/>
        <s v="Angelina Jolie Pitt"/>
        <s v="Clint Eastwood"/>
        <s v="Larry Charles"/>
        <s v="Stanley Kubrick"/>
        <s v="Will Gluck"/>
        <s v="Glenn Ficarra"/>
        <s v="David S. Goyer"/>
        <s v="Taylor Hackford"/>
        <s v="Michael Lehmann"/>
        <s v="Stuart Beattie"/>
        <s v="Roman Polanski"/>
        <s v="Frank Miller"/>
        <s v="Baltasar Kormákur"/>
        <s v="Daniel Lee"/>
        <s v="Keenen Ivory Wayans"/>
        <s v="Rob Reiner"/>
        <s v="Marco Schnabel"/>
        <s v="Demian Lichtenstein"/>
        <s v="Josh Gordon"/>
        <s v="Tim Hill"/>
        <s v="David Frankel"/>
        <s v="Brenda Chapman"/>
        <s v="Marc Lawrence"/>
        <s v="Peter Billingsley"/>
        <s v="Wes Ball"/>
        <s v="Ryan Murphy"/>
        <s v="Robert Redford"/>
        <s v="Jay Russell"/>
        <s v="Kenny Ortega"/>
        <s v="David McNally"/>
        <s v="Brian Robbins"/>
        <s v="Brian Levant"/>
        <s v="Steven Zaillian"/>
        <s v="Chris Butler"/>
        <s v="Jon Avnet"/>
        <s v="Sam Fell"/>
        <s v="Kevin Donovan"/>
        <s v="Geoff Murphy"/>
        <s v="David O. Russell"/>
        <s v="Babak Najafi"/>
        <s v="Jean-Pierre Jeunet"/>
        <s v="Graham Annable"/>
        <s v="Griffin Dunne"/>
        <s v="John Pasquin"/>
        <s v="Ruben Fleischer"/>
        <s v="Harold Ramis"/>
        <s v="Donald Petrie"/>
        <s v="Jorge Blanco"/>
        <s v="Stuart Baird"/>
        <s v="Joel Coen"/>
        <s v="Harold Becker"/>
        <s v="Scott Stewart"/>
        <s v="Patrick Gilmore"/>
        <s v="Tony Bill"/>
        <s v="Rod Lurie"/>
        <s v="Walter Hill"/>
        <s v="Akiva Goldsman"/>
        <s v="Harald Zwart"/>
        <s v="Walter Salles"/>
        <s v="Iain Softley"/>
        <s v="David Koepp"/>
        <s v="Uwe Boll"/>
        <s v="John Dahl"/>
        <s v="Tim Miller"/>
        <s v="Stephen Herek"/>
        <s v="Peter MacDonald"/>
        <s v="Anthony Hemingway"/>
        <s v="Sean Anders"/>
        <s v="Mark Neveldine"/>
        <s v="John Madden"/>
        <s v="Kevin Bray"/>
        <s v="Mike Gabriel"/>
        <s v="Sam Weisman"/>
        <s v="Jesse Dylan"/>
        <s v="Wayne Wang"/>
        <s v="Gabriele Muccino"/>
        <s v="Tom Dey"/>
        <s v="Jimmy Hayward"/>
        <s v="Alan Parker"/>
        <s v="John Frankenheimer"/>
        <s v="Paul King"/>
        <s v="Akiva Schaffer"/>
        <s v="William Friedkin"/>
        <s v="Kent Alterman"/>
        <s v="Peter Lord"/>
        <s v="Shekhar Kapur"/>
        <s v="Karyn Kusama"/>
        <s v="Ron Maxwell"/>
        <s v="Robert Butler"/>
        <s v="Karey Kirkpatrick"/>
        <s v="Steve Antin"/>
        <s v="Francis Ford Coppola"/>
        <s v="Richard Lester"/>
        <s v="Scott Cooper"/>
        <s v="Robert Rodriguez"/>
        <s v="Curtis Hanson"/>
        <s v="Phyllida Lloyd"/>
        <s v="Jay Chandrasekhar"/>
        <s v="Terrence Malick"/>
        <s v="David Dobkin"/>
        <s v="Milos Forman"/>
        <s v="Pierre Morel"/>
        <s v="Paul Hunter"/>
        <s v="Steve Oedekerk"/>
        <s v="George Nolfi"/>
        <s v="Neil Jordan"/>
        <s v="Rawson Marshall Thurber"/>
        <s v="Spike Lee"/>
        <s v="Brian Helgeland"/>
        <s v="Frank Marshall"/>
        <s v="Peter Hewitt"/>
        <s v="Joe Roth"/>
        <s v="Bennett Miller"/>
        <s v="Jaume Collet-Serra"/>
        <s v="Andy Fickman"/>
        <s v="James McTeigue"/>
        <s v="Matthew O'Callaghan"/>
        <s v="Angela Robinson"/>
        <s v="Gary Fleder"/>
        <s v="Tommy Wirkola"/>
        <s v="Adrian Lyne"/>
        <s v="Stephen Gaghan"/>
        <s v="Jorge R. Gutiérrez"/>
        <s v="Richard Loncraine"/>
        <s v="Christophe Gans"/>
        <s v="Howard Deutch"/>
        <s v="Jon Hurwitz"/>
        <s v="Steven Quale"/>
        <s v="John Landis"/>
        <s v="Alexander Witt"/>
        <s v="Beeban Kidron"/>
        <s v="Carl Franklin"/>
        <s v="Steven Seagal"/>
        <s v="Danny Boyle"/>
        <s v="Andrew Bergman"/>
        <s v="Barbet Schroeder"/>
        <s v="Peter Webber"/>
        <s v="Andrew Niccol"/>
        <s v="John Carpenter"/>
        <s v="Wes Anderson"/>
        <s v="David Cronenberg"/>
        <s v="John Stockwell"/>
        <s v="David Gordon Green"/>
        <s v="Jim Sheridan"/>
        <s v="Costa-Gavras"/>
        <s v="Patrick Read Johnson"/>
        <s v="Roland Joffé"/>
        <s v="Richard LaGravenese"/>
        <s v="Danny DeVito"/>
        <s v="George Armitage"/>
        <s v="Patrick Lussier"/>
        <s v="James Wong"/>
        <s v="Olivier Megaton"/>
        <s v="Warren Beatty"/>
        <s v="Penny Marshall"/>
        <s v="Paul Bolger"/>
        <s v="Stephen Frears"/>
        <s v="P.J. Hogan"/>
        <s v="Brad Furman"/>
        <s v="David Zucker"/>
        <s v="Denis Villeneuve"/>
        <s v="Thomas Carter"/>
        <s v="Roger Michell"/>
        <s v="Luis Llosa"/>
        <s v="Richard Curtis"/>
        <s v="Garth Jennings"/>
        <s v="Joel Zwick"/>
        <s v="Russell Mulcahy"/>
        <s v="David R. Ellis"/>
        <s v="Peter Howitt"/>
        <s v="John A. Davis"/>
        <s v="David Lynch"/>
        <s v="Julie Taymor"/>
        <s v="Mathieu Kassovitz"/>
        <s v="John Gray"/>
        <s v="John Schultz"/>
        <s v="Sean Penn"/>
        <s v="Susan Stroman"/>
        <s v="Simon Wincer"/>
        <s v="Billy Bob Thornton"/>
        <s v="Danny Pang"/>
        <s v="George P. Cosmatos"/>
        <s v="Oliver Parker"/>
        <s v="Ben Affleck"/>
        <s v="Brian Gibson"/>
        <s v="Norman Ferguson"/>
        <s v="Michael Cimino"/>
        <s v="Paul McGuigan"/>
        <s v="Gus Van Sant"/>
        <s v="Roger Kumble"/>
        <s v="Burr Steers"/>
        <s v="John Hamburg"/>
        <s v="Reginald Hudlin"/>
        <s v="Joseph L. Mankiewicz"/>
        <s v="Barbra Streisand"/>
        <s v="Mark Pellington"/>
        <s v="John Glen"/>
        <s v="Catherine Hardwicke"/>
        <s v="John Herzfeld"/>
        <s v="Annabel Jankel"/>
        <s v="Julie Anne Robinson"/>
        <s v="Evan Goldberg"/>
        <s v="Sngmoo Lee"/>
        <s v="Gordon Chan"/>
        <s v="Asger Leth"/>
        <s v="John G. Avildsen"/>
        <s v="Anne Fletcher"/>
        <s v="Bruce Beresford"/>
        <s v="Sam Taylor-Johnson"/>
        <s v="Ken Kwapis"/>
        <s v="Wes Craven"/>
        <s v="Etan Cohen"/>
        <s v="John Whitesell"/>
        <s v="Nick Cassavetes"/>
        <s v="Mark A.Z. Dippé"/>
        <s v="Cal Brunker"/>
        <s v="Nimród Antal"/>
        <s v="Alejandro Agresti"/>
        <s v="Peter Hedges"/>
        <s v="Paul Weiland"/>
        <s v="Colin Strause"/>
        <s v="Joan Chen"/>
        <s v="Greg Mottola"/>
        <s v="Jake Kasdan"/>
        <s v="Diane Keaton"/>
        <s v="Kelly Makin"/>
        <s v="Stephen Daldry"/>
        <s v="Christian Duguay"/>
        <s v="Justin Chadwick"/>
        <s v="Pat O'Connor"/>
        <s v="Frederik Du Chau"/>
        <s v="Irwin Winkler"/>
        <s v="Joseph Kahn"/>
        <s v="Sofia Coppola"/>
        <s v="Stephen Kay"/>
        <s v="J.A. Bayona"/>
        <s v="Elaine May"/>
        <s v="Dennie Gordon"/>
        <s v="Charles Shyer"/>
        <s v="Ulu Grosbard"/>
        <s v="William Malone"/>
        <s v="Jerry Jameson"/>
        <s v="Mic Rodgers"/>
        <s v="Christian Alvart"/>
        <s v="Jean-Marie Poiré"/>
        <s v="Marc F. Adler"/>
        <s v="Geoffrey Sax"/>
        <s v="Richard Shepard"/>
        <s v="Peter Ho-Sun Chan"/>
        <s v="Joon-ho Bong"/>
        <s v="S.S. Rajamouli"/>
        <s v="Charles S. Dutton"/>
        <s v="Jonathan Lynn"/>
        <s v="David Carson"/>
        <s v="Kar-Wai Wong"/>
        <s v="Norman Jewison"/>
        <s v="David Mirkin"/>
        <s v="Luis Mandoki"/>
        <s v="Lee Daniels"/>
        <s v="Jeb Stuart"/>
        <s v="Steve Miner"/>
        <s v="Paul Thomas Anderson"/>
        <s v="J Blakeson"/>
        <s v="Ryan Coogler"/>
        <s v="Kirk Jones"/>
        <s v="Ethan Coen"/>
        <s v="Jennifer Flackett"/>
        <s v="Kevin Smith"/>
        <s v="Christian Ditter"/>
        <s v="Charles Martin Smith"/>
        <s v="Irvin Kershner"/>
        <s v="Steve Pink"/>
        <s v="Scott Hicks"/>
        <s v="Chris Rock"/>
        <s v="Wilson Yip"/>
        <s v="Robert Wise"/>
        <s v="Kevin Rodney Sullivan"/>
        <s v="Kevin Munroe"/>
        <s v="Michael Tollin"/>
        <s v="Nicholas Stoller"/>
        <s v="Patrick Tatopoulos"/>
        <s v="Gary David Goldberg"/>
        <s v="Tobe Hooper"/>
        <s v="Alan Poul"/>
        <s v="Luke Greenfield"/>
        <s v="Gil Junger"/>
        <s v="Steven E. de Souza"/>
        <s v="Alexandre Aja"/>
        <s v="Michael Rymer"/>
        <s v="Hugh Wilson"/>
        <s v="Susanna White"/>
        <s v="Chris Carter"/>
        <s v="Tommy O'Haver"/>
        <s v="Peter Landesman"/>
        <s v="Gary Chapman"/>
        <s v="Craig Mazin"/>
        <s v="Allen Hughes"/>
        <s v="Lasse Hallström"/>
        <s v="Jean-Marc Vallée"/>
        <s v="Hark Tsui"/>
        <s v="Lexi Alexander"/>
        <s v="Ronny Yu"/>
        <s v="Bille August"/>
        <s v="Ken Scott"/>
        <s v="Hugh Johnson"/>
        <s v="Hayao Miyazaki"/>
        <s v="George Tillman Jr."/>
        <s v="Rand Ravich"/>
        <s v="Hugh Hudson"/>
        <s v="Jeremy Degruson"/>
        <s v="Chris Gorak"/>
        <s v="Scott Speer"/>
        <s v="Joe Charbanic"/>
        <s v="Jonathan Hensleigh"/>
        <s v="Danny Cannon"/>
        <s v="Boaz Yakin"/>
        <s v="Richard Marquand"/>
        <s v="Neil Marshall"/>
        <s v="Jared Hess"/>
        <s v="Rupert Wainwright"/>
        <s v="John Luessenhop"/>
        <s v="Justin Zackham"/>
        <s v="John Gatins"/>
        <s v="Miguel Sapochnik"/>
        <s v="Hyung-rae Shim"/>
        <s v="Don Scardino"/>
        <s v="Tim Robbins"/>
        <s v="Nanette Burstein"/>
        <s v="Ariel Vromen"/>
        <s v="Lewis Gilbert"/>
        <s v="John Francis Daley"/>
        <s v="J.B. Rogers"/>
        <s v="Michael Sucsy"/>
        <s v="Tom Vaughan"/>
        <s v="Stephen Hillenburg"/>
        <s v="Stig Bergqvist"/>
        <s v="Jason Reitman"/>
        <s v="Alexander Payne"/>
        <s v="Jonathan Levine"/>
        <s v="Rian Johnson"/>
        <s v="Chris Noonan"/>
        <s v="Michael McCullers"/>
        <s v="Forest Whitaker"/>
        <s v="Gary Winick"/>
        <s v="Woody Allen"/>
        <s v="Peter Lepeniotis"/>
        <s v="Ted Demme"/>
        <s v="William Shatner"/>
        <s v="Steve Box"/>
        <s v="Lee Toland Krieger"/>
        <s v="Tim McCanlies"/>
        <s v="Drew Goddard"/>
        <s v="Jason Friedberg"/>
        <s v="Paul Michael Glaser"/>
        <s v="John R. Leonetti"/>
        <s v="Tom Hanks"/>
        <s v="Kimberly Peirce"/>
        <s v="Liz Friedlander"/>
        <s v="Phil Joanou"/>
        <s v="Shane Acker"/>
        <s v="Stephen J. Anderson"/>
        <s v="Troy Miller"/>
        <s v="Tate Taylor"/>
        <s v="Brett Leonard"/>
        <s v="Alister Grierson"/>
        <s v="Nick Hurran"/>
        <s v="Charles Stone III"/>
        <s v="Paul Haggis"/>
        <s v="Kurt Wimmer"/>
        <s v="Jean-François Richet"/>
        <s v="Kevin Hooks"/>
        <s v="Ellory Elkayem"/>
        <s v="Niki Caro"/>
        <s v="Vincenzo Natali"/>
        <s v="Willard Huyck"/>
        <s v="Gavin O'Connor"/>
        <s v="Bruce Hunt"/>
        <s v="Craig Gillespie"/>
        <s v="Chris Roberts"/>
        <s v="Jee-woon Kim"/>
        <s v="Nick Hamm"/>
        <s v="Andy Cadiff"/>
        <s v="Mike Disa"/>
        <s v="Sergio Leone"/>
        <s v="Niels Arden Oplev"/>
        <s v="Michael Radford"/>
        <s v="Kaige Chen"/>
        <s v="Corey Yuen"/>
        <s v="Andrew Dominik"/>
        <s v="Li Zhang"/>
        <s v="Elizabeth Banks"/>
        <s v="Edward Norton"/>
        <s v="Ben Falcone"/>
        <s v="Richard Attenborough"/>
        <s v="Don Mancini"/>
        <s v="John Maybury"/>
        <s v="Igor Kovalyov"/>
        <s v="David Wain"/>
        <s v="Miguel Arteta"/>
        <s v="James Gray"/>
        <s v="Janusz Kaminski"/>
        <s v="Michael Ritchie"/>
        <s v="Robert B. Weide"/>
        <s v="Jeff Wadlow"/>
        <s v="Camille Delamarre"/>
        <s v="Malcolm D. Lee"/>
        <s v="David Lean"/>
        <s v="Richard Eyre"/>
        <s v="Nicholas Meyer"/>
        <s v="Callie Khouri"/>
        <s v="Todd Graff"/>
        <s v="Philip Kaufman"/>
        <s v="Saul Dibb"/>
        <s v="Richard Linklater"/>
        <s v="E. Elias Merhige"/>
        <s v="Menno Meyjes"/>
        <s v="Jodie Foster"/>
        <s v="Scott Frank"/>
        <s v="Kevin Allen"/>
        <s v="Michael Cristofer"/>
        <s v="Andrew Morahan"/>
        <s v="Bob Rafelson"/>
        <s v="Alan Shapiro"/>
        <s v="Fernando Meirelles"/>
        <s v="Michael Hoffman"/>
        <s v="Michael Pressman"/>
        <s v="Sharon Maguire"/>
        <s v="Charles Herman-Wurmfeld"/>
        <s v="Gabor Csupo"/>
        <s v="Tyler Perry"/>
        <s v="Joe Carnahan"/>
        <s v="John Polson"/>
        <s v="Bernardo Bertolucci"/>
        <s v="Cathy Malkasian"/>
        <s v="John Eng"/>
        <s v="Chris Nahon"/>
        <s v="Fred Wolf"/>
        <s v="Victor Salva"/>
        <s v="Mark Helfrich"/>
        <s v="Steve Bendelack"/>
        <s v="Dwight H. Little"/>
        <s v="Guillaume Canet"/>
        <s v="Kirsten Sheridan"/>
        <s v="Richard Fleischer"/>
        <s v="Bob Spiers"/>
        <s v="Damien Dante Wayans"/>
        <s v="John Wells"/>
        <s v="Nigel Cole"/>
        <s v="Dexter Fletcher"/>
        <s v="Jeremy Leven"/>
        <s v="Sylvain White"/>
        <s v="Troy Nixey"/>
        <s v="Philip G. Atwell"/>
        <s v="Jeff Schaffer"/>
        <s v="Don Michael Paul"/>
        <s v="James Bridges"/>
        <s v="Steve Barron"/>
        <s v="Richard Kelly"/>
        <s v="Carter Smith"/>
        <s v="John Schlesinger"/>
        <s v="Ringo Lam"/>
        <s v="Bruce McCulloch"/>
        <s v="Patricia Riggen"/>
        <s v="Jonathan Kaplan"/>
        <s v="Ole Bornedal"/>
        <s v="Richard Benjamin"/>
        <s v="Craig R. Baxley"/>
        <s v="John Hillcoat"/>
        <s v="Marcos Siega"/>
        <s v="Rachel Talalay"/>
        <s v="Jeffrey W. Byrd"/>
        <s v="Atom Egoyan"/>
        <s v="Robert Towne"/>
        <s v="Giuseppe Tornatore"/>
        <s v="Werner Herzog"/>
        <s v="Teddy Chan"/>
        <s v="Leonard Nimoy"/>
        <s v="Herbert Ross"/>
        <s v="Bonnie Hunt"/>
        <s v="Neil LaBute"/>
        <s v="Grant Heslov"/>
        <s v="George Gallo"/>
        <s v="Sidney Lumet"/>
        <s v="Douglas McGrath"/>
        <s v="Kevin Spacey"/>
        <s v="Richard Williams"/>
        <s v="Mary McGuckian"/>
        <s v="Tony Goldwyn"/>
        <s v="Jonathan Newman"/>
        <s v="Michael Dinner"/>
        <s v="Joseph Sargent"/>
        <s v="Jerry Zaks"/>
        <s v="Fred Durst"/>
        <s v="Anne Fontaine"/>
        <s v="Mira Nair"/>
        <s v="Mel Brooks"/>
        <s v="Russell Crowe"/>
        <s v="Jessie Nelson"/>
        <s v="Christopher Spencer"/>
        <s v="Mike Bigelow"/>
        <s v="Daniel Sackheim"/>
        <s v="Harry Elfont"/>
        <s v="Uli Edel"/>
        <s v="Fred Dekker"/>
        <s v="Brian Trenchard-Smith"/>
        <s v="Blake Edwards"/>
        <s v="Christian Carion"/>
        <s v="David Palmer"/>
        <s v="Rowan Joffe"/>
        <s v="John Curran"/>
        <s v="Laurent Tirard"/>
        <s v="Trey Parker"/>
        <s v="Stuart Gillard"/>
        <s v="Katt Shea"/>
        <s v="Joshua Michael Stern"/>
        <s v="Tomas Alfredson"/>
        <s v="John Duigan"/>
        <s v="Colin Higgins"/>
        <s v="Jim Sonzero"/>
        <s v="Penelope Spheeris"/>
        <s v="Jeff Tremaine"/>
        <s v="Jeannot Szwarc"/>
        <s v="Steve McQueen"/>
        <s v="Thea Sharrock"/>
        <s v="Aaron Seltzer"/>
        <s v="Robin Budd"/>
        <s v="Ava DuVernay"/>
        <s v="Steve Trenbirth"/>
        <s v="Mennan Yapo"/>
        <s v="Jun Falkenstein"/>
        <s v="Tom McCarthy"/>
        <s v="Takashi Shimizu"/>
        <s v="Anton Corbijn"/>
        <s v="Gregory Nava"/>
        <s v="John Patrick Shanley"/>
        <s v="Steve Beck"/>
        <s v="Todd Strauss-Schulson"/>
        <s v="John McNaughton"/>
        <s v="Eric Valette"/>
        <s v="Andrew Fleming"/>
        <s v="Michael Spierig"/>
        <s v="Jim Field Smith"/>
        <s v="Thomas Bezucha"/>
        <s v="William Brent Bell"/>
        <s v="Anthony Bell"/>
        <s v="Alfred Hitchcock"/>
        <s v="Shana Feste"/>
        <s v="Steve Rash"/>
        <s v="Mike Binder"/>
        <s v="Michael J. Bassett"/>
        <s v="Frank Nissen"/>
        <s v="Stephen Chow"/>
        <s v="Peter Hastings"/>
        <s v="Paul Abascal"/>
        <s v="Chris Koch"/>
        <s v="Amy Heckerling"/>
        <s v="George Stevens"/>
        <s v="Mark Mylod"/>
        <s v="James Mather"/>
        <s v="Michael O. Sajbel"/>
        <s v="Charles T. Kanganis"/>
        <s v="Damon Santostefano"/>
        <s v="Bob Clark"/>
        <s v="Dave Borthwick"/>
        <s v="Benson Lee"/>
        <s v="Glen Morgan"/>
        <s v="Mike Leigh"/>
        <s v="Alejandro Monteverde"/>
        <s v="Jonathan Glazer"/>
        <s v="J.C. Chandor"/>
        <s v="Marc Abraham"/>
        <s v="Todd Haynes"/>
        <s v="Mabrouk El Mechri"/>
        <s v="Charlie Kaufman"/>
        <s v="Jean-Paul Rappeneau"/>
        <s v="Nancy Walker"/>
        <s v="Angelo Pizzo"/>
        <s v="Katsuhiro Ôtomo"/>
        <s v="David Anspaugh"/>
        <s v="Daniel Algrant"/>
        <s v="Mark Rosman"/>
        <s v="Britt Allcroft"/>
        <s v="Brian Percival"/>
        <s v="Anand Tucker"/>
        <s v="Michael Dowse"/>
        <s v="Emile Ardolino"/>
        <s v="Robert Altman"/>
        <s v="Andrew Douglas"/>
        <s v="George A. Romero"/>
        <s v="Ricky Gervais"/>
        <s v="Vic Armstrong"/>
        <s v="Terry Zwigoff"/>
        <s v="Nelson McCormick"/>
        <s v="Audrey Wells"/>
        <s v="Bille Woodruff"/>
        <s v="Rick Friedberg"/>
        <s v="Sean McNamara"/>
        <s v="Jody Hill"/>
        <s v="Brandon Camp"/>
        <s v="Kevin Tancharoen"/>
        <s v="Nicholas Hytner"/>
        <s v="Bart Freundlich"/>
        <s v="William A. Fraker"/>
        <s v="John Boorman"/>
        <s v="Courtney Solomon"/>
        <s v="Jeff Kanew"/>
        <s v="István Szabó"/>
        <s v="Matthew Robbins"/>
        <s v="Hal Needham"/>
        <s v="Jeff Nichols"/>
        <s v="Jonathan Teplitzky"/>
        <s v="Michael Haneke"/>
        <s v="Mike Marvin"/>
        <s v="Lance Hool"/>
        <s v="Christian Volckman"/>
        <s v="Cory Edwards"/>
        <s v="Terry George"/>
        <s v="Xavier Gens"/>
        <s v="Kasi Lemmons"/>
        <s v="Matt Dillon"/>
        <s v="George Cukor"/>
        <s v="Jim Gillespie"/>
        <s v="John Hoffman"/>
        <s v="Kevin Greutert"/>
        <s v="John Fortenberry"/>
        <s v="Daniel Barnz"/>
        <s v="Jason Moore"/>
        <s v="Robert Harmon"/>
        <s v="Trent Cooper"/>
        <s v="Gary Halvorson"/>
        <s v="Fede Alvarez"/>
        <s v="Sidney J. Furie"/>
        <s v="Wayne Kramer"/>
        <s v="Jim Goddard"/>
        <s v="Noel Marshall"/>
        <s v="Todd Lincoln"/>
        <s v="Howard Zieff"/>
        <s v="Steven Shainberg"/>
        <s v="Julian Jarrold"/>
        <s v="Joe Nussbaum"/>
        <s v="Vadim Perelman"/>
        <s v="Peter Farrelly"/>
        <s v="Michel Hazanavicius"/>
        <s v="Cyrus Nowrasteh"/>
        <s v="Perry Andelin Blake"/>
        <s v="Christian E. Christiansen"/>
        <s v="Sheldon Lettich"/>
        <s v="Diane English"/>
        <s v="Robert Iscove"/>
        <s v="Peter Kosminsky"/>
        <s v="Nick Gomez"/>
        <s v="Allen Coulter"/>
        <s v="Clare Kilner"/>
        <s v="Josef Rusnak"/>
        <s v="Bruce Paltrow"/>
        <s v="Adam Rifkin"/>
        <s v="Susanne Bier"/>
        <s v="Kenneth Johnson"/>
        <s v="James Ivory"/>
        <s v="Jessy Terrero"/>
        <s v="Vicente Amorim"/>
        <s v="Gaspar Noé"/>
        <s v="Tommy Lee Jones"/>
        <s v="Jesse Vaughan"/>
        <s v="Wayne Beach"/>
        <s v="Gérard Krawczyk"/>
        <s v="Udayan Prasad"/>
        <s v="Morten Tyldum"/>
        <s v="Andrés Muschietti"/>
        <s v="Gillian Armstrong"/>
        <s v="James Watkins"/>
        <s v="Jim Fall"/>
        <s v="Ric Roman Waugh"/>
        <s v="Michael Dougherty"/>
        <s v="Joel Gallen"/>
        <s v="James Marsh"/>
        <s v="Matt Williams"/>
        <s v="Rob Zombie"/>
        <s v="Dennis Iliadis"/>
        <s v="Rick Rosenthal"/>
        <s v="Denzel Washington"/>
        <s v="Nicolas Winding Refn"/>
        <s v="Sara Sugarman"/>
        <s v="Juan Carlos Fresnadillo"/>
        <s v="Gina Prince-Bythewood"/>
        <s v="Phil Traill"/>
        <s v="Joe Berlinger"/>
        <s v="Elizabeth Allen Rosenbaum"/>
        <s v="Michael Mayer"/>
        <s v="Martin Weisz"/>
        <s v="John Ottman"/>
        <s v="John Bonito"/>
        <s v="Peter Atencio"/>
        <s v="David Nutter"/>
        <s v="Derek Cianfrance"/>
        <s v="Stephan Elliott"/>
        <s v="Mark L. Lester"/>
        <s v="Tom Green"/>
        <s v="Mike Nawrocki"/>
        <s v="Douglas Aarniokoski"/>
        <s v="Bryan Barber"/>
        <s v="Lone Scherfig"/>
        <s v="Drew Barrymore"/>
        <s v="James Foley"/>
        <s v="Albert Brooks"/>
        <s v="Steve Gomer"/>
        <s v="RZA"/>
        <s v="Mark Piznarski"/>
        <s v="Craig Brewer"/>
        <s v="Michael Winterbottom"/>
        <s v="David Raynr"/>
        <s v="Mort Nathan"/>
        <s v="Wil Shriner"/>
        <s v="Martin McDonagh"/>
        <s v="Tina Gordon Chism"/>
        <s v="Peter Cattaneo"/>
        <s v="Vicky Jenson"/>
        <s v="Mary Lambert"/>
        <s v="Peter Kassovitz"/>
        <s v="Rodman Flender"/>
        <s v="Mark Romanek"/>
        <s v="Brad Anderson"/>
        <s v="Michael Chapman"/>
        <s v="Antonio Banderas"/>
        <s v="Fritz Lang"/>
        <s v="Hsiao-Hsien Hou"/>
        <s v="Gregor Jordan"/>
        <s v="Tony Jaa"/>
        <s v="Ryûhei Kitamura"/>
        <s v="Dito Montiel"/>
        <s v="Stefan Ruzowitzky"/>
        <s v="Jake Paltrow"/>
        <s v="Gregory Jacobs"/>
        <s v="Gilles Paquet-Brenner"/>
        <s v="Lars von Trier"/>
        <s v="John Cornell"/>
        <s v="Jamie Blanks"/>
        <s v="Randal Kleiser"/>
        <s v="Rick Famuyiwa"/>
        <s v="Alan Cohn"/>
        <s v="Franco Zeffirelli"/>
        <s v="Tom Holland"/>
        <s v="James Isaac"/>
        <s v="Emilio Estevez"/>
        <s v="Josh Schwartz"/>
        <s v="Todd Field"/>
        <s v="Davis Guggenheim"/>
        <s v="Stephen Carpenter"/>
        <s v="James Fargo"/>
        <s v="Kenneth Lonergan"/>
        <s v="Danny Leiner"/>
        <s v="Christopher Cain"/>
        <s v="Theodore Melfi"/>
        <s v="Ed Decter"/>
        <s v="Gene Quintano"/>
        <s v="Eric Bress"/>
        <s v="Preston A. Whitmore II"/>
        <s v="Kirk Wong"/>
        <s v="Bronwen Hughes"/>
        <s v="John Lafia"/>
        <s v="Sam Miller"/>
        <s v="Alex Garland"/>
        <s v="Mark Brown"/>
        <s v="Dave Green"/>
        <s v="Michael Polish"/>
        <s v="Lenny Abrahamson"/>
        <s v="Bob Saget"/>
        <s v="John Waters"/>
        <s v="Craig Bolotin"/>
        <s v="Mark Christopher"/>
        <s v="Blair Hayes"/>
        <s v="Jez Butterworth"/>
        <s v="Jon Lucas"/>
        <s v="Olivier Assayas"/>
        <s v="Patrice Leconte"/>
        <s v="Paul Mazursky"/>
        <s v="Stephen Chbosky"/>
        <s v="Jon Hess"/>
        <s v="Joe Cornish"/>
        <s v="John Stainton"/>
        <s v="Stewart Hendler"/>
        <s v="Mark Herman"/>
        <s v="Abel Ferrara"/>
        <s v="Brian Koppelman"/>
        <s v="Ethan Maniquis"/>
        <s v="George Hickenlooper"/>
        <s v="Je-kyu Kang"/>
        <s v="William Dear"/>
        <s v="Stéphane Aubier"/>
        <s v="John Badham"/>
        <s v="Mike McCoy"/>
        <s v="Mike Judge"/>
        <s v="Tamra Davis"/>
        <s v="Nima Nourizadeh"/>
        <s v="John Erick Dowdle"/>
        <s v="David Moreau"/>
        <s v="Christopher Erskin"/>
        <s v="Brian Henson"/>
        <s v="Dan Cutforth"/>
        <s v="Josh Boone"/>
        <s v="Jake Schreier"/>
        <s v="Ernest R. Dickerson"/>
        <s v="Wallace Wolodarsky"/>
        <s v="Nicholas Jarecki"/>
        <s v="Dean Israelite"/>
        <s v="Darnell Martin"/>
        <s v="Scott Alexander"/>
        <s v="Stuart Gordon"/>
        <s v="Christopher Guest"/>
        <s v="Jane Campion"/>
        <s v="Fred Schepisi"/>
        <s v="Antonia Bird"/>
        <s v="Jon Poll"/>
        <s v="Paolo Sorrentino"/>
        <s v="Peter Care"/>
        <s v="Chan-wook Park"/>
        <s v="Ira Sachs"/>
        <s v="Carroll Ballard"/>
        <s v="Takeshi Kitano"/>
        <s v="Marco Kreuzpaintner"/>
        <s v="Lajos Koltai"/>
        <s v="Alan Rudolph"/>
        <s v="Chuan Lu"/>
        <s v="Timothy Hines"/>
        <s v="Akira Kurosawa"/>
        <s v="Dan Mazer"/>
        <s v="R.J. Cutler"/>
        <s v="David S. Ward"/>
        <s v="Rob Pritts"/>
        <s v="John Crowley"/>
        <s v="Brendan Malloy"/>
        <s v="Dustin Hoffman"/>
        <s v="Gregory Poirier"/>
        <s v="Bill Paxton"/>
        <s v="Simon Curtis"/>
        <s v="Dewey Nicks"/>
        <s v="Philip Saville"/>
        <s v="Daisy von Scherler Mayer"/>
        <s v="Tim Blake Nelson"/>
        <s v="William A. Graham"/>
        <s v="Agnieszka Holland"/>
        <s v="David Hackl"/>
        <s v="Ray Lawrence"/>
        <s v="Karan Johar"/>
        <s v="Ruairi Robinson"/>
        <s v="Jaume Balagueró"/>
        <s v="Jon Kasdan"/>
        <s v="Dean Wright"/>
        <s v="Darren Lynn Bousman"/>
        <s v="James DeMonaco"/>
        <s v="Carol Reed"/>
        <s v="Chuck Sheetz"/>
        <s v="Marcus Raboy"/>
        <s v="Leigh Whannell"/>
        <s v="Michael Schultz"/>
        <s v="Peter Sollett"/>
        <s v="Bob Dolman"/>
        <s v="Rowdy Herrington"/>
        <s v="Greg Coolidge"/>
        <s v="Ciarán Foy"/>
        <s v="Salim Akil"/>
        <s v="Olatunde Osunsanmi"/>
        <s v="Leon Ichaso"/>
        <s v="Patricia Rozema"/>
        <s v="Rob Schmidt"/>
        <s v="Robert Ben Garant"/>
        <s v="Morgan Spurlock"/>
        <s v="Tuck Tucker"/>
        <s v="Theodore Witcher"/>
        <s v="Joel Edgerton"/>
        <s v="Jim Hanon"/>
        <s v="Michael Patrick Jann"/>
        <s v="Jorma Taccone"/>
        <s v="Jeff Lowell"/>
        <s v="Lorene Scafaria"/>
        <s v="Tony Kaye"/>
        <s v="Marcus Dunstan"/>
        <s v="Timothy Björklund"/>
        <s v="François Girard"/>
        <s v="Scott Kalvert"/>
        <s v="Jason Bateman"/>
        <s v="Eric Bross"/>
        <s v="Jay Duplass"/>
        <s v="Luca Guadagnino"/>
        <s v="John Putch"/>
        <s v="Peter Medak"/>
        <s v="Terence Davies"/>
        <s v="Harley Cokeliss"/>
        <s v="Tom Brady"/>
        <s v="Jason Zada"/>
        <s v="Franklin J. Schaffner"/>
        <s v="Noah Baumbach"/>
        <s v="Eric Blakeney"/>
        <s v="Derrick Borte"/>
        <s v="Richard Kwietniowski"/>
        <s v="Bob Odenkirk"/>
        <s v="Joshua Seftel"/>
        <s v="Vincent Gallo"/>
        <s v="Claude Chabrol"/>
        <s v="Jon Stewart"/>
        <s v="Dan Harris"/>
        <s v="Mel Smith"/>
        <s v="Christopher Smith"/>
        <s v="Alan Metter"/>
        <s v="Arthur Hiller"/>
        <s v="Michael Meredith"/>
        <s v="Julio DePietro"/>
        <s v="Katherine Dieckmann"/>
        <s v="Scott Marshall"/>
        <s v="Álex de la Iglesia"/>
        <s v="Michael Clancy"/>
        <s v="Benedikt Erlingsson"/>
        <s v="Andy Garcia"/>
        <s v="Gary Sherman"/>
        <s v="Stanley Kramer"/>
        <s v="Yash Chopra"/>
        <s v="Floria Sigismondi"/>
        <s v="Terence Young"/>
        <s v="Michael Moore"/>
        <s v="Kris Isacsson"/>
        <s v="Ben Younger"/>
        <s v="Hart Bochner"/>
        <s v="Chatrichalerm Yukol"/>
        <s v="Dario Argento"/>
        <s v="Marc Forby"/>
        <s v="Ole Christian Madsen"/>
        <s v="Meiert Avis"/>
        <s v="Peter Faiman"/>
        <s v="Joby Harold"/>
        <s v="Ekachai Uekrongtham"/>
        <s v="Mark Rydell"/>
        <s v="David E. Talbert"/>
        <s v="Ari Sandel"/>
        <s v="Vondie Curtis-Hall"/>
        <s v="John Sayles"/>
        <s v="Dan Gilroy"/>
        <s v="Jonathan Dayton"/>
        <s v="Chris Stokes"/>
        <s v="Don Siegel"/>
        <s v="Martin Lawrence"/>
        <s v="Masayuki Ochiai"/>
        <s v="Tom Gormican"/>
        <s v="Peter R. Hunt"/>
        <s v="Jonas Elmer"/>
        <s v="Mary Harron"/>
        <s v="Troy Duffy"/>
        <s v="Nicole Holofcener"/>
        <s v="Fina Torres"/>
        <s v="Duke Johnson"/>
        <s v="François Ozon"/>
        <s v="Anna Boden"/>
        <s v="Steve James"/>
        <s v="Tomm Moore"/>
        <s v="John Carney"/>
        <s v="David Jacobson"/>
        <s v="Michael Corrente"/>
        <s v="Keith Gordon"/>
        <s v="Andrew Currie"/>
        <s v="Andrew Wilson"/>
        <s v="Marc Schölermann"/>
        <s v="Robert Moresco"/>
        <s v="Thomas Vinterberg"/>
        <s v="Claudia Llosa"/>
        <s v="Ol Parker"/>
        <s v="David Webb Peoples"/>
        <s v="Stanley Tong"/>
        <s v="Eli Roth"/>
        <s v="Tony Richardson"/>
        <s v="Paul Gross"/>
        <s v="Charles Robert Carner"/>
        <s v="Rodrigo García"/>
        <s v="Vincent Paronnaud"/>
        <s v="Daniel Barber"/>
        <s v="Robert Marcarelli"/>
        <s v="Guy Hamilton"/>
        <s v="Michael Anderson"/>
        <s v="Matt Bettinelli-Olpin"/>
        <s v="Aaron Schneider"/>
        <s v="Tom Ford"/>
        <s v="Gurinder Chadha"/>
        <s v="Tony Maylam"/>
        <s v="Mitch Davis"/>
        <s v="Kevin Brodie"/>
        <s v="Paul Schrader"/>
        <s v="Lynne Ramsay"/>
        <s v="Tim Chambers"/>
        <s v="Dick Richards"/>
        <s v="Alex Zamm"/>
        <s v="Spencer Susser"/>
        <s v="Thaddeus O'Sullivan"/>
        <s v="Shari Springer Berman"/>
        <s v="Stephen Milburn Anderson"/>
        <s v="Richard E. Grant"/>
        <s v="Max Färberböck"/>
        <s v="Arie Posin"/>
        <s v="Damian Nieman"/>
        <s v="Mark Tonderai"/>
        <s v="Rachel Perkins"/>
        <s v="Luis Valdez"/>
        <s v="Louis Morneau"/>
        <s v="Caroline Link"/>
        <s v="Sterling Van Wagenen"/>
        <s v="Zal Batmanglij"/>
        <s v="Hans Petter Moland"/>
        <s v="Oren Moverman"/>
        <s v="Wolfgang Becker"/>
        <s v="George Roy Hill"/>
        <s v="Robert Stevenson"/>
        <s v="Jerome Robbins"/>
        <s v="Gary Hardwick"/>
        <s v="King Vidor"/>
        <s v="Fred Savage"/>
        <s v="Rusty Cundieff"/>
        <s v="Kevin Macdonald"/>
        <s v="Dominique Othenin-Girard"/>
        <s v="Ed Harris"/>
        <s v="Risa Bramon Garcia"/>
        <s v="Brian Klugman"/>
        <s v="Matt Piedmont"/>
        <s v="Raymond De Felitta"/>
        <s v="John Michael McDonagh"/>
        <s v="Deb Hagan"/>
        <s v="Zach Cregger"/>
        <s v="Zach Braff"/>
        <s v="Mark Tarlov"/>
        <s v="John Cameron Mitchell"/>
        <s v="Billy Ray"/>
        <s v="David Atkins"/>
        <s v="Sylvio Tabet"/>
        <s v="Rick Bieber"/>
        <s v="Joey Lauren Adams"/>
        <s v="S.R. Bindler"/>
        <s v="Cédric Klapisch"/>
        <s v="Martin Koolhoven"/>
        <s v="Prachya Pinkaew"/>
        <s v="Darren Grant"/>
        <s v="Joseph Gordon-Levitt"/>
        <s v="Christophe Barratier"/>
        <s v="Émile Gaudreault"/>
        <s v="James Cox"/>
        <s v="James Toback"/>
        <s v="Aki Kaurismäki"/>
        <s v="Hitoshi Matsumoto"/>
        <s v="George Ratliff"/>
        <s v="Michael McGowan"/>
        <s v="Dan Trachtenberg"/>
        <s v="David F. Sandberg"/>
        <s v="Henry Joost"/>
        <s v="Stiles White"/>
        <s v="Eugenio Derbez"/>
        <s v="Henry Koster"/>
        <s v="Patty Jenkins"/>
        <s v="Christopher Landon"/>
        <s v="David Gelb"/>
        <s v="Mike Flanagan"/>
        <s v="Nat Faxon"/>
        <s v="George Jackson"/>
        <s v="Maurice Joyce"/>
        <s v="Robert Duvall"/>
        <s v="Jesse Peretz"/>
        <s v="Ice Cube"/>
        <s v="Richard Glatzer"/>
        <s v="Rob Hedden"/>
        <s v="Harmony Korine"/>
        <s v="Joe Chappelle"/>
        <s v="Mickey Liddell"/>
        <s v="Fred Walton"/>
        <s v="Steve Carver"/>
        <s v="Gonzalo López-Gallego"/>
        <s v="Christine Jeffs"/>
        <s v="Bill Duke"/>
        <s v="Mamoru Hosoda"/>
        <s v="Brian Dannelly"/>
        <s v="Denys Arcand"/>
        <s v="J.S. Cardone"/>
        <s v="Jay Levey"/>
        <s v="Tamara Jenkins"/>
        <s v="Ronan Chapalain"/>
        <s v="Xavier Beauvois"/>
        <s v="Randall Miller"/>
        <s v="Dan Rush"/>
        <s v="Michael Cuesta"/>
        <s v="Fenton Bailey"/>
        <s v="Jeremy Saulnier"/>
        <s v="Nicholas Fackler"/>
        <s v="Morgan J. Freeman"/>
        <s v="Klaus Menzel"/>
        <s v="Jirí Menzel"/>
        <s v="Fatih Akin"/>
        <s v="Frank LaLoggia"/>
        <s v="Michel Leclerc"/>
        <s v="Tom Kalin"/>
        <s v="Carlos Saura"/>
        <s v="Mike van Diem"/>
        <s v="Jonas Åkerlund"/>
        <s v="Barry Skolnick"/>
        <s v="Johnnie To"/>
        <s v="Agnieszka Wojtowicz-Vosloo"/>
        <s v="Nick Love"/>
        <s v="R. Balki"/>
        <s v="Cecil B. DeMille"/>
        <s v="Henry Hobson"/>
        <s v="Mike Figgis"/>
        <s v="Lisa Cholodenko"/>
        <s v="Ed Gass-Donnelly"/>
        <s v="DJ Pooh"/>
        <s v="Patrick Stettner"/>
        <s v="Michael Tiddes"/>
        <s v="Roger Avary"/>
        <s v="Allison Anders"/>
        <s v="Rick de Oliveira"/>
        <s v="Jeff Franklin"/>
        <s v="Mike Mills"/>
        <s v="Dave McKean"/>
        <s v="Ron Fricke"/>
        <s v="Ruggero Deodato"/>
        <s v="Mars Callahan"/>
        <s v="Stefan Schwartz"/>
        <s v="Robert Lee King"/>
        <s v="Jorge Ramírez Suárez"/>
        <s v="David Schwimmer"/>
        <s v="Fernando León de Aranoa"/>
        <s v="Jim Mickle"/>
        <s v="Karim Aïnouz"/>
        <s v="Ruba Nadda"/>
        <s v="Victor Fleming"/>
        <s v="Richard Raymond"/>
        <s v="Sam Peckinpah"/>
        <s v="George Sidney"/>
        <s v="Peter Stebbings"/>
        <s v="Vincente Minnelli"/>
        <s v="Dagur Kári"/>
        <s v="Jim Abrahams"/>
        <s v="Michael Gornick"/>
        <s v="Robert Eggers"/>
        <s v="Michael Martin"/>
        <s v="Edward Burns"/>
        <s v="Juan José Campanella"/>
        <s v="Louis C.K."/>
        <s v="Salvador Carrasco"/>
        <s v="André Øvredal"/>
        <s v="Robert Cary"/>
        <s v="Adam Rapp"/>
        <s v="Warren P. Sonoda"/>
        <s v="Luc Jacquet"/>
        <s v="Clark Gregg"/>
        <s v="Damien Chazelle"/>
        <s v="Justin Kerrigan"/>
        <s v="Joshua Marston"/>
        <s v="Tod Williams"/>
        <s v="Jack Sholder"/>
        <s v="Tom McLoughlin"/>
        <s v="Adam Marcus"/>
        <s v="Benny Boom"/>
        <s v="Nnegest Likké"/>
        <s v="Christopher Leitch"/>
        <s v="Don Coscarelli"/>
        <s v="Patricia Cardoso"/>
        <s v="Damien O'Donnell"/>
        <s v="Peter M. Cohen"/>
        <s v="Anthony Hickox"/>
        <s v="Tom Schulman"/>
        <s v="Jill Sprecher"/>
        <s v="Darren Stein"/>
        <s v="Julian Schnabel"/>
        <s v="Todd Solondz"/>
        <s v="David Nixon"/>
        <s v="Jason Eisener"/>
        <s v="Leslye Headland"/>
        <s v="Tim Heidecker"/>
        <s v="Deon Taylor"/>
        <s v="Jason Alexander"/>
        <s v="Susan Seidelman"/>
        <s v="Billy Wilder"/>
        <s v="John Carl Buechler"/>
        <s v="Victor Nunez"/>
        <s v="Joseph Zito"/>
        <s v="Nacho Vigalondo"/>
        <s v="Dinesh D'Souza"/>
        <s v="Tommy Lee Wallace"/>
        <s v="Leslie Small"/>
        <s v="Alison Maclean"/>
        <s v="Isabel Coixet"/>
        <s v="James Ponsoldt"/>
        <s v="Joshua Tickell"/>
        <s v="Tim Boxell"/>
        <s v="Michael D. Sellers"/>
        <s v="Reed Cowan"/>
        <s v="James Dodson"/>
        <s v="Alex Rivera"/>
        <s v="Robby Henson"/>
        <s v="Shane Meadows"/>
        <s v="Carmen Marron"/>
        <s v="Danny Steinmann"/>
        <s v="Michael Landon Jr."/>
        <s v="William Wyler"/>
        <s v="Petter Næss"/>
        <s v="Robert Fontaine"/>
        <s v="Michael Herz"/>
        <s v="David Robert Mitchell"/>
        <s v="Chia-Liang Liu"/>
        <s v="Chris Kentis"/>
        <s v="Alex Kendrick"/>
        <s v="Sylvain Chomet"/>
        <s v="Chris Eyre"/>
        <s v="Debra Granik"/>
        <s v="Miranda July"/>
        <s v="Max Joseph"/>
        <s v="Kevin Tenney"/>
        <s v="Ari Folman"/>
        <s v="Gary Rogers"/>
        <s v="Charles Ferguson"/>
        <s v="Marielle Heller"/>
        <s v="David Sington"/>
        <s v="Huck Botko"/>
        <s v="David Duchovny"/>
        <s v="Lance Mungia"/>
        <s v="Hue Rhodes"/>
        <s v="Noah Buschel"/>
        <s v="Hunter Richards"/>
        <s v="Laurie Collyer"/>
        <s v="Ralph Ziman"/>
        <s v="Orson Welles"/>
        <s v="Paul Bunnell"/>
        <s v="Tim Hunter"/>
        <s v="Rodrigo Cortés"/>
        <s v="Pascal Arnold"/>
        <s v="Jamal Hill"/>
        <s v="Daniel Stamm"/>
        <s v="Carlos Carrera"/>
        <s v="Benh Zeitlin"/>
        <s v="Maggie Greenwald"/>
        <s v="Khyentse Norbu"/>
        <s v="Lucky McKee"/>
        <s v="Steven R. Monroe"/>
        <s v="Mark Illsley"/>
        <s v="Pawel Pawlikowski"/>
        <s v="Ritesh Batra"/>
        <s v="Sally Potter"/>
        <s v="Nadine Labaki"/>
        <s v="François Truffaut"/>
        <s v="Adam Goldberg"/>
        <s v="Adrienne Shelly"/>
        <s v="Newt Arnold"/>
        <s v="Larry Clark"/>
        <s v="Fabián Bielinsky"/>
        <s v="Rebecca Miller"/>
        <s v="Maggie Carey"/>
        <s v="Henry Bean"/>
        <s v="Jeff Garlin"/>
        <s v="Charles Chaplin"/>
        <s v="Pete Jones"/>
        <s v="Bruce Campbell"/>
        <s v="Bruce McDonald"/>
        <s v="James Mottern"/>
        <s v="William Cottrell"/>
        <s v="Lucrecia Martel"/>
        <s v="Zak Penn"/>
        <s v="Steve Buscemi"/>
        <s v="Ham Tran"/>
        <s v="Rich Cowan"/>
        <s v="Jonathan Kesselman"/>
        <s v="Arjun Sablok"/>
        <s v="Youssef Delara"/>
        <s v="Jamie Babbit"/>
        <s v="David Boyd"/>
        <s v="Anna Muylaert"/>
        <s v="Steve Taylor"/>
        <s v="Kurt Voss"/>
        <s v="Rob McKittrick"/>
        <s v="Jeff Burr"/>
        <s v="Guy Maddin"/>
        <s v="Panos Cosmatos"/>
        <s v="Gareth Evans"/>
        <s v="Levan Gabriadze"/>
        <s v="Bradley Parker"/>
        <s v="Clive Barker"/>
        <s v="Harold Cronk"/>
        <s v="Takao Okawara"/>
        <s v="Duncan Tucker"/>
        <s v="Russ Meyer"/>
        <s v="Ben Lewin"/>
        <s v="Courtney Hunt"/>
        <s v="Morgan Neville"/>
        <s v="Chris Paine"/>
        <s v="Greg Berlanti"/>
        <s v="Marc Levin"/>
        <s v="Richard Dutcher"/>
        <s v="Khalid Mohamed"/>
        <s v="Finn Taylor"/>
        <s v="Karen Moncrieff"/>
        <s v="Goran Dukic"/>
        <s v="Efram Potelle"/>
        <s v="Joshua Oppenheimer"/>
        <s v="Alex Gibney"/>
        <s v="Paul Crowder"/>
        <s v="Anthony Powell"/>
        <s v="Johnny Remo"/>
        <s v="Ti West"/>
        <s v="Nick Tomnay"/>
        <s v="Eric Nicholas"/>
        <s v="Benjamin Dickinson"/>
        <s v="Hal Haberman"/>
        <s v="Frank Whaley"/>
        <s v="Elia Kazan"/>
        <s v="Kat Coiro"/>
        <s v="Cristian Mungiu"/>
        <s v="Ramaa Mosley"/>
        <s v="C. Jay Cox"/>
        <s v="Jamie Travis"/>
        <s v="Rich Christiano"/>
        <s v="Asghar Farhadi"/>
        <s v="Matt Maiellaro"/>
        <s v="Ben Wheatley"/>
        <s v="Oliver Blackburn"/>
        <s v="Ryan Fleck"/>
        <s v="Mark Sandrich"/>
        <s v="Daniel Myrick"/>
        <s v="Michael Wadleigh"/>
        <s v="Jon Gunn"/>
        <s v="Scott Ziehl"/>
        <s v="Joe Camp"/>
        <s v="John 'Bud' Cardos"/>
        <s v="Brian Baugh"/>
        <s v="Barry W. Blaustein"/>
        <s v="Siddiq Barmak"/>
        <s v="Joseph Dorman"/>
        <s v="Greg Harrison"/>
        <s v="Jacob Aaron Estes"/>
        <s v="Eric Schaeffer"/>
        <s v="Neema Barnette"/>
        <s v="Quentin Dupieux"/>
        <s v="Alex Smith"/>
        <s v="Gareth Edwards"/>
        <s v="Alex Craig Mann"/>
        <s v="Matty Rich"/>
        <s v="Hans Canosa"/>
        <s v="Lloyd Kaufman"/>
        <s v="Lloyd Bacon"/>
        <s v="Whit Stillman"/>
        <s v="Kay Pollak"/>
        <s v="Oren Peli"/>
        <s v="Sue Corcoran"/>
        <s v="Jonathan Caouette"/>
        <s v="Ray Griggs"/>
        <s v="Lucio Fulci"/>
        <s v="Harry Beaumont"/>
        <s v="Franck Khalfoun"/>
        <s v="Henry Alex Rubin"/>
        <s v="Sam Firstenberg"/>
        <s v="Gregory Widen"/>
        <s v="Kelly Reichardt"/>
        <s v="Eddie O'Flaherty"/>
        <s v="Bruce Dellis"/>
        <s v="Craig Zobel"/>
        <s v="Maria Maggenti"/>
        <s v="Piyush Dinker Pandya"/>
        <s v="Bill Plympton"/>
        <s v="Drake Doremus"/>
        <s v="Hilary Brougher"/>
        <s v="Tom Putnam"/>
        <s v="Jon Shear"/>
        <s v="Eugène Lourié"/>
        <s v="Maurizio Benazzo"/>
        <s v="Ricki Stern"/>
        <s v="Majid Majidi"/>
        <s v="Andrew Haigh"/>
        <s v="Mike Cahill"/>
        <s v="Melvin Van Peebles"/>
        <s v="Michel Orion Scott"/>
        <s v="Travis Cluff"/>
        <s v="Harry F. Millarde"/>
        <s v="Robert Townsend"/>
        <s v="Larry Blamire"/>
        <s v="E.L. Katz"/>
        <s v="Myles Berkowitz"/>
        <s v="Brandon Trost"/>
        <s v="Joe Swanberg"/>
        <s v="Lena Dunham"/>
        <s v="Kevin Jordan"/>
        <s v="Mike Bruce"/>
        <s v="Daryl Wein"/>
        <s v="Jafar Panahi"/>
        <s v="Kiyoshi Kurosawa"/>
        <s v="Shane Carruth"/>
      </sharedItems>
    </cacheField>
    <cacheField name="Avg_imdb_score" numFmtId="2">
      <sharedItems containsSemiMixedTypes="0" containsString="0" containsNumber="1" minValue="2.1" maxValue="8.6" count="360">
        <n v="7.9142857142857137"/>
        <n v="6.9857142857142858"/>
        <n v="7.4571428571428564"/>
        <n v="8.4250000000000007"/>
        <n v="7.7333333333333334"/>
        <n v="6.9600000000000009"/>
        <n v="7.8"/>
        <n v="7.8666666666666671"/>
        <n v="7.2"/>
        <n v="7.1428571428571432"/>
        <n v="7.2875000000000005"/>
        <n v="7.2285714285714286"/>
        <n v="7.15"/>
        <n v="6.6"/>
        <n v="6.4571428571428564"/>
        <n v="7.8875000000000002"/>
        <n v="7.1333333333333329"/>
        <n v="7.1312499999999996"/>
        <n v="6.08"/>
        <n v="7"/>
        <n v="6.666666666666667"/>
        <n v="7.4"/>
        <n v="7.05"/>
        <n v="6.4555555555555557"/>
        <n v="7.3"/>
        <n v="6.6166666666666671"/>
        <n v="6.9"/>
        <n v="7.38"/>
        <n v="6.5500000000000007"/>
        <n v="8.3000000000000007"/>
        <n v="6.083333333333333"/>
        <n v="7.4499999999999993"/>
        <n v="7.0750000000000002"/>
        <n v="6.8428571428571425"/>
        <n v="7.1400000000000006"/>
        <n v="7.5439999999999996"/>
        <n v="6.8400000000000007"/>
        <n v="6.1875"/>
        <n v="7.3076923076923084"/>
        <n v="6.9166666666666652"/>
        <n v="8.2333333333333343"/>
        <n v="5.9333333333333336"/>
        <n v="7.0166666666666657"/>
        <n v="7.6749999999999998"/>
        <n v="5.5777777777777784"/>
        <n v="6.95"/>
        <n v="6.3142857142857149"/>
        <n v="7.1285714285714272"/>
        <n v="6.68"/>
        <n v="6.0750000000000002"/>
        <n v="6.1"/>
        <n v="7.2666666666666666"/>
        <n v="6.3"/>
        <n v="5.6749999999999998"/>
        <n v="7.58"/>
        <n v="7.9"/>
        <n v="7.7666666666666666"/>
        <n v="6.5499999999999989"/>
        <n v="7.7499999999999982"/>
        <n v="7.65"/>
        <n v="6.5"/>
        <n v="6.7666666666666666"/>
        <n v="6.6333333333333329"/>
        <n v="6.4"/>
        <n v="7.5666666666666673"/>
        <n v="6.85"/>
        <n v="6.3199999999999994"/>
        <n v="6.9076923076923071"/>
        <n v="6.7600000000000007"/>
        <n v="6.0909090909090908"/>
        <n v="6.875"/>
        <n v="7.6"/>
        <n v="6.6833333333333336"/>
        <n v="6.9307692307692301"/>
        <n v="7.1833333333333336"/>
        <n v="5.0999999999999996"/>
        <n v="5.6599999999999993"/>
        <n v="7.0333333333333341"/>
        <n v="6.3250000000000002"/>
        <n v="6.2"/>
        <n v="6.0250000000000004"/>
        <n v="5.65"/>
        <n v="6.9799999999999995"/>
        <n v="5.94"/>
        <n v="5.9499999999999993"/>
        <n v="6"/>
        <n v="6.2750000000000004"/>
        <n v="7.2428571428571429"/>
        <n v="6.82"/>
        <n v="6.6333333333333337"/>
        <n v="7.2500000000000009"/>
        <n v="5.34"/>
        <n v="6.166666666666667"/>
        <n v="7.7249999999999996"/>
        <n v="6.56"/>
        <n v="6.6666666666666652"/>
        <n v="7.8400000000000007"/>
        <n v="7.5857142857142872"/>
        <n v="7.6999999999999993"/>
        <n v="6.4749999999999996"/>
        <n v="6.75"/>
        <n v="6.7666666666666675"/>
        <n v="7.4833333333333334"/>
        <n v="6.6545454545454552"/>
        <n v="6.3499999999999988"/>
        <n v="6.8249999999999993"/>
        <n v="7.1142857142857139"/>
        <n v="6.63"/>
        <n v="6.7333333333333334"/>
        <n v="6.3416666666666659"/>
        <n v="6.5166666666666666"/>
        <n v="6.05"/>
        <n v="6.0500000000000007"/>
        <n v="7.166666666666667"/>
        <n v="6.6750000000000007"/>
        <n v="7.0749999999999993"/>
        <n v="5.9"/>
        <n v="6.7714285714285705"/>
        <n v="5.6999999999999993"/>
        <n v="5.3999999999999995"/>
        <n v="6.6800000000000006"/>
        <n v="6.9249999999999998"/>
        <n v="4.9166666666666661"/>
        <n v="5.4"/>
        <n v="5.52"/>
        <n v="7.083333333333333"/>
        <n v="3.8"/>
        <n v="7.3999999999999995"/>
        <n v="6.791666666666667"/>
        <n v="6.0166666666666657"/>
        <n v="6.9166666666666679"/>
        <n v="6.0400000000000009"/>
        <n v="8.2000000000000011"/>
        <n v="6.0857142857142863"/>
        <n v="7.5750000000000002"/>
        <n v="6.8666666666666671"/>
        <n v="7.25"/>
        <n v="5.2200000000000006"/>
        <n v="7.3250000000000002"/>
        <n v="3.3"/>
        <n v="5.3"/>
        <n v="3.7"/>
        <n v="5.5"/>
        <n v="7.5250000000000004"/>
        <n v="6.8"/>
        <n v="6.4142857142857137"/>
        <n v="6.5714285714285712"/>
        <n v="6.625"/>
        <n v="4.3"/>
        <n v="6.45"/>
        <n v="6.2666666666666666"/>
        <n v="5.7999999999999989"/>
        <n v="5.7466666666666661"/>
        <n v="7.2749999999999995"/>
        <n v="6.3400000000000007"/>
        <n v="7.5"/>
        <n v="5.6000000000000005"/>
        <n v="5.7333333333333325"/>
        <n v="6.58"/>
        <n v="5.833333333333333"/>
        <n v="5.75"/>
        <n v="7.2333333333333343"/>
        <n v="6.3000000000000007"/>
        <n v="5.35"/>
        <n v="7.1000000000000005"/>
        <n v="5.99"/>
        <n v="7.35"/>
        <n v="6.9749999999999996"/>
        <n v="7.2333333333333334"/>
        <n v="7.1"/>
        <n v="6.1000000000000005"/>
        <n v="6.125"/>
        <n v="6.2000000000000011"/>
        <n v="6.1857142857142851"/>
        <n v="6.6571428571428575"/>
        <n v="6.3999999999999995"/>
        <n v="6.0666666666666664"/>
        <n v="5.9625000000000004"/>
        <n v="6.7"/>
        <n v="7.0666666666666664"/>
        <n v="5.1999999999999993"/>
        <n v="5.7799999999999994"/>
        <n v="5.6750000000000007"/>
        <n v="7.3285714285714283"/>
        <n v="5.2"/>
        <n v="2.4"/>
        <n v="5.7"/>
        <n v="6.2571428571428571"/>
        <n v="4.0999999999999996"/>
        <n v="6.4499999999999993"/>
        <n v="6.3666666666666671"/>
        <n v="6.9374999999999991"/>
        <n v="6.9375000000000009"/>
        <n v="6.55"/>
        <n v="6.5769230769230758"/>
        <n v="6.4333333333333336"/>
        <n v="6.25"/>
        <n v="7.7666666666666657"/>
        <n v="7.9750000000000005"/>
        <n v="5.3000000000000007"/>
        <n v="6.7800000000000011"/>
        <n v="6.8999999999999995"/>
        <n v="5.8500000000000005"/>
        <n v="6.6749999999999998"/>
        <n v="5.26"/>
        <n v="6.6000000000000005"/>
        <n v="3.6"/>
        <n v="5.8"/>
        <n v="6.2444444444444445"/>
        <n v="6.5250000000000004"/>
        <n v="5.6"/>
        <n v="7.6333333333333329"/>
        <n v="7.2052631578947368"/>
        <n v="7.8000000000000007"/>
        <n v="6.8833333333333329"/>
        <n v="6.4666666666666659"/>
        <n v="5.1749999999999998"/>
        <n v="7.0181818181818185"/>
        <n v="6.1999999999999993"/>
        <n v="5.55"/>
        <n v="5.95"/>
        <n v="6.839999999999999"/>
        <n v="5"/>
        <n v="5.5333333333333341"/>
        <n v="4.8166666666666664"/>
        <n v="6.35"/>
        <n v="7.1714285714285708"/>
        <n v="7.3400000000000007"/>
        <n v="5.6333333333333329"/>
        <n v="6.833333333333333"/>
        <n v="5.6625000000000005"/>
        <n v="6.15"/>
        <n v="5.45"/>
        <n v="6.5666666666666664"/>
        <n v="6.4599999999999991"/>
        <n v="3"/>
        <n v="6.8000000000000007"/>
        <n v="8.1"/>
        <n v="6.1285714285714281"/>
        <n v="5.5600000000000005"/>
        <n v="6.7799999999999994"/>
        <n v="5.4499999999999993"/>
        <n v="6.0333333333333323"/>
        <n v="6.0200000000000005"/>
        <n v="5.4666666666666659"/>
        <n v="6.9666666666666659"/>
        <n v="4.7"/>
        <n v="7.6555555555555559"/>
        <n v="5.6923076923076925"/>
        <n v="6.65"/>
        <n v="8.1333333333333329"/>
        <n v="6.8500000000000005"/>
        <n v="6.7624999999999993"/>
        <n v="6.7200000000000006"/>
        <n v="6.4249999999999998"/>
        <n v="6.5200000000000005"/>
        <n v="5.7666666666666666"/>
        <n v="6.6166666666666663"/>
        <n v="6.5333333333333341"/>
        <n v="5.9666666666666659"/>
        <n v="5.85"/>
        <n v="4.4000000000000004"/>
        <n v="7.4375"/>
        <n v="4.8"/>
        <n v="6.7299999999999995"/>
        <n v="7.6285714285714281"/>
        <n v="7.06"/>
        <n v="6.0333333333333341"/>
        <n v="6.2666666666666657"/>
        <n v="5.2750000000000004"/>
        <n v="6.2333333333333343"/>
        <n v="6.7500000000000009"/>
        <n v="4.5"/>
        <n v="7.0874999999999995"/>
        <n v="7.9666666666666659"/>
        <n v="7.75"/>
        <n v="5.4999999999999991"/>
        <n v="6.2250000000000005"/>
        <n v="7.5333333333333341"/>
        <n v="6.7333333333333343"/>
        <n v="5.625"/>
        <n v="6.9333333333333336"/>
        <n v="7.2833333333333323"/>
        <n v="5.2666666666666666"/>
        <n v="6.26"/>
        <n v="4"/>
        <n v="5.9700000000000006"/>
        <n v="4.875"/>
        <n v="4.5500000000000007"/>
        <n v="7.45"/>
        <n v="7.55"/>
        <n v="4.2"/>
        <n v="4.4499999999999993"/>
        <n v="8.4"/>
        <n v="6.6999999999999993"/>
        <n v="6.7749999999999995"/>
        <n v="5.76"/>
        <n v="7.5166666666666666"/>
        <n v="6.1333333333333329"/>
        <n v="5.8666666666666671"/>
        <n v="5.8250000000000002"/>
        <n v="5.25"/>
        <n v="7.0857142857142845"/>
        <n v="7.4666666666666659"/>
        <n v="8.2249999999999996"/>
        <n v="6.9250000000000007"/>
        <n v="4.9000000000000004"/>
        <n v="6.7666666666666657"/>
        <n v="7.42"/>
        <n v="6.9999999999999982"/>
        <n v="2.6"/>
        <n v="3.4"/>
        <n v="7.4333333333333327"/>
        <n v="4.5999999999999996"/>
        <n v="8.4333333333333336"/>
        <n v="7.4333333333333336"/>
        <n v="8"/>
        <n v="7.3272727272727272"/>
        <n v="7.5999999999999988"/>
        <n v="4.7666666666666666"/>
        <n v="6.333333333333333"/>
        <n v="3.5"/>
        <n v="6.9499999999999993"/>
        <n v="5.8000000000000007"/>
        <n v="5.05"/>
        <n v="4.7333333333333334"/>
        <n v="5.5500000000000007"/>
        <n v="5.0500000000000007"/>
        <n v="6.5999999999999988"/>
        <n v="2.8"/>
        <n v="3.9"/>
        <n v="2.7"/>
        <n v="5.1000000000000005"/>
        <n v="8.5"/>
        <n v="5.7333333333333334"/>
        <n v="3.5333333333333337"/>
        <n v="7.3599999999999994"/>
        <n v="3.1"/>
        <n v="7.4000000000000012"/>
        <n v="5.15"/>
        <n v="5.666666666666667"/>
        <n v="4.3999999999999995"/>
        <n v="7.85"/>
        <n v="5.7249999999999996"/>
        <n v="6.4799999999999995"/>
        <n v="6.8600000000000012"/>
        <n v="7.7"/>
        <n v="6.1499999999999995"/>
        <n v="8.6"/>
        <n v="2.1"/>
        <n v="7.5500000000000007"/>
        <n v="7.666666666666667"/>
        <n v="5.5666666666666673"/>
        <n v="7.0250000000000004"/>
        <n v="5.7666666666666657"/>
        <n v="2.2999999999999998"/>
        <n v="8.1999999999999993"/>
        <n v="2.9"/>
        <n v="8.1499999999999986"/>
        <n v="3.2"/>
      </sharedItems>
    </cacheField>
    <cacheField name="Percentile Score" numFmtId="0">
      <sharedItems containsSemiMixedTypes="0" containsString="0" containsNumber="1" minValue="0" maxValue="0.998"/>
    </cacheField>
    <cacheField name="Movie Count" numFmtId="0">
      <sharedItems containsSemiMixedTypes="0" containsString="0" containsNumber="1" containsInteger="1" minValue="1" maxValue="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vraj Nalawade" refreshedDate="45259.466009143522" createdVersion="8" refreshedVersion="8" minRefreshableVersion="3" recordCount="3701" xr:uid="{EC8F59FE-D606-420B-A67F-8AC99A22179A}">
  <cacheSource type="worksheet">
    <worksheetSource ref="C1:D3702" sheet="Budget Analysis"/>
  </cacheSource>
  <cacheFields count="2">
    <cacheField name="movie_title" numFmtId="0">
      <sharedItems count="3700">
        <s v="Avatar "/>
        <s v="Pirates of the Caribbean: At World's End "/>
        <s v="Spectre "/>
        <s v="The Dark Knight Rises "/>
        <s v="John Carter "/>
        <s v="Spider-Man 3 "/>
        <s v="Tangled "/>
        <s v="Avengers: Age of Ultron "/>
        <s v="Harry Potter and the Half-Blood Prince "/>
        <s v="Batman v Superman: Dawn of Justice "/>
        <s v="Superman Returns "/>
        <s v="Quantum of Solace "/>
        <s v="Pirates of the Caribbean: Dead Man's Chest "/>
        <s v="The Lone Ranger "/>
        <s v="Man of Steel "/>
        <s v="The Chronicles of Narnia: Prince Caspian "/>
        <s v="The Avengers "/>
        <s v="Pirates of the Caribbean: On Stranger Tides "/>
        <s v="Men in Black 3 "/>
        <s v="The Hobbit: The Battle of the Five Armies "/>
        <s v="The Amazing Spider-Man "/>
        <s v="Robin Hood "/>
        <s v="The Hobbit: The Desolation of Smaug "/>
        <s v="The Golden Compass "/>
        <s v="King Kong "/>
        <s v="Titanic "/>
        <s v="Captain America: Civil War "/>
        <s v="Battleship "/>
        <s v="Jurassic World "/>
        <s v="Skyfall "/>
        <s v="Spider-Man 2 "/>
        <s v="Iron Man 3 "/>
        <s v="Alice in Wonderland "/>
        <s v="X-Men: The Last Stand "/>
        <s v="Monsters University "/>
        <s v="Transformers: Revenge of the Fallen "/>
        <s v="Transformers: Age of Extinction "/>
        <s v="Oz the Great and Powerful "/>
        <s v="The Amazing Spider-Man 2 "/>
        <s v="TRON: Legacy "/>
        <s v="Cars 2 "/>
        <s v="Green Lantern "/>
        <s v="Toy Story 3 "/>
        <s v="Terminator Salvation "/>
        <s v="Furious 7 "/>
        <s v="World War Z "/>
        <s v="X-Men: Days of Future Past "/>
        <s v="Star Trek Into Darkness "/>
        <s v="Jack the Giant Slayer "/>
        <s v="The Great Gatsby "/>
        <s v="Prince of Persia: The Sands of Time "/>
        <s v="Pacific Rim "/>
        <s v="Transformers: Dark of the Moon "/>
        <s v="Indiana Jones and the Kingdom of the Crystal Skull "/>
        <s v="Brave "/>
        <s v="Star Trek Beyond "/>
        <s v="WALL·E "/>
        <s v="Rush Hour 3 "/>
        <s v="2012 "/>
        <s v="A Christmas Carol "/>
        <s v="Jupiter Ascending "/>
        <s v="The Legend of Tarzan "/>
        <s v="The Chronicles of Narnia: The Lion, the Witch and the Wardrobe "/>
        <s v="X-Men: Apocalypse "/>
        <s v="The Dark Knight "/>
        <s v="Up "/>
        <s v="Monsters vs. Aliens "/>
        <s v="Iron Man "/>
        <s v="Hugo "/>
        <s v="Wild Wild West "/>
        <s v="The Mummy: Tomb of the Dragon Emperor "/>
        <s v="Suicide Squad "/>
        <s v="Evan Almighty "/>
        <s v="Edge of Tomorrow "/>
        <s v="Waterworld "/>
        <s v="G.I. Joe: The Rise of Cobra "/>
        <s v="Inside Out "/>
        <s v="The Jungle Book "/>
        <s v="Iron Man 2 "/>
        <s v="Snow White and the Huntsman "/>
        <s v="Maleficent "/>
        <s v="Dawn of the Planet of the Apes "/>
        <s v="47 Ronin "/>
        <s v="Captain America: The Winter Soldier "/>
        <s v="Shrek Forever After "/>
        <s v="Tomorrowland "/>
        <s v="Big Hero 6 "/>
        <s v="Wreck-It Ralph "/>
        <s v="The Polar Express "/>
        <s v="Independence Day: Resurgence "/>
        <s v="How to Train Your Dragon "/>
        <s v="Terminator 3: Rise of the Machines "/>
        <s v="Guardians of the Galaxy "/>
        <s v="Interstellar "/>
        <s v="Inception "/>
        <s v="The Fast and the Furious "/>
        <s v="The Curious Case of Benjamin Button "/>
        <s v="X-Men: First Class "/>
        <s v="The Hunger Games: Mockingjay - Part 2 "/>
        <s v="The Sorcerer's Apprentice "/>
        <s v="Poseidon "/>
        <s v="Alice Through the Looking Glass "/>
        <s v="Shrek the Third "/>
        <s v="Warcraft "/>
        <s v="Terminator Genisys "/>
        <s v="The Chronicles of Narnia: The Voyage of the Dawn Treader "/>
        <s v="Pearl Harbor "/>
        <s v="Transformers "/>
        <s v="Alexander "/>
        <s v="Harry Potter and the Order of the Phoenix "/>
        <s v="Harry Potter and the Goblet of Fire "/>
        <s v="Hancock "/>
        <s v="I Am Legend "/>
        <s v="Charlie and the Chocolate Factory "/>
        <s v="Ratatouille "/>
        <s v="Batman Begins "/>
        <s v="Madagascar: Escape 2 Africa "/>
        <s v="Night at the Museum: Battle of the Smithsonian "/>
        <s v="X-Men Origins: Wolverine "/>
        <s v="The Matrix Revolutions "/>
        <s v="Frozen "/>
        <s v="The Matrix Reloaded "/>
        <s v="Thor: The Dark World "/>
        <s v="Mad Max: Fury Road "/>
        <s v="Angels &amp; Demons "/>
        <s v="Thor "/>
        <s v="Bolt "/>
        <s v="G-Force "/>
        <s v="Wrath of the Titans "/>
        <s v="Dark Shadows "/>
        <s v="Mission: Impossible - Rogue Nation "/>
        <s v="The Wolfman "/>
        <s v="Bee Movie "/>
        <s v="Kung Fu Panda 2 "/>
        <s v="The Last Airbender "/>
        <s v="Mission: Impossible III "/>
        <s v="White House Down "/>
        <s v="Mars Needs Moms "/>
        <s v="Flushed Away "/>
        <s v="Pan "/>
        <s v="Mr. Peabody &amp; Sherman "/>
        <s v="Troy "/>
        <s v="Madagascar 3: Europe's Most Wanted "/>
        <s v="Die Another Day "/>
        <s v="Ghostbusters "/>
        <s v="Armageddon "/>
        <s v="Men in Black II "/>
        <s v="Beowulf "/>
        <s v="Kung Fu Panda 3 "/>
        <s v="Mission: Impossible - Ghost Protocol "/>
        <s v="Rise of the Guardians "/>
        <s v="Fun with Dick and Jane "/>
        <s v="The Last Samurai "/>
        <s v="Exodus: Gods and Kings "/>
        <s v="Star Trek "/>
        <s v="Spider-Man "/>
        <s v="How to Train Your Dragon 2 "/>
        <s v="Gods of Egypt "/>
        <s v="Stealth "/>
        <s v="Watchmen "/>
        <s v="Lethal Weapon 4 "/>
        <s v="Hulk "/>
        <s v="G.I. Joe: Retaliation "/>
        <s v="Sahara "/>
        <s v="Final Fantasy: The Spirits Within "/>
        <s v="Captain America: The First Avenger "/>
        <s v="The World Is Not Enough "/>
        <s v="Master and Commander: The Far Side of the World "/>
        <s v="The Twilight Saga: Breaking Dawn - Part 2 "/>
        <s v="Happy Feet 2 "/>
        <s v="The Incredible Hulk "/>
        <s v="The BFG "/>
        <s v="The Revenant "/>
        <s v="Turbo "/>
        <s v="Rango "/>
        <s v="Penguins of Madagascar "/>
        <s v="The Bourne Ultimatum "/>
        <s v="Kung Fu Panda "/>
        <s v="Ant-Man "/>
        <s v="The Hunger Games: Catching Fire "/>
        <s v="Home "/>
        <s v="War of the Worlds "/>
        <s v="Bad Boys II "/>
        <s v="Puss in Boots "/>
        <s v="Salt "/>
        <s v="Noah "/>
        <s v="The Adventures of Tintin "/>
        <s v="Harry Potter and the Prisoner of Azkaban "/>
        <s v="Australia "/>
        <s v="After Earth "/>
        <s v="Dinosaur "/>
        <s v="Night at the Museum: Secret of the Tomb "/>
        <s v="Megamind "/>
        <s v="Harry Potter and the Sorcerer's Stone "/>
        <s v="R.I.P.D. "/>
        <s v="Pirates of the Caribbean: The Curse of the Black Pearl "/>
        <s v="The Hunger Games: Mockingjay - Part 1 "/>
        <s v="The Da Vinci Code "/>
        <s v="Rio 2 "/>
        <s v="X-Men 2 "/>
        <s v="Fast Five "/>
        <s v="Sherlock Holmes: A Game of Shadows "/>
        <s v="Clash of the Titans "/>
        <s v="Total Recall "/>
        <s v="The 13th Warrior "/>
        <s v="The Bourne Legacy "/>
        <s v="Batman &amp; Robin "/>
        <s v="How the Grinch Stole Christmas "/>
        <s v="The Day After Tomorrow "/>
        <s v="Mission: Impossible II "/>
        <s v="The Perfect Storm "/>
        <s v="Fantastic 4: Rise of the Silver Surfer "/>
        <s v="Life of Pi "/>
        <s v="Ghost Rider "/>
        <s v="Jason Bourne "/>
        <s v="Charlie's Angels: Full Throttle "/>
        <s v="Prometheus "/>
        <s v="Stuart Little 2 "/>
        <s v="Elysium "/>
        <s v="The Chronicles of Riddick "/>
        <s v="RoboCop "/>
        <s v="Speed Racer "/>
        <s v="How Do You Know "/>
        <s v="Knight and Day "/>
        <s v="Oblivion "/>
        <s v="Star Wars: Episode III - Revenge of the Sith "/>
        <s v="Star Wars: Episode II - Attack of the Clones "/>
        <s v="Monsters, Inc. "/>
        <s v="The Wolverine "/>
        <s v="Star Wars: Episode I - The Phantom Menace "/>
        <s v="The Croods "/>
        <s v="Windtalkers "/>
        <s v="The Huntsman: Winter's War "/>
        <s v="Teenage Mutant Ninja Turtles "/>
        <s v="Gravity "/>
        <s v="Dante's Peak "/>
        <s v="Fantastic Four "/>
        <s v="Night at the Museum "/>
        <s v="San Andreas "/>
        <s v="Tomorrow Never Dies "/>
        <s v="The Patriot "/>
        <s v="Ocean's Twelve "/>
        <s v="Mr. &amp; Mrs. Smith "/>
        <s v="Insurgent "/>
        <s v="The Aviator "/>
        <s v="Gulliver's Travels "/>
        <s v="The Green Hornet "/>
        <s v="300: Rise of an Empire "/>
        <s v="The Smurfs "/>
        <s v="Home on the Range "/>
        <s v="Allegiant "/>
        <s v="Real Steel "/>
        <s v="The Smurfs 2 "/>
        <s v="Speed 2: Cruise Control "/>
        <s v="Ender's Game "/>
        <s v="Live Free or Die Hard "/>
        <s v="The Lord of the Rings: The Fellowship of the Ring "/>
        <s v="Around the World in 80 Days "/>
        <s v="Ali "/>
        <s v="The Cat in the Hat "/>
        <s v="I, Robot "/>
        <s v="Kingdom of Heaven "/>
        <s v="Stuart Little "/>
        <s v="The Princess and the Frog "/>
        <s v="The Martian "/>
        <s v="The Island "/>
        <s v="Town &amp; Country "/>
        <s v="Gone in Sixty Seconds "/>
        <s v="Gladiator "/>
        <s v="Minority Report "/>
        <s v="Harry Potter and the Chamber of Secrets "/>
        <s v="Casino Royale "/>
        <s v="Planet of the Apes "/>
        <s v="Terminator 2: Judgment Day "/>
        <s v="Public Enemies "/>
        <s v="American Gangster "/>
        <s v="True Lies "/>
        <s v="The Taking of Pelham 1 2 3 "/>
        <s v="Little Fockers "/>
        <s v="The Other Guys "/>
        <s v="Eraser "/>
        <s v="Django Unchained "/>
        <s v="The Hunchback of Notre Dame "/>
        <s v="The Emperor's New Groove "/>
        <s v="The Expendables 2 "/>
        <s v="National Treasure "/>
        <s v="Eragon "/>
        <s v="Where the Wild Things Are "/>
        <s v="Epic "/>
        <s v="The Tourist "/>
        <s v="End of Days "/>
        <s v="Blood Diamond "/>
        <s v="The Wolf of Wall Street "/>
        <s v="Batman Forever "/>
        <s v="Starship Troopers "/>
        <s v="Cloud Atlas "/>
        <s v="Legend of the Guardians: The Owls of Ga'Hoole "/>
        <s v="Catwoman "/>
        <s v="Hercules "/>
        <s v="Treasure Planet "/>
        <s v="Land of the Lost "/>
        <s v="The Expendables 3 "/>
        <s v="Point Break "/>
        <s v="Son of the Mask "/>
        <s v="In the Heart of the Sea "/>
        <s v="The Adventures of Pluto Nash "/>
        <s v="Green Zone "/>
        <s v="The Peanuts Movie "/>
        <s v="The Spanish Prisoner "/>
        <s v="The Mummy Returns "/>
        <s v="Gangs of New York "/>
        <s v="The Flowers of War "/>
        <s v="Surf's Up "/>
        <s v="The Stepford Wives "/>
        <s v="Black Hawk Down "/>
        <s v="The Campaign "/>
        <s v="The Fifth Element "/>
        <s v="Sex and the City 2 "/>
        <s v="The Road to El Dorado "/>
        <s v="Ice Age: Continental Drift "/>
        <s v="Cinderella "/>
        <s v="The Lovely Bones "/>
        <s v="Finding Nemo "/>
        <s v="The Lord of the Rings: The Return of the King "/>
        <s v="The Lord of the Rings: The Two Towers "/>
        <s v="Seventh Son "/>
        <s v="Lara Croft: Tomb Raider "/>
        <s v="Transcendence "/>
        <s v="Jurassic Park III "/>
        <s v="Rise of the Planet of the Apes "/>
        <s v="The Spiderwick Chronicles "/>
        <s v="A Good Day to Die Hard "/>
        <s v="The Alamo "/>
        <s v="The Incredibles "/>
        <s v="Cutthroat Island "/>
        <s v="Percy Jackson &amp; the Olympians: The Lightning Thief "/>
        <s v="Men in Black "/>
        <s v="Toy Story 2 "/>
        <s v="Unstoppable "/>
        <s v="Rush Hour 2 "/>
        <s v="What Lies Beneath "/>
        <s v="Cloudy with a Chance of Meatballs "/>
        <s v="Ice Age: Dawn of the Dinosaurs "/>
        <s v="The Secret Life of Walter Mitty "/>
        <s v="Charlie's Angels "/>
        <s v="The Departed "/>
        <s v="Mulan "/>
        <s v="Tropic Thunder "/>
        <s v="The Girl with the Dragon Tattoo "/>
        <s v="Die Hard with a Vengeance "/>
        <s v="Sherlock Holmes "/>
        <s v="Atlantis: The Lost Empire "/>
        <s v="Alvin and the Chipmunks: The Road Chip "/>
        <s v="Valkyrie "/>
        <s v="You Don't Mess with the Zohan "/>
        <s v="Pixels "/>
        <s v="A.I. Artificial Intelligence "/>
        <s v="The Haunted Mansion "/>
        <s v="Contact "/>
        <s v="Hollow Man "/>
        <s v="The Interpreter "/>
        <s v="Percy Jackson: Sea of Monsters "/>
        <s v="Lara Croft Tomb Raider: The Cradle of Life "/>
        <s v="Now You See Me 2 "/>
        <s v="The Saint "/>
        <s v="Spy Game "/>
        <s v="Mission to Mars "/>
        <s v="Rio "/>
        <s v="Bicentennial Man "/>
        <s v="Volcano "/>
        <s v="The Devil's Own "/>
        <s v="K-19: The Widowmaker "/>
        <s v="Conan the Barbarian "/>
        <s v="Cinderella Man "/>
        <s v="The Nutcracker in 3D "/>
        <s v="Seabiscuit "/>
        <s v="Twister "/>
        <s v="Cast Away "/>
        <s v="Happy Feet "/>
        <s v="The Bourne Supremacy "/>
        <s v="Air Force One "/>
        <s v="Ocean's Eleven "/>
        <s v="The Three Musketeers "/>
        <s v="Hotel Transylvania "/>
        <s v="Enchanted "/>
        <s v="Safe House "/>
        <s v="102 Dalmatians "/>
        <s v="Tower Heist "/>
        <s v="The Holiday "/>
        <s v="Enemy of the State "/>
        <s v="It's Complicated "/>
        <s v="Ocean's Thirteen "/>
        <s v="Open Season "/>
        <s v="Divergent "/>
        <s v="Enemy at the Gates "/>
        <s v="The Rundown "/>
        <s v="Last Action Hero "/>
        <s v="Memoirs of a Geisha "/>
        <s v="The Fast and the Furious: Tokyo Drift "/>
        <s v="Arthur Christmas "/>
        <s v="Meet Joe Black "/>
        <s v="Collateral Damage "/>
        <s v="Mirror Mirror "/>
        <s v="Scott Pilgrim vs. the World "/>
        <s v="The Core "/>
        <s v="Nutty Professor II: The Klumps "/>
        <s v="Scooby-Doo "/>
        <s v="Dredd "/>
        <s v="Click "/>
        <s v="Cats &amp; Dogs: The Revenge of Kitty Galore "/>
        <s v="Jumper "/>
        <s v="Hellboy II: The Golden Army "/>
        <s v="Zodiac "/>
        <s v="The 6th Day "/>
        <s v="Bruce Almighty "/>
        <s v="The Expendables "/>
        <s v="Mission: Impossible "/>
        <s v="The Hunger Games "/>
        <s v="The Hangover Part II "/>
        <s v="Batman Returns "/>
        <s v="Over the Hedge "/>
        <s v="Lilo &amp; Stitch "/>
        <s v="Deep Impact "/>
        <s v="RED 2 "/>
        <s v="The Longest Yard "/>
        <s v="Alvin and the Chipmunks: Chipwrecked "/>
        <s v="Grown Ups 2 "/>
        <s v="Get Smart "/>
        <s v="Something's Gotta Give "/>
        <s v="Shutter Island "/>
        <s v="Four Christmases "/>
        <s v="Robots "/>
        <s v="Face/Off "/>
        <s v="Bedtime Stories "/>
        <s v="Road to Perdition "/>
        <s v="Just Go with It "/>
        <s v="Con Air "/>
        <s v="Eagle Eye "/>
        <s v="Cold Mountain "/>
        <s v="The Book of Eli "/>
        <s v="Flubber "/>
        <s v="The Haunting "/>
        <s v="Space Jam "/>
        <s v="The Pink Panther "/>
        <s v="The Day the Earth Stood Still "/>
        <s v="Conspiracy Theory "/>
        <s v="Fury "/>
        <s v="Six Days Seven Nights "/>
        <s v="Yogi Bear "/>
        <s v="Spirit: Stallion of the Cimarron "/>
        <s v="Zookeeper "/>
        <s v="Lost in Space "/>
        <s v="The Manchurian Candidate "/>
        <s v="Hotel Transylvania 2 "/>
        <s v="Fantasia 2000 "/>
        <s v="The Time Machine "/>
        <s v="Mighty Joe Young "/>
        <s v="Swordfish "/>
        <s v="The Legend of Zorro "/>
        <s v="What Dreams May Come "/>
        <s v="Little Nicky "/>
        <s v="The Brothers Grimm "/>
        <s v="Mars Attacks! "/>
        <s v="Surrogates "/>
        <s v="Thirteen Days "/>
        <s v="Daylight "/>
        <s v="Walking with Dinosaurs 3D "/>
        <s v="Battlefield Earth "/>
        <s v="Looney Tunes: Back in Action "/>
        <s v="Nine "/>
        <s v="Timeline "/>
        <s v="The Postman "/>
        <s v="Babe: Pig in the City "/>
        <s v="The Last Witch Hunter "/>
        <s v="Red Planet "/>
        <s v="Arthur and the Invisibles "/>
        <s v="Oceans "/>
        <s v="A Sound of Thunder "/>
        <s v="Pompeii "/>
        <s v="A Beautiful Mind "/>
        <s v="The Lion King "/>
        <s v="Journey 2: The Mysterious Island "/>
        <s v="Cloudy with a Chance of Meatballs 2 "/>
        <s v="Red Dragon "/>
        <s v="Hidalgo "/>
        <s v="Jack and Jill "/>
        <s v="2 Fast 2 Furious "/>
        <s v="The Little Prince "/>
        <s v="The Invasion "/>
        <s v="The Adventures of Rocky &amp; Bullwinkle "/>
        <s v="The Secret Life of Pets "/>
        <s v="The League of Extraordinary Gentlemen "/>
        <s v="Despicable Me 2 "/>
        <s v="Independence Day "/>
        <s v="The Lost World: Jurassic Park "/>
        <s v="Madagascar "/>
        <s v="Children of Men "/>
        <s v="X-Men "/>
        <s v="Wanted "/>
        <s v="The Rock "/>
        <s v="Ice Age: The Meltdown "/>
        <s v="50 First Dates "/>
        <s v="Hairspray "/>
        <s v="Exorcist: The Beginning "/>
        <s v="Inspector Gadget "/>
        <s v="Now You See Me "/>
        <s v="Grown Ups "/>
        <s v="The Terminal "/>
        <s v="Hotel for Dogs "/>
        <s v="Vertical Limit "/>
        <s v="Charlie Wilson's War "/>
        <s v="Shark Tale "/>
        <s v="Dreamgirls "/>
        <s v="Be Cool "/>
        <s v="Munich "/>
        <s v="Tears of the Sun "/>
        <s v="Killers "/>
        <s v="The Man from U.N.C.L.E. "/>
        <s v="Spanglish "/>
        <s v="Monster House "/>
        <s v="Bandits "/>
        <s v="First Knight "/>
        <s v="Anna and the King "/>
        <s v="Immortals "/>
        <s v="Hostage "/>
        <s v="Titan A.E. "/>
        <s v="Hollywood Homicide "/>
        <s v="Soldier "/>
        <s v="Monkeybone "/>
        <s v="Flight of the Phoenix "/>
        <s v="Unbreakable "/>
        <s v="Minions "/>
        <s v="Sucker Punch "/>
        <s v="Snake Eyes "/>
        <s v="Sphere "/>
        <s v="The Angry Birds Movie "/>
        <s v="Fool's Gold "/>
        <s v="Funny People "/>
        <s v="The Kingdom "/>
        <s v="Talladega Nights: The Ballad of Ricky Bobby "/>
        <s v="Dr. Dolittle 2 "/>
        <s v="Braveheart "/>
        <s v="Jarhead "/>
        <s v="The Simpsons Movie "/>
        <s v="The Majestic "/>
        <s v="Driven "/>
        <s v="Two Brothers "/>
        <s v="The Village "/>
        <s v="Doctor Dolittle "/>
        <s v="Signs "/>
        <s v="Shrek 2 "/>
        <s v="Cars "/>
        <s v="Runaway Bride "/>
        <s v="xXx "/>
        <s v="The SpongeBob Movie: Sponge Out of Water "/>
        <s v="Ransom "/>
        <s v="Inglourious Basterds "/>
        <s v="Hook "/>
        <s v="Die Hard 2 "/>
        <s v="S.W.A.T. "/>
        <s v="Vanilla Sky "/>
        <s v="Lady in the Water "/>
        <s v="AVP: Alien vs. Predator "/>
        <s v="Alvin and the Chipmunks: The Squeakquel "/>
        <s v="We Were Soldiers "/>
        <s v="Olympus Has Fallen "/>
        <s v="Star Trek: Insurrection "/>
        <s v="Battle Los Angeles "/>
        <s v="Big Fish "/>
        <s v="Wolf "/>
        <s v="War Horse "/>
        <s v="The Monuments Men "/>
        <s v="The Abyss "/>
        <s v="Wall Street: Money Never Sleeps "/>
        <s v="Dracula Untold "/>
        <s v="The Siege "/>
        <s v="Stardust "/>
        <s v="Seven Years in Tibet "/>
        <s v="The Dilemma "/>
        <s v="Bad Company "/>
        <s v="Doom "/>
        <s v="I Spy "/>
        <s v="Underworld: Awakening "/>
        <s v="Rock of Ages "/>
        <s v="Hart's War "/>
        <s v="Killer Elite "/>
        <s v="Rollerball "/>
        <s v="Ballistic: Ecks vs. Sever "/>
        <s v="Hard Rain "/>
        <s v="Osmosis Jones "/>
        <s v="Blackhat "/>
        <s v="Sky Captain and the World of Tomorrow "/>
        <s v="Basic Instinct 2 "/>
        <s v="Escape Plan "/>
        <s v="The Legend of Hercules "/>
        <s v="The Sum of All Fears "/>
        <s v="The Twilight Saga: Eclipse "/>
        <s v="The Score "/>
        <s v="Despicable Me "/>
        <s v="Money Train "/>
        <s v="Ted 2 "/>
        <s v="Agora "/>
        <s v="Mystery Men "/>
        <s v="Hall Pass "/>
        <s v="The Insider "/>
        <s v="Body of Lies "/>
        <s v="Abraham Lincoln: Vampire Hunter "/>
        <s v="Entrapment "/>
        <s v="The X Files "/>
        <s v="The Last Legion "/>
        <s v="Saving Private Ryan "/>
        <s v="Need for Speed "/>
        <s v="What Women Want "/>
        <s v="Ice Age "/>
        <s v="Dreamcatcher "/>
        <s v="Lincoln "/>
        <s v="The Matrix "/>
        <s v="Apollo 13 "/>
        <s v="The Santa Clause 2 "/>
        <s v="Les Misérables "/>
        <s v="You've Got Mail "/>
        <s v="Step Brothers "/>
        <s v="The Mask of Zorro "/>
        <s v="Due Date "/>
        <s v="Unbroken "/>
        <s v="Space Cowboys "/>
        <s v="Cliffhanger "/>
        <s v="Broken Arrow "/>
        <s v="The Kid "/>
        <s v="World Trade Center "/>
        <s v="Mona Lisa Smile "/>
        <s v="The Dictator "/>
        <s v="Eyes Wide Shut "/>
        <s v="Annie "/>
        <s v="Focus "/>
        <s v="This Means War "/>
        <s v="Blade: Trinity "/>
        <s v="Primary Colors "/>
        <s v="Resident Evil: Retribution "/>
        <s v="Death Race "/>
        <s v="The Long Kiss Goodnight "/>
        <s v="Proof of Life "/>
        <s v="Zathura: A Space Adventure "/>
        <s v="Fight Club "/>
        <s v="We Are Marshall "/>
        <s v="Hudson Hawk "/>
        <s v="Lucky Numbers "/>
        <s v="I, Frankenstein "/>
        <s v="Oliver Twist "/>
        <s v="Elektra "/>
        <s v="Sin City: A Dame to Kill For "/>
        <s v="Random Hearts "/>
        <s v="Everest "/>
        <s v="Perfume: The Story of a Murderer "/>
        <s v="Austin Powers in Goldmember "/>
        <s v="Astro Boy "/>
        <s v="Jurassic Park "/>
        <s v="Wyatt Earp "/>
        <s v="Clear and Present Danger "/>
        <s v="Dragon Blade "/>
        <s v="Littleman "/>
        <s v="U-571 "/>
        <s v="The American President "/>
        <s v="The Love Guru "/>
        <s v="3000 Miles to Graceland "/>
        <s v="The Hateful Eight "/>
        <s v="Blades of Glory "/>
        <s v="Hop "/>
        <s v="300 "/>
        <s v="Meet the Fockers "/>
        <s v="Marley &amp; Me "/>
        <s v="The Green Mile "/>
        <s v="Chicken Little "/>
        <s v="Gone Girl "/>
        <s v="The Bourne Identity "/>
        <s v="GoldenEye "/>
        <s v="The General's Daughter "/>
        <s v="The Truman Show "/>
        <s v="The Prince of Egypt "/>
        <s v="Daddy Day Care "/>
        <s v="2 Guns "/>
        <s v="Cats &amp; Dogs "/>
        <s v="The Italian Job "/>
        <s v="Two Weeks Notice "/>
        <s v="Antz "/>
        <s v="Couples Retreat "/>
        <s v="Days of Thunder "/>
        <s v="Cheaper by the Dozen 2 "/>
        <s v="The Scorch Trials "/>
        <s v="Eat Pray Love "/>
        <s v="The Family Man "/>
        <s v="RED "/>
        <s v="Any Given Sunday "/>
        <s v="The Horse Whisperer "/>
        <s v="Collateral "/>
        <s v="The Scorpion King "/>
        <s v="Ladder 49 "/>
        <s v="Jack Reacher "/>
        <s v="Deep Blue Sea "/>
        <s v="This Is It "/>
        <s v="Contagion "/>
        <s v="Kangaroo Jack "/>
        <s v="Coraline "/>
        <s v="The Happening "/>
        <s v="Man on Fire "/>
        <s v="The Shaggy Dog "/>
        <s v="Starsky &amp; Hutch "/>
        <s v="Jingle All the Way "/>
        <s v="Hellboy "/>
        <s v="A Civil Action "/>
        <s v="ParaNorman "/>
        <s v="The Jackal "/>
        <s v="Paycheck "/>
        <s v="Up Close &amp; Personal "/>
        <s v="The Tale of Despereaux "/>
        <s v="The Tuxedo "/>
        <s v="Under Siege 2: Dark Territory "/>
        <s v="Jack Ryan: Shadow Recruit "/>
        <s v="Joy "/>
        <s v="London Has Fallen "/>
        <s v="Alien: Resurrection "/>
        <s v="Shooter "/>
        <s v="The Boxtrolls "/>
        <s v="Practical Magic "/>
        <s v="The Lego Movie "/>
        <s v="Miss Congeniality 2: Armed and Fabulous "/>
        <s v="Reign of Fire "/>
        <s v="Gangster Squad "/>
        <s v="Year One "/>
        <s v="Invictus "/>
        <s v="Duplicity "/>
        <s v="My Favorite Martian "/>
        <s v="The Sentinel "/>
        <s v="Planet 51 "/>
        <s v="Star Trek: Nemesis "/>
        <s v="Intolerable Cruelty "/>
        <s v="Edge of Darkness "/>
        <s v="The Relic "/>
        <s v="Analyze That "/>
        <s v="Righteous Kill "/>
        <s v="Mercury Rising "/>
        <s v="The Soloist "/>
        <s v="The Legend of Bagger Vance "/>
        <s v="Almost Famous "/>
        <s v="xXx: State of the Union "/>
        <s v="Priest "/>
        <s v="Sinbad: Legend of the Seven Seas "/>
        <s v="Event Horizon "/>
        <s v="Dragonfly "/>
        <s v="The Black Dahlia "/>
        <s v="Flyboys "/>
        <s v="The Last Castle "/>
        <s v="Supernova "/>
        <s v="Winter's Tale "/>
        <s v="The Mortal Instruments: City of Bones "/>
        <s v="Meet Dave "/>
        <s v="Dark Water "/>
        <s v="Edtv "/>
        <s v="Inkheart "/>
        <s v="The Spirit "/>
        <s v="Mortdecai "/>
        <s v="In the Name of the King: A Dungeon Siege Tale "/>
        <s v="Beyond Borders "/>
        <s v="The Great Raid "/>
        <s v="Deadpool "/>
        <s v="Holy Man "/>
        <s v="American Sniper "/>
        <s v="Goosebumps "/>
        <s v="Just Like Heaven "/>
        <s v="The Flintstones in Viva Rock Vegas "/>
        <s v="Rambo III "/>
        <s v="Leatherheads "/>
        <s v="Did You Hear About the Morgans? "/>
        <s v="The Internship "/>
        <s v="Resident Evil: Afterlife "/>
        <s v="Red Tails "/>
        <s v="The Devil's Advocate "/>
        <s v="That's My Boy "/>
        <s v="DragonHeart "/>
        <s v="After the Sunset "/>
        <s v="Ghost Rider: Spirit of Vengeance "/>
        <s v="Captain Corelli's Mandolin "/>
        <s v="The Pacifier "/>
        <s v="Walking Tall "/>
        <s v="Forrest Gump "/>
        <s v="Alvin and the Chipmunks "/>
        <s v="Meet the Parents "/>
        <s v="Pocahontas "/>
        <s v="Superman "/>
        <s v="The Nutty Professor "/>
        <s v="Hitch "/>
        <s v="George of the Jungle "/>
        <s v="American Wedding "/>
        <s v="Captain Phillips "/>
        <s v="Date Night "/>
        <s v="Casper "/>
        <s v="The Equalizer "/>
        <s v="Maid in Manhattan "/>
        <s v="Crimson Tide "/>
        <s v="The Pursuit of Happyness "/>
        <s v="Flightplan "/>
        <s v="Disclosure "/>
        <s v="City of Angels "/>
        <s v="Kill Bill: Vol. 1 "/>
        <s v="Bowfinger "/>
        <s v="Kill Bill: Vol. 2 "/>
        <s v="Tango &amp; Cash "/>
        <s v="Death Becomes Her "/>
        <s v="Shanghai Noon "/>
        <s v="Executive Decision "/>
        <s v="Mr. Popper's Penguins "/>
        <s v="The Forbidden Kingdom "/>
        <s v="Free Birds "/>
        <s v="Alien 3 "/>
        <s v="Evita "/>
        <s v="Ronin "/>
        <s v="The Ghost and the Darkness "/>
        <s v="Paddington "/>
        <s v="The Watch "/>
        <s v="The Hunted "/>
        <s v="Instinct "/>
        <s v="Stuck on You "/>
        <s v="Semi-Pro "/>
        <s v="The Pirates! Band of Misfits "/>
        <s v="Changeling "/>
        <s v="Chain Reaction "/>
        <s v="The Fan "/>
        <s v="The Phantom of the Opera "/>
        <s v="Elizabeth: The Golden Age "/>
        <s v="Æon Flux "/>
        <s v="Gods and Generals "/>
        <s v="Turbulence "/>
        <s v="Imagine That "/>
        <s v="Muppets Most Wanted "/>
        <s v="Thunderbirds "/>
        <s v="Burlesque "/>
        <s v="A Very Long Engagement "/>
        <s v="Blade II "/>
        <s v="Seven Pounds "/>
        <s v="Bullet to the Head "/>
        <s v="The Godfather: Part III "/>
        <s v="Elizabethtown "/>
        <s v="You, Me and Dupree "/>
        <s v="Superman II "/>
        <s v="Gigli "/>
        <s v="All the King's Men "/>
        <s v="Shaft "/>
        <s v="Anastasia "/>
        <s v="Moulin Rouge! "/>
        <s v="Domestic Disturbance "/>
        <s v="Black Mass "/>
        <s v="Flags of Our Fathers "/>
        <s v="Law Abiding Citizen "/>
        <s v="Grindhouse "/>
        <s v="Beloved "/>
        <s v="Lucky You "/>
        <s v="Catch Me If You Can "/>
        <s v="Zero Dark Thirty "/>
        <s v="The Break-Up "/>
        <s v="Mamma Mia! "/>
        <s v="Valentine's Day "/>
        <s v="The Dukes of Hazzard "/>
        <s v="The Thin Red Line "/>
        <s v="The Change-Up "/>
        <s v="Man on the Moon "/>
        <s v="Casino "/>
        <s v="From Paris with Love "/>
        <s v="Bulletproof Monk "/>
        <s v="Me, Myself &amp; Irene "/>
        <s v="Barnyard "/>
        <s v="The Twilight Saga: New Moon "/>
        <s v="Shrek "/>
        <s v="The Adjustment Bureau "/>
        <s v="Robin Hood: Prince of Thieves "/>
        <s v="Jerry Maguire "/>
        <s v="Ted "/>
        <s v="As Good as It Gets "/>
        <s v="Patch Adams "/>
        <s v="Anchorman 2: The Legend Continues "/>
        <s v="Mr. Deeds "/>
        <s v="Super 8 "/>
        <s v="Erin Brockovich "/>
        <s v="How to Lose a Guy in 10 Days "/>
        <s v="22 Jump Street "/>
        <s v="Interview with the Vampire: The Vampire Chronicles "/>
        <s v="Yes Man "/>
        <s v="Central Intelligence "/>
        <s v="Stepmom "/>
        <s v="Daddy's Home "/>
        <s v="Into the Woods "/>
        <s v="Inside Man "/>
        <s v="Payback "/>
        <s v="Congo "/>
        <s v="Knowing "/>
        <s v="Failure to Launch "/>
        <s v="Crazy, Stupid, Love. "/>
        <s v="Garfield "/>
        <s v="Christmas with the Kranks "/>
        <s v="Moneyball "/>
        <s v="Outbreak "/>
        <s v="Non-Stop "/>
        <s v="Race to Witch Mountain "/>
        <s v="V for Vendetta "/>
        <s v="Shanghai Knights "/>
        <s v="Curious George "/>
        <s v="Herbie Fully Loaded "/>
        <s v="Don't Say a Word "/>
        <s v="Hansel &amp; Gretel: Witch Hunters "/>
        <s v="Unfaithful "/>
        <s v="I Am Number Four "/>
        <s v="Syriana "/>
        <s v="13 Hours "/>
        <s v="The Book of Life "/>
        <s v="Firewall "/>
        <s v="Absolute Power "/>
        <s v="G.I. Jane "/>
        <s v="The Game "/>
        <s v="Silent Hill "/>
        <s v="The Replacements "/>
        <s v="American Reunion "/>
        <s v="The Negotiator "/>
        <s v="Into the Storm "/>
        <s v="Beverly Hills Cop III "/>
        <s v="Gremlins 2: The New Batch "/>
        <s v="The Judge "/>
        <s v="The Peacemaker "/>
        <s v="Resident Evil: Apocalypse "/>
        <s v="Bridget Jones: The Edge of Reason "/>
        <s v="Out of Time "/>
        <s v="On Deadly Ground "/>
        <s v="The Adventures of Sharkboy and Lavagirl 3-D "/>
        <s v="The Beach "/>
        <s v="Raising Helen "/>
        <s v="Ninja Assassin "/>
        <s v="For Love of the Game "/>
        <s v="Striptease "/>
        <s v="Marmaduke "/>
        <s v="Hereafter "/>
        <s v="Murder by Numbers "/>
        <s v="Assassins "/>
        <s v="Hannibal Rising "/>
        <s v="The Story of Us "/>
        <s v="The Host "/>
        <s v="Basic "/>
        <s v="Blood Work "/>
        <s v="The International "/>
        <s v="Escape from L.A. "/>
        <s v="The Iron Giant "/>
        <s v="The Life Aquatic with Steve Zissou "/>
        <s v="Free State of Jones "/>
        <s v="The Life of David Gale "/>
        <s v="Man of the House "/>
        <s v="Run All Night "/>
        <s v="Eastern Promises "/>
        <s v="Into the Blue "/>
        <s v="The Messenger: The Story of Joan of Arc "/>
        <s v="Your Highness "/>
        <s v="Dream House "/>
        <s v="Mad City "/>
        <s v="Baby's Day Out "/>
        <s v="The Scarlet Letter "/>
        <s v="Fair Game "/>
        <s v="Domino "/>
        <s v="Jade "/>
        <s v="Gamer "/>
        <s v="Beautiful Creatures "/>
        <s v="Death to Smoochy "/>
        <s v="Zoolander 2 "/>
        <s v="The Big Bounce "/>
        <s v="What Planet Are You From? "/>
        <s v="Drive Angry "/>
        <s v="Street Fighter: The Legend of Chun-Li "/>
        <s v="The One "/>
        <s v="The Adventures of Ford Fairlane "/>
        <s v="Traffic "/>
        <s v="Indiana Jones and the Last Crusade "/>
        <s v="Chappie "/>
        <s v="The Bone Collector "/>
        <s v="Panic Room "/>
        <s v="Three Kings "/>
        <s v="Child 44 "/>
        <s v="Rat Race "/>
        <s v="K-PAX "/>
        <s v="Kate &amp; Leopold "/>
        <s v="Bedazzled "/>
        <s v="The Cotton Club "/>
        <s v="3:10 to Yuma "/>
        <s v="Taken 3 "/>
        <s v="Out of Sight "/>
        <s v="The Cable Guy "/>
        <s v="Dick Tracy "/>
        <s v="The Thomas Crown Affair "/>
        <s v="Riding in Cars with Boys "/>
        <s v="Happily N'Ever After "/>
        <s v="Mary Reilly "/>
        <s v="My Best Friend's Wedding "/>
        <s v="America's Sweethearts "/>
        <s v="Insomnia "/>
        <s v="Star Trek: First Contact "/>
        <s v="Jonah Hex "/>
        <s v="Courage Under Fire "/>
        <s v="Liar Liar "/>
        <s v="The Infiltrator "/>
        <s v="The Flintstones "/>
        <s v="Taken 2 "/>
        <s v="Scary Movie 3 "/>
        <s v="Miss Congeniality "/>
        <s v="Journey to the Center of the Earth "/>
        <s v="The Princess Diaries 2: Royal Engagement "/>
        <s v="The Pelican Brief "/>
        <s v="The Client "/>
        <s v="The Bucket List "/>
        <s v="Patriot Games "/>
        <s v="Monster-in-Law "/>
        <s v="Prisoners "/>
        <s v="Training Day "/>
        <s v="Galaxy Quest "/>
        <s v="Scary Movie 2 "/>
        <s v="The Muppets "/>
        <s v="Blade "/>
        <s v="Coach Carter "/>
        <s v="Changing Lanes "/>
        <s v="Anaconda "/>
        <s v="Coyote Ugly "/>
        <s v="Love Actually "/>
        <s v="A Bug's Life "/>
        <s v="From Hell "/>
        <s v="The Specialist "/>
        <s v="Tin Cup "/>
        <s v="Kicking &amp; Screaming "/>
        <s v="The Hitchhiker's Guide to the Galaxy "/>
        <s v="Fat Albert "/>
        <s v="Resident Evil: Extinction "/>
        <s v="Blended "/>
        <s v="Last Holiday "/>
        <s v="The River Wild "/>
        <s v="The Indian in the Cupboard "/>
        <s v="Savages "/>
        <s v="Cellular "/>
        <s v="Johnny English "/>
        <s v="The Ant Bully "/>
        <s v="Dune "/>
        <s v="Across the Universe "/>
        <s v="Revolutionary Road "/>
        <s v="16 Blocks "/>
        <s v="Babylon A.D. "/>
        <s v="The Glimmer Man "/>
        <s v="Multiplicity "/>
        <s v="Aliens in the Attic "/>
        <s v="The Pledge "/>
        <s v="The Producers "/>
        <s v="The Phantom "/>
        <s v="All the Pretty Horses "/>
        <s v="Nixon "/>
        <s v="The Ghost Writer "/>
        <s v="Deep Rising "/>
        <s v="Miracle at St. Anna "/>
        <s v="Curse of the Golden Flower "/>
        <s v="Bangkok Dangerous "/>
        <s v="Big Trouble "/>
        <s v="Love in the Time of Cholera "/>
        <s v="Shadow Conspiracy "/>
        <s v="Johnny English Reborn "/>
        <s v="Argo "/>
        <s v="The Fugitive "/>
        <s v="The Bounty Hunter "/>
        <s v="Sleepers "/>
        <s v="Rambo: First Blood Part II "/>
        <s v="The Juror "/>
        <s v="Pinocchio "/>
        <s v="Heaven's Gate "/>
        <s v="Underworld: Evolution "/>
        <s v="Victor Frankenstein "/>
        <s v="Finding Forrester "/>
        <s v="28 Days "/>
        <s v="Unleashed "/>
        <s v="The Sweetest Thing "/>
        <s v="The Firm "/>
        <s v="Charlie St. Cloud "/>
        <s v="The Mechanic "/>
        <s v="21 Jump Street "/>
        <s v="Notting Hill "/>
        <s v="Chicken Run "/>
        <s v="Along Came Polly "/>
        <s v="Boomerang "/>
        <s v="The Heat "/>
        <s v="Cleopatra "/>
        <s v="Here Comes the Boom "/>
        <s v="High Crimes "/>
        <s v="The Mirror Has Two Faces "/>
        <s v="The Mothman Prophecies "/>
        <s v="Brüno "/>
        <s v="Licence to Kill "/>
        <s v="Red Riding Hood "/>
        <s v="15 Minutes "/>
        <s v="Super Mario Bros. "/>
        <s v="Lord of War "/>
        <s v="Hero "/>
        <s v="One for the Money "/>
        <s v="The Interview "/>
        <s v="The Warrior's Way "/>
        <s v="Micmacs "/>
        <s v="8 Mile "/>
        <s v="A Knight's Tale "/>
        <s v="The Medallion "/>
        <s v="The Sixth Sense "/>
        <s v="Man on a Ledge "/>
        <s v="The Big Year "/>
        <s v="The Karate Kid "/>
        <s v="American Hustle "/>
        <s v="The Proposal "/>
        <s v="Double Jeopardy "/>
        <s v="Back to the Future Part II "/>
        <s v="Lucy "/>
        <s v="Fifty Shades of Grey "/>
        <s v="Spy Kids 3-D: Game Over "/>
        <s v="A Time to Kill "/>
        <s v="Cheaper by the Dozen "/>
        <s v="Lone Survivor "/>
        <s v="A League of Their Own "/>
        <s v="The Conjuring 2 "/>
        <s v="The Social Network "/>
        <s v="He's Just Not That Into You "/>
        <s v="Scary Movie 4 "/>
        <s v="Scream 3 "/>
        <s v="Back to the Future Part III "/>
        <s v="Get Hard "/>
        <s v="Bram Stoker's Dracula "/>
        <s v="Julie &amp; Julia "/>
        <s v="42 "/>
        <s v="The Talented Mr. Ripley "/>
        <s v="Dumb and Dumber To "/>
        <s v="Eight Below "/>
        <s v="The Intern "/>
        <s v="Ride Along 2 "/>
        <s v="The Last of the Mohicans "/>
        <s v="Ray "/>
        <s v="Sin City "/>
        <s v="Vantage Point "/>
        <s v="I Love You, Man "/>
        <s v="Shallow Hal "/>
        <s v="JFK "/>
        <s v="Big Momma's House 2 "/>
        <s v="The Mexican "/>
        <s v="17 Again "/>
        <s v="The Other Woman "/>
        <s v="The Final Destination "/>
        <s v="Bridge of Spies "/>
        <s v="Behind Enemy Lines "/>
        <s v="Shall We Dance "/>
        <s v="Small Soldiers "/>
        <s v="Spawn "/>
        <s v="The Count of Monte Cristo "/>
        <s v="The Lincoln Lawyer "/>
        <s v="Unknown "/>
        <s v="The Prestige "/>
        <s v="Horrible Bosses 2 "/>
        <s v="Escape from Planet Earth "/>
        <s v="Apocalypto "/>
        <s v="The Living Daylights "/>
        <s v="Predators "/>
        <s v="Legal Eagles "/>
        <s v="Secret Window "/>
        <s v="The Lake House "/>
        <s v="The Skeleton Key "/>
        <s v="The Odd Life of Timothy Green "/>
        <s v="Made of Honor "/>
        <s v="Jersey Boys "/>
        <s v="The Rainmaker "/>
        <s v="Gothika "/>
        <s v="Amistad "/>
        <s v="Medicine Man "/>
        <s v="Aliens vs. Predator: Requiem "/>
        <s v="Ri¢hie Ri¢h "/>
        <s v="Autumn in New York "/>
        <s v="Paul "/>
        <s v="The Guilt Trip "/>
        <s v="Scream 4 "/>
        <s v="8MM "/>
        <s v="The Doors "/>
        <s v="Sex Tape "/>
        <s v="Hanging Up "/>
        <s v="Final Destination 5 "/>
        <s v="Mickey Blue Eyes "/>
        <s v="Pay It Forward "/>
        <s v="Fever Pitch "/>
        <s v="Drillbit Taylor "/>
        <s v="A Million Ways to Die in the West "/>
        <s v="The Shadow "/>
        <s v="Extremely Loud &amp; Incredibly Close "/>
        <s v="Morning Glory "/>
        <s v="Get Rich or Die Tryin' "/>
        <s v="The Art of War "/>
        <s v="Rent "/>
        <s v="Bless the Child "/>
        <s v="The Out-of-Towners "/>
        <s v="The Island of Dr. Moreau "/>
        <s v="The Musketeer "/>
        <s v="The Other Boleyn Girl "/>
        <s v="Sweet November "/>
        <s v="The Reaping "/>
        <s v="Mean Streets "/>
        <s v="Renaissance Man "/>
        <s v="Colombiana "/>
        <s v="The Magic Sword: Quest for Camelot "/>
        <s v="City by the Sea "/>
        <s v="At First Sight "/>
        <s v="Torque "/>
        <s v="City Hall "/>
        <s v="Showgirls "/>
        <s v="Marie Antoinette "/>
        <s v="Kiss of Death "/>
        <s v="Get Carter "/>
        <s v="The Impossible "/>
        <s v="Ishtar "/>
        <s v="Fantastic Mr. Fox "/>
        <s v="Life or Something Like It "/>
        <s v="Memoirs of an Invisible Man "/>
        <s v="Amélie "/>
        <s v="New York Minute "/>
        <s v="Alfie "/>
        <s v="Big Miracle "/>
        <s v="The Deep End of the Ocean "/>
        <s v="Feardotcom "/>
        <s v="Cirque du Freak: The Vampire's Assistant "/>
        <s v="Duplex "/>
        <s v="Raise the Titanic "/>
        <s v="Universal Soldier: The Return "/>
        <s v="Pandorum "/>
        <s v="Impostor "/>
        <s v="Extreme Ops "/>
        <s v="Just Visiting "/>
        <s v="Sunshine "/>
        <s v="A Thousand Words "/>
        <s v="Delgo "/>
        <s v="The Gunman "/>
        <s v="Alex Rider: Operation Stormbreaker "/>
        <s v="Disturbia "/>
        <s v="Hackers "/>
        <s v="The Hunting Party "/>
        <s v="The Hudsucker Proxy "/>
        <s v="The Warlords "/>
        <s v="Nomad: The Warrior "/>
        <s v="Snowpiercer "/>
        <s v="The Crow "/>
        <s v="Baahubali: The Beginning "/>
        <s v="The Time Traveler's Wife "/>
        <s v="Frankenweenie "/>
        <s v="Serenity "/>
        <s v="Against the Ropes "/>
        <s v="Superman III "/>
        <s v="Grudge Match "/>
        <s v="Red Cliff "/>
        <s v="Sweet Home Alabama "/>
        <s v="The Ugly Truth "/>
        <s v="Sgt. Bilko "/>
        <s v="Spy Kids 2: Island of Lost Dreams "/>
        <s v="Star Trek: Generations "/>
        <s v="The Grandmaster "/>
        <s v="Water for Elephants "/>
        <s v="The Hurricane "/>
        <s v="Enough "/>
        <s v="Heartbreakers "/>
        <s v="Paul Blart: Mall Cop 2 "/>
        <s v="Angel Eyes "/>
        <s v="Joe Somebody "/>
        <s v="The Ninth Gate "/>
        <s v="Extreme Measures "/>
        <s v="Rock Star "/>
        <s v="Precious "/>
        <s v="White Squall "/>
        <s v="The Thing "/>
        <s v="Riddick "/>
        <s v="Switchback "/>
        <s v="Texas Rangers "/>
        <s v="City of Ember "/>
        <s v="The Master "/>
        <s v="The Express "/>
        <s v="The 5th Wave "/>
        <s v="Creed "/>
        <s v="The Town "/>
        <s v="What to Expect When You're Expecting "/>
        <s v="Burn After Reading "/>
        <s v="Nim's Island "/>
        <s v="Rush "/>
        <s v="Magnolia "/>
        <s v="Cop Out "/>
        <s v="How to Be Single "/>
        <s v="Dolphin Tale "/>
        <s v="Twilight "/>
        <s v="John Q "/>
        <s v="Blue Streak "/>
        <s v="We're the Millers "/>
        <s v="Breakdown "/>
        <s v="Never Say Never Again "/>
        <s v="Hot Tub Time Machine "/>
        <s v="Dolphin Tale 2 "/>
        <s v="Reindeer Games "/>
        <s v="A Man Apart "/>
        <s v="Aloha "/>
        <s v="Ghosts of Mississippi "/>
        <s v="Snow Falling on Cedars "/>
        <s v="The Rite "/>
        <s v="Gattaca "/>
        <s v="Isn't She Great "/>
        <s v="Space Chimps "/>
        <s v="Head of State "/>
        <s v="The Hangover "/>
        <s v="Ip Man 3 "/>
        <s v="Austin Powers: The Spy Who Shagged Me "/>
        <s v="Batman "/>
        <s v="There Be Dragons "/>
        <s v="Lethal Weapon 3 "/>
        <s v="The Blind Side "/>
        <s v="Spy Kids "/>
        <s v="Horrible Bosses "/>
        <s v="True Grit "/>
        <s v="The Devil Wears Prada "/>
        <s v="Star Trek: The Motion Picture "/>
        <s v="Identity Thief "/>
        <s v="Cape Fear "/>
        <s v="21 "/>
        <s v="Trainwreck "/>
        <s v="Guess Who "/>
        <s v="The English Patient "/>
        <s v="L.A. Confidential "/>
        <s v="Sky High "/>
        <s v="In &amp; Out "/>
        <s v="Species "/>
        <s v="A Nightmare on Elm Street "/>
        <s v="The Cell "/>
        <s v="The Man in the Iron Mask "/>
        <s v="Secretariat "/>
        <s v="TMNT "/>
        <s v="Radio "/>
        <s v="Friends with Benefits "/>
        <s v="Neighbors 2: Sorority Rising "/>
        <s v="Saving Mr. Banks "/>
        <s v="Malcolm X "/>
        <s v="This Is 40 "/>
        <s v="Old Dogs "/>
        <s v="Underworld: Rise of the Lycans "/>
        <s v="License to Wed "/>
        <s v="The Benchwarmers "/>
        <s v="Must Love Dogs "/>
        <s v="Donnie Brasco "/>
        <s v="Resident Evil "/>
        <s v="Poltergeist "/>
        <s v="The Ladykillers "/>
        <s v="Max Payne "/>
        <s v="In Time "/>
        <s v="The Back-up Plan "/>
        <s v="Something Borrowed "/>
        <s v="Black Knight "/>
        <s v="Street Fighter "/>
        <s v="The Pianist "/>
        <s v="The Nativity Story "/>
        <s v="House of Wax "/>
        <s v="Closer "/>
        <s v="J. Edgar "/>
        <s v="Mirrors "/>
        <s v="Queen of the Damned "/>
        <s v="Predator 2 "/>
        <s v="Untraceable "/>
        <s v="Blast from the Past "/>
        <s v="Jersey Girl "/>
        <s v="Alex Cross "/>
        <s v="Midnight in the Garden of Good and Evil "/>
        <s v="Nanny McPhee Returns "/>
        <s v="Hoffa "/>
        <s v="The X Files: I Want to Believe "/>
        <s v="Ella Enchanted "/>
        <s v="Concussion "/>
        <s v="Abduction "/>
        <s v="Valiant "/>
        <s v="Wonder Boys "/>
        <s v="Superhero Movie "/>
        <s v="Broken City "/>
        <s v="Cursed "/>
        <s v="Premium Rush "/>
        <s v="Hot Pursuit "/>
        <s v="The Four Feathers "/>
        <s v="Parker "/>
        <s v="Wimbledon "/>
        <s v="Furry Vengeance "/>
        <s v="Lions for Lambs "/>
        <s v="Flight of the Intruder "/>
        <s v="Walk Hard: The Dewey Cox Story "/>
        <s v="The Shipping News "/>
        <s v="American Outlaws "/>
        <s v="The Young Victoria "/>
        <s v="Whiteout "/>
        <s v="The Tree of Life "/>
        <s v="Knock Off "/>
        <s v="Sabotage "/>
        <s v="The Order "/>
        <s v="Punisher: War Zone "/>
        <s v="Zoom "/>
        <s v="The Walk "/>
        <s v="Warriors of Virtue "/>
        <s v="A Good Year "/>
        <s v="Radio Flyer "/>
        <s v="Blood In, Blood Out "/>
        <s v="Smilla's Sense of Snow "/>
        <s v="Femme Fatale "/>
        <s v="Ride with the Devil "/>
        <s v="The Maze Runner "/>
        <s v="Unfinished Business "/>
        <s v="The Age of Innocence "/>
        <s v="The Fountain "/>
        <s v="Chill Factor "/>
        <s v="Stolen "/>
        <s v="Ponyo "/>
        <s v="The Longest Ride "/>
        <s v="The Astronaut's Wife "/>
        <s v="I Dreamed of Africa "/>
        <s v="Playing for Keeps "/>
        <s v="Mandela: Long Walk to Freedom "/>
        <s v="A Few Good Men "/>
        <s v="Exit Wounds "/>
        <s v="Big Momma's House "/>
        <s v="Thunder and the House of Magic "/>
        <s v="The Darkest Hour "/>
        <s v="Step Up Revolution "/>
        <s v="Snakes on a Plane "/>
        <s v="The Watcher "/>
        <s v="The Punisher "/>
        <s v="Goal! The Dream Begins "/>
        <s v="Safe "/>
        <s v="Pushing Tin "/>
        <s v="Star Wars: Episode VI - Return of the Jedi "/>
        <s v="Doomsday "/>
        <s v="The Reader "/>
        <s v="Elf "/>
        <s v="Phenomenon "/>
        <s v="Snow Dogs "/>
        <s v="Scrooged "/>
        <s v="Nacho Libre "/>
        <s v="Bridesmaids "/>
        <s v="This Is the End "/>
        <s v="Stigmata "/>
        <s v="Men of Honor "/>
        <s v="Takers "/>
        <s v="The Big Wedding "/>
        <s v="Big Mommas: Like Father, Like Son "/>
        <s v="Source Code "/>
        <s v="Alive "/>
        <s v="The Number 23 "/>
        <s v="The Young and Prodigious T.S. Spivet "/>
        <s v="Dreamer: Inspired by a True Story "/>
        <s v="A History of Violence "/>
        <s v="Transporter 2 "/>
        <s v="The Quick and the Dead "/>
        <s v="Laws of Attraction "/>
        <s v="Bringing Out the Dead "/>
        <s v="Repo Men "/>
        <s v="Dragon Wars: D-War "/>
        <s v="Bogus "/>
        <s v="The Incredible Burt Wonderstone "/>
        <s v="Cats Don't Dance "/>
        <s v="Cradle Will Rock "/>
        <s v="The Good German "/>
        <s v="Apocalypse Now "/>
        <s v="Going the Distance "/>
        <s v="Mr. Holland's Opus "/>
        <s v="Criminal "/>
        <s v="Out of Africa "/>
        <s v="Flight "/>
        <s v="Moonraker "/>
        <s v="The Grand Budapest Hotel "/>
        <s v="Hearts in Atlantis "/>
        <s v="Arachnophobia "/>
        <s v="Frequency "/>
        <s v="Vacation "/>
        <s v="Get Shorty "/>
        <s v="Chicago "/>
        <s v="Big Daddy "/>
        <s v="American Pie 2 "/>
        <s v="Toy Story "/>
        <s v="Speed "/>
        <s v="The Vow "/>
        <s v="Extraordinary Measures "/>
        <s v="Remember the Titans "/>
        <s v="The Hunt for Red October "/>
        <s v="Lee Daniels' The Butler "/>
        <s v="Dodgeball: A True Underdog Story "/>
        <s v="The Addams Family "/>
        <s v="Ace Ventura: When Nature Calls "/>
        <s v="The Princess Diaries "/>
        <s v="The First Wives Club "/>
        <s v="Se7en "/>
        <s v="District 9 "/>
        <s v="The SpongeBob SquarePants Movie "/>
        <s v="Mystic River "/>
        <s v="Million Dollar Baby "/>
        <s v="Analyze This "/>
        <s v="The Notebook "/>
        <s v="27 Dresses "/>
        <s v="Hannah Montana: The Movie "/>
        <s v="Rugrats in Paris: The Movie "/>
        <s v="The Prince of Tides "/>
        <s v="Legends of the Fall "/>
        <s v="Up in the Air "/>
        <s v="About Schmidt "/>
        <s v="Warm Bodies "/>
        <s v="Looper "/>
        <s v="Down to Earth "/>
        <s v="Babe "/>
        <s v="Hope Springs "/>
        <s v="Forgetting Sarah Marshall "/>
        <s v="Four Brothers "/>
        <s v="Baby Mama "/>
        <s v="Hope Floats "/>
        <s v="Bride Wars "/>
        <s v="Without a Paddle "/>
        <s v="13 Going on 30 "/>
        <s v="Midnight in Paris "/>
        <s v="The Nut Job "/>
        <s v="Blow "/>
        <s v="Message in a Bottle "/>
        <s v="Star Trek V: The Final Frontier "/>
        <s v="Like Mike "/>
        <s v="Naked Gun 33 1/3: The Final Insult "/>
        <s v="A View to a Kill "/>
        <s v="The Curse of the Were-Rabbit "/>
        <s v="P.S. I Love You "/>
        <s v="Atonement "/>
        <s v="Letters to Juliet "/>
        <s v="Black Rain "/>
        <s v="Corpse Bride "/>
        <s v="Sicario "/>
        <s v="Southpaw "/>
        <s v="Drag Me to Hell "/>
        <s v="The Age of Adaline "/>
        <s v="Secondhand Lions "/>
        <s v="Step Up 3D "/>
        <s v="Blue Crush "/>
        <s v="Stranger Than Fiction "/>
        <s v="30 Days of Night "/>
        <s v="The Cabin in the Woods "/>
        <s v="Meet the Spartans "/>
        <s v="Midnight Run "/>
        <s v="The Running Man "/>
        <s v="Little Shop of Horrors "/>
        <s v="Hanna "/>
        <s v="Mortal Kombat: Annihilation "/>
        <s v="Larry Crowne "/>
        <s v="Carrie "/>
        <s v="Take the Lead "/>
        <s v="Gridiron Gang "/>
        <s v="What's the Worst That Could Happen? "/>
        <s v="9 "/>
        <s v="Side Effects "/>
        <s v="Winnie the Pooh "/>
        <s v="Dumb and Dumberer: When Harry Met Lloyd "/>
        <s v="Bulworth "/>
        <s v="Get on Up "/>
        <s v="One True Thing "/>
        <s v="Virtuosity "/>
        <s v="My Super Ex-Girlfriend "/>
        <s v="Deliver Us from Evil "/>
        <s v="Sanctum "/>
        <s v="Little Black Book "/>
        <s v="The Five-Year Engagement "/>
        <s v="Mr 3000 "/>
        <s v="The Next Three Days "/>
        <s v="Ultraviolet "/>
        <s v="Assault on Precinct 13 "/>
        <s v="The Replacement Killers "/>
        <s v="Fled "/>
        <s v="Eight Legged Freaks "/>
        <s v="Love &amp; Other Drugs "/>
        <s v="88 Minutes "/>
        <s v="North Country "/>
        <s v="The Whole Ten Yards "/>
        <s v="Splice "/>
        <s v="Howard the Duck "/>
        <s v="Pride and Glory "/>
        <s v="The Cave "/>
        <s v="Alex &amp; Emma "/>
        <s v="Wicker Park "/>
        <s v="Fright Night "/>
        <s v="The New World "/>
        <s v="Wing Commander "/>
        <s v="In Dreams "/>
        <s v="Dragonball: Evolution "/>
        <s v="The Last Stand "/>
        <s v="Godsend "/>
        <s v="Chasing Liberty "/>
        <s v="Hoodwinked Too! Hood vs. Evil "/>
        <s v="An Unfinished Life "/>
        <s v="The Imaginarium of Doctor Parnassus "/>
        <s v="Runner Runner "/>
        <s v="Antitrust "/>
        <s v="Glory "/>
        <s v="Once Upon a Time in America "/>
        <s v="Dead Man Down "/>
        <s v="The Merchant of Venice "/>
        <s v="The Good Thief "/>
        <s v="Miss Potter "/>
        <s v="The Promise "/>
        <s v="DOA: Dead or Alive "/>
        <s v="The Assassination of Jesse James by the Coward Robert Ford "/>
        <s v="1911 "/>
        <s v="Machine Gun Preacher "/>
        <s v="Pitch Perfect 2 "/>
        <s v="Walk the Line "/>
        <s v="Keeping the Faith "/>
        <s v="The Borrowers "/>
        <s v="Frost/Nixon "/>
        <s v="Serving Sara "/>
        <s v="The Boss "/>
        <s v="Cry Freedom "/>
        <s v="Mumford "/>
        <s v="Seed of Chucky "/>
        <s v="The Jacket "/>
        <s v="Aladdin "/>
        <s v="Straight Outta Compton "/>
        <s v="Indiana Jones and the Temple of Doom "/>
        <s v="The Rugrats Movie "/>
        <s v="Along Came a Spider "/>
        <s v="Once Upon a Time in Mexico "/>
        <s v="Die Hard "/>
        <s v="Role Models "/>
        <s v="The Big Short "/>
        <s v="Taking Woodstock "/>
        <s v="Miracle "/>
        <s v="Dawn of the Dead "/>
        <s v="The Wedding Planner "/>
        <s v="The Royal Tenenbaums "/>
        <s v="Identity "/>
        <s v="Last Vegas "/>
        <s v="For Your Eyes Only "/>
        <s v="Serendipity "/>
        <s v="Timecop "/>
        <s v="Zoolander "/>
        <s v="Safe Haven "/>
        <s v="Hocus Pocus "/>
        <s v="No Reservations "/>
        <s v="Kick-Ass "/>
        <s v="30 Minutes or Less "/>
        <s v="Dracula 2000 "/>
        <s v="Alexander and the Terrible, Horrible, No Good, Very Bad Day "/>
        <s v="Pride &amp; Prejudice "/>
        <s v="Blade Runner "/>
        <s v="Rob Roy "/>
        <s v="3 Days to Kill "/>
        <s v="We Own the Night "/>
        <s v="Lost Souls "/>
        <s v="Just My Luck "/>
        <s v="Mystery, Alaska "/>
        <s v="The Spy Next Door "/>
        <s v="A Simple Wish "/>
        <s v="Ghosts of Mars "/>
        <s v="Our Brand Is Crisis "/>
        <s v="Pride and Prejudice and Zombies "/>
        <s v="Kundun "/>
        <s v="How to Lose Friends &amp; Alienate People "/>
        <s v="Kick-Ass 2 "/>
        <s v="Brick Mansions "/>
        <s v="Octopussy "/>
        <s v="Knocked Up "/>
        <s v="My Sister's Keeper "/>
        <s v="Welcome Home, Roscoe Jenkins "/>
        <s v="A Passage to India "/>
        <s v="Notes on a Scandal "/>
        <s v="Rendition "/>
        <s v="Star Trek VI: The Undiscovered Country "/>
        <s v="Divine Secrets of the Ya-Ya Sisterhood "/>
        <s v="Kiss the Girls "/>
        <s v="The Blues Brothers "/>
        <s v="Joyful Noise "/>
        <s v="About a Boy "/>
        <s v="Lake Placid "/>
        <s v="Lucky Number Slevin "/>
        <s v="The Right Stuff "/>
        <s v="Anonymous "/>
        <s v="Dark City "/>
        <s v="The Duchess "/>
        <s v="The Newton Boys "/>
        <s v="Case 39 "/>
        <s v="Suspect Zero "/>
        <s v="Martian Child "/>
        <s v="Spy Kids: All the Time in the World in 4D "/>
        <s v="Money Monster "/>
        <s v="Formula 51 "/>
        <s v="Flawless "/>
        <s v="Mindhunters "/>
        <s v="What Just Happened "/>
        <s v="The Statement "/>
        <s v="Paul Blart: Mall Cop "/>
        <s v="Freaky Friday "/>
        <s v="The 40-Year-Old Virgin "/>
        <s v="Shakespeare in Love "/>
        <s v="A Walk Among the Tombstones "/>
        <s v="Kindergarten Cop "/>
        <s v="Pineapple Express "/>
        <s v="Ever After: A Cinderella Story "/>
        <s v="Open Range "/>
        <s v="Flatliners "/>
        <s v="A Bridge Too Far "/>
        <s v="Red Eye "/>
        <s v="Final Destination 2 "/>
        <s v="O Brother, Where Art Thou? "/>
        <s v="Legion "/>
        <s v="Pain &amp; Gain "/>
        <s v="In Good Company "/>
        <s v="Clockstoppers "/>
        <s v="Silverado "/>
        <s v="Brothers "/>
        <s v="Agent Cody Banks 2: Destination London "/>
        <s v="New Year's Eve "/>
        <s v="Original Sin "/>
        <s v="The Raven "/>
        <s v="Welcome to Mooseport "/>
        <s v="Highlander: The Final Dimension "/>
        <s v="Blood and Wine "/>
        <s v="The Curse of the Jade Scorpion "/>
        <s v="Flipper "/>
        <s v="Self/less "/>
        <s v="The Constant Gardener "/>
        <s v="The Passion of the Christ "/>
        <s v="Mrs. Doubtfire "/>
        <s v="Rain Man "/>
        <s v="Gran Torino "/>
        <s v="W. "/>
        <s v="Taken "/>
        <s v="The Best of Me "/>
        <s v="The Bodyguard "/>
        <s v="Schindler's List "/>
        <s v="The Help "/>
        <s v="The Fifth Estate "/>
        <s v="Scooby-Doo 2: Monsters Unleashed "/>
        <s v="Freddy vs. Jason "/>
        <s v="Jimmy Neutron: Boy Genius "/>
        <s v="Cloverfield "/>
        <s v="Teenage Mutant Ninja Turtles II: The Secret of the Ooze "/>
        <s v="The Untouchables "/>
        <s v="No Country for Old Men "/>
        <s v="Ride Along "/>
        <s v="Bridget Jones's Diary "/>
        <s v="Chocolat "/>
        <s v="Legally Blonde 2: Red, White &amp; Blonde "/>
        <s v="Parental Guidance "/>
        <s v="No Strings Attached "/>
        <s v="Tombstone "/>
        <s v="Romeo Must Die "/>
        <s v="Final Destination 3 "/>
        <s v="The Lucky One "/>
        <s v="Bridge to Terabithia "/>
        <s v="Finding Neverland "/>
        <s v="A Madea Christmas "/>
        <s v="The Grey "/>
        <s v="Hide and Seek "/>
        <s v="Anchorman: The Legend of Ron Burgundy "/>
        <s v="Goodfellas "/>
        <s v="Agent Cody Banks "/>
        <s v="Nanny McPhee "/>
        <s v="Scarface "/>
        <s v="Nothing to Lose "/>
        <s v="The Last Emperor "/>
        <s v="Contraband "/>
        <s v="Money Talks "/>
        <s v="There Will Be Blood "/>
        <s v="The Wild Thornberrys Movie "/>
        <s v="Rugrats Go Wild "/>
        <s v="Undercover Brother "/>
        <s v="The Sisterhood of the Traveling Pants "/>
        <s v="Kiss of the Dragon "/>
        <s v="The House Bunny "/>
        <s v="Million Dollar Arm "/>
        <s v="The Giver "/>
        <s v="What a Girl Wants "/>
        <s v="Jeepers Creepers II "/>
        <s v="Good Luck Chuck "/>
        <s v="Cradle 2 the Grave "/>
        <s v="The Hours "/>
        <s v="She's the Man "/>
        <s v="Mr. Bean's Holiday "/>
        <s v="Anacondas: The Hunt for the Blood Orchid "/>
        <s v="Blood Ties "/>
        <s v="August Rush "/>
        <s v="Elizabeth "/>
        <s v="Bride of Chucky "/>
        <s v="Tora! Tora! Tora! "/>
        <s v="Spice World "/>
        <s v="Dance Flick "/>
        <s v="The Shawshank Redemption "/>
        <s v="Crocodile Dundee in Los Angeles "/>
        <s v="Kingpin "/>
        <s v="The Gambler "/>
        <s v="August: Osage County "/>
        <s v="A Lot Like Love "/>
        <s v="Eddie the Eagle "/>
        <s v="He Got Game "/>
        <s v="Don Juan DeMarco "/>
        <s v="The Losers "/>
        <s v="Don't Be Afraid of the Dark "/>
        <s v="War "/>
        <s v="Punch-Drunk Love "/>
        <s v="EuroTrip "/>
        <s v="Half Past Dead "/>
        <s v="Unaccompanied Minors "/>
        <s v="Bright Lights, Big City "/>
        <s v="The Adventures of Pinocchio "/>
        <s v="The Box "/>
        <s v="The Ruins "/>
        <s v="The Next Best Thing "/>
        <s v="My Soul to Take "/>
        <s v="The Girl Next Door "/>
        <s v="Maximum Risk "/>
        <s v="Stealing Harvard "/>
        <s v="Legend "/>
        <s v="Shark Night 3D "/>
        <s v="Angela's Ashes "/>
        <s v="Draft Day "/>
        <s v="The Conspirator "/>
        <s v="Lords of Dogtown "/>
        <s v="The 33 "/>
        <s v="Big Trouble in Little China "/>
        <s v="Warrior "/>
        <s v="Michael Collins "/>
        <s v="Gettysburg "/>
        <s v="Stop-Loss "/>
        <s v="Abandon "/>
        <s v="Brokedown Palace "/>
        <s v="The Possession "/>
        <s v="Mrs. Winterbourne "/>
        <s v="Straw Dogs "/>
        <s v="The Hoax "/>
        <s v="Stone Cold "/>
        <s v="The Road "/>
        <s v="Underclassman "/>
        <s v="Say It Isn't So "/>
        <s v="The World's Fastest Indian "/>
        <s v="Tank Girl "/>
        <s v="King's Ransom "/>
        <s v="Blindness "/>
        <s v="BloodRayne "/>
        <s v="Where the Truth Lies "/>
        <s v="Without Limits "/>
        <s v="Me and Orson Welles "/>
        <s v="The Best Offer "/>
        <s v="Bad Lieutenant: Port of Call New Orleans "/>
        <s v="Little White Lies "/>
        <s v="Love Ranch "/>
        <s v="The Counselor "/>
        <s v="Kung Fu Killer "/>
        <s v="Dangerous Liaisons "/>
        <s v="On the Road "/>
        <s v="Star Trek IV: The Voyage Home "/>
        <s v="Rocky Balboa "/>
        <s v="Scream 2 "/>
        <s v="Jane Got a Gun "/>
        <s v="Think Like a Man Too "/>
        <s v="The Whole Nine Yards "/>
        <s v="Footloose "/>
        <s v="Old School "/>
        <s v="The Fisher King "/>
        <s v="I Still Know What You Did Last Summer "/>
        <s v="Return to Me "/>
        <s v="Zack and Miri Make a Porno "/>
        <s v="Nurse Betty "/>
        <s v="The Men Who Stare at Goats "/>
        <s v="Double Take "/>
        <s v="Girl, Interrupted "/>
        <s v="Win a Date with Tad Hamilton! "/>
        <s v="Muppets from Space "/>
        <s v="The Wiz "/>
        <s v="Ready to Rumble "/>
        <s v="Play It to the Bone "/>
        <s v="I Don't Know How She Does It "/>
        <s v="Piranha 3D "/>
        <s v="Beyond the Sea "/>
        <s v="The Princess and the Cobbler "/>
        <s v="The Bridge of San Luis Rey "/>
        <s v="Faster "/>
        <s v="Howl's Moving Castle "/>
        <s v="Zombieland "/>
        <s v="The Waterboy "/>
        <s v="Star Wars: Episode V - The Empire Strikes Back "/>
        <s v="Bad Boys "/>
        <s v="The Naked Gun 2½: The Smell of Fear "/>
        <s v="Final Destination "/>
        <s v="The Ides of March "/>
        <s v="Pitch Black "/>
        <s v="Someone Like You... "/>
        <s v="Her "/>
        <s v="Joy Ride "/>
        <s v="The Adventurer: The Curse of the Midas Box "/>
        <s v="Anywhere But Here "/>
        <s v="The Crew "/>
        <s v="Haywire "/>
        <s v="Jaws: The Revenge "/>
        <s v="Marvin's Room "/>
        <s v="The Longshots "/>
        <s v="The End of the Affair "/>
        <s v="Harley Davidson and the Marlboro Man "/>
        <s v="Coco Before Chanel "/>
        <s v="Chéri "/>
        <s v="Vanity Fair "/>
        <s v="1408 "/>
        <s v="Spaceballs "/>
        <s v="The Water Diviner "/>
        <s v="Ghost "/>
        <s v="There's Something About Mary "/>
        <s v="The Santa Clause "/>
        <s v="The Rookie "/>
        <s v="The Game Plan "/>
        <s v="The Bridges of Madison County "/>
        <s v="The Animal "/>
        <s v="The Hundred-Foot Journey "/>
        <s v="The Net "/>
        <s v="I Am Sam "/>
        <s v="Son of God "/>
        <s v="Underworld "/>
        <s v="Derailed "/>
        <s v="The Informant! "/>
        <s v="Shadowlands "/>
        <s v="Deuce Bigalow: European Gigolo "/>
        <s v="Delivery Man "/>
        <s v="Saving Silverman "/>
        <s v="Diary of a Wimpy Kid: Dog Days "/>
        <s v="Summer of Sam "/>
        <s v="Jay and Silent Bob Strike Back "/>
        <s v="The Glass House "/>
        <s v="Hail, Caesar! "/>
        <s v="Josie and the Pussycats "/>
        <s v="Homefront "/>
        <s v="The Little Vampire "/>
        <s v="I Heart Huckabees "/>
        <s v="RoboCop 3 "/>
        <s v="Megiddo: The Omega Code 2 "/>
        <s v="Darling Lili "/>
        <s v="Dudley Do-Right "/>
        <s v="The Transporter Refueled "/>
        <s v="Black Book "/>
        <s v="Joyeux Noel "/>
        <s v="Hit and Run "/>
        <s v="Mad Money "/>
        <s v="Before I Go to Sleep "/>
        <s v="Stone "/>
        <s v="Molière "/>
        <s v="Out of the Furnace "/>
        <s v="Michael Clayton "/>
        <s v="My Fellow Americans "/>
        <s v="Arlington Road "/>
        <s v="To Rome with Love "/>
        <s v="Firefox "/>
        <s v="South Park: Bigger Longer &amp; Uncut "/>
        <s v="Death at a Funeral "/>
        <s v="Teenage Mutant Ninja Turtles III "/>
        <s v="Hardball "/>
        <s v="Silver Linings Playbook "/>
        <s v="Freedom Writers "/>
        <s v="The Transporter "/>
        <s v="Never Back Down "/>
        <s v="The Rage: Carrie 2 "/>
        <s v="Away We Go "/>
        <s v="Swing Vote "/>
        <s v="Moonlight Mile "/>
        <s v="Tinker Tailor Soldier Spy "/>
        <s v="Molly "/>
        <s v="The Beaver "/>
        <s v="The Best Little Whorehouse in Texas "/>
        <s v="eXistenZ "/>
        <s v="Raiders of the Lost Ark "/>
        <s v="Home Alone 2: Lost in New York "/>
        <s v="Close Encounters of the Third Kind "/>
        <s v="Pulse "/>
        <s v="Beverly Hills Cop II "/>
        <s v="Bringing Down the House "/>
        <s v="The Silence of the Lambs "/>
        <s v="Wayne's World "/>
        <s v="Jackass 3D "/>
        <s v="Jaws 2 "/>
        <s v="Beverly Hills Chihuahua "/>
        <s v="The Conjuring "/>
        <s v="Are We There Yet? "/>
        <s v="Tammy "/>
        <s v="School of Rock "/>
        <s v="Mortal Kombat "/>
        <s v="White Chicks "/>
        <s v="The Descendants "/>
        <s v="Holes "/>
        <s v="The Last Song "/>
        <s v="12 Years a Slave "/>
        <s v="Drumline "/>
        <s v="Why Did I Get Married Too? "/>
        <s v="Edward Scissorhands "/>
        <s v="Me Before You "/>
        <s v="Madea's Witness Protection "/>
        <s v="Date Movie "/>
        <s v="Return to Never Land "/>
        <s v="Selma "/>
        <s v="The Jungle Book 2 "/>
        <s v="Boogeyman "/>
        <s v="Premonition "/>
        <s v="The Tigger Movie "/>
        <s v="Max "/>
        <s v="Epic Movie "/>
        <s v="Spotlight "/>
        <s v="Lakeview Terrace "/>
        <s v="The Grudge 2 "/>
        <s v="How Stella Got Her Groove Back "/>
        <s v="Bill &amp; Ted's Bogus Journey "/>
        <s v="Man of the Year "/>
        <s v="The American "/>
        <s v="Selena "/>
        <s v="Vampires Suck "/>
        <s v="Babel "/>
        <s v="This Is Where I Leave You "/>
        <s v="Doubt "/>
        <s v="Team America: World Police "/>
        <s v="Texas Chainsaw 3D "/>
        <s v="Copycat "/>
        <s v="Scary Movie 5 "/>
        <s v="Milk "/>
        <s v="Risen "/>
        <s v="Ghost Ship "/>
        <s v="A Very Harold &amp; Kumar 3D Christmas "/>
        <s v="Wild Things "/>
        <s v="The Debt "/>
        <s v="High Fidelity "/>
        <s v="One Missed Call "/>
        <s v="Eye for an Eye "/>
        <s v="The Bank Job "/>
        <s v="Eternal Sunshine of the Spotless Mind "/>
        <s v="You Again "/>
        <s v="Street Kings "/>
        <s v="The World's End "/>
        <s v="Nancy Drew "/>
        <s v="Daybreakers "/>
        <s v="She's Out of My League "/>
        <s v="Monte Carlo "/>
        <s v="Stay Alive "/>
        <s v="Quigley Down Under "/>
        <s v="Alpha and Omega "/>
        <s v="The Covenant "/>
        <s v="Shorts "/>
        <s v="To Die For "/>
        <s v="Vampires "/>
        <s v="Psycho "/>
        <s v="My Best Friend's Girl "/>
        <s v="Endless Love "/>
        <s v="Georgia Rule "/>
        <s v="Under the Rainbow "/>
        <s v="Simon Birch "/>
        <s v="Reign Over Me "/>
        <s v="Into the Wild "/>
        <s v="School for Scoundrels "/>
        <s v="Silent Hill: Revelation 3D "/>
        <s v="From Dusk Till Dawn "/>
        <s v="Pooh's Heffalump Movie "/>
        <s v="Home for the Holidays "/>
        <s v="Kung Fu Hustle "/>
        <s v="The Country Bears "/>
        <s v="The Kite Runner "/>
        <s v="21 Grams "/>
        <s v="Paparazzi "/>
        <s v="A Guy Thing "/>
        <s v="Loser "/>
        <s v="The Greatest Story Ever Told "/>
        <s v="Disaster Movie "/>
        <s v="Armored "/>
        <s v="The Man Who Knew Too Little "/>
        <s v="What's Your Number? "/>
        <s v="Lockout "/>
        <s v="Envy "/>
        <s v="Crank: High Voltage "/>
        <s v="Bullets Over Broadway "/>
        <s v="One Night with the King "/>
        <s v="The Quiet American "/>
        <s v="The Weather Man "/>
        <s v="Undisputed "/>
        <s v="Ghost Town "/>
        <s v="12 Rounds "/>
        <s v="Let Me In "/>
        <s v="3 Ninjas Kick Back "/>
        <s v="Be Kind Rewind "/>
        <s v="Mrs Henderson Presents "/>
        <s v="Triple 9 "/>
        <s v="Deconstructing Harry "/>
        <s v="Three to Tango "/>
        <s v="Burnt "/>
        <s v="We're No Angels "/>
        <s v="Everyone Says I Love You "/>
        <s v="Death Sentence "/>
        <s v="Everybody's Fine "/>
        <s v="Superbabies: Baby Geniuses 2 "/>
        <s v="The Man "/>
        <s v="Code Name: The Cleaner "/>
        <s v="Connie and Carla "/>
        <s v="Inherent Vice "/>
        <s v="Doogal "/>
        <s v="Battle of the Year "/>
        <s v="An American Carol "/>
        <s v="Machete Kills "/>
        <s v="Willard "/>
        <s v="Strange Wilderness "/>
        <s v="Topsy-Turvy "/>
        <s v="Little Boy "/>
        <s v="A Dangerous Method "/>
        <s v="A Scanner Darkly "/>
        <s v="Chasing Mavericks "/>
        <s v="Alone in the Dark "/>
        <s v="Bandslam "/>
        <s v="Birth "/>
        <s v="A Most Violent Year "/>
        <s v="Flash of Genius "/>
        <s v="I'm Not There. "/>
        <s v="The Cold Light of Day "/>
        <s v="The Brothers Bloom "/>
        <s v="Synecdoche, New York "/>
        <s v="Princess Mononoke "/>
        <s v="Bon voyage "/>
        <s v="Can't Stop the Music "/>
        <s v="The Proposition "/>
        <s v="Courage "/>
        <s v="Marci X "/>
        <s v="Equilibrium "/>
        <s v="The Children of Huang Shi "/>
        <s v="The Yards "/>
        <s v="By the Sea "/>
        <s v="Steamboy "/>
        <s v="The Game of Their Lives "/>
        <s v="Rapa Nui "/>
        <s v="Les couloirs du temps: Les visiteurs II "/>
        <s v="Dylan Dog: Dead of Night "/>
        <s v="People I Know "/>
        <s v="The Tempest "/>
        <s v="The Painted Veil "/>
        <s v="The Baader Meinhof Complex "/>
        <s v="Dances with Wolves "/>
        <s v="Bad Teacher "/>
        <s v="Sea of Love "/>
        <s v="A Cinderella Story "/>
        <s v="Scream "/>
        <s v="Thir13en Ghosts "/>
        <s v="Back to the Future "/>
        <s v="House on Haunted Hill "/>
        <s v="I Can Do Bad All by Myself "/>
        <s v="The Switch "/>
        <s v="Just Married "/>
        <s v="The Devil's Double "/>
        <s v="Thomas and the Magic Railroad "/>
        <s v="The Crazies "/>
        <s v="Spirited Away "/>
        <s v="The Bounty "/>
        <s v="The Book Thief "/>
        <s v="Sex Drive "/>
        <s v="Leap Year "/>
        <s v="Take Me Home Tonight "/>
        <s v="The Nutcracker "/>
        <s v="Kansas City "/>
        <s v="The Amityville Horror "/>
        <s v="Adaptation. "/>
        <s v="Land of the Dead "/>
        <s v="Fear and Loathing in Las Vegas "/>
        <s v="The Invention of Lying "/>
        <s v="Neighbors "/>
        <s v="The Mask "/>
        <s v="Big "/>
        <s v="Borat: Cultural Learnings of America for Make Benefit Glorious Nation of Kazakhstan "/>
        <s v="Legally Blonde "/>
        <s v="Star Trek III: The Search for Spock "/>
        <s v="The Exorcism of Emily Rose "/>
        <s v="Deuce Bigalow: Male Gigolo "/>
        <s v="Left Behind "/>
        <s v="The Family Stone "/>
        <s v="Barbershop 2: Back in Business "/>
        <s v="Bad Santa "/>
        <s v="Austin Powers: International Man of Mystery "/>
        <s v="My Big Fat Greek Wedding 2 "/>
        <s v="Diary of a Wimpy Kid: Rodrick Rules "/>
        <s v="Predator "/>
        <s v="Amadeus "/>
        <s v="Prom Night "/>
        <s v="Mean Girls "/>
        <s v="Under the Tuscan Sun "/>
        <s v="Gosford Park "/>
        <s v="Peggy Sue Got Married "/>
        <s v="Birdman or (The Unexpected Virtue of Ignorance) "/>
        <s v="Blue Jasmine "/>
        <s v="United 93 "/>
        <s v="Honey "/>
        <s v="Spy Hard "/>
        <s v="The Fog "/>
        <s v="Soul Surfer "/>
        <s v="Observe and Report "/>
        <s v="Conan the Destroyer "/>
        <s v="Raging Bull "/>
        <s v="Love Happens "/>
        <s v="Young Sherlock Holmes "/>
        <s v="Fame "/>
        <s v="127 Hours "/>
        <s v="Small Time Crooks "/>
        <s v="Center Stage "/>
        <s v="Love the Coopers "/>
        <s v="Catch That Kid "/>
        <s v="Life as a House "/>
        <s v="Steve Jobs "/>
        <s v="I Love You, Beth Cooper "/>
        <s v="Youth in Revolt "/>
        <s v="The Legend of the Lone Ranger "/>
        <s v="The Tailor of Panama "/>
        <s v="Getaway "/>
        <s v="The Ice Storm "/>
        <s v="And So It Goes "/>
        <s v="Troop Beverly Hills "/>
        <s v="Being Julia "/>
        <s v="9½ Weeks "/>
        <s v="Dragonslayer "/>
        <s v="The Last Station "/>
        <s v="Ed Wood "/>
        <s v="Labor Day "/>
        <s v="Mongol: The Rise of Genghis Khan "/>
        <s v="RocknRolla "/>
        <s v="Megaforce "/>
        <s v="Hamlet "/>
        <s v="Midnight Special "/>
        <s v="Anything Else "/>
        <s v="The Railway Man "/>
        <s v="The White Ribbon "/>
        <s v="The Wraith "/>
        <s v="The Salton Sea "/>
        <s v="One Man's Hero "/>
        <s v="Renaissance "/>
        <s v="Superbad "/>
        <s v="Step Up 2: The Streets "/>
        <s v="Hoodwinked! "/>
        <s v="Hotel Rwanda "/>
        <s v="Hitman "/>
        <s v="Black Nativity "/>
        <s v="City of Ghosts "/>
        <s v="The Others "/>
        <s v="Aliens "/>
        <s v="My Fair Lady "/>
        <s v="I Know What You Did Last Summer "/>
        <s v="Let's Be Cops "/>
        <s v="Sideways "/>
        <s v="Beerfest "/>
        <s v="Halloween "/>
        <s v="Good Boy! "/>
        <s v="The Best Man Holiday "/>
        <s v="Smokin' Aces "/>
        <s v="Saw 3D: The Final Chapter "/>
        <s v="40 Days and 40 Nights "/>
        <s v="A Night at the Roxbury "/>
        <s v="Beastly "/>
        <s v="The Hills Have Eyes "/>
        <s v="Dickie Roberts: Former Child Star "/>
        <s v="McFarland, USA "/>
        <s v="Pitch Perfect "/>
        <s v="Summer Catch "/>
        <s v="A Simple Plan "/>
        <s v="They "/>
        <s v="Larry the Cable Guy: Health Inspector "/>
        <s v="The Adventures of Elmo in Grouchland "/>
        <s v="Brooklyn's Finest "/>
        <s v="Evil Dead "/>
        <s v="My Life in Ruins "/>
        <s v="American Dreamz "/>
        <s v="Superman IV: The Quest for Peace "/>
        <s v="Running Scared "/>
        <s v="Shanghai Surprise "/>
        <s v="The Illusionist "/>
        <s v="Roar "/>
        <s v="Veronica Guerin "/>
        <s v="Southland Tales "/>
        <s v="The Apparition "/>
        <s v="My Girl "/>
        <s v="Fur: An Imaginary Portrait of Diane Arbus "/>
        <s v="Wall Street "/>
        <s v="Sense and Sensibility "/>
        <s v="Becoming Jane "/>
        <s v="Sydney White "/>
        <s v="House of Sand and Fog "/>
        <s v="Dead Poets Society "/>
        <s v="Dumb &amp; Dumber "/>
        <s v="When Harry Met Sally... "/>
        <s v="The Verdict "/>
        <s v="Road Trip "/>
        <s v="Varsity Blues "/>
        <s v="The Artist "/>
        <s v="The Unborn "/>
        <s v="Moonrise Kingdom "/>
        <s v="The Texas Chainsaw Massacre: The Beginning "/>
        <s v="The Young Messiah "/>
        <s v="The Master of Disguise "/>
        <s v="Pan's Labyrinth "/>
        <s v="See Spot Run "/>
        <s v="Baby Boy "/>
        <s v="The Roommate "/>
        <s v="Joe Dirt "/>
        <s v="Double Impact "/>
        <s v="Hot Fuzz "/>
        <s v="The Women "/>
        <s v="Vicky Cristina Barcelona "/>
        <s v="Boys and Girls "/>
        <s v="White Oleander "/>
        <s v="Jennifer's Body "/>
        <s v="Drowning Mona "/>
        <s v="Radio Days "/>
        <s v="Remember Me "/>
        <s v="How to Deal "/>
        <s v="My Stepmother Is an Alien "/>
        <s v="Philadelphia "/>
        <s v="The Thirteenth Floor "/>
        <s v="Duets "/>
        <s v="Hollywood Ending "/>
        <s v="Detroit Rock City "/>
        <s v="Highlander "/>
        <s v="Things We Lost in the Fire "/>
        <s v="Steel "/>
        <s v="The Immigrant "/>
        <s v="The White Countess "/>
        <s v="Trance "/>
        <s v="Soul Plane "/>
        <s v="Good "/>
        <s v="Enter the Void "/>
        <s v="Vamps "/>
        <s v="The Homesman "/>
        <s v="Juwanna Mann "/>
        <s v="Slow Burn "/>
        <s v="Wasabi "/>
        <s v="Slither "/>
        <s v="Beverly Hills Cop "/>
        <s v="Home Alone "/>
        <s v="3 Men and a Baby "/>
        <s v="Tootsie "/>
        <s v="Top Gun "/>
        <s v="Crouching Tiger, Hidden Dragon "/>
        <s v="American Beauty "/>
        <s v="The King's Speech "/>
        <s v="Twins "/>
        <s v="The Yellow Handkerchief "/>
        <s v="The Color Purple "/>
        <s v="The Imitation Game "/>
        <s v="Private Benjamin "/>
        <s v="Diary of a Wimpy Kid "/>
        <s v="Mama "/>
        <s v="National Lampoon's Vacation "/>
        <s v="Bad Grandpa "/>
        <s v="The Queen "/>
        <s v="Beetlejuice "/>
        <s v="Why Did I Get Married? "/>
        <s v="Little Women "/>
        <s v="The Woman in Black "/>
        <s v="When a Stranger Calls "/>
        <s v="Big Fat Liar "/>
        <s v="Wag the Dog "/>
        <s v="The Lizzie McGuire Movie "/>
        <s v="Snitch "/>
        <s v="Krampus "/>
        <s v="The Faculty "/>
        <s v="Cop Land "/>
        <s v="Not Another Teen Movie "/>
        <s v="End of Watch "/>
        <s v="The Skulls "/>
        <s v="The Theory of Everything "/>
        <s v="Malibu's Most Wanted "/>
        <s v="Where the Heart Is "/>
        <s v="Lawrence of Arabia "/>
        <s v="Halloween II "/>
        <s v="Wild "/>
        <s v="The Last House on the Left "/>
        <s v="The Wedding Date "/>
        <s v="Halloween: Resurrection "/>
        <s v="The Princess Bride "/>
        <s v="The Great Debaters "/>
        <s v="Drive "/>
        <s v="Confessions of a Teenage Drama Queen "/>
        <s v="The Object of My Affection "/>
        <s v="28 Weeks Later "/>
        <s v="When the Game Stands Tall "/>
        <s v="Because of Winn-Dixie "/>
        <s v="Love &amp; Basketball "/>
        <s v="Grosse Pointe Blank "/>
        <s v="All About Steve "/>
        <s v="Book of Shadows: Blair Witch 2 "/>
        <s v="The Craft "/>
        <s v="Match Point "/>
        <s v="Ramona and Beezus "/>
        <s v="The Remains of the Day "/>
        <s v="Boogie Nights "/>
        <s v="Nowhere to Run "/>
        <s v="Flicka "/>
        <s v="The Hills Have Eyes II "/>
        <s v="Urban Legends: Final Cut "/>
        <s v="Tuck Everlasting "/>
        <s v="The Marine "/>
        <s v="Keanu "/>
        <s v="Country Strong "/>
        <s v="Disturbing Behavior "/>
        <s v="The Place Beyond the Pines "/>
        <s v="The November Man "/>
        <s v="Eye of the Beholder "/>
        <s v="The Hurt Locker "/>
        <s v="Firestarter "/>
        <s v="Killing Them Softly "/>
        <s v="A Most Wanted Man "/>
        <s v="Freddy Got Fingered "/>
        <s v="The Pirates Who Don't Do Anything: A VeggieTales Movie "/>
        <s v="Highlander: Endgame "/>
        <s v="Idlewild "/>
        <s v="One Day "/>
        <s v="Whip It "/>
        <s v="Confidence "/>
        <s v="The Muse "/>
        <s v="De-Lovely "/>
        <s v="New York Stories "/>
        <s v="Barney's Great Adventure "/>
        <s v="The Man with the Iron Fists "/>
        <s v="Home Fries "/>
        <s v="Here on Earth "/>
        <s v="Brazil "/>
        <s v="Raise Your Voice "/>
        <s v="The Big Lebowski "/>
        <s v="Black Snake Moan "/>
        <s v="Dark Blue "/>
        <s v="A Mighty Heart "/>
        <s v="Whatever It Takes "/>
        <s v="Boat Trip "/>
        <s v="The Importance of Being Earnest "/>
        <s v="Hoot "/>
        <s v="In Bruges "/>
        <s v="Peeples "/>
        <s v="The Rocker "/>
        <s v="Post Grad "/>
        <s v="Promised Land "/>
        <s v="Whatever Works "/>
        <s v="The In Crowd "/>
        <s v="Three Burials "/>
        <s v="Jakob the Liar "/>
        <s v="Kiss Kiss Bang Bang "/>
        <s v="Idle Hands "/>
        <s v="Mulholland Drive "/>
        <s v="You Will Meet a Tall Dark Stranger "/>
        <s v="Never Let Me Go "/>
        <s v="Transsiberian "/>
        <s v="The Clan of the Cave Bear "/>
        <s v="Crazy in Alabama "/>
        <s v="Funny Games "/>
        <s v="Metropolis "/>
        <s v="District B13 "/>
        <s v="Things to Do in Denver When You're Dead "/>
        <s v="The Assassin "/>
        <s v="Buffalo Soldiers "/>
        <s v="Ong-bak 2 "/>
        <s v="The Midnight Meat Train "/>
        <s v="The Son of No One "/>
        <s v="All the Queen's Men "/>
        <s v="The Good Night "/>
        <s v="Groundhog Day "/>
        <s v="Magic Mike XXL "/>
        <s v="Romeo + Juliet "/>
        <s v="Sarah's Key "/>
        <s v="Unforgiven "/>
        <s v="Manderlay "/>
        <s v="Slumdog Millionaire "/>
        <s v="Fatal Attraction "/>
        <s v="Pretty Woman "/>
        <s v="Crocodile Dundee II "/>
        <s v="Born on the Fourth of July "/>
        <s v="Cool Runnings "/>
        <s v="My Bloody Valentine "/>
        <s v="Stomp the Yard "/>
        <s v="The Spy Who Loved Me "/>
        <s v="Urban Legend "/>
        <s v="White Fang "/>
        <s v="Superstar "/>
        <s v="The Iron Lady "/>
        <s v="Jonah: A VeggieTales Movie "/>
        <s v="Poetic Justice "/>
        <s v="All About the Benjamins "/>
        <s v="Vampire in Brooklyn "/>
        <s v="An American Haunting "/>
        <s v="My Boss's Daughter "/>
        <s v="A Perfect Getaway "/>
        <s v="Our Family Wedding "/>
        <s v="Dead Man on Campus "/>
        <s v="Tea with Mussolini "/>
        <s v="Thinner "/>
        <s v="Crooklyn "/>
        <s v="Jason X "/>
        <s v="Bobby "/>
        <s v="Head Over Heels "/>
        <s v="Fun Size "/>
        <s v="Little Children "/>
        <s v="Gossip "/>
        <s v="A Walk on the Moon "/>
        <s v="Catch a Fire "/>
        <s v="Soul Survivors "/>
        <s v="Jefferson in Paris "/>
        <s v="Caravans "/>
        <s v="Mr. Turner "/>
        <s v="Amen. "/>
        <s v="The Lucky Ones "/>
        <s v="Margaret "/>
        <s v="Flipped "/>
        <s v="Brokeback Mountain "/>
        <s v="Clueless "/>
        <s v="Far from Heaven "/>
        <s v="Hot Tub Time Machine 2 "/>
        <s v="Quills "/>
        <s v="Seven Psychopaths "/>
        <s v="Downfall "/>
        <s v="The Sea Inside "/>
        <s v="Good Morning, Vietnam "/>
        <s v="The Last Godfather "/>
        <s v="Justin Bieber: Never Say Never "/>
        <s v="Black Swan "/>
        <s v="The Godfather: Part II "/>
        <s v="Save the Last Dance "/>
        <s v="A Nightmare on Elm Street 4: The Dream Master "/>
        <s v="Miracles from Heaven "/>
        <s v="Dude, Where's My Car? "/>
        <s v="Young Guns "/>
        <s v="St. Vincent "/>
        <s v="About Last Night "/>
        <s v="10 Things I Hate About You "/>
        <s v="The New Guy "/>
        <s v="Loaded Weapon 1 "/>
        <s v="The Shallows "/>
        <s v="The Butterfly Effect "/>
        <s v="Snow Day "/>
        <s v="This Christmas "/>
        <s v="Baby Geniuses "/>
        <s v="The Big Hit "/>
        <s v="Harriet the Spy "/>
        <s v="Child's Play 2 "/>
        <s v="No Good Deed "/>
        <s v="The Mist "/>
        <s v="Ex Machina "/>
        <s v="Being John Malkovich "/>
        <s v="Two Can Play That Game "/>
        <s v="Earth to Echo "/>
        <s v="Crazy/Beautiful "/>
        <s v="Letters from Iwo Jima "/>
        <s v="The Astronaut Farmer "/>
        <s v="Room "/>
        <s v="Dirty Work "/>
        <s v="Serial Mom "/>
        <s v="Dick "/>
        <s v="Light It Up "/>
        <s v="54 "/>
        <s v="Bubble Boy "/>
        <s v="Birthday Girl "/>
        <s v="21 &amp; Over "/>
        <s v="Paris, je t'aime "/>
        <s v="Resurrecting the Champ "/>
        <s v="Admission "/>
        <s v="The Widow of Saint-Pierre "/>
        <s v="Chloe "/>
        <s v="Faithful "/>
        <s v="Find Me Guilty "/>
        <s v="The Perks of Being a Wallflower "/>
        <s v="Excessive Force "/>
        <s v="Infamous "/>
        <s v="The Claim "/>
        <s v="The Vatican Tapes "/>
        <s v="Attack the Block "/>
        <s v="In the Land of Blood and Honey "/>
        <s v="The Call "/>
        <s v="The Crocodile Hunter: Collision Course "/>
        <s v="I Love You Phillip Morris "/>
        <s v="Antwone Fisher "/>
        <s v="The Emperor's Club "/>
        <s v="True Romance "/>
        <s v="Glengarry Glen Ross "/>
        <s v="The Killer Inside Me "/>
        <s v="Sorority Row "/>
        <s v="Lars and the Real Girl "/>
        <s v="The Boy in the Striped Pajamas "/>
        <s v="Dancer in the Dark "/>
        <s v="Oscar and Lucinda "/>
        <s v="The Funeral "/>
        <s v="Solitary Man "/>
        <s v="Machete "/>
        <s v="Casino Jack "/>
        <s v="The Land Before Time "/>
        <s v="Tae Guk Gi: The Brotherhood of War "/>
        <s v="The Perfect Game "/>
        <s v="The Exorcist "/>
        <s v="Jaws "/>
        <s v="American Pie "/>
        <s v="Ernest &amp; Celestine "/>
        <s v="The Golden Child "/>
        <s v="Think Like a Man "/>
        <s v="Barbershop "/>
        <s v="Star Trek II: The Wrath of Khan "/>
        <s v="Ace Ventura: Pet Detective "/>
        <s v="WarGames "/>
        <s v="Witness "/>
        <s v="Act of Valor "/>
        <s v="Step Up "/>
        <s v="Beavis and Butt-Head Do America "/>
        <s v="Jackie Brown "/>
        <s v="Harold &amp; Kumar Escape from Guantanamo Bay "/>
        <s v="Chronicle "/>
        <s v="Yentl "/>
        <s v="Time Bandits "/>
        <s v="Crossroads "/>
        <s v="Project X "/>
        <s v="One Hour Photo "/>
        <s v="Quarantine "/>
        <s v="The Eye "/>
        <s v="Johnson Family Vacation "/>
        <s v="How High "/>
        <s v="The Muppet Christmas Carol "/>
        <s v="Frida "/>
        <s v="Katy Perry: Part of Me "/>
        <s v="The Fault in Our Stars "/>
        <s v="Rounders "/>
        <s v="Top Five "/>
        <s v="Stir of Echoes "/>
        <s v="Philomena "/>
        <s v="The Upside of Anger "/>
        <s v="Aquamarine "/>
        <s v="Paper Towns "/>
        <s v="Nebraska "/>
        <s v="Tales from the Crypt: Demon Knight "/>
        <s v="Max Keeble's Big Move "/>
        <s v="Young Adult "/>
        <s v="Crank "/>
        <s v="Living Out Loud "/>
        <s v="Das Boot "/>
        <s v="Sorority Boys "/>
        <s v="About Time "/>
        <s v="House of Flying Daggers "/>
        <s v="Arbitrage "/>
        <s v="Project Almanac "/>
        <s v="Cadillac Records "/>
        <s v="Screwed "/>
        <s v="Fortress "/>
        <s v="For Your Consideration "/>
        <s v="Celebrity "/>
        <s v="Running with Scissors "/>
        <s v="From Justin to Kelly "/>
        <s v="Girl 6 "/>
        <s v="In the Cut "/>
        <s v="Two Lovers "/>
        <s v="Last Orders "/>
        <s v="Ravenous "/>
        <s v="Charlie Bartlett "/>
        <s v="The Great Beauty "/>
        <s v="The Dangerous Lives of Altar Boys "/>
        <s v="Stoker "/>
        <s v="2046 "/>
        <s v="Married Life "/>
        <s v="Duma "/>
        <s v="Ondine "/>
        <s v="Brother "/>
        <s v="Welcome to Collinwood "/>
        <s v="Critical Care "/>
        <s v="The Life Before Her Eyes "/>
        <s v="Trade "/>
        <s v="Fateless "/>
        <s v="Breakfast of Champions "/>
        <s v="City of Life and Death "/>
        <s v="5 Days of War "/>
        <s v="10 Days in a Madhouse "/>
        <s v="Snatch "/>
        <s v="Pet Sematary "/>
        <s v="Madadayo "/>
        <s v="Gremlins "/>
        <s v="Star Wars: Episode IV - A New Hope "/>
        <s v="Dirty Grandpa "/>
        <s v="Doctor Zhivago "/>
        <s v="High School Musical 3: Senior Year "/>
        <s v="The Fighter "/>
        <s v="My Cousin Vinny "/>
        <s v="If I Stay "/>
        <s v="Major League "/>
        <s v="Phone Booth "/>
        <s v="A Walk to Remember "/>
        <s v="Dead Man Walking "/>
        <s v="Cruel Intentions "/>
        <s v="Saw VI "/>
        <s v="The Secret Life of Bees "/>
        <s v="Corky Romano "/>
        <s v="Raising Cain "/>
        <s v="Invaders from Mars "/>
        <s v="Brooklyn "/>
        <s v="Out Cold "/>
        <s v="The Ladies Man "/>
        <s v="Quartet "/>
        <s v="Tomcats "/>
        <s v="Frailty "/>
        <s v="Woman in Gold "/>
        <s v="Kinsey "/>
        <s v="Army of Darkness "/>
        <s v="Slackers "/>
        <s v="What's Eating Gilbert Grape "/>
        <s v="The Visual Bible: The Gospel of John "/>
        <s v="Vera Drake "/>
        <s v="The Guru "/>
        <s v="The Perez Family "/>
        <s v="Inside Llewyn Davis "/>
        <s v="O "/>
        <s v="Return to the Blue Lagoon "/>
        <s v="Copying Beethoven "/>
        <s v="Saw V "/>
        <s v="Jindabyne "/>
        <s v="Kabhi Alvida Naa Kehna "/>
        <s v="An Ideal Husband "/>
        <s v="The Last Days on Mars "/>
        <s v="Darkness "/>
        <s v="2001: A Space Odyssey "/>
        <s v="E.T. the Extra-Terrestrial "/>
        <s v="In the Land of Women "/>
        <s v="September Dawn "/>
        <s v="For Greater Glory: The True Story of Cristiada "/>
        <s v="Good Will Hunting "/>
        <s v="Saw III "/>
        <s v="Stripes "/>
        <s v="Bring It On "/>
        <s v="The Purge: Election Year "/>
        <s v="She's All That "/>
        <s v="Saw IV "/>
        <s v="White Noise "/>
        <s v="Madea's Family Reunion "/>
        <s v="The Color of Money "/>
        <s v="The Mighty Ducks "/>
        <s v="The Grudge "/>
        <s v="Happy Gilmore "/>
        <s v="Jeepers Creepers "/>
        <s v="Bill &amp; Ted's Excellent Adventure "/>
        <s v="Oliver! "/>
        <s v="The Best Exotic Marigold Hotel "/>
        <s v="Recess: School's Out "/>
        <s v="Mad Max Beyond Thunderdome "/>
        <s v="The Boy "/>
        <s v="Devil "/>
        <s v="Friday After Next "/>
        <s v="Insidious: Chapter 3 "/>
        <s v="The Last Dragon "/>
        <s v="The Lawnmower Man "/>
        <s v="Nick and Norah's Infinite Playlist "/>
        <s v="Dogma "/>
        <s v="The Banger Sisters "/>
        <s v="Twilight Zone: The Movie "/>
        <s v="Road House "/>
        <s v="A Low Down Dirty Shame "/>
        <s v="Swimfan "/>
        <s v="Employee of the Month "/>
        <s v="Can't Hardly Wait "/>
        <s v="The Outsiders "/>
        <s v="Sinister 2 "/>
        <s v="Sparkle "/>
        <s v="Valentine "/>
        <s v="The Fourth Kind "/>
        <s v="A Prairie Home Companion "/>
        <s v="Sugar Hill "/>
        <s v="Rushmore "/>
        <s v="Skyline "/>
        <s v="The Second Best Exotic Marigold Hotel "/>
        <s v="Kit Kittredge: An American Girl "/>
        <s v="The Perfect Man "/>
        <s v="Mo' Better Blues "/>
        <s v="Kung Pow: Enter the Fist "/>
        <s v="Tremors "/>
        <s v="Wrong Turn "/>
        <s v="The Corruptor "/>
        <s v="Mud "/>
        <s v="Reno 911!: Miami "/>
        <s v="One Direction: This Is Us "/>
        <s v="Hey Arnold! The Movie "/>
        <s v="My Week with Marilyn "/>
        <s v="The Matador "/>
        <s v="Love Jones "/>
        <s v="The Gift "/>
        <s v="End of the Spear "/>
        <s v="Get Over It "/>
        <s v="Office Space "/>
        <s v="Drop Dead Gorgeous "/>
        <s v="Big Eyes "/>
        <s v="Very Bad Things "/>
        <s v="Sleepover "/>
        <s v="MacGruber "/>
        <s v="Dirty Pretty Things "/>
        <s v="Movie 43 "/>
        <s v="Over Her Dead Body "/>
        <s v="Seeking a Friend for the End of the World "/>
        <s v="American History X "/>
        <s v="The Collection "/>
        <s v="Teacher's Pet "/>
        <s v="The Red Violin "/>
        <s v="The Straight Story "/>
        <s v="Deuces Wild "/>
        <s v="Bad Words "/>
        <s v="Black or White "/>
        <s v="On the Line "/>
        <s v="Rescue Dawn "/>
        <s v="Jeff, Who Lives at Home "/>
        <s v="I Am Love "/>
        <s v="Atlas Shrugged II: The Strike "/>
        <s v="Romeo Is Bleeding "/>
        <s v="The Limey "/>
        <s v="Crash "/>
        <s v="The House of Mirth "/>
        <s v="Malone "/>
        <s v="Peaceful Warrior "/>
        <s v="Bucky Larson: Born to Be a Star "/>
        <s v="Bamboozled "/>
        <s v="The Forest "/>
        <s v="Sphinx "/>
        <s v="While We're Young "/>
        <s v="A Better Life "/>
        <s v="Spider "/>
        <s v="Gun Shy "/>
        <s v="Nicholas Nickleby "/>
        <s v="The Iceman "/>
        <s v="Cecil B. DeMented "/>
        <s v="Killer Joe "/>
        <s v="The Joneses "/>
        <s v="Owning Mahowny "/>
        <s v="The Brothers Solomon "/>
        <s v="My Blueberry Nights "/>
        <s v="Swept Away "/>
        <s v="War, Inc. "/>
        <s v="Shaolin Soccer "/>
        <s v="The Brown Bunny "/>
        <s v="The Swindle "/>
        <s v="Rosewater "/>
        <s v="Imaginary Heroes "/>
        <s v="High Heels and Low Lifes "/>
        <s v="Severance "/>
        <s v="Edmond "/>
        <s v="Police Academy: Mission to Moscow "/>
        <s v="An Alan Smithee Film: Burn Hollywood Burn "/>
        <s v="The Open Road "/>
        <s v="The Good Guy "/>
        <s v="Motherhood "/>
        <s v="Blonde Ambition "/>
        <s v="The Oxford Murders "/>
        <s v="Eulogy "/>
        <s v="Of Horses and Men "/>
        <s v="The Good, the Bad, the Weird "/>
        <s v="The Lost City "/>
        <s v="Next Friday "/>
        <s v="You Only Live Twice "/>
        <s v="Amour "/>
        <s v="Poltergeist III "/>
        <s v="It's a Mad, Mad, Mad, Mad World "/>
        <s v="Richard III "/>
        <s v="Melancholia "/>
        <s v="Jab Tak Hai Jaan "/>
        <s v="Alien "/>
        <s v="The Texas Chain Saw Massacre "/>
        <s v="The Runaways "/>
        <s v="Fiddler on the Roof "/>
        <s v="Thunderball "/>
        <s v="Set It Off "/>
        <s v="The Best Man "/>
        <s v="Child's Play "/>
        <s v="Sicko "/>
        <s v="The Purge: Anarchy "/>
        <s v="Down to You "/>
        <s v="Harold &amp; Kumar Go to White Castle "/>
        <s v="The Contender "/>
        <s v="Boiler Room "/>
        <s v="Black Christmas "/>
        <s v="Henry V "/>
        <s v="The Way of the Gun "/>
        <s v="Igby Goes Down "/>
        <s v="PCU "/>
        <s v="Gracie "/>
        <s v="Trust the Man "/>
        <s v="Hamlet 2 "/>
        <s v="Glee: The 3D Concert Movie "/>
        <s v="The Legend of Suriyothai "/>
        <s v="Two Evil Eyes "/>
        <s v="All or Nothing "/>
        <s v="Princess Kaiulani "/>
        <s v="Opal Dream "/>
        <s v="Flame and Citron "/>
        <s v="Undiscovered "/>
        <s v="Crocodile Dundee "/>
        <s v="Awake "/>
        <s v="Skin Trade "/>
        <s v="Crazy Heart "/>
        <s v="The Rose "/>
        <s v="Baggage Claim "/>
        <s v="Election "/>
        <s v="The DUFF "/>
        <s v="Glitter "/>
        <s v="Bright Star "/>
        <s v="My Name Is Khan "/>
        <s v="Limbo "/>
        <s v="Repo! The Genetic Opera "/>
        <s v="Pulp Fiction "/>
        <s v="Nightcrawler "/>
        <s v="Club Dread "/>
        <s v="The Sound of Music "/>
        <s v="Splash "/>
        <s v="Little Miss Sunshine "/>
        <s v="Stand by Me "/>
        <s v="28 Days Later... "/>
        <s v="You Got Served "/>
        <s v="Escape from Alcatraz "/>
        <s v="Brown Sugar "/>
        <s v="A Thin Line Between Love and Hate "/>
        <s v="50/50 "/>
        <s v="Shutter "/>
        <s v="That Awkward Moment "/>
        <s v="Much Ado About Nothing "/>
        <s v="On Her Majesty's Secret Service "/>
        <s v="New Nightmare "/>
        <s v="Drive Me Crazy "/>
        <s v="Half Baked "/>
        <s v="New in Town "/>
        <s v="American Psycho "/>
        <s v="The Good Girl "/>
        <s v="The Boondock Saints II: All Saints Day "/>
        <s v="Enough Said "/>
        <s v="Easy A "/>
        <s v="Shadow of the Vampire "/>
        <s v="Prom "/>
        <s v="Held Up "/>
        <s v="Woman on Top "/>
        <s v="Anomalisa "/>
        <s v="Another Year "/>
        <s v="8 Women "/>
        <s v="Showdown in Little Tokyo "/>
        <s v="Clay Pigeons "/>
        <s v="It's Kind of a Funny Story "/>
        <s v="Made in Dagenham "/>
        <s v="When Did You Last See Your Father? "/>
        <s v="Prefontaine "/>
        <s v="The Secret of Kells "/>
        <s v="Begin Again "/>
        <s v="Down in the Valley "/>
        <s v="Brooklyn Rules "/>
        <s v="The Singing Detective "/>
        <s v="Fido "/>
        <s v="The Wendell Baker Story "/>
        <s v="Wild Target "/>
        <s v="Pathology "/>
        <s v="10th &amp; Wolf "/>
        <s v="Dear Wendy "/>
        <s v="Aloft "/>
        <s v="Akira "/>
        <s v="Imagine Me &amp; You "/>
        <s v="The Blood of Heroes "/>
        <s v="Driving Miss Daisy "/>
        <s v="Soul Food "/>
        <s v="Rumble in the Bronx "/>
        <s v="Thank You for Smoking "/>
        <s v="Hostel: Part II "/>
        <s v="An Education "/>
        <s v="The Hotel New Hampshire "/>
        <s v="Narc "/>
        <s v="Men with Brooms "/>
        <s v="Witless Protection "/>
        <s v="Extract "/>
        <s v="Code 46 "/>
        <s v="Albert Nobbs "/>
        <s v="Persepolis "/>
        <s v="The Neon Demon "/>
        <s v="Harry Brown "/>
        <s v="The Omega Code "/>
        <s v="Juno "/>
        <s v="Diamonds Are Forever "/>
        <s v="The Godfather "/>
        <s v="Flashdance "/>
        <s v="500 Days of Summer "/>
        <s v="The Piano "/>
        <s v="Magic Mike "/>
        <s v="Darkness Falls "/>
        <s v="Live and Let Die "/>
        <s v="My Dog Skip "/>
        <s v="Jumping the Broom "/>
        <s v="Good Night, and Good Luck. "/>
        <s v="Capote "/>
        <s v="Desperado "/>
        <s v="Logan's Run "/>
        <s v="The Man with the Golden Gun "/>
        <s v="Action Jackson "/>
        <s v="The Descent "/>
        <s v="Devil's Due "/>
        <s v="Flirting with Disaster "/>
        <s v="The Devil's Rejects "/>
        <s v="Dope "/>
        <s v="In Too Deep "/>
        <s v="House of 1000 Corpses "/>
        <s v="A Serious Man "/>
        <s v="Get Low "/>
        <s v="Warlock "/>
        <s v="A Single Man "/>
        <s v="The Last Temptation of Christ "/>
        <s v="Outside Providence "/>
        <s v="Bride &amp; Prejudice "/>
        <s v="Rabbit-Proof Fence "/>
        <s v="Who's Your Caddy? "/>
        <s v="Split Second "/>
        <s v="The Other Side of Heaven "/>
        <s v="Veer-Zaara "/>
        <s v="Redbelt "/>
        <s v="Cyrus "/>
        <s v="A Dog of Flanders "/>
        <s v="Auto Focus "/>
        <s v="Factory Girl "/>
        <s v="We Need to Talk About Kevin "/>
        <s v="The Mighty Macs "/>
        <s v="Mother and Child "/>
        <s v="March or Die "/>
        <s v="Les visiteurs "/>
        <s v="Somewhere "/>
        <s v="Chairman of the Board "/>
        <s v="Hesher "/>
        <s v="The Heart of Me "/>
        <s v="Freeheld "/>
        <s v="The Extra Man "/>
        <s v="Ca$h "/>
        <s v="Wah-Wah "/>
        <s v="Pale Rider "/>
        <s v="Dazed and Confused "/>
        <s v="Aimee &amp; Jaguar "/>
        <s v="The Chumscrubber "/>
        <s v="Shade "/>
        <s v="House at the End of the Street "/>
        <s v="Incendies "/>
        <s v="Remember Me, My Love "/>
        <s v="Elite Squad "/>
        <s v="Annabelle "/>
        <s v="Bran Nue Dae "/>
        <s v="Boyz n the Hood "/>
        <s v="La Bamba "/>
        <s v="Dressed to Kill "/>
        <s v="The Adventures of Huck Finn "/>
        <s v="Go "/>
        <s v="Friends with Money "/>
        <s v="Bats "/>
        <s v="Nowhere in Africa "/>
        <s v="Shame "/>
        <s v="Layer Cake "/>
        <s v="The Work and the Glory II: American Zion "/>
        <s v="The East "/>
        <s v="A Home at the End of the World "/>
        <s v="Aberdeen "/>
        <s v="The Messenger "/>
        <s v="Control "/>
        <s v="The Terminator "/>
        <s v="Good Bye Lenin! "/>
        <s v="The Damned United "/>
        <s v="Mallrats "/>
        <s v="Grease "/>
        <s v="Platoon "/>
        <s v="Fahrenheit 9/11 "/>
        <s v="Butch Cassidy and the Sundance Kid "/>
        <s v="Mary Poppins "/>
        <s v="Ordinary People "/>
        <s v="West Side Story "/>
        <s v="Caddyshack "/>
        <s v="The Brothers "/>
        <s v="The Wood "/>
        <s v="The Usual Suspects "/>
        <s v="A Nightmare on Elm Street 5: The Dream Child "/>
        <s v="Van Wilder: Party Liaison "/>
        <s v="The Wrestler "/>
        <s v="Duel in the Sun "/>
        <s v="Best in Show "/>
        <s v="Escape from New York "/>
        <s v="School Daze "/>
        <s v="Daddy Day Camp "/>
        <s v="Mystic Pizza "/>
        <s v="Sliding Doors "/>
        <s v="Tales from the Hood "/>
        <s v="The Last King of Scotland "/>
        <s v="Halloween 5 "/>
        <s v="Bernie "/>
        <s v="Pollock "/>
        <s v="200 Cigarettes "/>
        <s v="The Words "/>
        <s v="Casa de mi Padre "/>
        <s v="City Island "/>
        <s v="The Guard "/>
        <s v="College "/>
        <s v="The Virgin Suicides "/>
        <s v="Miss March "/>
        <s v="Wish I Was Here "/>
        <s v="Simply Irresistible "/>
        <s v="Hedwig and the Angry Inch "/>
        <s v="Only the Strong "/>
        <s v="Shattered Glass "/>
        <s v="Novocaine "/>
        <s v="The Wackness "/>
        <s v="Beastmaster 2: Through the Portal of Time "/>
        <s v="The 5th Quarter "/>
        <s v="The Greatest "/>
        <s v="Snow Flower and the Secret Fan "/>
        <s v="Come Early Morning "/>
        <s v="Lucky Break "/>
        <s v="Surfer, Dude "/>
        <s v="Deadfall "/>
        <s v="L'auberge espagnole "/>
        <s v="Winter in Wartime "/>
        <s v="The Protector "/>
        <s v="Bend It Like Beckham "/>
        <s v="Sunshine State "/>
        <s v="Crossover "/>
        <s v="[Rec] 2 "/>
        <s v="The Sting "/>
        <s v="Chariots of Fire "/>
        <s v="Diary of a Mad Black Woman "/>
        <s v="Shine "/>
        <s v="Don Jon "/>
        <s v="Ghost World "/>
        <s v="Iris "/>
        <s v="The Chorus "/>
        <s v="Mambo Italiano "/>
        <s v="Wonderland "/>
        <s v="Do the Right Thing "/>
        <s v="Harvard Man "/>
        <s v="Le Havre "/>
        <s v="R100 "/>
        <s v="Salvation Boulevard "/>
        <s v="The Ten "/>
        <s v="Headhunters "/>
        <s v="Saint Ralph "/>
        <s v="Insidious: Chapter 2 "/>
        <s v="Saw II "/>
        <s v="10 Cloverfield Lane "/>
        <s v="Jackass: The Movie "/>
        <s v="Lights Out "/>
        <s v="Paranormal Activity 3 "/>
        <s v="Ouija "/>
        <s v="A Nightmare on Elm Street 3: Dream Warriors "/>
        <s v="Instructions Not Included "/>
        <s v="Paranormal Activity 4 "/>
        <s v="The Robe "/>
        <s v="Freddy's Dead: The Final Nightmare "/>
        <s v="Monster "/>
        <s v="Paranormal Activity: The Marked Ones "/>
        <s v="Dallas Buyers Club "/>
        <s v="The Lazarus Effect "/>
        <s v="Memento "/>
        <s v="Oculus "/>
        <s v="Clerks II "/>
        <s v="Billy Elliot "/>
        <s v="The Way Way Back "/>
        <s v="House Party 2 "/>
        <s v="Doug's 1st Movie "/>
        <s v="The Apostle "/>
        <s v="Our Idiot Brother "/>
        <s v="The Players Club "/>
        <s v="As Above, So Below "/>
        <s v="Addicted "/>
        <s v="Eve's Bayou "/>
        <s v="Still Alice "/>
        <s v="Friday the 13th Part VIII: Jason Takes Manhattan "/>
        <s v="My Big Fat Greek Wedding "/>
        <s v="Spring Breakers "/>
        <s v="Halloween: The Curse of Michael Myers "/>
        <s v="Y Tu Mamá También "/>
        <s v="Shaun of the Dead "/>
        <s v="The Haunting of Molly Hartley "/>
        <s v="Lone Star "/>
        <s v="Halloween 4: The Return of Michael Myers "/>
        <s v="April Fool's Day "/>
        <s v="Diner "/>
        <s v="Lone Wolf McQuade "/>
        <s v="Apollo 18 "/>
        <s v="Sunshine Cleaning "/>
        <s v="No Escape "/>
        <s v="Not Easily Broken "/>
        <s v="Digimon: The Movie "/>
        <s v="Saved! "/>
        <s v="The Barbarian Invasions "/>
        <s v="The Forsaken "/>
        <s v="UHF "/>
        <s v="Slums of Beverly Hills "/>
        <s v="Made "/>
        <s v="Moon "/>
        <s v="Sea Rex 3D: Journey to a Prehistoric World "/>
        <s v="The Sweet Hereafter "/>
        <s v="Of Gods and Men "/>
        <s v="Bottle Shock "/>
        <s v="Heavenly Creatures "/>
        <s v="90 Minutes in Heaven "/>
        <s v="Everything Must Go "/>
        <s v="Zero Effect "/>
        <s v="The Machinist "/>
        <s v="Light Sleeper "/>
        <s v="Kill the Messenger "/>
        <s v="Rabbit Hole "/>
        <s v="Party Monster "/>
        <s v="Green Room "/>
        <s v="Bottle Rocket "/>
        <s v="Albino Alligator "/>
        <s v="Lovely, Still "/>
        <s v="Desert Blue "/>
        <s v="Redacted "/>
        <s v="Fascination "/>
        <s v="I Served the King of England "/>
        <s v="Soul Kitchen "/>
        <s v="Sling Blade "/>
        <s v="Hostel "/>
        <s v="Tristram Shandy: A Cock and Bull Story "/>
        <s v="Take Shelter "/>
        <s v="Lady in White "/>
        <s v="The Texas Chainsaw Massacre 2 "/>
        <s v="Only God Forgives "/>
        <s v="The Names of Love "/>
        <s v="Savage Grace "/>
        <s v="Police Academy "/>
        <s v="Four Weddings and a Funeral "/>
        <s v="25th Hour "/>
        <s v="Bound "/>
        <s v="Requiem for a Dream "/>
        <s v="Tango "/>
        <s v="Donnie Darko "/>
        <s v="Character "/>
        <s v="Spun "/>
        <s v="Lady Vengeance "/>
        <s v="Mean Machine "/>
        <s v="Exiled "/>
        <s v="After.Life "/>
        <s v="One Flew Over the Cuckoo's Nest "/>
        <s v="The Sweeney "/>
        <s v="Whale Rider "/>
        <s v="Paa "/>
        <s v="Night Watch "/>
        <s v="The Crying Game "/>
        <s v="Porky's "/>
        <s v="Survival of the Dead "/>
        <s v="Lost in Translation "/>
        <s v="Annie Hall "/>
        <s v="The Greatest Show on Earth "/>
        <s v="Monster's Ball "/>
        <s v="Maggie "/>
        <s v="Leaving Las Vegas "/>
        <s v="The Boy Next Door "/>
        <s v="The Kids Are All Right "/>
        <s v="They Live "/>
        <s v="The Last Exorcism Part II "/>
        <s v="Boyhood "/>
        <s v="Scoop "/>
        <s v="The Wash "/>
        <s v="3 Strikes "/>
        <s v="The Cooler "/>
        <s v="The Night Listener "/>
        <s v="The Orphanage "/>
        <s v="A Haunted House 2 "/>
        <s v="The Rules of Attraction "/>
        <s v="Four Rooms "/>
        <s v="Secretary "/>
        <s v="The Real Cancun "/>
        <s v="Talk Radio "/>
        <s v="Waiting for Guffman "/>
        <s v="Love Stinks "/>
        <s v="You Kill Me "/>
        <s v="Thumbsucker "/>
        <s v="Mirrormask "/>
        <s v="Samsara "/>
        <s v="The Barbarians "/>
        <s v="Poolhall Junkies "/>
        <s v="The Loss of Sexual Innocence "/>
        <s v="Joe "/>
        <s v="Shooting Fish "/>
        <s v="Prison "/>
        <s v="Psycho Beach Party "/>
        <s v="The Big Tease "/>
        <s v="Buen Día, Ramón "/>
        <s v="Trust "/>
        <s v="An Everlasting Piece "/>
        <s v="Adore "/>
        <s v="Mondays in the Sun "/>
        <s v="Stake Land "/>
        <s v="The Last Time I Committed Suicide "/>
        <s v="Futuro Beach "/>
        <s v="Inescapable "/>
        <s v="Gone with the Wind "/>
        <s v="Desert Dancer "/>
        <s v="Major Dundee "/>
        <s v="Annie Get Your Gun "/>
        <s v="Defendor "/>
        <s v="The Pirate "/>
        <s v="The Good Heart "/>
        <s v="The History Boys "/>
        <s v="The Full Monty "/>
        <s v="Airplane! "/>
        <s v="Friday "/>
        <s v="Menace II Society "/>
        <s v="Creepshow 2 "/>
        <s v="The Witch "/>
        <s v="I Got the Hook Up "/>
        <s v="She's the One "/>
        <s v="Gods and Monsters "/>
        <s v="The Secret in Their Eyes "/>
        <s v="Evil Dead II "/>
        <s v="Pootie Tang "/>
        <s v="La otra conquista "/>
        <s v="Trollhunter "/>
        <s v="Ira &amp; Abby "/>
        <s v="Winter Passing "/>
        <s v="D.E.B.S. "/>
        <s v="The Masked Saint "/>
        <s v="March of the Penguins "/>
        <s v="Margin Call "/>
        <s v="Choke "/>
        <s v="Whiplash "/>
        <s v="City of God "/>
        <s v="Human Traffic "/>
        <s v="The Hunt "/>
        <s v="Bella "/>
        <s v="Maria Full of Grace "/>
        <s v="Beginners "/>
        <s v="Animal House "/>
        <s v="Goldfinger "/>
        <s v="Trainspotting "/>
        <s v="The Original Kings of Comedy "/>
        <s v="Paranormal Activity 2 "/>
        <s v="Waking Ned Devine "/>
        <s v="Bowling for Columbine "/>
        <s v="A Nightmare on Elm Street 2: Freddy's Revenge "/>
        <s v="A Room with a View "/>
        <s v="The Purge "/>
        <s v="Sinister "/>
        <s v="Martin Lawrence Live: Runteldat "/>
        <s v="Air Bud "/>
        <s v="Jason Lives: Friday the 13th Part VI "/>
        <s v="The Bridge on the River Kwai "/>
        <s v="Spaced Invaders "/>
        <s v="Jason Goes to Hell: The Final Friday "/>
        <s v="Dave Chappelle's Block Party "/>
        <s v="Next Day Air "/>
        <s v="Phat Girlz "/>
        <s v="Before Midnight "/>
        <s v="Teen Wolf Too "/>
        <s v="Phantasm II "/>
        <s v="Real Women Have Curves "/>
        <s v="East Is East "/>
        <s v="Whipped "/>
        <s v="Kama Sutra: A Tale of Love "/>
        <s v="Warlock: The Armageddon "/>
        <s v="8 Heads in a Duffel Bag "/>
        <s v="Thirteen Conversations About One Thing "/>
        <s v="Jawbreaker "/>
        <s v="Basquiat "/>
        <s v="Tsotsi "/>
        <s v="Happiness "/>
        <s v="DysFunktional Family "/>
        <s v="Tusk "/>
        <s v="Oldboy "/>
        <s v="Letters to God "/>
        <s v="Hobo with a Shotgun "/>
        <s v="Bachelorette "/>
        <s v="Tim and Eric's Billion Dollar Movie "/>
        <s v="Summer Storm "/>
        <s v="Chain Letter "/>
        <s v="Just Looking "/>
        <s v="The Divide "/>
        <s v="Central Station "/>
        <s v="Boynton Beach Club "/>
        <s v="High Tension "/>
        <s v="Hustle &amp; Flow "/>
        <s v="Some Like It Hot "/>
        <s v="Friday the 13th Part VII: The New Blood "/>
        <s v="The Wizard of Oz "/>
        <s v="Young Frankenstein "/>
        <s v="Diary of the Dead "/>
        <s v="Ulee's Gold "/>
        <s v="Blazing Saddles "/>
        <s v="Friday the 13th: The Final Chapter "/>
        <s v="Maurice "/>
        <s v="Timecrimes "/>
        <s v="A Haunted House "/>
        <s v="2016: Obama's America "/>
        <s v="That Thing You Do! "/>
        <s v="Halloween III: Season of the Witch "/>
        <s v="Kevin Hart: Let Me Explain "/>
        <s v="My Own Private Idaho "/>
        <s v="Garden State "/>
        <s v="Before Sunrise "/>
        <s v="Jesus' Son "/>
        <s v="Robot &amp; Frank "/>
        <s v="My Life Without Me "/>
        <s v="The Spectacular Now "/>
        <s v="Religulous "/>
        <s v="Fuel "/>
        <s v="Valley of the Heart's Delight "/>
        <s v="Eye of the Dolphin "/>
        <s v="8: The Mormon Proposition "/>
        <s v="The Other End of the Line "/>
        <s v="Anatomy "/>
        <s v="Sleep Dealer "/>
        <s v="Super "/>
        <s v="Get on the Bus "/>
        <s v="Thr3e "/>
        <s v="This Is England "/>
        <s v="Go for It! "/>
        <s v="Friday the 13th Part III "/>
        <s v="Friday the 13th: A New Beginning "/>
        <s v="The Last Sin Eater "/>
        <s v="The Best Years of Our Lives "/>
        <s v="Elling "/>
        <s v="Mi America "/>
        <s v="From Russia with Love "/>
        <s v="The Toxic Avenger Part II "/>
        <s v="It Follows "/>
        <s v="Mad Max 2: The Road Warrior "/>
        <s v="The Legend of Drunken Master "/>
        <s v="Boys Don't Cry "/>
        <s v="Silent House "/>
        <s v="The Lives of Others "/>
        <s v="Courageous "/>
        <s v="The Triplets of Belleville "/>
        <s v="Smoke Signals "/>
        <s v="Before Sunset "/>
        <s v="Amores Perros "/>
        <s v="Thirteen "/>
        <s v="Winter's Bone "/>
        <s v="Me and You and Everyone We Know "/>
        <s v="We Are Your Friends "/>
        <s v="Harsh Times "/>
        <s v="Captive "/>
        <s v="Full Frontal "/>
        <s v="Witchboard "/>
        <s v="Shortbus "/>
        <s v="Waltz with Bashir "/>
        <s v="The Book of Mormon Movie, Volume 1: The Journey "/>
        <s v="No End in Sight "/>
        <s v="The Diary of a Teenage Girl "/>
        <s v="In the Shadow of the Moon "/>
        <s v="Inside Deep Throat "/>
        <s v="The Virginity Hit "/>
        <s v="House of D "/>
        <s v="Six-String Samurai "/>
        <s v="Saint John of Las Vegas "/>
        <s v="Stonewall "/>
        <s v="The Missing Person "/>
        <s v="London "/>
        <s v="Sherrybaby "/>
        <s v="Gangster's Paradise: Jerusalema "/>
        <s v="The Lady from Shanghai "/>
        <s v="The Ghastly Love of Johnny X "/>
        <s v="River's Edge "/>
        <s v="Northfork "/>
        <s v="Buried "/>
        <s v="One to Another "/>
        <s v="Man on Wire "/>
        <s v="Brotherly Love "/>
        <s v="The Last Exorcism "/>
        <s v="El crimen del padre Amaro "/>
        <s v="Beasts of the Southern Wild "/>
        <s v="Songcatcher "/>
        <s v="Travelers and Magicians "/>
        <s v="Run Lola Run "/>
        <s v="May "/>
        <s v="In the Bedroom "/>
        <s v="I Spit on Your Grave "/>
        <s v="Happy, Texas "/>
        <s v="My Summer of Love "/>
        <s v="The Lunchbox "/>
        <s v="Yes "/>
        <s v="Caramel "/>
        <s v="Mississippi Mermaid "/>
        <s v="I Love Your Work "/>
        <s v="Waitress "/>
        <s v="Bloodsport "/>
        <s v="Kids "/>
        <s v="The Squid and the Whale "/>
        <s v="Kissing Jessica Stein "/>
        <s v="Exotica "/>
        <s v="Buffalo '66 "/>
        <s v="Insidious "/>
        <s v="Nine Queens "/>
        <s v="The Ballad of Jack and Rose "/>
        <s v="The To Do List "/>
        <s v="Killing Zoe "/>
        <s v="The Believer "/>
        <s v="Session 9 "/>
        <s v="I Want Someone to Eat Cheese With "/>
        <s v="Modern Times "/>
        <s v="Stolen Summer "/>
        <s v="My Name Is Bruce "/>
        <s v="The Salon "/>
        <s v="Pontypool "/>
        <s v="Trucker "/>
        <s v="The Lords of Salem "/>
        <s v="Snow White and the Seven Dwarfs "/>
        <s v="The Holy Girl "/>
        <s v="Incident at Loch Ness "/>
        <s v="Lock, Stock and Two Smoking Barrels "/>
        <s v="The Celebration "/>
        <s v="Trees Lounge "/>
        <s v="Journey from the Fall "/>
        <s v="The Basket "/>
        <s v="The Hebrew Hammer "/>
        <s v="Neal 'N' Nikki "/>
        <s v="Friday the 13th Part 2 "/>
        <s v="Filly Brown "/>
        <s v="Sex, Lies, and Videotape "/>
        <s v="Saw "/>
        <s v="Super Troopers "/>
        <s v="Monsoon Wedding "/>
        <s v="You Can Count on Me "/>
        <s v="But I'm a Cheerleader "/>
        <s v="Home Run "/>
        <s v="Reservoir Dogs "/>
        <s v="The Good, the Bad and the Ugly "/>
        <s v="The Second Mother "/>
        <s v="Blue Like Jazz "/>
        <s v="Down and Out with the Dolls "/>
        <s v="Airborne "/>
        <s v="Waiting... "/>
        <s v="Dead Man's Shoes "/>
        <s v="From a Whisper to a Scream "/>
        <s v="Dracula: Pages from a Virgin's Diary "/>
        <s v="Beyond the Black Rainbow "/>
        <s v="The Raid: Redemption "/>
        <s v="Rocky "/>
        <s v="Unfriended "/>
        <s v="The Howling "/>
        <s v="Dr. No "/>
        <s v="Chernobyl Diaries "/>
        <s v="Hellraiser "/>
        <s v="God's Not Dead 2 "/>
        <s v="Cry_Wolf "/>
        <s v="Godzilla 2000 "/>
        <s v="Blue Valentine "/>
        <s v="Transamerica "/>
        <s v="The Devil Inside "/>
        <s v="Beyond the Valley of the Dolls "/>
        <s v="The Green Inferno "/>
        <s v="The Sessions "/>
        <s v="Next Stop Wonderland "/>
        <s v="Frozen River "/>
        <s v="20 Feet from Stardom "/>
        <s v="Two Girls and a Guy "/>
        <s v="Walking and Talking "/>
        <s v="Who Killed the Electric Car? "/>
        <s v="The Broken Hearts Club: A Romantic Comedy "/>
        <s v="Slam "/>
        <s v="Brigham City "/>
        <s v="Fiza "/>
        <s v="Orgazmo "/>
        <s v="All the Real Girls "/>
        <s v="Dream with the Fishes "/>
        <s v="Blue Car "/>
        <s v="Wristcutters: A Love Story "/>
        <s v="The Battle of Shaker Heights "/>
        <s v="The Act of Killing "/>
        <s v="Taxi to the Dark Side "/>
        <s v="Once in a Lifetime: The Extraordinary Story of the New York Cosmos "/>
        <s v="Antarctica: A Year on Ice "/>
        <s v="Hardflip "/>
        <s v="The House of the Devil "/>
        <s v="The Perfect Host "/>
        <s v="Safe Men "/>
        <s v="The Specials "/>
        <s v="Alone with Her "/>
        <s v="Creative Control "/>
        <s v="Special "/>
        <s v="In Her Line of Fire "/>
        <s v="The Jimmy Show "/>
        <s v="On the Waterfront "/>
        <s v="L!fe Happens "/>
        <s v="4 Months, 3 Weeks and 2 Days "/>
        <s v="Hard Candy "/>
        <s v="The Quiet "/>
        <s v="Fruitvale Station "/>
        <s v="The Brass Teapot "/>
        <s v="Latter Days "/>
        <s v="For a Good Time, Call... "/>
        <s v="Time Changer "/>
        <s v="A Separation "/>
        <s v="Welcome to the Dollhouse "/>
        <s v="Ruby in Paradise "/>
        <s v="Raising Victor Vargas "/>
        <s v="Deterrence "/>
        <s v="Dead Snow "/>
        <s v="American Graffiti "/>
        <s v="Aqua Teen Hunger Force Colon Movie Film for Theaters "/>
        <s v="Safety Not Guaranteed "/>
        <s v="Kill List "/>
        <s v="The Innkeepers "/>
        <s v="Interview with the Assassin "/>
        <s v="Donkey Punch "/>
        <s v="Hoop Dreams "/>
        <s v="L.I.E. "/>
        <s v="Half Nelson "/>
        <s v="Top Hat "/>
        <s v="The Blair Witch Project "/>
        <s v="Woodstock "/>
        <s v="Mercy Streets "/>
        <s v="Broken Vessels "/>
        <s v="A Hard Day's Night "/>
        <s v="Fireproof "/>
        <s v="Benji "/>
        <s v="Open Water "/>
        <s v="Kingdom of the Spiders "/>
        <s v="The Station Agent "/>
        <s v="To Save a Life "/>
        <s v="Beyond the Mat "/>
        <s v="Osama "/>
        <s v="Sholem Aleichem: Laughing in the Darkness "/>
        <s v="Groove "/>
        <s v="Twin Falls Idaho "/>
        <s v="Mean Creek "/>
        <s v="Hurricane Streets "/>
        <s v="Never Again "/>
        <s v="Civil Brand "/>
        <s v="Lonesome Jim "/>
        <s v="Seven Samurai "/>
        <s v="Finishing the Game: The Search for a New Bruce Lee "/>
        <s v="Rubber "/>
        <s v="Kiss the Bride "/>
        <s v="The Slaughter Rule "/>
        <s v="Monsters "/>
        <s v="Detention of the Dead "/>
        <s v="Straight Out of Brooklyn "/>
        <s v="Bloody Sunday "/>
        <s v="Conversations with Other Women "/>
        <s v="Poultrygeist: Night of the Chicken Dead "/>
        <s v="42nd Street "/>
        <s v="Metropolitan "/>
        <s v="As It Is in Heaven "/>
        <s v="Napoleon Dynamite "/>
        <s v="Blue Ruin "/>
        <s v="Paranormal Activity "/>
        <s v="Monty Python and the Holy Grail "/>
        <s v="Quinceañera "/>
        <s v="Gory Gory Hallelujah "/>
        <s v="Tarnation "/>
        <s v="I Want Your Money "/>
        <s v="The Beyond "/>
        <s v="What Happens in Vegas "/>
        <s v="The Broadway Melody "/>
        <s v="Maniac "/>
        <s v="Murderball "/>
        <s v="American Ninja 2: The Confrontation "/>
        <s v="Tumbleweeds "/>
        <s v="The Prophecy "/>
        <s v="When the Cat's Away "/>
        <s v="Pieces of April "/>
        <s v="Old Joy "/>
        <s v="Wendy and Lucy "/>
        <s v="Fighting Tommy Riley "/>
        <s v="Locker 13 "/>
        <s v="Compliance "/>
        <s v="Chasing Amy "/>
        <s v="Lovely &amp; Amazing "/>
        <s v="Better Luck Tomorrow "/>
        <s v="The Incredibly True Adventure of Two Girls in Love "/>
        <s v="Chuck &amp; Buck "/>
        <s v="American Desi "/>
        <s v="Cube "/>
        <s v="I Married a Strange Person! "/>
        <s v="November "/>
        <s v="Like Crazy "/>
        <s v="The Canyons "/>
        <s v="The Sticky Fingers of Time "/>
        <s v="Burn "/>
        <s v="Urbania "/>
        <s v="The Beast from 20,000 Fathoms "/>
        <s v="Swingers "/>
        <s v="A Fistful of Dollars "/>
        <s v="Short Cut to Nirvana: Kumbh Mela "/>
        <s v="Middle of Nowhere "/>
        <s v="The Trials of Darryl Hunt "/>
        <s v="Children of Heaven "/>
        <s v="Weekend "/>
        <s v="She's Gotta Have It "/>
        <s v="Another Earth "/>
        <s v="Sweet Sweetback's Baadasssss Song "/>
        <s v="Tadpole "/>
        <s v="Once "/>
        <s v="The Horse Boy "/>
        <s v="Roger &amp; Me "/>
        <s v="Facing the Giants "/>
        <s v="The Gallows "/>
        <s v="Over the Hill to the Poorhouse "/>
        <s v="Hollywood Shuffle "/>
        <s v="The Lost Skeleton of Cadavra "/>
        <s v="Cheap Thrills "/>
        <s v="Pi "/>
        <s v="20 Dates "/>
        <s v="Super Size Me "/>
        <s v="The FP "/>
        <s v="Happy Christmas "/>
        <s v="The Brothers McMullen "/>
        <s v="Tiny Furniture "/>
        <s v="George Washington "/>
        <s v="Smiling Fish &amp; Goat on Fire "/>
        <s v="The Legend of God's Gun "/>
        <s v="Clerks "/>
        <s v="In the Company of Men "/>
        <s v="Slacker "/>
        <s v="Breaking Upwards "/>
        <s v="Pink Flamingos "/>
        <s v="Clean "/>
        <s v="The Circle "/>
        <s v="The Cure "/>
        <s v="Primer "/>
        <s v="El Mariachi "/>
        <s v="My Date with Drew "/>
      </sharedItems>
    </cacheField>
    <cacheField name="Profit" numFmtId="164">
      <sharedItems containsSemiMixedTypes="0" containsString="0" containsNumber="1" containsInteger="1" minValue="-12213298588" maxValue="5235058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  <n v="3527"/>
    <n v="6.4231925148851525"/>
    <n v="6.5"/>
    <n v="1.0537164938039794"/>
  </r>
  <r>
    <x v="1"/>
    <n v="14"/>
    <n v="7.0214285714285722"/>
    <n v="7.25"/>
    <n v="0.76578624395359196"/>
  </r>
  <r>
    <x v="2"/>
    <n v="2"/>
    <n v="6.95"/>
    <n v="6.95"/>
    <n v="0.77781745930520207"/>
  </r>
  <r>
    <x v="3"/>
    <n v="23"/>
    <n v="7.0826086956521745"/>
    <n v="7.2"/>
    <n v="0.86057706533203293"/>
  </r>
  <r>
    <x v="4"/>
    <n v="36"/>
    <n v="7.2972222222222216"/>
    <n v="7.25"/>
    <n v="0.56542581229224875"/>
  </r>
  <r>
    <x v="5"/>
    <n v="1"/>
    <n v="6.7"/>
    <n v="6.7"/>
    <e v="#DIV/0!"/>
  </r>
  <r>
    <x v="6"/>
    <n v="1"/>
    <n v="7.8"/>
    <n v="7.8"/>
    <e v="#DIV/0!"/>
  </r>
  <r>
    <x v="7"/>
    <n v="1"/>
    <n v="6"/>
    <n v="6"/>
    <e v="#DIV/0!"/>
  </r>
  <r>
    <x v="8"/>
    <n v="1"/>
    <n v="8.4"/>
    <n v="8.4"/>
    <e v="#DIV/0!"/>
  </r>
  <r>
    <x v="9"/>
    <n v="8"/>
    <n v="7.2374999999999998"/>
    <n v="7.3"/>
    <n v="0.4405759217854997"/>
  </r>
  <r>
    <x v="10"/>
    <n v="12"/>
    <n v="7.625"/>
    <n v="7.8000000000000007"/>
    <n v="0.89962113237639363"/>
  </r>
  <r>
    <x v="11"/>
    <n v="1"/>
    <n v="7.1"/>
    <n v="7.1"/>
    <e v="#DIV/0!"/>
  </r>
  <r>
    <x v="12"/>
    <n v="7"/>
    <n v="7.1857142857142851"/>
    <n v="7"/>
    <n v="1.1553189623484605"/>
  </r>
  <r>
    <x v="13"/>
    <n v="3"/>
    <n v="7.5666666666666664"/>
    <n v="7.8"/>
    <n v="0.40414518843273811"/>
  </r>
  <r>
    <x v="14"/>
    <n v="2"/>
    <n v="7.5"/>
    <n v="7.4"/>
    <n v="0.73231937477214604"/>
  </r>
  <r>
    <x v="15"/>
    <n v="13"/>
    <n v="7.6923076923076925"/>
    <n v="7.7"/>
    <n v="0.64091281058286786"/>
  </r>
  <r>
    <x v="16"/>
    <n v="1"/>
    <n v="7.3"/>
    <n v="7.3"/>
    <e v="#DIV/0!"/>
  </r>
  <r>
    <x v="17"/>
    <n v="3"/>
    <n v="6.6333333333333329"/>
    <n v="6.6"/>
    <n v="0.45092497528228914"/>
  </r>
  <r>
    <x v="18"/>
    <n v="1"/>
    <n v="4.3"/>
    <n v="4.3"/>
    <e v="#DIV/0!"/>
  </r>
  <r>
    <x v="19"/>
    <n v="5"/>
    <n v="7.7"/>
    <n v="7.7"/>
    <n v="0.57008771254956914"/>
  </r>
  <r>
    <x v="20"/>
    <n v="1"/>
    <n v="7.1"/>
    <n v="7.1"/>
    <e v="#DIV/0!"/>
  </r>
  <r>
    <x v="21"/>
    <n v="8"/>
    <n v="7.1749999999999998"/>
    <n v="7.3000000000000007"/>
    <n v="0.76110821456985622"/>
  </r>
  <r>
    <x v="22"/>
    <n v="2"/>
    <n v="5.3"/>
    <n v="6.6"/>
    <n v="1.059033900087041"/>
  </r>
  <r>
    <x v="23"/>
    <n v="1"/>
    <n v="6.9"/>
    <n v="6.9"/>
    <e v="#DIV/0!"/>
  </r>
  <r>
    <x v="24"/>
    <n v="3"/>
    <n v="7.9000000000000012"/>
    <n v="8.1"/>
    <n v="0.5291502622129185"/>
  </r>
  <r>
    <x v="25"/>
    <n v="5"/>
    <n v="7.76"/>
    <n v="8"/>
    <n v="0.97877474425937894"/>
  </r>
  <r>
    <x v="26"/>
    <n v="4"/>
    <n v="7.15"/>
    <n v="7.3"/>
    <n v="0.57445626465380251"/>
  </r>
  <r>
    <x v="27"/>
    <n v="1"/>
    <n v="7.4"/>
    <n v="7.4"/>
    <e v="#DIV/0!"/>
  </r>
  <r>
    <x v="28"/>
    <n v="1"/>
    <n v="6.5"/>
    <n v="6.5"/>
    <e v="#DIV/0!"/>
  </r>
  <r>
    <x v="29"/>
    <n v="1"/>
    <n v="8.5"/>
    <n v="8.5"/>
    <e v="#DIV/0!"/>
  </r>
  <r>
    <x v="30"/>
    <n v="1"/>
    <n v="7.3"/>
    <n v="7.3"/>
    <e v="#DIV/0!"/>
  </r>
  <r>
    <x v="31"/>
    <n v="1"/>
    <n v="8"/>
    <n v="8"/>
    <e v="#DIV/0!"/>
  </r>
  <r>
    <x v="32"/>
    <n v="1"/>
    <n v="7.5"/>
    <n v="7.5"/>
    <e v="#DIV/0!"/>
  </r>
  <r>
    <x v="33"/>
    <n v="1"/>
    <n v="7.2"/>
    <n v="7.2"/>
    <e v="#DIV/0!"/>
  </r>
  <r>
    <x v="34"/>
    <n v="1"/>
    <n v="7.4"/>
    <n v="7.4"/>
    <e v="#DIV/0!"/>
  </r>
  <r>
    <x v="35"/>
    <n v="2"/>
    <n v="7.8999999999999995"/>
    <n v="7.8999999999999995"/>
    <n v="0.42426406871192829"/>
  </r>
  <r>
    <x v="36"/>
    <n v="1"/>
    <n v="7.9"/>
    <n v="7.9"/>
    <e v="#DIV/0!"/>
  </r>
  <r>
    <x v="37"/>
    <n v="3"/>
    <n v="8.1333333333333329"/>
    <n v="8.4"/>
    <n v="0.55075705472861036"/>
  </r>
  <r>
    <x v="38"/>
    <n v="1"/>
    <n v="7.6"/>
    <n v="7.6"/>
    <e v="#DIV/0!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93">
  <r>
    <x v="0"/>
    <x v="0"/>
    <n v="0.97599999999999998"/>
    <n v="7"/>
  </r>
  <r>
    <x v="1"/>
    <x v="1"/>
    <n v="0.72099999999999997"/>
    <n v="7"/>
  </r>
  <r>
    <x v="2"/>
    <x v="2"/>
    <n v="0.89100000000000001"/>
    <n v="7"/>
  </r>
  <r>
    <x v="3"/>
    <x v="3"/>
    <n v="0.995"/>
    <n v="8"/>
  </r>
  <r>
    <x v="4"/>
    <x v="4"/>
    <n v="0.95199999999999996"/>
    <n v="3"/>
  </r>
  <r>
    <x v="5"/>
    <x v="5"/>
    <n v="0.71699999999999997"/>
    <n v="10"/>
  </r>
  <r>
    <x v="6"/>
    <x v="6"/>
    <n v="0.95699999999999996"/>
    <n v="1"/>
  </r>
  <r>
    <x v="7"/>
    <x v="7"/>
    <n v="0.96899999999999997"/>
    <n v="3"/>
  </r>
  <r>
    <x v="8"/>
    <x v="8"/>
    <n v="0.81"/>
    <n v="3"/>
  </r>
  <r>
    <x v="9"/>
    <x v="9"/>
    <n v="0.80200000000000005"/>
    <n v="7"/>
  </r>
  <r>
    <x v="10"/>
    <x v="10"/>
    <n v="0.84799999999999998"/>
    <n v="8"/>
  </r>
  <r>
    <x v="11"/>
    <x v="11"/>
    <n v="0.84"/>
    <n v="7"/>
  </r>
  <r>
    <x v="12"/>
    <x v="12"/>
    <n v="0.80300000000000005"/>
    <n v="4"/>
  </r>
  <r>
    <x v="13"/>
    <x v="13"/>
    <n v="0.55400000000000005"/>
    <n v="5"/>
  </r>
  <r>
    <x v="14"/>
    <x v="14"/>
    <n v="0.502"/>
    <n v="7"/>
  </r>
  <r>
    <x v="15"/>
    <x v="15"/>
    <n v="0.96899999999999997"/>
    <n v="8"/>
  </r>
  <r>
    <x v="16"/>
    <x v="16"/>
    <n v="0.79900000000000004"/>
    <n v="3"/>
  </r>
  <r>
    <x v="17"/>
    <x v="17"/>
    <n v="0.79900000000000004"/>
    <n v="16"/>
  </r>
  <r>
    <x v="18"/>
    <x v="18"/>
    <n v="0.35099999999999998"/>
    <n v="5"/>
  </r>
  <r>
    <x v="19"/>
    <x v="19"/>
    <n v="0.72299999999999998"/>
    <n v="4"/>
  </r>
  <r>
    <x v="20"/>
    <x v="20"/>
    <n v="0.59299999999999997"/>
    <n v="6"/>
  </r>
  <r>
    <x v="21"/>
    <x v="19"/>
    <n v="0.72299999999999998"/>
    <n v="2"/>
  </r>
  <r>
    <x v="22"/>
    <x v="21"/>
    <n v="0.875"/>
    <n v="2"/>
  </r>
  <r>
    <x v="23"/>
    <x v="22"/>
    <n v="0.76300000000000001"/>
    <n v="14"/>
  </r>
  <r>
    <x v="24"/>
    <x v="23"/>
    <n v="0.501"/>
    <n v="9"/>
  </r>
  <r>
    <x v="25"/>
    <x v="24"/>
    <n v="0.84899999999999998"/>
    <n v="1"/>
  </r>
  <r>
    <x v="26"/>
    <x v="25"/>
    <n v="0.58499999999999996"/>
    <n v="12"/>
  </r>
  <r>
    <x v="27"/>
    <x v="26"/>
    <n v="0.68200000000000005"/>
    <n v="2"/>
  </r>
  <r>
    <x v="28"/>
    <x v="27"/>
    <n v="0.873"/>
    <n v="5"/>
  </r>
  <r>
    <x v="29"/>
    <x v="28"/>
    <n v="0.54700000000000004"/>
    <n v="8"/>
  </r>
  <r>
    <x v="30"/>
    <x v="29"/>
    <n v="0.99"/>
    <n v="1"/>
  </r>
  <r>
    <x v="31"/>
    <x v="30"/>
    <n v="0.35099999999999998"/>
    <n v="6"/>
  </r>
  <r>
    <x v="32"/>
    <x v="8"/>
    <n v="0.81"/>
    <n v="7"/>
  </r>
  <r>
    <x v="33"/>
    <x v="31"/>
    <n v="0.88800000000000001"/>
    <n v="4"/>
  </r>
  <r>
    <x v="34"/>
    <x v="32"/>
    <n v="0.76900000000000002"/>
    <n v="4"/>
  </r>
  <r>
    <x v="35"/>
    <x v="33"/>
    <n v="0.66800000000000004"/>
    <n v="7"/>
  </r>
  <r>
    <x v="36"/>
    <x v="34"/>
    <n v="0.80100000000000005"/>
    <n v="5"/>
  </r>
  <r>
    <x v="37"/>
    <x v="35"/>
    <n v="0.90800000000000003"/>
    <n v="25"/>
  </r>
  <r>
    <x v="38"/>
    <x v="8"/>
    <n v="0.81"/>
    <n v="1"/>
  </r>
  <r>
    <x v="39"/>
    <x v="36"/>
    <n v="0.66700000000000004"/>
    <n v="5"/>
  </r>
  <r>
    <x v="40"/>
    <x v="37"/>
    <n v="0.39300000000000002"/>
    <n v="8"/>
  </r>
  <r>
    <x v="41"/>
    <x v="38"/>
    <n v="0.86799999999999999"/>
    <n v="13"/>
  </r>
  <r>
    <x v="42"/>
    <x v="39"/>
    <n v="0.70699999999999996"/>
    <n v="6"/>
  </r>
  <r>
    <x v="43"/>
    <x v="40"/>
    <n v="0.98899999999999999"/>
    <n v="3"/>
  </r>
  <r>
    <x v="44"/>
    <x v="41"/>
    <n v="0.30499999999999999"/>
    <n v="3"/>
  </r>
  <r>
    <x v="45"/>
    <x v="42"/>
    <n v="0.75900000000000001"/>
    <n v="6"/>
  </r>
  <r>
    <x v="46"/>
    <x v="43"/>
    <n v="0.93700000000000006"/>
    <n v="16"/>
  </r>
  <r>
    <x v="47"/>
    <x v="44"/>
    <n v="0.19900000000000001"/>
    <n v="9"/>
  </r>
  <r>
    <x v="48"/>
    <x v="45"/>
    <n v="0.71599999999999997"/>
    <n v="6"/>
  </r>
  <r>
    <x v="49"/>
    <x v="46"/>
    <n v="0.45500000000000002"/>
    <n v="7"/>
  </r>
  <r>
    <x v="50"/>
    <x v="47"/>
    <n v="0.79800000000000004"/>
    <n v="7"/>
  </r>
  <r>
    <x v="51"/>
    <x v="48"/>
    <n v="0.59899999999999998"/>
    <n v="5"/>
  </r>
  <r>
    <x v="52"/>
    <x v="49"/>
    <n v="0.34899999999999998"/>
    <n v="4"/>
  </r>
  <r>
    <x v="53"/>
    <x v="50"/>
    <n v="0.35399999999999998"/>
    <n v="1"/>
  </r>
  <r>
    <x v="54"/>
    <x v="19"/>
    <n v="0.72299999999999998"/>
    <n v="1"/>
  </r>
  <r>
    <x v="55"/>
    <x v="51"/>
    <n v="0.84599999999999997"/>
    <n v="3"/>
  </r>
  <r>
    <x v="56"/>
    <x v="52"/>
    <n v="0.42599999999999999"/>
    <n v="1"/>
  </r>
  <r>
    <x v="57"/>
    <x v="53"/>
    <n v="0.23100000000000001"/>
    <n v="4"/>
  </r>
  <r>
    <x v="58"/>
    <x v="54"/>
    <n v="0.91200000000000003"/>
    <n v="5"/>
  </r>
  <r>
    <x v="59"/>
    <x v="55"/>
    <n v="0.97"/>
    <n v="1"/>
  </r>
  <r>
    <x v="60"/>
    <x v="6"/>
    <n v="0.95699999999999996"/>
    <n v="1"/>
  </r>
  <r>
    <x v="61"/>
    <x v="56"/>
    <n v="0.95599999999999996"/>
    <n v="3"/>
  </r>
  <r>
    <x v="62"/>
    <x v="57"/>
    <n v="0.54300000000000004"/>
    <n v="4"/>
  </r>
  <r>
    <x v="63"/>
    <x v="16"/>
    <n v="0.79900000000000004"/>
    <n v="3"/>
  </r>
  <r>
    <x v="64"/>
    <x v="58"/>
    <n v="0.95299999999999996"/>
    <n v="10"/>
  </r>
  <r>
    <x v="65"/>
    <x v="59"/>
    <n v="0.93200000000000005"/>
    <n v="4"/>
  </r>
  <r>
    <x v="66"/>
    <x v="19"/>
    <n v="0.72299999999999998"/>
    <n v="5"/>
  </r>
  <r>
    <x v="67"/>
    <x v="60"/>
    <n v="0.50600000000000001"/>
    <n v="7"/>
  </r>
  <r>
    <x v="68"/>
    <x v="61"/>
    <n v="0.63400000000000001"/>
    <n v="6"/>
  </r>
  <r>
    <x v="69"/>
    <x v="62"/>
    <n v="0.58599999999999997"/>
    <n v="3"/>
  </r>
  <r>
    <x v="70"/>
    <x v="63"/>
    <n v="0.46800000000000003"/>
    <n v="2"/>
  </r>
  <r>
    <x v="71"/>
    <x v="64"/>
    <n v="0.91100000000000003"/>
    <n v="3"/>
  </r>
  <r>
    <x v="72"/>
    <x v="65"/>
    <n v="0.66900000000000004"/>
    <n v="2"/>
  </r>
  <r>
    <x v="73"/>
    <x v="66"/>
    <n v="0.45500000000000002"/>
    <n v="5"/>
  </r>
  <r>
    <x v="74"/>
    <x v="67"/>
    <n v="0.70699999999999996"/>
    <n v="13"/>
  </r>
  <r>
    <x v="75"/>
    <x v="68"/>
    <n v="0.63100000000000001"/>
    <n v="5"/>
  </r>
  <r>
    <x v="76"/>
    <x v="69"/>
    <n v="0.35299999999999998"/>
    <n v="11"/>
  </r>
  <r>
    <x v="77"/>
    <x v="70"/>
    <n v="0.68"/>
    <n v="4"/>
  </r>
  <r>
    <x v="78"/>
    <x v="71"/>
    <n v="0.91400000000000003"/>
    <n v="1"/>
  </r>
  <r>
    <x v="79"/>
    <x v="72"/>
    <n v="0.6"/>
    <n v="6"/>
  </r>
  <r>
    <x v="80"/>
    <x v="73"/>
    <n v="0.71099999999999997"/>
    <n v="13"/>
  </r>
  <r>
    <x v="81"/>
    <x v="74"/>
    <n v="0.80900000000000005"/>
    <n v="6"/>
  </r>
  <r>
    <x v="82"/>
    <x v="26"/>
    <n v="0.68200000000000005"/>
    <n v="1"/>
  </r>
  <r>
    <x v="83"/>
    <x v="75"/>
    <n v="9.6000000000000002E-2"/>
    <n v="1"/>
  </r>
  <r>
    <x v="84"/>
    <x v="76"/>
    <n v="0.23"/>
    <n v="5"/>
  </r>
  <r>
    <x v="85"/>
    <x v="77"/>
    <n v="0.76100000000000001"/>
    <n v="3"/>
  </r>
  <r>
    <x v="86"/>
    <x v="78"/>
    <n v="0.45600000000000002"/>
    <n v="4"/>
  </r>
  <r>
    <x v="87"/>
    <x v="79"/>
    <n v="0.39500000000000002"/>
    <n v="1"/>
  </r>
  <r>
    <x v="88"/>
    <x v="24"/>
    <n v="0.84899999999999998"/>
    <n v="1"/>
  </r>
  <r>
    <x v="89"/>
    <x v="80"/>
    <n v="0.33900000000000002"/>
    <n v="8"/>
  </r>
  <r>
    <x v="90"/>
    <x v="81"/>
    <n v="0.22600000000000001"/>
    <n v="2"/>
  </r>
  <r>
    <x v="91"/>
    <x v="60"/>
    <n v="0.50600000000000001"/>
    <n v="4"/>
  </r>
  <r>
    <x v="92"/>
    <x v="82"/>
    <n v="0.72"/>
    <n v="5"/>
  </r>
  <r>
    <x v="93"/>
    <x v="83"/>
    <n v="0.30499999999999999"/>
    <n v="5"/>
  </r>
  <r>
    <x v="94"/>
    <x v="84"/>
    <n v="0.30599999999999999"/>
    <n v="4"/>
  </r>
  <r>
    <x v="95"/>
    <x v="85"/>
    <n v="0.316"/>
    <n v="4"/>
  </r>
  <r>
    <x v="96"/>
    <x v="8"/>
    <n v="0.81"/>
    <n v="1"/>
  </r>
  <r>
    <x v="97"/>
    <x v="24"/>
    <n v="0.84899999999999998"/>
    <n v="1"/>
  </r>
  <r>
    <x v="98"/>
    <x v="86"/>
    <n v="0.42499999999999999"/>
    <n v="4"/>
  </r>
  <r>
    <x v="99"/>
    <x v="87"/>
    <n v="0.84099999999999997"/>
    <n v="7"/>
  </r>
  <r>
    <x v="100"/>
    <x v="88"/>
    <n v="0.66400000000000003"/>
    <n v="5"/>
  </r>
  <r>
    <x v="101"/>
    <x v="89"/>
    <n v="0.58699999999999997"/>
    <n v="9"/>
  </r>
  <r>
    <x v="102"/>
    <x v="90"/>
    <n v="0.84499999999999997"/>
    <n v="8"/>
  </r>
  <r>
    <x v="103"/>
    <x v="91"/>
    <n v="0.153"/>
    <n v="5"/>
  </r>
  <r>
    <x v="104"/>
    <x v="92"/>
    <n v="0.39"/>
    <n v="3"/>
  </r>
  <r>
    <x v="105"/>
    <x v="63"/>
    <n v="0.46800000000000003"/>
    <n v="1"/>
  </r>
  <r>
    <x v="106"/>
    <x v="93"/>
    <n v="0.95199999999999996"/>
    <n v="4"/>
  </r>
  <r>
    <x v="107"/>
    <x v="94"/>
    <n v="0.54800000000000004"/>
    <n v="5"/>
  </r>
  <r>
    <x v="108"/>
    <x v="95"/>
    <n v="0.59299999999999997"/>
    <n v="6"/>
  </r>
  <r>
    <x v="109"/>
    <x v="96"/>
    <n v="0.96799999999999997"/>
    <n v="5"/>
  </r>
  <r>
    <x v="110"/>
    <x v="60"/>
    <n v="0.50600000000000001"/>
    <n v="1"/>
  </r>
  <r>
    <x v="111"/>
    <x v="97"/>
    <n v="0.91300000000000003"/>
    <n v="7"/>
  </r>
  <r>
    <x v="112"/>
    <x v="98"/>
    <n v="0.93799999999999994"/>
    <n v="2"/>
  </r>
  <r>
    <x v="113"/>
    <x v="99"/>
    <n v="0.504"/>
    <n v="4"/>
  </r>
  <r>
    <x v="114"/>
    <x v="100"/>
    <n v="0.628"/>
    <n v="2"/>
  </r>
  <r>
    <x v="115"/>
    <x v="101"/>
    <n v="0.63600000000000001"/>
    <n v="9"/>
  </r>
  <r>
    <x v="116"/>
    <x v="102"/>
    <n v="0.89200000000000002"/>
    <n v="6"/>
  </r>
  <r>
    <x v="117"/>
    <x v="6"/>
    <n v="0.95699999999999996"/>
    <n v="4"/>
  </r>
  <r>
    <x v="118"/>
    <x v="60"/>
    <n v="0.50600000000000001"/>
    <n v="1"/>
  </r>
  <r>
    <x v="119"/>
    <x v="24"/>
    <n v="0.84899999999999998"/>
    <n v="1"/>
  </r>
  <r>
    <x v="120"/>
    <x v="103"/>
    <n v="0.59199999999999997"/>
    <n v="11"/>
  </r>
  <r>
    <x v="121"/>
    <x v="104"/>
    <n v="0.45900000000000002"/>
    <n v="6"/>
  </r>
  <r>
    <x v="122"/>
    <x v="105"/>
    <n v="0.66400000000000003"/>
    <n v="4"/>
  </r>
  <r>
    <x v="123"/>
    <x v="106"/>
    <n v="0.79700000000000004"/>
    <n v="7"/>
  </r>
  <r>
    <x v="124"/>
    <x v="94"/>
    <n v="0.54800000000000004"/>
    <n v="5"/>
  </r>
  <r>
    <x v="125"/>
    <x v="107"/>
    <n v="0.58599999999999997"/>
    <n v="10"/>
  </r>
  <r>
    <x v="126"/>
    <x v="108"/>
    <n v="0.625"/>
    <n v="3"/>
  </r>
  <r>
    <x v="127"/>
    <x v="109"/>
    <n v="0.45800000000000002"/>
    <n v="12"/>
  </r>
  <r>
    <x v="128"/>
    <x v="110"/>
    <n v="0.53900000000000003"/>
    <n v="6"/>
  </r>
  <r>
    <x v="129"/>
    <x v="111"/>
    <n v="0.34200000000000003"/>
    <n v="6"/>
  </r>
  <r>
    <x v="130"/>
    <x v="112"/>
    <n v="0.34599999999999997"/>
    <n v="2"/>
  </r>
  <r>
    <x v="131"/>
    <x v="113"/>
    <n v="0.80700000000000005"/>
    <n v="3"/>
  </r>
  <r>
    <x v="132"/>
    <x v="114"/>
    <n v="0.59799999999999998"/>
    <n v="4"/>
  </r>
  <r>
    <x v="133"/>
    <x v="12"/>
    <n v="0.80300000000000005"/>
    <n v="2"/>
  </r>
  <r>
    <x v="134"/>
    <x v="60"/>
    <n v="0.50600000000000001"/>
    <n v="3"/>
  </r>
  <r>
    <x v="135"/>
    <x v="115"/>
    <n v="0.76800000000000002"/>
    <n v="8"/>
  </r>
  <r>
    <x v="136"/>
    <x v="21"/>
    <n v="0.875"/>
    <n v="5"/>
  </r>
  <r>
    <x v="137"/>
    <x v="116"/>
    <n v="0.27500000000000002"/>
    <n v="2"/>
  </r>
  <r>
    <x v="138"/>
    <x v="50"/>
    <n v="0.35399999999999998"/>
    <n v="1"/>
  </r>
  <r>
    <x v="139"/>
    <x v="117"/>
    <n v="0.63600000000000001"/>
    <n v="7"/>
  </r>
  <r>
    <x v="140"/>
    <x v="118"/>
    <n v="0.23300000000000001"/>
    <n v="2"/>
  </r>
  <r>
    <x v="141"/>
    <x v="119"/>
    <n v="0.156"/>
    <n v="3"/>
  </r>
  <r>
    <x v="142"/>
    <x v="60"/>
    <n v="0.50600000000000001"/>
    <n v="3"/>
  </r>
  <r>
    <x v="143"/>
    <x v="120"/>
    <n v="0.6"/>
    <n v="15"/>
  </r>
  <r>
    <x v="144"/>
    <x v="121"/>
    <n v="0.70799999999999996"/>
    <n v="4"/>
  </r>
  <r>
    <x v="145"/>
    <x v="79"/>
    <n v="0.39500000000000002"/>
    <n v="1"/>
  </r>
  <r>
    <x v="146"/>
    <x v="122"/>
    <n v="8.6999999999999994E-2"/>
    <n v="6"/>
  </r>
  <r>
    <x v="147"/>
    <x v="123"/>
    <n v="0.157"/>
    <n v="1"/>
  </r>
  <r>
    <x v="148"/>
    <x v="124"/>
    <n v="0.19400000000000001"/>
    <n v="5"/>
  </r>
  <r>
    <x v="149"/>
    <x v="19"/>
    <n v="0.72299999999999998"/>
    <n v="3"/>
  </r>
  <r>
    <x v="150"/>
    <x v="30"/>
    <n v="0.35099999999999998"/>
    <n v="6"/>
  </r>
  <r>
    <x v="151"/>
    <x v="125"/>
    <n v="0.77"/>
    <n v="6"/>
  </r>
  <r>
    <x v="152"/>
    <x v="126"/>
    <n v="2.4E-2"/>
    <n v="1"/>
  </r>
  <r>
    <x v="153"/>
    <x v="127"/>
    <n v="0.874"/>
    <n v="3"/>
  </r>
  <r>
    <x v="154"/>
    <x v="123"/>
    <n v="0.157"/>
    <n v="4"/>
  </r>
  <r>
    <x v="155"/>
    <x v="92"/>
    <n v="0.39"/>
    <n v="3"/>
  </r>
  <r>
    <x v="156"/>
    <x v="128"/>
    <n v="0.63900000000000001"/>
    <n v="12"/>
  </r>
  <r>
    <x v="157"/>
    <x v="129"/>
    <n v="0.33800000000000002"/>
    <n v="6"/>
  </r>
  <r>
    <x v="158"/>
    <x v="130"/>
    <n v="0.70799999999999996"/>
    <n v="6"/>
  </r>
  <r>
    <x v="159"/>
    <x v="131"/>
    <n v="0.34100000000000003"/>
    <n v="5"/>
  </r>
  <r>
    <x v="160"/>
    <x v="132"/>
    <n v="0.98799999999999999"/>
    <n v="8"/>
  </r>
  <r>
    <x v="161"/>
    <x v="65"/>
    <n v="0.66900000000000004"/>
    <n v="2"/>
  </r>
  <r>
    <x v="162"/>
    <x v="20"/>
    <n v="0.59299999999999997"/>
    <n v="3"/>
  </r>
  <r>
    <x v="163"/>
    <x v="133"/>
    <n v="0.35299999999999998"/>
    <n v="7"/>
  </r>
  <r>
    <x v="164"/>
    <x v="75"/>
    <n v="9.6000000000000002E-2"/>
    <n v="1"/>
  </r>
  <r>
    <x v="165"/>
    <x v="134"/>
    <n v="0.91200000000000003"/>
    <n v="4"/>
  </r>
  <r>
    <x v="166"/>
    <x v="135"/>
    <n v="0.67800000000000005"/>
    <n v="3"/>
  </r>
  <r>
    <x v="167"/>
    <x v="136"/>
    <n v="0.84199999999999997"/>
    <n v="2"/>
  </r>
  <r>
    <x v="168"/>
    <x v="137"/>
    <n v="0.124"/>
    <n v="5"/>
  </r>
  <r>
    <x v="169"/>
    <x v="138"/>
    <n v="0.86799999999999999"/>
    <n v="4"/>
  </r>
  <r>
    <x v="170"/>
    <x v="139"/>
    <n v="1.0999999999999999E-2"/>
    <n v="1"/>
  </r>
  <r>
    <x v="171"/>
    <x v="79"/>
    <n v="0.39500000000000002"/>
    <n v="4"/>
  </r>
  <r>
    <x v="172"/>
    <x v="50"/>
    <n v="0.35399999999999998"/>
    <n v="1"/>
  </r>
  <r>
    <x v="173"/>
    <x v="140"/>
    <n v="0.13100000000000001"/>
    <n v="1"/>
  </r>
  <r>
    <x v="174"/>
    <x v="141"/>
    <n v="2.4E-2"/>
    <n v="2"/>
  </r>
  <r>
    <x v="175"/>
    <x v="142"/>
    <n v="0.18"/>
    <n v="3"/>
  </r>
  <r>
    <x v="176"/>
    <x v="26"/>
    <n v="0.68200000000000005"/>
    <n v="2"/>
  </r>
  <r>
    <x v="177"/>
    <x v="22"/>
    <n v="0.76300000000000001"/>
    <n v="2"/>
  </r>
  <r>
    <x v="178"/>
    <x v="143"/>
    <n v="0.90700000000000003"/>
    <n v="4"/>
  </r>
  <r>
    <x v="179"/>
    <x v="144"/>
    <n v="0.64"/>
    <n v="1"/>
  </r>
  <r>
    <x v="180"/>
    <x v="145"/>
    <n v="0.49099999999999999"/>
    <n v="7"/>
  </r>
  <r>
    <x v="181"/>
    <x v="146"/>
    <n v="0.55100000000000005"/>
    <n v="7"/>
  </r>
  <r>
    <x v="182"/>
    <x v="147"/>
    <n v="0.58499999999999996"/>
    <n v="4"/>
  </r>
  <r>
    <x v="183"/>
    <x v="148"/>
    <n v="4.5999999999999999E-2"/>
    <n v="1"/>
  </r>
  <r>
    <x v="184"/>
    <x v="149"/>
    <n v="0.498"/>
    <n v="2"/>
  </r>
  <r>
    <x v="185"/>
    <x v="150"/>
    <n v="0.42399999999999999"/>
    <n v="3"/>
  </r>
  <r>
    <x v="186"/>
    <x v="52"/>
    <n v="0.42599999999999999"/>
    <n v="1"/>
  </r>
  <r>
    <x v="187"/>
    <x v="144"/>
    <n v="0.64"/>
    <n v="2"/>
  </r>
  <r>
    <x v="188"/>
    <x v="52"/>
    <n v="0.42599999999999999"/>
    <n v="6"/>
  </r>
  <r>
    <x v="189"/>
    <x v="151"/>
    <n v="0.255"/>
    <n v="4"/>
  </r>
  <r>
    <x v="190"/>
    <x v="22"/>
    <n v="0.76300000000000001"/>
    <n v="4"/>
  </r>
  <r>
    <x v="191"/>
    <x v="152"/>
    <n v="0.252"/>
    <n v="15"/>
  </r>
  <r>
    <x v="192"/>
    <x v="153"/>
    <n v="0.84699999999999998"/>
    <n v="4"/>
  </r>
  <r>
    <x v="193"/>
    <x v="154"/>
    <n v="0.45800000000000002"/>
    <n v="5"/>
  </r>
  <r>
    <x v="194"/>
    <x v="155"/>
    <n v="0.89300000000000002"/>
    <n v="1"/>
  </r>
  <r>
    <x v="195"/>
    <x v="156"/>
    <n v="0.223"/>
    <n v="3"/>
  </r>
  <r>
    <x v="196"/>
    <x v="157"/>
    <n v="0.25"/>
    <n v="9"/>
  </r>
  <r>
    <x v="197"/>
    <x v="158"/>
    <n v="0.55300000000000005"/>
    <n v="5"/>
  </r>
  <r>
    <x v="198"/>
    <x v="159"/>
    <n v="0.27200000000000002"/>
    <n v="3"/>
  </r>
  <r>
    <x v="199"/>
    <x v="13"/>
    <n v="0.55400000000000005"/>
    <n v="10"/>
  </r>
  <r>
    <x v="200"/>
    <x v="160"/>
    <n v="0.252"/>
    <n v="2"/>
  </r>
  <r>
    <x v="201"/>
    <x v="52"/>
    <n v="0.42599999999999999"/>
    <n v="2"/>
  </r>
  <r>
    <x v="202"/>
    <x v="161"/>
    <n v="0.84099999999999997"/>
    <n v="3"/>
  </r>
  <r>
    <x v="203"/>
    <x v="162"/>
    <n v="0.45300000000000001"/>
    <n v="2"/>
  </r>
  <r>
    <x v="204"/>
    <x v="163"/>
    <n v="0.154"/>
    <n v="2"/>
  </r>
  <r>
    <x v="205"/>
    <x v="164"/>
    <n v="0.79500000000000004"/>
    <n v="3"/>
  </r>
  <r>
    <x v="206"/>
    <x v="165"/>
    <n v="0.315"/>
    <n v="10"/>
  </r>
  <r>
    <x v="207"/>
    <x v="26"/>
    <n v="0.68200000000000005"/>
    <n v="2"/>
  </r>
  <r>
    <x v="208"/>
    <x v="84"/>
    <n v="0.30599999999999999"/>
    <n v="2"/>
  </r>
  <r>
    <x v="209"/>
    <x v="13"/>
    <n v="0.55400000000000005"/>
    <n v="2"/>
  </r>
  <r>
    <x v="210"/>
    <x v="68"/>
    <n v="0.63100000000000001"/>
    <n v="5"/>
  </r>
  <r>
    <x v="211"/>
    <x v="166"/>
    <n v="0.871"/>
    <n v="2"/>
  </r>
  <r>
    <x v="212"/>
    <x v="167"/>
    <n v="0.71899999999999997"/>
    <n v="4"/>
  </r>
  <r>
    <x v="213"/>
    <x v="168"/>
    <n v="0.84"/>
    <n v="3"/>
  </r>
  <r>
    <x v="214"/>
    <x v="169"/>
    <n v="0.77200000000000002"/>
    <n v="1"/>
  </r>
  <r>
    <x v="215"/>
    <x v="170"/>
    <n v="0.38300000000000001"/>
    <n v="4"/>
  </r>
  <r>
    <x v="216"/>
    <x v="60"/>
    <n v="0.50600000000000001"/>
    <n v="4"/>
  </r>
  <r>
    <x v="217"/>
    <x v="171"/>
    <n v="0.38400000000000001"/>
    <n v="4"/>
  </r>
  <r>
    <x v="218"/>
    <x v="71"/>
    <n v="0.91400000000000003"/>
    <n v="4"/>
  </r>
  <r>
    <x v="219"/>
    <x v="172"/>
    <n v="0.41699999999999998"/>
    <n v="4"/>
  </r>
  <r>
    <x v="220"/>
    <x v="173"/>
    <n v="0.39200000000000002"/>
    <n v="7"/>
  </r>
  <r>
    <x v="221"/>
    <x v="65"/>
    <n v="0.66900000000000004"/>
    <n v="2"/>
  </r>
  <r>
    <x v="222"/>
    <x v="65"/>
    <n v="0.66900000000000004"/>
    <n v="2"/>
  </r>
  <r>
    <x v="223"/>
    <x v="174"/>
    <n v="0.59199999999999997"/>
    <n v="7"/>
  </r>
  <r>
    <x v="224"/>
    <x v="175"/>
    <n v="0.46500000000000002"/>
    <n v="3"/>
  </r>
  <r>
    <x v="225"/>
    <x v="176"/>
    <n v="0.34799999999999998"/>
    <n v="3"/>
  </r>
  <r>
    <x v="226"/>
    <x v="177"/>
    <n v="0.313"/>
    <n v="8"/>
  </r>
  <r>
    <x v="227"/>
    <x v="178"/>
    <n v="0.60199999999999998"/>
    <n v="4"/>
  </r>
  <r>
    <x v="228"/>
    <x v="24"/>
    <n v="0.84899999999999998"/>
    <n v="3"/>
  </r>
  <r>
    <x v="229"/>
    <x v="179"/>
    <n v="0.76700000000000002"/>
    <n v="3"/>
  </r>
  <r>
    <x v="230"/>
    <x v="142"/>
    <n v="0.18"/>
    <n v="5"/>
  </r>
  <r>
    <x v="231"/>
    <x v="52"/>
    <n v="0.42599999999999999"/>
    <n v="1"/>
  </r>
  <r>
    <x v="232"/>
    <x v="52"/>
    <n v="0.42599999999999999"/>
    <n v="4"/>
  </r>
  <r>
    <x v="233"/>
    <x v="49"/>
    <n v="0.34899999999999998"/>
    <n v="8"/>
  </r>
  <r>
    <x v="234"/>
    <x v="180"/>
    <n v="0.111"/>
    <n v="2"/>
  </r>
  <r>
    <x v="235"/>
    <x v="19"/>
    <n v="0.72299999999999998"/>
    <n v="1"/>
  </r>
  <r>
    <x v="236"/>
    <x v="181"/>
    <n v="0.255"/>
    <n v="5"/>
  </r>
  <r>
    <x v="237"/>
    <x v="8"/>
    <n v="0.81"/>
    <n v="4"/>
  </r>
  <r>
    <x v="238"/>
    <x v="24"/>
    <n v="0.84899999999999998"/>
    <n v="1"/>
  </r>
  <r>
    <x v="239"/>
    <x v="19"/>
    <n v="0.72299999999999998"/>
    <n v="1"/>
  </r>
  <r>
    <x v="240"/>
    <x v="182"/>
    <n v="0.23200000000000001"/>
    <n v="4"/>
  </r>
  <r>
    <x v="241"/>
    <x v="183"/>
    <n v="0.87"/>
    <n v="7"/>
  </r>
  <r>
    <x v="242"/>
    <x v="184"/>
    <n v="0.113"/>
    <n v="1"/>
  </r>
  <r>
    <x v="243"/>
    <x v="185"/>
    <n v="1E-3"/>
    <n v="1"/>
  </r>
  <r>
    <x v="244"/>
    <x v="175"/>
    <n v="0.46500000000000002"/>
    <n v="6"/>
  </r>
  <r>
    <x v="245"/>
    <x v="113"/>
    <n v="0.80700000000000005"/>
    <n v="3"/>
  </r>
  <r>
    <x v="246"/>
    <x v="186"/>
    <n v="0.23599999999999999"/>
    <n v="1"/>
  </r>
  <r>
    <x v="247"/>
    <x v="6"/>
    <n v="0.95699999999999996"/>
    <n v="1"/>
  </r>
  <r>
    <x v="248"/>
    <x v="60"/>
    <n v="0.50600000000000001"/>
    <n v="1"/>
  </r>
  <r>
    <x v="249"/>
    <x v="187"/>
    <n v="0.42199999999999999"/>
    <n v="7"/>
  </r>
  <r>
    <x v="250"/>
    <x v="164"/>
    <n v="0.79500000000000004"/>
    <n v="2"/>
  </r>
  <r>
    <x v="251"/>
    <x v="188"/>
    <n v="3.5000000000000003E-2"/>
    <n v="1"/>
  </r>
  <r>
    <x v="252"/>
    <x v="144"/>
    <n v="0.64"/>
    <n v="1"/>
  </r>
  <r>
    <x v="253"/>
    <x v="189"/>
    <n v="0.49399999999999999"/>
    <n v="2"/>
  </r>
  <r>
    <x v="254"/>
    <x v="71"/>
    <n v="0.91400000000000003"/>
    <n v="2"/>
  </r>
  <r>
    <x v="255"/>
    <x v="190"/>
    <n v="0.46300000000000002"/>
    <n v="3"/>
  </r>
  <r>
    <x v="256"/>
    <x v="188"/>
    <n v="3.5000000000000003E-2"/>
    <n v="1"/>
  </r>
  <r>
    <x v="257"/>
    <x v="158"/>
    <n v="0.55300000000000005"/>
    <n v="5"/>
  </r>
  <r>
    <x v="258"/>
    <x v="191"/>
    <n v="0.71399999999999997"/>
    <n v="8"/>
  </r>
  <r>
    <x v="259"/>
    <x v="192"/>
    <n v="0.71399999999999997"/>
    <n v="8"/>
  </r>
  <r>
    <x v="260"/>
    <x v="85"/>
    <n v="0.316"/>
    <n v="6"/>
  </r>
  <r>
    <x v="261"/>
    <x v="193"/>
    <n v="0.54300000000000004"/>
    <n v="2"/>
  </r>
  <r>
    <x v="262"/>
    <x v="194"/>
    <n v="0.55200000000000005"/>
    <n v="13"/>
  </r>
  <r>
    <x v="263"/>
    <x v="195"/>
    <n v="0.49199999999999999"/>
    <n v="3"/>
  </r>
  <r>
    <x v="264"/>
    <x v="196"/>
    <n v="0.42"/>
    <n v="6"/>
  </r>
  <r>
    <x v="265"/>
    <x v="13"/>
    <n v="0.55400000000000005"/>
    <n v="1"/>
  </r>
  <r>
    <x v="266"/>
    <x v="19"/>
    <n v="0.72299999999999998"/>
    <n v="3"/>
  </r>
  <r>
    <x v="267"/>
    <x v="116"/>
    <n v="0.27500000000000002"/>
    <n v="4"/>
  </r>
  <r>
    <x v="268"/>
    <x v="79"/>
    <n v="0.39500000000000002"/>
    <n v="2"/>
  </r>
  <r>
    <x v="269"/>
    <x v="63"/>
    <n v="0.46800000000000003"/>
    <n v="1"/>
  </r>
  <r>
    <x v="270"/>
    <x v="52"/>
    <n v="0.42599999999999999"/>
    <n v="1"/>
  </r>
  <r>
    <x v="271"/>
    <x v="13"/>
    <n v="0.55400000000000005"/>
    <n v="5"/>
  </r>
  <r>
    <x v="272"/>
    <x v="163"/>
    <n v="0.154"/>
    <n v="4"/>
  </r>
  <r>
    <x v="273"/>
    <x v="197"/>
    <n v="0.95599999999999996"/>
    <n v="3"/>
  </r>
  <r>
    <x v="274"/>
    <x v="21"/>
    <n v="0.875"/>
    <n v="1"/>
  </r>
  <r>
    <x v="275"/>
    <x v="198"/>
    <n v="0.97699999999999998"/>
    <n v="4"/>
  </r>
  <r>
    <x v="276"/>
    <x v="199"/>
    <n v="0.152"/>
    <n v="4"/>
  </r>
  <r>
    <x v="277"/>
    <x v="84"/>
    <n v="0.30599999999999999"/>
    <n v="8"/>
  </r>
  <r>
    <x v="278"/>
    <x v="85"/>
    <n v="0.316"/>
    <n v="1"/>
  </r>
  <r>
    <x v="279"/>
    <x v="111"/>
    <n v="0.34200000000000003"/>
    <n v="2"/>
  </r>
  <r>
    <x v="280"/>
    <x v="200"/>
    <n v="0.63900000000000001"/>
    <n v="5"/>
  </r>
  <r>
    <x v="281"/>
    <x v="201"/>
    <n v="0.68100000000000005"/>
    <n v="3"/>
  </r>
  <r>
    <x v="282"/>
    <x v="202"/>
    <n v="0.27400000000000002"/>
    <n v="4"/>
  </r>
  <r>
    <x v="283"/>
    <x v="203"/>
    <n v="0.59699999999999998"/>
    <n v="4"/>
  </r>
  <r>
    <x v="284"/>
    <x v="52"/>
    <n v="0.42599999999999999"/>
    <n v="1"/>
  </r>
  <r>
    <x v="285"/>
    <x v="204"/>
    <n v="0.128"/>
    <n v="5"/>
  </r>
  <r>
    <x v="286"/>
    <x v="63"/>
    <n v="0.46800000000000003"/>
    <n v="1"/>
  </r>
  <r>
    <x v="287"/>
    <x v="205"/>
    <n v="0.58199999999999996"/>
    <n v="3"/>
  </r>
  <r>
    <x v="288"/>
    <x v="60"/>
    <n v="0.50600000000000001"/>
    <n v="1"/>
  </r>
  <r>
    <x v="289"/>
    <x v="206"/>
    <n v="2.1000000000000001E-2"/>
    <n v="1"/>
  </r>
  <r>
    <x v="290"/>
    <x v="207"/>
    <n v="0.25600000000000001"/>
    <n v="1"/>
  </r>
  <r>
    <x v="291"/>
    <x v="208"/>
    <n v="0.42"/>
    <n v="9"/>
  </r>
  <r>
    <x v="292"/>
    <x v="50"/>
    <n v="0.35399999999999998"/>
    <n v="1"/>
  </r>
  <r>
    <x v="293"/>
    <x v="116"/>
    <n v="0.27500000000000002"/>
    <n v="4"/>
  </r>
  <r>
    <x v="294"/>
    <x v="209"/>
    <n v="0.54"/>
    <n v="4"/>
  </r>
  <r>
    <x v="295"/>
    <x v="63"/>
    <n v="0.46800000000000003"/>
    <n v="1"/>
  </r>
  <r>
    <x v="296"/>
    <x v="79"/>
    <n v="0.39500000000000002"/>
    <n v="3"/>
  </r>
  <r>
    <x v="297"/>
    <x v="210"/>
    <n v="0.2"/>
    <n v="1"/>
  </r>
  <r>
    <x v="298"/>
    <x v="60"/>
    <n v="0.50600000000000001"/>
    <n v="3"/>
  </r>
  <r>
    <x v="299"/>
    <x v="211"/>
    <n v="0.93"/>
    <n v="3"/>
  </r>
  <r>
    <x v="300"/>
    <x v="85"/>
    <n v="0.316"/>
    <n v="1"/>
  </r>
  <r>
    <x v="301"/>
    <x v="111"/>
    <n v="0.34200000000000003"/>
    <n v="4"/>
  </r>
  <r>
    <x v="302"/>
    <x v="123"/>
    <n v="0.157"/>
    <n v="1"/>
  </r>
  <r>
    <x v="303"/>
    <x v="60"/>
    <n v="0.50600000000000001"/>
    <n v="1"/>
  </r>
  <r>
    <x v="304"/>
    <x v="193"/>
    <n v="0.54300000000000004"/>
    <n v="4"/>
  </r>
  <r>
    <x v="305"/>
    <x v="116"/>
    <n v="0.27500000000000002"/>
    <n v="2"/>
  </r>
  <r>
    <x v="306"/>
    <x v="4"/>
    <n v="0.95199999999999996"/>
    <n v="3"/>
  </r>
  <r>
    <x v="307"/>
    <x v="92"/>
    <n v="0.39"/>
    <n v="3"/>
  </r>
  <r>
    <x v="308"/>
    <x v="156"/>
    <n v="0.223"/>
    <n v="3"/>
  </r>
  <r>
    <x v="309"/>
    <x v="212"/>
    <n v="0.83899999999999997"/>
    <n v="19"/>
  </r>
  <r>
    <x v="310"/>
    <x v="144"/>
    <n v="0.64"/>
    <n v="4"/>
  </r>
  <r>
    <x v="311"/>
    <x v="213"/>
    <n v="0.96699999999999997"/>
    <n v="2"/>
  </r>
  <r>
    <x v="312"/>
    <x v="52"/>
    <n v="0.42599999999999999"/>
    <n v="3"/>
  </r>
  <r>
    <x v="313"/>
    <x v="135"/>
    <n v="0.67800000000000005"/>
    <n v="3"/>
  </r>
  <r>
    <x v="314"/>
    <x v="163"/>
    <n v="0.154"/>
    <n v="2"/>
  </r>
  <r>
    <x v="315"/>
    <x v="214"/>
    <n v="0.68"/>
    <n v="6"/>
  </r>
  <r>
    <x v="316"/>
    <x v="81"/>
    <n v="0.22600000000000001"/>
    <n v="2"/>
  </r>
  <r>
    <x v="317"/>
    <x v="75"/>
    <n v="9.6000000000000002E-2"/>
    <n v="1"/>
  </r>
  <r>
    <x v="318"/>
    <x v="138"/>
    <n v="0.86799999999999999"/>
    <n v="4"/>
  </r>
  <r>
    <x v="319"/>
    <x v="215"/>
    <n v="0.503"/>
    <n v="3"/>
  </r>
  <r>
    <x v="320"/>
    <x v="61"/>
    <n v="0.63400000000000001"/>
    <n v="3"/>
  </r>
  <r>
    <x v="321"/>
    <x v="50"/>
    <n v="0.35399999999999998"/>
    <n v="1"/>
  </r>
  <r>
    <x v="322"/>
    <x v="216"/>
    <n v="0.11"/>
    <n v="4"/>
  </r>
  <r>
    <x v="323"/>
    <x v="217"/>
    <n v="0.76"/>
    <n v="11"/>
  </r>
  <r>
    <x v="324"/>
    <x v="126"/>
    <n v="2.4E-2"/>
    <n v="1"/>
  </r>
  <r>
    <x v="325"/>
    <x v="116"/>
    <n v="0.27500000000000002"/>
    <n v="1"/>
  </r>
  <r>
    <x v="326"/>
    <x v="218"/>
    <n v="0.39300000000000002"/>
    <n v="2"/>
  </r>
  <r>
    <x v="327"/>
    <x v="219"/>
    <n v="0.19600000000000001"/>
    <n v="4"/>
  </r>
  <r>
    <x v="328"/>
    <x v="205"/>
    <n v="0.58199999999999996"/>
    <n v="4"/>
  </r>
  <r>
    <x v="329"/>
    <x v="19"/>
    <n v="0.72299999999999998"/>
    <n v="1"/>
  </r>
  <r>
    <x v="330"/>
    <x v="123"/>
    <n v="0.157"/>
    <n v="2"/>
  </r>
  <r>
    <x v="331"/>
    <x v="142"/>
    <n v="0.18"/>
    <n v="1"/>
  </r>
  <r>
    <x v="332"/>
    <x v="13"/>
    <n v="0.55400000000000005"/>
    <n v="2"/>
  </r>
  <r>
    <x v="333"/>
    <x v="220"/>
    <n v="0.308"/>
    <n v="2"/>
  </r>
  <r>
    <x v="334"/>
    <x v="221"/>
    <n v="0.66700000000000004"/>
    <n v="5"/>
  </r>
  <r>
    <x v="335"/>
    <x v="108"/>
    <n v="0.625"/>
    <n v="3"/>
  </r>
  <r>
    <x v="336"/>
    <x v="92"/>
    <n v="0.39"/>
    <n v="3"/>
  </r>
  <r>
    <x v="337"/>
    <x v="222"/>
    <n v="8.6999999999999994E-2"/>
    <n v="2"/>
  </r>
  <r>
    <x v="338"/>
    <x v="223"/>
    <n v="0.19500000000000001"/>
    <n v="6"/>
  </r>
  <r>
    <x v="339"/>
    <x v="224"/>
    <n v="0.08"/>
    <n v="6"/>
  </r>
  <r>
    <x v="340"/>
    <x v="225"/>
    <n v="0.45900000000000002"/>
    <n v="2"/>
  </r>
  <r>
    <x v="341"/>
    <x v="19"/>
    <n v="0.72299999999999998"/>
    <n v="1"/>
  </r>
  <r>
    <x v="342"/>
    <x v="85"/>
    <n v="0.316"/>
    <n v="3"/>
  </r>
  <r>
    <x v="343"/>
    <x v="50"/>
    <n v="0.35399999999999998"/>
    <n v="1"/>
  </r>
  <r>
    <x v="344"/>
    <x v="140"/>
    <n v="0.13100000000000001"/>
    <n v="1"/>
  </r>
  <r>
    <x v="345"/>
    <x v="123"/>
    <n v="0.157"/>
    <n v="1"/>
  </r>
  <r>
    <x v="346"/>
    <x v="226"/>
    <n v="0.80900000000000005"/>
    <n v="7"/>
  </r>
  <r>
    <x v="347"/>
    <x v="116"/>
    <n v="0.27500000000000002"/>
    <n v="1"/>
  </r>
  <r>
    <x v="348"/>
    <x v="227"/>
    <n v="0.871"/>
    <n v="5"/>
  </r>
  <r>
    <x v="349"/>
    <x v="144"/>
    <n v="0.64"/>
    <n v="1"/>
  </r>
  <r>
    <x v="350"/>
    <x v="50"/>
    <n v="0.35399999999999998"/>
    <n v="1"/>
  </r>
  <r>
    <x v="351"/>
    <x v="228"/>
    <n v="0.224"/>
    <n v="3"/>
  </r>
  <r>
    <x v="352"/>
    <x v="229"/>
    <n v="0.66500000000000004"/>
    <n v="3"/>
  </r>
  <r>
    <x v="353"/>
    <x v="193"/>
    <n v="0.54300000000000004"/>
    <n v="8"/>
  </r>
  <r>
    <x v="354"/>
    <x v="230"/>
    <n v="0.23"/>
    <n v="8"/>
  </r>
  <r>
    <x v="355"/>
    <x v="50"/>
    <n v="0.35399999999999998"/>
    <n v="1"/>
  </r>
  <r>
    <x v="356"/>
    <x v="63"/>
    <n v="0.46800000000000003"/>
    <n v="2"/>
  </r>
  <r>
    <x v="357"/>
    <x v="127"/>
    <n v="0.874"/>
    <n v="4"/>
  </r>
  <r>
    <x v="358"/>
    <x v="231"/>
    <n v="0.38700000000000001"/>
    <n v="4"/>
  </r>
  <r>
    <x v="359"/>
    <x v="232"/>
    <n v="0.17399999999999999"/>
    <n v="2"/>
  </r>
  <r>
    <x v="360"/>
    <x v="178"/>
    <n v="0.60199999999999998"/>
    <n v="1"/>
  </r>
  <r>
    <x v="361"/>
    <x v="13"/>
    <n v="0.55400000000000005"/>
    <n v="1"/>
  </r>
  <r>
    <x v="362"/>
    <x v="13"/>
    <n v="0.55400000000000005"/>
    <n v="5"/>
  </r>
  <r>
    <x v="363"/>
    <x v="223"/>
    <n v="0.19500000000000001"/>
    <n v="3"/>
  </r>
  <r>
    <x v="364"/>
    <x v="79"/>
    <n v="0.39500000000000002"/>
    <n v="1"/>
  </r>
  <r>
    <x v="365"/>
    <x v="142"/>
    <n v="0.18"/>
    <n v="2"/>
  </r>
  <r>
    <x v="366"/>
    <x v="233"/>
    <n v="0.55000000000000004"/>
    <n v="3"/>
  </r>
  <r>
    <x v="367"/>
    <x v="193"/>
    <n v="0.54300000000000004"/>
    <n v="4"/>
  </r>
  <r>
    <x v="368"/>
    <x v="234"/>
    <n v="0.502"/>
    <n v="5"/>
  </r>
  <r>
    <x v="369"/>
    <x v="235"/>
    <n v="7.0000000000000001E-3"/>
    <n v="3"/>
  </r>
  <r>
    <x v="370"/>
    <x v="236"/>
    <n v="0.66300000000000003"/>
    <n v="4"/>
  </r>
  <r>
    <x v="371"/>
    <x v="237"/>
    <n v="0.98099999999999998"/>
    <n v="1"/>
  </r>
  <r>
    <x v="372"/>
    <x v="238"/>
    <n v="0.38600000000000001"/>
    <n v="7"/>
  </r>
  <r>
    <x v="373"/>
    <x v="186"/>
    <n v="0.23599999999999999"/>
    <n v="1"/>
  </r>
  <r>
    <x v="374"/>
    <x v="116"/>
    <n v="0.27500000000000002"/>
    <n v="1"/>
  </r>
  <r>
    <x v="375"/>
    <x v="171"/>
    <n v="0.38400000000000001"/>
    <n v="4"/>
  </r>
  <r>
    <x v="376"/>
    <x v="239"/>
    <n v="0.19800000000000001"/>
    <n v="5"/>
  </r>
  <r>
    <x v="377"/>
    <x v="240"/>
    <n v="0.63800000000000001"/>
    <n v="5"/>
  </r>
  <r>
    <x v="378"/>
    <x v="220"/>
    <n v="0.308"/>
    <n v="2"/>
  </r>
  <r>
    <x v="379"/>
    <x v="13"/>
    <n v="0.55400000000000005"/>
    <n v="1"/>
  </r>
  <r>
    <x v="380"/>
    <x v="241"/>
    <n v="0.17299999999999999"/>
    <n v="4"/>
  </r>
  <r>
    <x v="381"/>
    <x v="242"/>
    <n v="0.34"/>
    <n v="3"/>
  </r>
  <r>
    <x v="382"/>
    <x v="243"/>
    <n v="0.33800000000000002"/>
    <n v="5"/>
  </r>
  <r>
    <x v="383"/>
    <x v="167"/>
    <n v="0.71899999999999997"/>
    <n v="4"/>
  </r>
  <r>
    <x v="384"/>
    <x v="244"/>
    <n v="0.17799999999999999"/>
    <n v="3"/>
  </r>
  <r>
    <x v="385"/>
    <x v="199"/>
    <n v="0.152"/>
    <n v="2"/>
  </r>
  <r>
    <x v="386"/>
    <x v="77"/>
    <n v="0.76100000000000001"/>
    <n v="3"/>
  </r>
  <r>
    <x v="387"/>
    <x v="207"/>
    <n v="0.25600000000000001"/>
    <n v="3"/>
  </r>
  <r>
    <x v="388"/>
    <x v="8"/>
    <n v="0.81"/>
    <n v="1"/>
  </r>
  <r>
    <x v="389"/>
    <x v="186"/>
    <n v="0.23599999999999999"/>
    <n v="1"/>
  </r>
  <r>
    <x v="390"/>
    <x v="149"/>
    <n v="0.498"/>
    <n v="4"/>
  </r>
  <r>
    <x v="391"/>
    <x v="207"/>
    <n v="0.25600000000000001"/>
    <n v="1"/>
  </r>
  <r>
    <x v="392"/>
    <x v="65"/>
    <n v="0.66900000000000004"/>
    <n v="2"/>
  </r>
  <r>
    <x v="393"/>
    <x v="245"/>
    <n v="0.71799999999999997"/>
    <n v="3"/>
  </r>
  <r>
    <x v="394"/>
    <x v="140"/>
    <n v="0.13100000000000001"/>
    <n v="2"/>
  </r>
  <r>
    <x v="395"/>
    <x v="19"/>
    <n v="0.72299999999999998"/>
    <n v="2"/>
  </r>
  <r>
    <x v="396"/>
    <x v="246"/>
    <n v="6.5000000000000002E-2"/>
    <n v="1"/>
  </r>
  <r>
    <x v="397"/>
    <x v="210"/>
    <n v="0.2"/>
    <n v="1"/>
  </r>
  <r>
    <x v="398"/>
    <x v="63"/>
    <n v="0.46800000000000003"/>
    <n v="1"/>
  </r>
  <r>
    <x v="399"/>
    <x v="247"/>
    <n v="0.93600000000000005"/>
    <n v="9"/>
  </r>
  <r>
    <x v="400"/>
    <x v="215"/>
    <n v="0.503"/>
    <n v="3"/>
  </r>
  <r>
    <x v="401"/>
    <x v="77"/>
    <n v="0.76100000000000001"/>
    <n v="3"/>
  </r>
  <r>
    <x v="402"/>
    <x v="248"/>
    <n v="0.23300000000000001"/>
    <n v="13"/>
  </r>
  <r>
    <x v="403"/>
    <x v="82"/>
    <n v="0.72"/>
    <n v="5"/>
  </r>
  <r>
    <x v="404"/>
    <x v="225"/>
    <n v="0.45900000000000002"/>
    <n v="2"/>
  </r>
  <r>
    <x v="405"/>
    <x v="80"/>
    <n v="0.33900000000000002"/>
    <n v="4"/>
  </r>
  <r>
    <x v="406"/>
    <x v="19"/>
    <n v="0.72299999999999998"/>
    <n v="3"/>
  </r>
  <r>
    <x v="407"/>
    <x v="249"/>
    <n v="0.58799999999999997"/>
    <n v="4"/>
  </r>
  <r>
    <x v="408"/>
    <x v="250"/>
    <n v="0.98499999999999999"/>
    <n v="3"/>
  </r>
  <r>
    <x v="409"/>
    <x v="251"/>
    <n v="0.67700000000000005"/>
    <n v="4"/>
  </r>
  <r>
    <x v="410"/>
    <x v="142"/>
    <n v="0.18"/>
    <n v="1"/>
  </r>
  <r>
    <x v="411"/>
    <x v="218"/>
    <n v="0.39300000000000002"/>
    <n v="4"/>
  </r>
  <r>
    <x v="412"/>
    <x v="169"/>
    <n v="0.77200000000000002"/>
    <n v="1"/>
  </r>
  <r>
    <x v="413"/>
    <x v="252"/>
    <n v="0.63200000000000001"/>
    <n v="8"/>
  </r>
  <r>
    <x v="414"/>
    <x v="61"/>
    <n v="0.63400000000000001"/>
    <n v="3"/>
  </r>
  <r>
    <x v="415"/>
    <x v="108"/>
    <n v="0.625"/>
    <n v="15"/>
  </r>
  <r>
    <x v="416"/>
    <x v="253"/>
    <n v="0.623"/>
    <n v="5"/>
  </r>
  <r>
    <x v="417"/>
    <x v="254"/>
    <n v="0.49099999999999999"/>
    <n v="4"/>
  </r>
  <r>
    <x v="418"/>
    <x v="140"/>
    <n v="0.13100000000000001"/>
    <n v="4"/>
  </r>
  <r>
    <x v="419"/>
    <x v="232"/>
    <n v="0.17399999999999999"/>
    <n v="2"/>
  </r>
  <r>
    <x v="420"/>
    <x v="155"/>
    <n v="0.89300000000000002"/>
    <n v="2"/>
  </r>
  <r>
    <x v="421"/>
    <x v="255"/>
    <n v="0.54"/>
    <n v="5"/>
  </r>
  <r>
    <x v="422"/>
    <x v="256"/>
    <n v="0.254"/>
    <n v="6"/>
  </r>
  <r>
    <x v="423"/>
    <x v="19"/>
    <n v="0.72299999999999998"/>
    <n v="3"/>
  </r>
  <r>
    <x v="424"/>
    <x v="13"/>
    <n v="0.55400000000000005"/>
    <n v="1"/>
  </r>
  <r>
    <x v="425"/>
    <x v="222"/>
    <n v="8.6999999999999994E-2"/>
    <n v="2"/>
  </r>
  <r>
    <x v="426"/>
    <x v="257"/>
    <n v="0.58399999999999996"/>
    <n v="6"/>
  </r>
  <r>
    <x v="427"/>
    <x v="196"/>
    <n v="0.42"/>
    <n v="2"/>
  </r>
  <r>
    <x v="428"/>
    <x v="63"/>
    <n v="0.46800000000000003"/>
    <n v="4"/>
  </r>
  <r>
    <x v="429"/>
    <x v="220"/>
    <n v="0.308"/>
    <n v="2"/>
  </r>
  <r>
    <x v="430"/>
    <x v="24"/>
    <n v="0.84899999999999998"/>
    <n v="1"/>
  </r>
  <r>
    <x v="431"/>
    <x v="258"/>
    <n v="0.54100000000000004"/>
    <n v="3"/>
  </r>
  <r>
    <x v="432"/>
    <x v="13"/>
    <n v="0.55400000000000005"/>
    <n v="1"/>
  </r>
  <r>
    <x v="433"/>
    <x v="259"/>
    <n v="0.314"/>
    <n v="3"/>
  </r>
  <r>
    <x v="434"/>
    <x v="249"/>
    <n v="0.58799999999999997"/>
    <n v="2"/>
  </r>
  <r>
    <x v="435"/>
    <x v="260"/>
    <n v="0.27200000000000002"/>
    <n v="2"/>
  </r>
  <r>
    <x v="436"/>
    <x v="19"/>
    <n v="0.72299999999999998"/>
    <n v="3"/>
  </r>
  <r>
    <x v="437"/>
    <x v="79"/>
    <n v="0.39500000000000002"/>
    <n v="1"/>
  </r>
  <r>
    <x v="438"/>
    <x v="116"/>
    <n v="0.27500000000000002"/>
    <n v="1"/>
  </r>
  <r>
    <x v="439"/>
    <x v="205"/>
    <n v="0.58199999999999996"/>
    <n v="3"/>
  </r>
  <r>
    <x v="440"/>
    <x v="261"/>
    <n v="0.05"/>
    <n v="1"/>
  </r>
  <r>
    <x v="441"/>
    <x v="262"/>
    <n v="0.88700000000000001"/>
    <n v="8"/>
  </r>
  <r>
    <x v="442"/>
    <x v="263"/>
    <n v="7.2999999999999995E-2"/>
    <n v="2"/>
  </r>
  <r>
    <x v="443"/>
    <x v="85"/>
    <n v="0.316"/>
    <n v="2"/>
  </r>
  <r>
    <x v="444"/>
    <x v="79"/>
    <n v="0.39500000000000002"/>
    <n v="1"/>
  </r>
  <r>
    <x v="445"/>
    <x v="19"/>
    <n v="0.72299999999999998"/>
    <n v="4"/>
  </r>
  <r>
    <x v="446"/>
    <x v="264"/>
    <n v="0.624"/>
    <n v="10"/>
  </r>
  <r>
    <x v="447"/>
    <x v="265"/>
    <n v="0.92900000000000005"/>
    <n v="7"/>
  </r>
  <r>
    <x v="448"/>
    <x v="266"/>
    <n v="0.76600000000000001"/>
    <n v="5"/>
  </r>
  <r>
    <x v="449"/>
    <x v="259"/>
    <n v="0.314"/>
    <n v="3"/>
  </r>
  <r>
    <x v="450"/>
    <x v="20"/>
    <n v="0.59299999999999997"/>
    <n v="6"/>
  </r>
  <r>
    <x v="451"/>
    <x v="267"/>
    <n v="0.34100000000000003"/>
    <n v="3"/>
  </r>
  <r>
    <x v="452"/>
    <x v="100"/>
    <n v="0.628"/>
    <n v="2"/>
  </r>
  <r>
    <x v="453"/>
    <x v="210"/>
    <n v="0.2"/>
    <n v="2"/>
  </r>
  <r>
    <x v="454"/>
    <x v="142"/>
    <n v="0.18"/>
    <n v="2"/>
  </r>
  <r>
    <x v="455"/>
    <x v="65"/>
    <n v="0.66900000000000004"/>
    <n v="4"/>
  </r>
  <r>
    <x v="456"/>
    <x v="268"/>
    <n v="0.42299999999999999"/>
    <n v="3"/>
  </r>
  <r>
    <x v="457"/>
    <x v="231"/>
    <n v="0.38700000000000001"/>
    <n v="2"/>
  </r>
  <r>
    <x v="458"/>
    <x v="140"/>
    <n v="0.13100000000000001"/>
    <n v="3"/>
  </r>
  <r>
    <x v="459"/>
    <x v="269"/>
    <n v="0.13100000000000001"/>
    <n v="4"/>
  </r>
  <r>
    <x v="460"/>
    <x v="270"/>
    <n v="0.41899999999999998"/>
    <n v="3"/>
  </r>
  <r>
    <x v="461"/>
    <x v="189"/>
    <n v="0.49399999999999999"/>
    <n v="2"/>
  </r>
  <r>
    <x v="462"/>
    <x v="271"/>
    <n v="0.63100000000000001"/>
    <n v="4"/>
  </r>
  <r>
    <x v="463"/>
    <x v="272"/>
    <n v="5.3999999999999999E-2"/>
    <n v="1"/>
  </r>
  <r>
    <x v="464"/>
    <x v="273"/>
    <n v="0.77100000000000002"/>
    <n v="8"/>
  </r>
  <r>
    <x v="465"/>
    <x v="52"/>
    <n v="0.42599999999999999"/>
    <n v="1"/>
  </r>
  <r>
    <x v="466"/>
    <x v="108"/>
    <n v="0.625"/>
    <n v="3"/>
  </r>
  <r>
    <x v="467"/>
    <x v="204"/>
    <n v="0.128"/>
    <n v="5"/>
  </r>
  <r>
    <x v="468"/>
    <x v="274"/>
    <n v="0.97599999999999998"/>
    <n v="3"/>
  </r>
  <r>
    <x v="469"/>
    <x v="20"/>
    <n v="0.59299999999999997"/>
    <n v="3"/>
  </r>
  <r>
    <x v="470"/>
    <x v="20"/>
    <n v="0.59299999999999997"/>
    <n v="3"/>
  </r>
  <r>
    <x v="471"/>
    <x v="222"/>
    <n v="8.6999999999999994E-2"/>
    <n v="2"/>
  </r>
  <r>
    <x v="472"/>
    <x v="275"/>
    <n v="0.95399999999999996"/>
    <n v="2"/>
  </r>
  <r>
    <x v="473"/>
    <x v="144"/>
    <n v="0.64"/>
    <n v="1"/>
  </r>
  <r>
    <x v="474"/>
    <x v="241"/>
    <n v="0.17299999999999999"/>
    <n v="2"/>
  </r>
  <r>
    <x v="475"/>
    <x v="60"/>
    <n v="0.50600000000000001"/>
    <n v="3"/>
  </r>
  <r>
    <x v="476"/>
    <x v="276"/>
    <n v="0.17899999999999999"/>
    <n v="5"/>
  </r>
  <r>
    <x v="477"/>
    <x v="277"/>
    <n v="0.41799999999999998"/>
    <n v="4"/>
  </r>
  <r>
    <x v="478"/>
    <x v="220"/>
    <n v="0.308"/>
    <n v="2"/>
  </r>
  <r>
    <x v="479"/>
    <x v="278"/>
    <n v="0.90700000000000003"/>
    <n v="3"/>
  </r>
  <r>
    <x v="480"/>
    <x v="279"/>
    <n v="0.628"/>
    <n v="3"/>
  </r>
  <r>
    <x v="481"/>
    <x v="118"/>
    <n v="0.23300000000000001"/>
    <n v="2"/>
  </r>
  <r>
    <x v="482"/>
    <x v="140"/>
    <n v="0.13100000000000001"/>
    <n v="1"/>
  </r>
  <r>
    <x v="483"/>
    <x v="119"/>
    <n v="0.156"/>
    <n v="3"/>
  </r>
  <r>
    <x v="484"/>
    <x v="155"/>
    <n v="0.89300000000000002"/>
    <n v="2"/>
  </r>
  <r>
    <x v="485"/>
    <x v="63"/>
    <n v="0.46800000000000003"/>
    <n v="1"/>
  </r>
  <r>
    <x v="486"/>
    <x v="280"/>
    <n v="0.224"/>
    <n v="4"/>
  </r>
  <r>
    <x v="487"/>
    <x v="26"/>
    <n v="0.68200000000000005"/>
    <n v="2"/>
  </r>
  <r>
    <x v="488"/>
    <x v="123"/>
    <n v="0.157"/>
    <n v="1"/>
  </r>
  <r>
    <x v="489"/>
    <x v="190"/>
    <n v="0.46300000000000002"/>
    <n v="3"/>
  </r>
  <r>
    <x v="490"/>
    <x v="178"/>
    <n v="0.60199999999999998"/>
    <n v="3"/>
  </r>
  <r>
    <x v="491"/>
    <x v="59"/>
    <n v="0.93200000000000005"/>
    <n v="2"/>
  </r>
  <r>
    <x v="492"/>
    <x v="210"/>
    <n v="0.2"/>
    <n v="1"/>
  </r>
  <r>
    <x v="493"/>
    <x v="155"/>
    <n v="0.89300000000000002"/>
    <n v="1"/>
  </r>
  <r>
    <x v="494"/>
    <x v="144"/>
    <n v="0.64"/>
    <n v="1"/>
  </r>
  <r>
    <x v="495"/>
    <x v="281"/>
    <n v="0.71099999999999997"/>
    <n v="3"/>
  </r>
  <r>
    <x v="496"/>
    <x v="282"/>
    <n v="0.84799999999999998"/>
    <n v="6"/>
  </r>
  <r>
    <x v="497"/>
    <x v="283"/>
    <n v="0.129"/>
    <n v="3"/>
  </r>
  <r>
    <x v="498"/>
    <x v="254"/>
    <n v="0.49099999999999999"/>
    <n v="4"/>
  </r>
  <r>
    <x v="499"/>
    <x v="190"/>
    <n v="0.46300000000000002"/>
    <n v="3"/>
  </r>
  <r>
    <x v="500"/>
    <x v="283"/>
    <n v="0.129"/>
    <n v="3"/>
  </r>
  <r>
    <x v="501"/>
    <x v="19"/>
    <n v="0.72299999999999998"/>
    <n v="1"/>
  </r>
  <r>
    <x v="502"/>
    <x v="233"/>
    <n v="0.55000000000000004"/>
    <n v="3"/>
  </r>
  <r>
    <x v="503"/>
    <x v="65"/>
    <n v="0.66900000000000004"/>
    <n v="2"/>
  </r>
  <r>
    <x v="504"/>
    <x v="13"/>
    <n v="0.55400000000000005"/>
    <n v="5"/>
  </r>
  <r>
    <x v="505"/>
    <x v="284"/>
    <n v="0.42299999999999999"/>
    <n v="5"/>
  </r>
  <r>
    <x v="506"/>
    <x v="50"/>
    <n v="0.35399999999999998"/>
    <n v="1"/>
  </r>
  <r>
    <x v="507"/>
    <x v="285"/>
    <n v="3.1E-2"/>
    <n v="1"/>
  </r>
  <r>
    <x v="508"/>
    <x v="219"/>
    <n v="0.19600000000000001"/>
    <n v="2"/>
  </r>
  <r>
    <x v="509"/>
    <x v="249"/>
    <n v="0.58799999999999997"/>
    <n v="2"/>
  </r>
  <r>
    <x v="510"/>
    <x v="52"/>
    <n v="0.42599999999999999"/>
    <n v="1"/>
  </r>
  <r>
    <x v="511"/>
    <x v="184"/>
    <n v="0.113"/>
    <n v="1"/>
  </r>
  <r>
    <x v="512"/>
    <x v="13"/>
    <n v="0.55400000000000005"/>
    <n v="1"/>
  </r>
  <r>
    <x v="513"/>
    <x v="59"/>
    <n v="0.93200000000000005"/>
    <n v="2"/>
  </r>
  <r>
    <x v="514"/>
    <x v="131"/>
    <n v="0.34100000000000003"/>
    <n v="5"/>
  </r>
  <r>
    <x v="515"/>
    <x v="26"/>
    <n v="0.68200000000000005"/>
    <n v="2"/>
  </r>
  <r>
    <x v="516"/>
    <x v="188"/>
    <n v="3.5000000000000003E-2"/>
    <n v="1"/>
  </r>
  <r>
    <x v="517"/>
    <x v="218"/>
    <n v="0.39300000000000002"/>
    <n v="4"/>
  </r>
  <r>
    <x v="518"/>
    <x v="286"/>
    <n v="0.315"/>
    <n v="10"/>
  </r>
  <r>
    <x v="519"/>
    <x v="85"/>
    <n v="0.316"/>
    <n v="1"/>
  </r>
  <r>
    <x v="520"/>
    <x v="287"/>
    <n v="8.1000000000000003E-2"/>
    <n v="4"/>
  </r>
  <r>
    <x v="521"/>
    <x v="115"/>
    <n v="0.76800000000000002"/>
    <n v="4"/>
  </r>
  <r>
    <x v="522"/>
    <x v="184"/>
    <n v="0.113"/>
    <n v="1"/>
  </r>
  <r>
    <x v="523"/>
    <x v="116"/>
    <n v="0.27500000000000002"/>
    <n v="1"/>
  </r>
  <r>
    <x v="524"/>
    <x v="112"/>
    <n v="0.34599999999999997"/>
    <n v="2"/>
  </r>
  <r>
    <x v="525"/>
    <x v="144"/>
    <n v="0.64"/>
    <n v="1"/>
  </r>
  <r>
    <x v="526"/>
    <x v="65"/>
    <n v="0.66900000000000004"/>
    <n v="2"/>
  </r>
  <r>
    <x v="527"/>
    <x v="207"/>
    <n v="0.25600000000000001"/>
    <n v="1"/>
  </r>
  <r>
    <x v="528"/>
    <x v="288"/>
    <n v="5.7000000000000002E-2"/>
    <n v="2"/>
  </r>
  <r>
    <x v="529"/>
    <x v="142"/>
    <n v="0.18"/>
    <n v="1"/>
  </r>
  <r>
    <x v="530"/>
    <x v="24"/>
    <n v="0.84899999999999998"/>
    <n v="2"/>
  </r>
  <r>
    <x v="531"/>
    <x v="171"/>
    <n v="0.38400000000000001"/>
    <n v="4"/>
  </r>
  <r>
    <x v="532"/>
    <x v="246"/>
    <n v="6.5000000000000002E-2"/>
    <n v="1"/>
  </r>
  <r>
    <x v="533"/>
    <x v="207"/>
    <n v="0.25600000000000001"/>
    <n v="1"/>
  </r>
  <r>
    <x v="534"/>
    <x v="289"/>
    <n v="0.88900000000000001"/>
    <n v="4"/>
  </r>
  <r>
    <x v="535"/>
    <x v="75"/>
    <n v="9.6000000000000002E-2"/>
    <n v="2"/>
  </r>
  <r>
    <x v="536"/>
    <x v="26"/>
    <n v="0.68200000000000005"/>
    <n v="2"/>
  </r>
  <r>
    <x v="537"/>
    <x v="178"/>
    <n v="0.60199999999999998"/>
    <n v="1"/>
  </r>
  <r>
    <x v="538"/>
    <x v="79"/>
    <n v="0.39500000000000002"/>
    <n v="1"/>
  </r>
  <r>
    <x v="539"/>
    <x v="189"/>
    <n v="0.49399999999999999"/>
    <n v="4"/>
  </r>
  <r>
    <x v="540"/>
    <x v="285"/>
    <n v="3.1E-2"/>
    <n v="1"/>
  </r>
  <r>
    <x v="541"/>
    <x v="121"/>
    <n v="0.70799999999999996"/>
    <n v="4"/>
  </r>
  <r>
    <x v="542"/>
    <x v="222"/>
    <n v="8.6999999999999994E-2"/>
    <n v="3"/>
  </r>
  <r>
    <x v="543"/>
    <x v="290"/>
    <n v="0.90900000000000003"/>
    <n v="2"/>
  </r>
  <r>
    <x v="544"/>
    <x v="291"/>
    <n v="4.3999999999999997E-2"/>
    <n v="1"/>
  </r>
  <r>
    <x v="545"/>
    <x v="142"/>
    <n v="0.18"/>
    <n v="3"/>
  </r>
  <r>
    <x v="546"/>
    <x v="79"/>
    <n v="0.39500000000000002"/>
    <n v="1"/>
  </r>
  <r>
    <x v="547"/>
    <x v="52"/>
    <n v="0.42599999999999999"/>
    <n v="1"/>
  </r>
  <r>
    <x v="548"/>
    <x v="292"/>
    <n v="5.2999999999999999E-2"/>
    <n v="2"/>
  </r>
  <r>
    <x v="549"/>
    <x v="222"/>
    <n v="8.6999999999999994E-2"/>
    <n v="2"/>
  </r>
  <r>
    <x v="550"/>
    <x v="188"/>
    <n v="3.5000000000000003E-2"/>
    <n v="1"/>
  </r>
  <r>
    <x v="551"/>
    <x v="60"/>
    <n v="0.50600000000000001"/>
    <n v="2"/>
  </r>
  <r>
    <x v="552"/>
    <x v="150"/>
    <n v="0.42399999999999999"/>
    <n v="3"/>
  </r>
  <r>
    <x v="553"/>
    <x v="261"/>
    <n v="0.05"/>
    <n v="1"/>
  </r>
  <r>
    <x v="554"/>
    <x v="140"/>
    <n v="0.13100000000000001"/>
    <n v="2"/>
  </r>
  <r>
    <x v="555"/>
    <x v="65"/>
    <n v="0.66900000000000004"/>
    <n v="2"/>
  </r>
  <r>
    <x v="556"/>
    <x v="169"/>
    <n v="0.77200000000000002"/>
    <n v="1"/>
  </r>
  <r>
    <x v="557"/>
    <x v="19"/>
    <n v="0.72299999999999998"/>
    <n v="2"/>
  </r>
  <r>
    <x v="558"/>
    <x v="293"/>
    <n v="0.99299999999999999"/>
    <n v="1"/>
  </r>
  <r>
    <x v="559"/>
    <x v="140"/>
    <n v="0.13100000000000001"/>
    <n v="1"/>
  </r>
  <r>
    <x v="560"/>
    <x v="294"/>
    <n v="0.60099999999999998"/>
    <n v="4"/>
  </r>
  <r>
    <x v="561"/>
    <x v="13"/>
    <n v="0.55400000000000005"/>
    <n v="1"/>
  </r>
  <r>
    <x v="562"/>
    <x v="201"/>
    <n v="0.68100000000000005"/>
    <n v="3"/>
  </r>
  <r>
    <x v="563"/>
    <x v="295"/>
    <n v="0.63700000000000001"/>
    <n v="4"/>
  </r>
  <r>
    <x v="564"/>
    <x v="79"/>
    <n v="0.39500000000000002"/>
    <n v="1"/>
  </r>
  <r>
    <x v="565"/>
    <x v="260"/>
    <n v="0.27200000000000002"/>
    <n v="2"/>
  </r>
  <r>
    <x v="566"/>
    <x v="136"/>
    <n v="0.84199999999999997"/>
    <n v="2"/>
  </r>
  <r>
    <x v="567"/>
    <x v="63"/>
    <n v="0.46800000000000003"/>
    <n v="1"/>
  </r>
  <r>
    <x v="568"/>
    <x v="296"/>
    <n v="0.253"/>
    <n v="5"/>
  </r>
  <r>
    <x v="569"/>
    <x v="297"/>
    <n v="0.90600000000000003"/>
    <n v="6"/>
  </r>
  <r>
    <x v="570"/>
    <x v="184"/>
    <n v="0.113"/>
    <n v="1"/>
  </r>
  <r>
    <x v="571"/>
    <x v="71"/>
    <n v="0.91400000000000003"/>
    <n v="2"/>
  </r>
  <r>
    <x v="572"/>
    <x v="13"/>
    <n v="0.55400000000000005"/>
    <n v="5"/>
  </r>
  <r>
    <x v="573"/>
    <x v="106"/>
    <n v="0.79700000000000004"/>
    <n v="7"/>
  </r>
  <r>
    <x v="574"/>
    <x v="85"/>
    <n v="0.316"/>
    <n v="1"/>
  </r>
  <r>
    <x v="575"/>
    <x v="240"/>
    <n v="0.63800000000000001"/>
    <n v="10"/>
  </r>
  <r>
    <x v="576"/>
    <x v="50"/>
    <n v="0.35399999999999998"/>
    <n v="1"/>
  </r>
  <r>
    <x v="577"/>
    <x v="298"/>
    <n v="0.38600000000000001"/>
    <n v="3"/>
  </r>
  <r>
    <x v="578"/>
    <x v="155"/>
    <n v="0.89300000000000002"/>
    <n v="2"/>
  </r>
  <r>
    <x v="579"/>
    <x v="299"/>
    <n v="0.27500000000000002"/>
    <n v="3"/>
  </r>
  <r>
    <x v="580"/>
    <x v="36"/>
    <n v="0.66700000000000004"/>
    <n v="5"/>
  </r>
  <r>
    <x v="581"/>
    <x v="220"/>
    <n v="0.308"/>
    <n v="2"/>
  </r>
  <r>
    <x v="582"/>
    <x v="8"/>
    <n v="0.81"/>
    <n v="1"/>
  </r>
  <r>
    <x v="583"/>
    <x v="8"/>
    <n v="0.81"/>
    <n v="2"/>
  </r>
  <r>
    <x v="584"/>
    <x v="186"/>
    <n v="0.23599999999999999"/>
    <n v="3"/>
  </r>
  <r>
    <x v="585"/>
    <x v="118"/>
    <n v="0.23300000000000001"/>
    <n v="2"/>
  </r>
  <r>
    <x v="586"/>
    <x v="116"/>
    <n v="0.27500000000000002"/>
    <n v="2"/>
  </r>
  <r>
    <x v="587"/>
    <x v="189"/>
    <n v="0.49399999999999999"/>
    <n v="4"/>
  </r>
  <r>
    <x v="588"/>
    <x v="13"/>
    <n v="0.55400000000000005"/>
    <n v="1"/>
  </r>
  <r>
    <x v="589"/>
    <x v="116"/>
    <n v="0.27500000000000002"/>
    <n v="1"/>
  </r>
  <r>
    <x v="590"/>
    <x v="99"/>
    <n v="0.504"/>
    <n v="4"/>
  </r>
  <r>
    <x v="591"/>
    <x v="140"/>
    <n v="0.13100000000000001"/>
    <n v="1"/>
  </r>
  <r>
    <x v="592"/>
    <x v="85"/>
    <n v="0.316"/>
    <n v="4"/>
  </r>
  <r>
    <x v="593"/>
    <x v="85"/>
    <n v="0.316"/>
    <n v="2"/>
  </r>
  <r>
    <x v="594"/>
    <x v="126"/>
    <n v="2.4E-2"/>
    <n v="1"/>
  </r>
  <r>
    <x v="595"/>
    <x v="277"/>
    <n v="0.41799999999999998"/>
    <n v="4"/>
  </r>
  <r>
    <x v="596"/>
    <x v="81"/>
    <n v="0.22600000000000001"/>
    <n v="2"/>
  </r>
  <r>
    <x v="597"/>
    <x v="300"/>
    <n v="0.27100000000000002"/>
    <n v="4"/>
  </r>
  <r>
    <x v="598"/>
    <x v="50"/>
    <n v="0.35399999999999998"/>
    <n v="1"/>
  </r>
  <r>
    <x v="599"/>
    <x v="116"/>
    <n v="0.27500000000000002"/>
    <n v="1"/>
  </r>
  <r>
    <x v="600"/>
    <x v="111"/>
    <n v="0.34200000000000003"/>
    <n v="2"/>
  </r>
  <r>
    <x v="601"/>
    <x v="169"/>
    <n v="0.77200000000000002"/>
    <n v="1"/>
  </r>
  <r>
    <x v="602"/>
    <x v="210"/>
    <n v="0.2"/>
    <n v="1"/>
  </r>
  <r>
    <x v="603"/>
    <x v="301"/>
    <n v="0.125"/>
    <n v="2"/>
  </r>
  <r>
    <x v="604"/>
    <x v="79"/>
    <n v="0.39500000000000002"/>
    <n v="1"/>
  </r>
  <r>
    <x v="605"/>
    <x v="302"/>
    <n v="0.77"/>
    <n v="7"/>
  </r>
  <r>
    <x v="606"/>
    <x v="303"/>
    <n v="0.89100000000000001"/>
    <n v="3"/>
  </r>
  <r>
    <x v="607"/>
    <x v="263"/>
    <n v="7.2999999999999995E-2"/>
    <n v="1"/>
  </r>
  <r>
    <x v="608"/>
    <x v="85"/>
    <n v="0.316"/>
    <n v="1"/>
  </r>
  <r>
    <x v="609"/>
    <x v="142"/>
    <n v="0.18"/>
    <n v="4"/>
  </r>
  <r>
    <x v="610"/>
    <x v="63"/>
    <n v="0.46800000000000003"/>
    <n v="1"/>
  </r>
  <r>
    <x v="611"/>
    <x v="116"/>
    <n v="0.27500000000000002"/>
    <n v="2"/>
  </r>
  <r>
    <x v="612"/>
    <x v="184"/>
    <n v="0.113"/>
    <n v="1"/>
  </r>
  <r>
    <x v="613"/>
    <x v="304"/>
    <n v="0.98899999999999999"/>
    <n v="4"/>
  </r>
  <r>
    <x v="614"/>
    <x v="305"/>
    <n v="0.71"/>
    <n v="4"/>
  </r>
  <r>
    <x v="615"/>
    <x v="140"/>
    <n v="0.13100000000000001"/>
    <n v="1"/>
  </r>
  <r>
    <x v="616"/>
    <x v="63"/>
    <n v="0.46800000000000003"/>
    <n v="2"/>
  </r>
  <r>
    <x v="617"/>
    <x v="52"/>
    <n v="0.42599999999999999"/>
    <n v="1"/>
  </r>
  <r>
    <x v="618"/>
    <x v="306"/>
    <n v="8.2000000000000003E-2"/>
    <n v="1"/>
  </r>
  <r>
    <x v="619"/>
    <x v="60"/>
    <n v="0.50600000000000001"/>
    <n v="1"/>
  </r>
  <r>
    <x v="620"/>
    <x v="140"/>
    <n v="0.13100000000000001"/>
    <n v="1"/>
  </r>
  <r>
    <x v="621"/>
    <x v="60"/>
    <n v="0.50600000000000001"/>
    <n v="1"/>
  </r>
  <r>
    <x v="622"/>
    <x v="118"/>
    <n v="0.23300000000000001"/>
    <n v="2"/>
  </r>
  <r>
    <x v="623"/>
    <x v="77"/>
    <n v="0.76100000000000001"/>
    <n v="3"/>
  </r>
  <r>
    <x v="624"/>
    <x v="293"/>
    <n v="0.99299999999999999"/>
    <n v="1"/>
  </r>
  <r>
    <x v="625"/>
    <x v="13"/>
    <n v="0.55400000000000005"/>
    <n v="2"/>
  </r>
  <r>
    <x v="626"/>
    <x v="162"/>
    <n v="0.45300000000000001"/>
    <n v="2"/>
  </r>
  <r>
    <x v="627"/>
    <x v="79"/>
    <n v="0.39500000000000002"/>
    <n v="1"/>
  </r>
  <r>
    <x v="628"/>
    <x v="142"/>
    <n v="0.18"/>
    <n v="2"/>
  </r>
  <r>
    <x v="629"/>
    <x v="210"/>
    <n v="0.2"/>
    <n v="1"/>
  </r>
  <r>
    <x v="630"/>
    <x v="26"/>
    <n v="0.68200000000000005"/>
    <n v="1"/>
  </r>
  <r>
    <x v="631"/>
    <x v="52"/>
    <n v="0.42599999999999999"/>
    <n v="1"/>
  </r>
  <r>
    <x v="632"/>
    <x v="206"/>
    <n v="2.1000000000000001E-2"/>
    <n v="2"/>
  </r>
  <r>
    <x v="633"/>
    <x v="116"/>
    <n v="0.27500000000000002"/>
    <n v="1"/>
  </r>
  <r>
    <x v="634"/>
    <x v="136"/>
    <n v="0.84199999999999997"/>
    <n v="2"/>
  </r>
  <r>
    <x v="635"/>
    <x v="52"/>
    <n v="0.42599999999999999"/>
    <n v="1"/>
  </r>
  <r>
    <x v="636"/>
    <x v="13"/>
    <n v="0.55400000000000005"/>
    <n v="2"/>
  </r>
  <r>
    <x v="637"/>
    <x v="307"/>
    <n v="0.63300000000000001"/>
    <n v="3"/>
  </r>
  <r>
    <x v="638"/>
    <x v="50"/>
    <n v="0.35399999999999998"/>
    <n v="1"/>
  </r>
  <r>
    <x v="639"/>
    <x v="81"/>
    <n v="0.22600000000000001"/>
    <n v="2"/>
  </r>
  <r>
    <x v="640"/>
    <x v="144"/>
    <n v="0.64"/>
    <n v="1"/>
  </r>
  <r>
    <x v="641"/>
    <x v="52"/>
    <n v="0.42599999999999999"/>
    <n v="2"/>
  </r>
  <r>
    <x v="642"/>
    <x v="19"/>
    <n v="0.72299999999999998"/>
    <n v="1"/>
  </r>
  <r>
    <x v="643"/>
    <x v="50"/>
    <n v="0.35399999999999998"/>
    <n v="1"/>
  </r>
  <r>
    <x v="644"/>
    <x v="34"/>
    <n v="0.80100000000000005"/>
    <n v="5"/>
  </r>
  <r>
    <x v="645"/>
    <x v="308"/>
    <n v="0.88600000000000001"/>
    <n v="5"/>
  </r>
  <r>
    <x v="646"/>
    <x v="8"/>
    <n v="0.81"/>
    <n v="3"/>
  </r>
  <r>
    <x v="647"/>
    <x v="12"/>
    <n v="0.80300000000000005"/>
    <n v="2"/>
  </r>
  <r>
    <x v="648"/>
    <x v="26"/>
    <n v="0.68200000000000005"/>
    <n v="2"/>
  </r>
  <r>
    <x v="649"/>
    <x v="85"/>
    <n v="0.316"/>
    <n v="1"/>
  </r>
  <r>
    <x v="650"/>
    <x v="116"/>
    <n v="0.27500000000000002"/>
    <n v="1"/>
  </r>
  <r>
    <x v="651"/>
    <x v="49"/>
    <n v="0.34899999999999998"/>
    <n v="4"/>
  </r>
  <r>
    <x v="652"/>
    <x v="309"/>
    <n v="0.72199999999999998"/>
    <n v="19"/>
  </r>
  <r>
    <x v="653"/>
    <x v="207"/>
    <n v="0.25600000000000001"/>
    <n v="1"/>
  </r>
  <r>
    <x v="654"/>
    <x v="71"/>
    <n v="0.91400000000000003"/>
    <n v="1"/>
  </r>
  <r>
    <x v="655"/>
    <x v="123"/>
    <n v="0.157"/>
    <n v="1"/>
  </r>
  <r>
    <x v="656"/>
    <x v="155"/>
    <n v="0.89300000000000002"/>
    <n v="1"/>
  </r>
  <r>
    <x v="657"/>
    <x v="8"/>
    <n v="0.81"/>
    <n v="1"/>
  </r>
  <r>
    <x v="658"/>
    <x v="71"/>
    <n v="0.91400000000000003"/>
    <n v="1"/>
  </r>
  <r>
    <x v="659"/>
    <x v="19"/>
    <n v="0.72299999999999998"/>
    <n v="1"/>
  </r>
  <r>
    <x v="660"/>
    <x v="310"/>
    <n v="2E-3"/>
    <n v="4"/>
  </r>
  <r>
    <x v="661"/>
    <x v="13"/>
    <n v="0.55400000000000005"/>
    <n v="1"/>
  </r>
  <r>
    <x v="662"/>
    <x v="288"/>
    <n v="5.7000000000000002E-2"/>
    <n v="2"/>
  </r>
  <r>
    <x v="663"/>
    <x v="60"/>
    <n v="0.50600000000000001"/>
    <n v="2"/>
  </r>
  <r>
    <x v="664"/>
    <x v="20"/>
    <n v="0.59299999999999997"/>
    <n v="3"/>
  </r>
  <r>
    <x v="665"/>
    <x v="178"/>
    <n v="0.60199999999999998"/>
    <n v="1"/>
  </r>
  <r>
    <x v="666"/>
    <x v="26"/>
    <n v="0.68200000000000005"/>
    <n v="1"/>
  </r>
  <r>
    <x v="667"/>
    <x v="169"/>
    <n v="0.77200000000000002"/>
    <n v="1"/>
  </r>
  <r>
    <x v="668"/>
    <x v="24"/>
    <n v="0.84899999999999998"/>
    <n v="1"/>
  </r>
  <r>
    <x v="669"/>
    <x v="311"/>
    <n v="1.6E-2"/>
    <n v="1"/>
  </r>
  <r>
    <x v="670"/>
    <x v="155"/>
    <n v="0.89300000000000002"/>
    <n v="2"/>
  </r>
  <r>
    <x v="671"/>
    <x v="232"/>
    <n v="0.17399999999999999"/>
    <n v="2"/>
  </r>
  <r>
    <x v="672"/>
    <x v="116"/>
    <n v="0.27500000000000002"/>
    <n v="1"/>
  </r>
  <r>
    <x v="673"/>
    <x v="184"/>
    <n v="0.113"/>
    <n v="1"/>
  </r>
  <r>
    <x v="674"/>
    <x v="210"/>
    <n v="0.2"/>
    <n v="2"/>
  </r>
  <r>
    <x v="675"/>
    <x v="59"/>
    <n v="0.93200000000000005"/>
    <n v="2"/>
  </r>
  <r>
    <x v="676"/>
    <x v="220"/>
    <n v="0.308"/>
    <n v="2"/>
  </r>
  <r>
    <x v="677"/>
    <x v="52"/>
    <n v="0.42599999999999999"/>
    <n v="1"/>
  </r>
  <r>
    <x v="678"/>
    <x v="140"/>
    <n v="0.13100000000000001"/>
    <n v="1"/>
  </r>
  <r>
    <x v="679"/>
    <x v="123"/>
    <n v="0.157"/>
    <n v="1"/>
  </r>
  <r>
    <x v="680"/>
    <x v="312"/>
    <n v="0.88600000000000001"/>
    <n v="3"/>
  </r>
  <r>
    <x v="681"/>
    <x v="193"/>
    <n v="0.54300000000000004"/>
    <n v="2"/>
  </r>
  <r>
    <x v="682"/>
    <x v="313"/>
    <n v="5.8999999999999997E-2"/>
    <n v="1"/>
  </r>
  <r>
    <x v="683"/>
    <x v="82"/>
    <n v="0.72"/>
    <n v="5"/>
  </r>
  <r>
    <x v="684"/>
    <x v="75"/>
    <n v="9.6000000000000002E-2"/>
    <n v="1"/>
  </r>
  <r>
    <x v="685"/>
    <x v="281"/>
    <n v="0.71099999999999997"/>
    <n v="3"/>
  </r>
  <r>
    <x v="686"/>
    <x v="188"/>
    <n v="3.5000000000000003E-2"/>
    <n v="1"/>
  </r>
  <r>
    <x v="687"/>
    <x v="65"/>
    <n v="0.66900000000000004"/>
    <n v="2"/>
  </r>
  <r>
    <x v="688"/>
    <x v="263"/>
    <n v="7.2999999999999995E-2"/>
    <n v="1"/>
  </r>
  <r>
    <x v="689"/>
    <x v="50"/>
    <n v="0.35399999999999998"/>
    <n v="1"/>
  </r>
  <r>
    <x v="690"/>
    <x v="263"/>
    <n v="7.2999999999999995E-2"/>
    <n v="1"/>
  </r>
  <r>
    <x v="691"/>
    <x v="314"/>
    <n v="0.995"/>
    <n v="3"/>
  </r>
  <r>
    <x v="692"/>
    <x v="60"/>
    <n v="0.50600000000000001"/>
    <n v="1"/>
  </r>
  <r>
    <x v="693"/>
    <x v="169"/>
    <n v="0.77200000000000002"/>
    <n v="1"/>
  </r>
  <r>
    <x v="694"/>
    <x v="210"/>
    <n v="0.2"/>
    <n v="1"/>
  </r>
  <r>
    <x v="695"/>
    <x v="263"/>
    <n v="7.2999999999999995E-2"/>
    <n v="1"/>
  </r>
  <r>
    <x v="696"/>
    <x v="65"/>
    <n v="0.66900000000000004"/>
    <n v="2"/>
  </r>
  <r>
    <x v="697"/>
    <x v="85"/>
    <n v="0.316"/>
    <n v="1"/>
  </r>
  <r>
    <x v="698"/>
    <x v="123"/>
    <n v="0.157"/>
    <n v="2"/>
  </r>
  <r>
    <x v="699"/>
    <x v="63"/>
    <n v="0.46800000000000003"/>
    <n v="1"/>
  </r>
  <r>
    <x v="700"/>
    <x v="75"/>
    <n v="9.6000000000000002E-2"/>
    <n v="2"/>
  </r>
  <r>
    <x v="701"/>
    <x v="315"/>
    <n v="0.88700000000000001"/>
    <n v="3"/>
  </r>
  <r>
    <x v="702"/>
    <x v="306"/>
    <n v="8.2000000000000003E-2"/>
    <n v="1"/>
  </r>
  <r>
    <x v="703"/>
    <x v="169"/>
    <n v="0.77200000000000002"/>
    <n v="1"/>
  </r>
  <r>
    <x v="704"/>
    <x v="116"/>
    <n v="0.27500000000000002"/>
    <n v="1"/>
  </r>
  <r>
    <x v="705"/>
    <x v="220"/>
    <n v="0.308"/>
    <n v="2"/>
  </r>
  <r>
    <x v="706"/>
    <x v="189"/>
    <n v="0.49399999999999999"/>
    <n v="4"/>
  </r>
  <r>
    <x v="707"/>
    <x v="100"/>
    <n v="0.628"/>
    <n v="4"/>
  </r>
  <r>
    <x v="708"/>
    <x v="263"/>
    <n v="7.2999999999999995E-2"/>
    <n v="1"/>
  </r>
  <r>
    <x v="709"/>
    <x v="81"/>
    <n v="0.22600000000000001"/>
    <n v="2"/>
  </r>
  <r>
    <x v="710"/>
    <x v="60"/>
    <n v="0.50600000000000001"/>
    <n v="1"/>
  </r>
  <r>
    <x v="711"/>
    <x v="190"/>
    <n v="0.46300000000000002"/>
    <n v="3"/>
  </r>
  <r>
    <x v="712"/>
    <x v="123"/>
    <n v="0.157"/>
    <n v="2"/>
  </r>
  <r>
    <x v="713"/>
    <x v="210"/>
    <n v="0.2"/>
    <n v="5"/>
  </r>
  <r>
    <x v="714"/>
    <x v="316"/>
    <n v="0.97799999999999998"/>
    <n v="4"/>
  </r>
  <r>
    <x v="715"/>
    <x v="136"/>
    <n v="0.84199999999999997"/>
    <n v="2"/>
  </r>
  <r>
    <x v="716"/>
    <x v="289"/>
    <n v="0.88900000000000001"/>
    <n v="2"/>
  </r>
  <r>
    <x v="717"/>
    <x v="116"/>
    <n v="0.27500000000000002"/>
    <n v="2"/>
  </r>
  <r>
    <x v="718"/>
    <x v="112"/>
    <n v="0.34599999999999997"/>
    <n v="2"/>
  </r>
  <r>
    <x v="719"/>
    <x v="59"/>
    <n v="0.93200000000000005"/>
    <n v="2"/>
  </r>
  <r>
    <x v="720"/>
    <x v="26"/>
    <n v="0.68200000000000005"/>
    <n v="1"/>
  </r>
  <r>
    <x v="721"/>
    <x v="317"/>
    <n v="0.87"/>
    <n v="11"/>
  </r>
  <r>
    <x v="722"/>
    <x v="63"/>
    <n v="0.46800000000000003"/>
    <n v="2"/>
  </r>
  <r>
    <x v="723"/>
    <x v="144"/>
    <n v="0.64"/>
    <n v="1"/>
  </r>
  <r>
    <x v="724"/>
    <x v="20"/>
    <n v="0.59299999999999997"/>
    <n v="3"/>
  </r>
  <r>
    <x v="725"/>
    <x v="60"/>
    <n v="0.50600000000000001"/>
    <n v="1"/>
  </r>
  <r>
    <x v="726"/>
    <x v="123"/>
    <n v="0.157"/>
    <n v="2"/>
  </r>
  <r>
    <x v="727"/>
    <x v="85"/>
    <n v="0.316"/>
    <n v="1"/>
  </r>
  <r>
    <x v="728"/>
    <x v="148"/>
    <n v="4.5999999999999999E-2"/>
    <n v="1"/>
  </r>
  <r>
    <x v="729"/>
    <x v="50"/>
    <n v="0.35399999999999998"/>
    <n v="1"/>
  </r>
  <r>
    <x v="730"/>
    <x v="184"/>
    <n v="0.113"/>
    <n v="1"/>
  </r>
  <r>
    <x v="731"/>
    <x v="318"/>
    <n v="0.91300000000000003"/>
    <n v="3"/>
  </r>
  <r>
    <x v="732"/>
    <x v="135"/>
    <n v="0.67800000000000005"/>
    <n v="3"/>
  </r>
  <r>
    <x v="733"/>
    <x v="85"/>
    <n v="0.316"/>
    <n v="1"/>
  </r>
  <r>
    <x v="734"/>
    <x v="178"/>
    <n v="0.60199999999999998"/>
    <n v="1"/>
  </r>
  <r>
    <x v="735"/>
    <x v="81"/>
    <n v="0.22600000000000001"/>
    <n v="2"/>
  </r>
  <r>
    <x v="736"/>
    <x v="8"/>
    <n v="0.81"/>
    <n v="1"/>
  </r>
  <r>
    <x v="737"/>
    <x v="319"/>
    <n v="7.1999999999999995E-2"/>
    <n v="6"/>
  </r>
  <r>
    <x v="738"/>
    <x v="201"/>
    <n v="0.68100000000000005"/>
    <n v="3"/>
  </r>
  <r>
    <x v="739"/>
    <x v="232"/>
    <n v="0.17399999999999999"/>
    <n v="2"/>
  </r>
  <r>
    <x v="740"/>
    <x v="6"/>
    <n v="0.95699999999999996"/>
    <n v="1"/>
  </r>
  <r>
    <x v="741"/>
    <x v="184"/>
    <n v="0.113"/>
    <n v="1"/>
  </r>
  <r>
    <x v="742"/>
    <x v="210"/>
    <n v="0.2"/>
    <n v="1"/>
  </r>
  <r>
    <x v="743"/>
    <x v="13"/>
    <n v="0.55400000000000005"/>
    <n v="1"/>
  </r>
  <r>
    <x v="744"/>
    <x v="123"/>
    <n v="0.157"/>
    <n v="2"/>
  </r>
  <r>
    <x v="745"/>
    <x v="320"/>
    <n v="0.45600000000000002"/>
    <n v="3"/>
  </r>
  <r>
    <x v="746"/>
    <x v="210"/>
    <n v="0.2"/>
    <n v="1"/>
  </r>
  <r>
    <x v="747"/>
    <x v="52"/>
    <n v="0.42599999999999999"/>
    <n v="1"/>
  </r>
  <r>
    <x v="748"/>
    <x v="301"/>
    <n v="0.125"/>
    <n v="2"/>
  </r>
  <r>
    <x v="749"/>
    <x v="144"/>
    <n v="0.64"/>
    <n v="2"/>
  </r>
  <r>
    <x v="750"/>
    <x v="155"/>
    <n v="0.89300000000000002"/>
    <n v="1"/>
  </r>
  <r>
    <x v="751"/>
    <x v="249"/>
    <n v="0.58799999999999997"/>
    <n v="2"/>
  </r>
  <r>
    <x v="752"/>
    <x v="139"/>
    <n v="1.0999999999999999E-2"/>
    <n v="1"/>
  </r>
  <r>
    <x v="753"/>
    <x v="321"/>
    <n v="1.7000000000000001E-2"/>
    <n v="1"/>
  </r>
  <r>
    <x v="754"/>
    <x v="322"/>
    <n v="0.71499999999999997"/>
    <n v="2"/>
  </r>
  <r>
    <x v="755"/>
    <x v="26"/>
    <n v="0.68200000000000005"/>
    <n v="2"/>
  </r>
  <r>
    <x v="756"/>
    <x v="155"/>
    <n v="0.89300000000000002"/>
    <n v="1"/>
  </r>
  <r>
    <x v="757"/>
    <x v="144"/>
    <n v="0.64"/>
    <n v="1"/>
  </r>
  <r>
    <x v="758"/>
    <x v="323"/>
    <n v="0.27"/>
    <n v="2"/>
  </r>
  <r>
    <x v="759"/>
    <x v="210"/>
    <n v="0.2"/>
    <n v="1"/>
  </r>
  <r>
    <x v="760"/>
    <x v="52"/>
    <n v="0.42599999999999999"/>
    <n v="1"/>
  </r>
  <r>
    <x v="761"/>
    <x v="13"/>
    <n v="0.55400000000000005"/>
    <n v="1"/>
  </r>
  <r>
    <x v="762"/>
    <x v="139"/>
    <n v="1.0999999999999999E-2"/>
    <n v="2"/>
  </r>
  <r>
    <x v="763"/>
    <x v="210"/>
    <n v="0.2"/>
    <n v="1"/>
  </r>
  <r>
    <x v="764"/>
    <x v="140"/>
    <n v="0.13100000000000001"/>
    <n v="1"/>
  </r>
  <r>
    <x v="765"/>
    <x v="175"/>
    <n v="0.46500000000000002"/>
    <n v="3"/>
  </r>
  <r>
    <x v="766"/>
    <x v="116"/>
    <n v="0.27500000000000002"/>
    <n v="1"/>
  </r>
  <r>
    <x v="767"/>
    <x v="123"/>
    <n v="0.157"/>
    <n v="2"/>
  </r>
  <r>
    <x v="768"/>
    <x v="123"/>
    <n v="0.157"/>
    <n v="1"/>
  </r>
  <r>
    <x v="769"/>
    <x v="324"/>
    <n v="9.5000000000000001E-2"/>
    <n v="2"/>
  </r>
  <r>
    <x v="770"/>
    <x v="65"/>
    <n v="0.66900000000000004"/>
    <n v="2"/>
  </r>
  <r>
    <x v="771"/>
    <x v="63"/>
    <n v="0.46800000000000003"/>
    <n v="1"/>
  </r>
  <r>
    <x v="772"/>
    <x v="116"/>
    <n v="0.27500000000000002"/>
    <n v="1"/>
  </r>
  <r>
    <x v="773"/>
    <x v="325"/>
    <n v="7.1999999999999995E-2"/>
    <n v="3"/>
  </r>
  <r>
    <x v="774"/>
    <x v="326"/>
    <n v="0.19700000000000001"/>
    <n v="2"/>
  </r>
  <r>
    <x v="775"/>
    <x v="19"/>
    <n v="0.72299999999999998"/>
    <n v="3"/>
  </r>
  <r>
    <x v="776"/>
    <x v="188"/>
    <n v="3.5000000000000003E-2"/>
    <n v="1"/>
  </r>
  <r>
    <x v="777"/>
    <x v="327"/>
    <n v="9.6000000000000002E-2"/>
    <n v="2"/>
  </r>
  <r>
    <x v="778"/>
    <x v="188"/>
    <n v="3.5000000000000003E-2"/>
    <n v="1"/>
  </r>
  <r>
    <x v="779"/>
    <x v="121"/>
    <n v="0.70799999999999996"/>
    <n v="4"/>
  </r>
  <r>
    <x v="780"/>
    <x v="8"/>
    <n v="0.81"/>
    <n v="1"/>
  </r>
  <r>
    <x v="781"/>
    <x v="6"/>
    <n v="0.95699999999999996"/>
    <n v="1"/>
  </r>
  <r>
    <x v="782"/>
    <x v="19"/>
    <n v="0.72299999999999998"/>
    <n v="2"/>
  </r>
  <r>
    <x v="783"/>
    <x v="60"/>
    <n v="0.50600000000000001"/>
    <n v="1"/>
  </r>
  <r>
    <x v="784"/>
    <x v="328"/>
    <n v="0.55400000000000005"/>
    <n v="3"/>
  </r>
  <r>
    <x v="785"/>
    <x v="60"/>
    <n v="0.50600000000000001"/>
    <n v="1"/>
  </r>
  <r>
    <x v="786"/>
    <x v="26"/>
    <n v="0.68200000000000005"/>
    <n v="1"/>
  </r>
  <r>
    <x v="787"/>
    <x v="233"/>
    <n v="0.55000000000000004"/>
    <n v="3"/>
  </r>
  <r>
    <x v="788"/>
    <x v="79"/>
    <n v="0.39500000000000002"/>
    <n v="1"/>
  </r>
  <r>
    <x v="789"/>
    <x v="84"/>
    <n v="0.30599999999999999"/>
    <n v="2"/>
  </r>
  <r>
    <x v="790"/>
    <x v="209"/>
    <n v="0.54"/>
    <n v="4"/>
  </r>
  <r>
    <x v="791"/>
    <x v="175"/>
    <n v="0.46500000000000002"/>
    <n v="3"/>
  </r>
  <r>
    <x v="792"/>
    <x v="63"/>
    <n v="0.46800000000000003"/>
    <n v="2"/>
  </r>
  <r>
    <x v="793"/>
    <x v="8"/>
    <n v="0.81"/>
    <n v="1"/>
  </r>
  <r>
    <x v="794"/>
    <x v="75"/>
    <n v="9.6000000000000002E-2"/>
    <n v="1"/>
  </r>
  <r>
    <x v="795"/>
    <x v="225"/>
    <n v="0.45900000000000002"/>
    <n v="2"/>
  </r>
  <r>
    <x v="796"/>
    <x v="123"/>
    <n v="0.157"/>
    <n v="1"/>
  </r>
  <r>
    <x v="797"/>
    <x v="210"/>
    <n v="0.2"/>
    <n v="1"/>
  </r>
  <r>
    <x v="798"/>
    <x v="329"/>
    <n v="4.0000000000000001E-3"/>
    <n v="1"/>
  </r>
  <r>
    <x v="799"/>
    <x v="178"/>
    <n v="0.60199999999999998"/>
    <n v="1"/>
  </r>
  <r>
    <x v="800"/>
    <x v="75"/>
    <n v="9.6000000000000002E-2"/>
    <n v="1"/>
  </r>
  <r>
    <x v="801"/>
    <x v="149"/>
    <n v="0.498"/>
    <n v="2"/>
  </r>
  <r>
    <x v="802"/>
    <x v="189"/>
    <n v="0.49399999999999999"/>
    <n v="4"/>
  </r>
  <r>
    <x v="803"/>
    <x v="211"/>
    <n v="0.93"/>
    <n v="3"/>
  </r>
  <r>
    <x v="804"/>
    <x v="169"/>
    <n v="0.77200000000000002"/>
    <n v="1"/>
  </r>
  <r>
    <x v="805"/>
    <x v="249"/>
    <n v="0.58799999999999997"/>
    <n v="2"/>
  </r>
  <r>
    <x v="806"/>
    <x v="210"/>
    <n v="0.2"/>
    <n v="1"/>
  </r>
  <r>
    <x v="807"/>
    <x v="313"/>
    <n v="5.8999999999999997E-2"/>
    <n v="1"/>
  </r>
  <r>
    <x v="808"/>
    <x v="207"/>
    <n v="0.25600000000000001"/>
    <n v="1"/>
  </r>
  <r>
    <x v="809"/>
    <x v="116"/>
    <n v="0.27500000000000002"/>
    <n v="2"/>
  </r>
  <r>
    <x v="810"/>
    <x v="28"/>
    <n v="0.54700000000000004"/>
    <n v="2"/>
  </r>
  <r>
    <x v="811"/>
    <x v="330"/>
    <n v="2.7E-2"/>
    <n v="1"/>
  </r>
  <r>
    <x v="812"/>
    <x v="188"/>
    <n v="3.5000000000000003E-2"/>
    <n v="2"/>
  </r>
  <r>
    <x v="813"/>
    <x v="79"/>
    <n v="0.39500000000000002"/>
    <n v="1"/>
  </r>
  <r>
    <x v="814"/>
    <x v="6"/>
    <n v="0.95699999999999996"/>
    <n v="1"/>
  </r>
  <r>
    <x v="815"/>
    <x v="50"/>
    <n v="0.35399999999999998"/>
    <n v="1"/>
  </r>
  <r>
    <x v="816"/>
    <x v="52"/>
    <n v="0.42599999999999999"/>
    <n v="1"/>
  </r>
  <r>
    <x v="817"/>
    <x v="149"/>
    <n v="0.498"/>
    <n v="2"/>
  </r>
  <r>
    <x v="818"/>
    <x v="24"/>
    <n v="0.84899999999999998"/>
    <n v="1"/>
  </r>
  <r>
    <x v="819"/>
    <x v="179"/>
    <n v="0.76700000000000002"/>
    <n v="3"/>
  </r>
  <r>
    <x v="820"/>
    <x v="263"/>
    <n v="7.2999999999999995E-2"/>
    <n v="1"/>
  </r>
  <r>
    <x v="821"/>
    <x v="313"/>
    <n v="5.8999999999999997E-2"/>
    <n v="1"/>
  </r>
  <r>
    <x v="822"/>
    <x v="50"/>
    <n v="0.35399999999999998"/>
    <n v="1"/>
  </r>
  <r>
    <x v="823"/>
    <x v="169"/>
    <n v="0.77200000000000002"/>
    <n v="1"/>
  </r>
  <r>
    <x v="824"/>
    <x v="207"/>
    <n v="0.25600000000000001"/>
    <n v="1"/>
  </r>
  <r>
    <x v="825"/>
    <x v="207"/>
    <n v="0.25600000000000001"/>
    <n v="1"/>
  </r>
  <r>
    <x v="826"/>
    <x v="246"/>
    <n v="6.5000000000000002E-2"/>
    <n v="1"/>
  </r>
  <r>
    <x v="827"/>
    <x v="19"/>
    <n v="0.72299999999999998"/>
    <n v="1"/>
  </r>
  <r>
    <x v="828"/>
    <x v="307"/>
    <n v="0.63300000000000001"/>
    <n v="3"/>
  </r>
  <r>
    <x v="829"/>
    <x v="186"/>
    <n v="0.23599999999999999"/>
    <n v="1"/>
  </r>
  <r>
    <x v="830"/>
    <x v="98"/>
    <n v="0.93799999999999994"/>
    <n v="2"/>
  </r>
  <r>
    <x v="831"/>
    <x v="71"/>
    <n v="0.91400000000000003"/>
    <n v="1"/>
  </r>
  <r>
    <x v="832"/>
    <x v="331"/>
    <n v="2E-3"/>
    <n v="1"/>
  </r>
  <r>
    <x v="833"/>
    <x v="207"/>
    <n v="0.25600000000000001"/>
    <n v="1"/>
  </r>
  <r>
    <x v="834"/>
    <x v="19"/>
    <n v="0.72299999999999998"/>
    <n v="2"/>
  </r>
  <r>
    <x v="835"/>
    <x v="123"/>
    <n v="0.157"/>
    <n v="1"/>
  </r>
  <r>
    <x v="836"/>
    <x v="116"/>
    <n v="0.27500000000000002"/>
    <n v="1"/>
  </r>
  <r>
    <x v="837"/>
    <x v="52"/>
    <n v="0.42599999999999999"/>
    <n v="1"/>
  </r>
  <r>
    <x v="838"/>
    <x v="55"/>
    <n v="0.97"/>
    <n v="2"/>
  </r>
  <r>
    <x v="839"/>
    <x v="232"/>
    <n v="0.17399999999999999"/>
    <n v="2"/>
  </r>
  <r>
    <x v="840"/>
    <x v="281"/>
    <n v="0.71099999999999997"/>
    <n v="3"/>
  </r>
  <r>
    <x v="841"/>
    <x v="178"/>
    <n v="0.60199999999999998"/>
    <n v="1"/>
  </r>
  <r>
    <x v="842"/>
    <x v="155"/>
    <n v="0.89300000000000002"/>
    <n v="1"/>
  </r>
  <r>
    <x v="843"/>
    <x v="142"/>
    <n v="0.18"/>
    <n v="2"/>
  </r>
  <r>
    <x v="844"/>
    <x v="52"/>
    <n v="0.42599999999999999"/>
    <n v="1"/>
  </r>
  <r>
    <x v="845"/>
    <x v="60"/>
    <n v="0.50600000000000001"/>
    <n v="1"/>
  </r>
  <r>
    <x v="846"/>
    <x v="330"/>
    <n v="2.7E-2"/>
    <n v="1"/>
  </r>
  <r>
    <x v="847"/>
    <x v="231"/>
    <n v="0.38700000000000001"/>
    <n v="4"/>
  </r>
  <r>
    <x v="848"/>
    <x v="60"/>
    <n v="0.50600000000000001"/>
    <n v="1"/>
  </r>
  <r>
    <x v="849"/>
    <x v="63"/>
    <n v="0.46800000000000003"/>
    <n v="1"/>
  </r>
  <r>
    <x v="850"/>
    <x v="111"/>
    <n v="0.34200000000000003"/>
    <n v="2"/>
  </r>
  <r>
    <x v="851"/>
    <x v="332"/>
    <n v="0.109"/>
    <n v="3"/>
  </r>
  <r>
    <x v="852"/>
    <x v="140"/>
    <n v="0.13100000000000001"/>
    <n v="1"/>
  </r>
  <r>
    <x v="853"/>
    <x v="333"/>
    <n v="0.996"/>
    <n v="1"/>
  </r>
  <r>
    <x v="854"/>
    <x v="195"/>
    <n v="0.49199999999999999"/>
    <n v="3"/>
  </r>
  <r>
    <x v="855"/>
    <x v="301"/>
    <n v="0.125"/>
    <n v="2"/>
  </r>
  <r>
    <x v="856"/>
    <x v="19"/>
    <n v="0.72299999999999998"/>
    <n v="3"/>
  </r>
  <r>
    <x v="857"/>
    <x v="222"/>
    <n v="8.6999999999999994E-2"/>
    <n v="1"/>
  </r>
  <r>
    <x v="858"/>
    <x v="63"/>
    <n v="0.46800000000000003"/>
    <n v="1"/>
  </r>
  <r>
    <x v="859"/>
    <x v="290"/>
    <n v="0.90900000000000003"/>
    <n v="2"/>
  </r>
  <r>
    <x v="860"/>
    <x v="285"/>
    <n v="3.1E-2"/>
    <n v="1"/>
  </r>
  <r>
    <x v="861"/>
    <x v="207"/>
    <n v="0.25600000000000001"/>
    <n v="1"/>
  </r>
  <r>
    <x v="862"/>
    <x v="301"/>
    <n v="0.125"/>
    <n v="2"/>
  </r>
  <r>
    <x v="863"/>
    <x v="334"/>
    <n v="0.251"/>
    <n v="3"/>
  </r>
  <r>
    <x v="864"/>
    <x v="13"/>
    <n v="0.55400000000000005"/>
    <n v="1"/>
  </r>
  <r>
    <x v="865"/>
    <x v="85"/>
    <n v="0.316"/>
    <n v="1"/>
  </r>
  <r>
    <x v="866"/>
    <x v="50"/>
    <n v="0.35399999999999998"/>
    <n v="1"/>
  </r>
  <r>
    <x v="867"/>
    <x v="52"/>
    <n v="0.42599999999999999"/>
    <n v="1"/>
  </r>
  <r>
    <x v="868"/>
    <x v="148"/>
    <n v="4.5999999999999999E-2"/>
    <n v="1"/>
  </r>
  <r>
    <x v="869"/>
    <x v="50"/>
    <n v="0.35399999999999998"/>
    <n v="1"/>
  </r>
  <r>
    <x v="870"/>
    <x v="335"/>
    <n v="0.02"/>
    <n v="3"/>
  </r>
  <r>
    <x v="871"/>
    <x v="329"/>
    <n v="4.0000000000000001E-3"/>
    <n v="1"/>
  </r>
  <r>
    <x v="872"/>
    <x v="222"/>
    <n v="8.6999999999999994E-2"/>
    <n v="1"/>
  </r>
  <r>
    <x v="873"/>
    <x v="163"/>
    <n v="0.154"/>
    <n v="2"/>
  </r>
  <r>
    <x v="874"/>
    <x v="336"/>
    <n v="0.873"/>
    <n v="5"/>
  </r>
  <r>
    <x v="875"/>
    <x v="21"/>
    <n v="0.875"/>
    <n v="2"/>
  </r>
  <r>
    <x v="876"/>
    <x v="50"/>
    <n v="0.35399999999999998"/>
    <n v="1"/>
  </r>
  <r>
    <x v="877"/>
    <x v="22"/>
    <n v="0.76300000000000001"/>
    <n v="2"/>
  </r>
  <r>
    <x v="878"/>
    <x v="19"/>
    <n v="0.72299999999999998"/>
    <n v="1"/>
  </r>
  <r>
    <x v="879"/>
    <x v="8"/>
    <n v="0.81"/>
    <n v="2"/>
  </r>
  <r>
    <x v="880"/>
    <x v="306"/>
    <n v="8.2000000000000003E-2"/>
    <n v="1"/>
  </r>
  <r>
    <x v="881"/>
    <x v="155"/>
    <n v="0.89300000000000002"/>
    <n v="1"/>
  </r>
  <r>
    <x v="882"/>
    <x v="26"/>
    <n v="0.68200000000000005"/>
    <n v="1"/>
  </r>
  <r>
    <x v="883"/>
    <x v="272"/>
    <n v="5.3999999999999999E-2"/>
    <n v="1"/>
  </r>
  <r>
    <x v="884"/>
    <x v="19"/>
    <n v="0.72299999999999998"/>
    <n v="1"/>
  </r>
  <r>
    <x v="885"/>
    <x v="155"/>
    <n v="0.89300000000000002"/>
    <n v="2"/>
  </r>
  <r>
    <x v="886"/>
    <x v="79"/>
    <n v="0.39500000000000002"/>
    <n v="1"/>
  </r>
  <r>
    <x v="887"/>
    <x v="142"/>
    <n v="0.18"/>
    <n v="1"/>
  </r>
  <r>
    <x v="888"/>
    <x v="186"/>
    <n v="0.23599999999999999"/>
    <n v="2"/>
  </r>
  <r>
    <x v="889"/>
    <x v="206"/>
    <n v="2.1000000000000001E-2"/>
    <n v="1"/>
  </r>
  <r>
    <x v="890"/>
    <x v="71"/>
    <n v="0.91400000000000003"/>
    <n v="1"/>
  </r>
  <r>
    <x v="891"/>
    <x v="249"/>
    <n v="0.58799999999999997"/>
    <n v="2"/>
  </r>
  <r>
    <x v="892"/>
    <x v="52"/>
    <n v="0.42599999999999999"/>
    <n v="1"/>
  </r>
  <r>
    <x v="893"/>
    <x v="186"/>
    <n v="0.23599999999999999"/>
    <n v="1"/>
  </r>
  <r>
    <x v="894"/>
    <x v="144"/>
    <n v="0.64"/>
    <n v="3"/>
  </r>
  <r>
    <x v="895"/>
    <x v="85"/>
    <n v="0.316"/>
    <n v="1"/>
  </r>
  <r>
    <x v="896"/>
    <x v="228"/>
    <n v="0.224"/>
    <n v="3"/>
  </r>
  <r>
    <x v="897"/>
    <x v="63"/>
    <n v="0.46800000000000003"/>
    <n v="1"/>
  </r>
  <r>
    <x v="898"/>
    <x v="337"/>
    <n v="8.0000000000000002E-3"/>
    <n v="1"/>
  </r>
  <r>
    <x v="899"/>
    <x v="136"/>
    <n v="0.84199999999999997"/>
    <n v="2"/>
  </r>
  <r>
    <x v="900"/>
    <x v="330"/>
    <n v="2.7E-2"/>
    <n v="1"/>
  </r>
  <r>
    <x v="901"/>
    <x v="178"/>
    <n v="0.60199999999999998"/>
    <n v="1"/>
  </r>
  <r>
    <x v="902"/>
    <x v="301"/>
    <n v="0.125"/>
    <n v="2"/>
  </r>
  <r>
    <x v="903"/>
    <x v="140"/>
    <n v="0.13100000000000001"/>
    <n v="1"/>
  </r>
  <r>
    <x v="904"/>
    <x v="60"/>
    <n v="0.50600000000000001"/>
    <n v="2"/>
  </r>
  <r>
    <x v="905"/>
    <x v="207"/>
    <n v="0.25600000000000001"/>
    <n v="1"/>
  </r>
  <r>
    <x v="906"/>
    <x v="210"/>
    <n v="0.2"/>
    <n v="1"/>
  </r>
  <r>
    <x v="907"/>
    <x v="184"/>
    <n v="0.113"/>
    <n v="2"/>
  </r>
  <r>
    <x v="908"/>
    <x v="258"/>
    <n v="0.54100000000000004"/>
    <n v="3"/>
  </r>
  <r>
    <x v="909"/>
    <x v="232"/>
    <n v="0.17399999999999999"/>
    <n v="2"/>
  </r>
  <r>
    <x v="910"/>
    <x v="222"/>
    <n v="8.6999999999999994E-2"/>
    <n v="1"/>
  </r>
  <r>
    <x v="911"/>
    <x v="50"/>
    <n v="0.35399999999999998"/>
    <n v="1"/>
  </r>
  <r>
    <x v="912"/>
    <x v="246"/>
    <n v="6.5000000000000002E-2"/>
    <n v="2"/>
  </r>
  <r>
    <x v="913"/>
    <x v="142"/>
    <n v="0.18"/>
    <n v="1"/>
  </r>
  <r>
    <x v="914"/>
    <x v="169"/>
    <n v="0.77200000000000002"/>
    <n v="1"/>
  </r>
  <r>
    <x v="915"/>
    <x v="178"/>
    <n v="0.60199999999999998"/>
    <n v="1"/>
  </r>
  <r>
    <x v="916"/>
    <x v="321"/>
    <n v="1.7000000000000001E-2"/>
    <n v="1"/>
  </r>
  <r>
    <x v="917"/>
    <x v="113"/>
    <n v="0.80700000000000005"/>
    <n v="3"/>
  </r>
  <r>
    <x v="918"/>
    <x v="169"/>
    <n v="0.77200000000000002"/>
    <n v="1"/>
  </r>
  <r>
    <x v="919"/>
    <x v="338"/>
    <n v="0.88500000000000001"/>
    <n v="3"/>
  </r>
  <r>
    <x v="920"/>
    <x v="116"/>
    <n v="0.27500000000000002"/>
    <n v="1"/>
  </r>
  <r>
    <x v="921"/>
    <x v="79"/>
    <n v="0.39500000000000002"/>
    <n v="1"/>
  </r>
  <r>
    <x v="922"/>
    <x v="178"/>
    <n v="0.60199999999999998"/>
    <n v="1"/>
  </r>
  <r>
    <x v="923"/>
    <x v="60"/>
    <n v="0.50600000000000001"/>
    <n v="1"/>
  </r>
  <r>
    <x v="924"/>
    <x v="237"/>
    <n v="0.98099999999999998"/>
    <n v="1"/>
  </r>
  <r>
    <x v="925"/>
    <x v="111"/>
    <n v="0.34200000000000003"/>
    <n v="2"/>
  </r>
  <r>
    <x v="926"/>
    <x v="260"/>
    <n v="0.27200000000000002"/>
    <n v="2"/>
  </r>
  <r>
    <x v="927"/>
    <x v="85"/>
    <n v="0.316"/>
    <n v="1"/>
  </r>
  <r>
    <x v="928"/>
    <x v="55"/>
    <n v="0.97"/>
    <n v="1"/>
  </r>
  <r>
    <x v="929"/>
    <x v="210"/>
    <n v="0.2"/>
    <n v="1"/>
  </r>
  <r>
    <x v="930"/>
    <x v="75"/>
    <n v="9.6000000000000002E-2"/>
    <n v="1"/>
  </r>
  <r>
    <x v="931"/>
    <x v="207"/>
    <n v="0.25600000000000001"/>
    <n v="2"/>
  </r>
  <r>
    <x v="932"/>
    <x v="79"/>
    <n v="0.39500000000000002"/>
    <n v="1"/>
  </r>
  <r>
    <x v="933"/>
    <x v="210"/>
    <n v="0.2"/>
    <n v="1"/>
  </r>
  <r>
    <x v="934"/>
    <x v="8"/>
    <n v="0.81"/>
    <n v="1"/>
  </r>
  <r>
    <x v="935"/>
    <x v="339"/>
    <n v="0.11"/>
    <n v="2"/>
  </r>
  <r>
    <x v="936"/>
    <x v="337"/>
    <n v="8.0000000000000002E-3"/>
    <n v="1"/>
  </r>
  <r>
    <x v="937"/>
    <x v="207"/>
    <n v="0.25600000000000001"/>
    <n v="1"/>
  </r>
  <r>
    <x v="938"/>
    <x v="60"/>
    <n v="0.50600000000000001"/>
    <n v="1"/>
  </r>
  <r>
    <x v="939"/>
    <x v="206"/>
    <n v="2.1000000000000001E-2"/>
    <n v="1"/>
  </r>
  <r>
    <x v="940"/>
    <x v="8"/>
    <n v="0.81"/>
    <n v="2"/>
  </r>
  <r>
    <x v="941"/>
    <x v="235"/>
    <n v="7.0000000000000001E-3"/>
    <n v="1"/>
  </r>
  <r>
    <x v="942"/>
    <x v="63"/>
    <n v="0.46800000000000003"/>
    <n v="1"/>
  </r>
  <r>
    <x v="943"/>
    <x v="188"/>
    <n v="3.5000000000000003E-2"/>
    <n v="1"/>
  </r>
  <r>
    <x v="944"/>
    <x v="189"/>
    <n v="0.49399999999999999"/>
    <n v="2"/>
  </r>
  <r>
    <x v="945"/>
    <x v="144"/>
    <n v="0.64"/>
    <n v="2"/>
  </r>
  <r>
    <x v="946"/>
    <x v="169"/>
    <n v="0.77200000000000002"/>
    <n v="1"/>
  </r>
  <r>
    <x v="947"/>
    <x v="340"/>
    <n v="0.23100000000000001"/>
    <n v="3"/>
  </r>
  <r>
    <x v="948"/>
    <x v="19"/>
    <n v="0.72299999999999998"/>
    <n v="2"/>
  </r>
  <r>
    <x v="949"/>
    <x v="24"/>
    <n v="0.84899999999999998"/>
    <n v="1"/>
  </r>
  <r>
    <x v="950"/>
    <x v="316"/>
    <n v="0.97799999999999998"/>
    <n v="1"/>
  </r>
  <r>
    <x v="951"/>
    <x v="123"/>
    <n v="0.157"/>
    <n v="1"/>
  </r>
  <r>
    <x v="952"/>
    <x v="139"/>
    <n v="1.0999999999999999E-2"/>
    <n v="1"/>
  </r>
  <r>
    <x v="953"/>
    <x v="263"/>
    <n v="7.2999999999999995E-2"/>
    <n v="1"/>
  </r>
  <r>
    <x v="954"/>
    <x v="50"/>
    <n v="0.35399999999999998"/>
    <n v="2"/>
  </r>
  <r>
    <x v="955"/>
    <x v="306"/>
    <n v="8.2000000000000003E-2"/>
    <n v="1"/>
  </r>
  <r>
    <x v="956"/>
    <x v="341"/>
    <n v="4.9000000000000002E-2"/>
    <n v="3"/>
  </r>
  <r>
    <x v="957"/>
    <x v="8"/>
    <n v="0.81"/>
    <n v="1"/>
  </r>
  <r>
    <x v="958"/>
    <x v="210"/>
    <n v="0.2"/>
    <n v="1"/>
  </r>
  <r>
    <x v="959"/>
    <x v="8"/>
    <n v="0.81"/>
    <n v="1"/>
  </r>
  <r>
    <x v="960"/>
    <x v="116"/>
    <n v="0.27500000000000002"/>
    <n v="2"/>
  </r>
  <r>
    <x v="961"/>
    <x v="19"/>
    <n v="0.72299999999999998"/>
    <n v="1"/>
  </r>
  <r>
    <x v="962"/>
    <x v="85"/>
    <n v="0.316"/>
    <n v="1"/>
  </r>
  <r>
    <x v="963"/>
    <x v="144"/>
    <n v="0.64"/>
    <n v="1"/>
  </r>
  <r>
    <x v="964"/>
    <x v="8"/>
    <n v="0.81"/>
    <n v="1"/>
  </r>
  <r>
    <x v="965"/>
    <x v="329"/>
    <n v="4.0000000000000001E-3"/>
    <n v="1"/>
  </r>
  <r>
    <x v="966"/>
    <x v="169"/>
    <n v="0.77200000000000002"/>
    <n v="5"/>
  </r>
  <r>
    <x v="967"/>
    <x v="261"/>
    <n v="0.05"/>
    <n v="1"/>
  </r>
  <r>
    <x v="968"/>
    <x v="79"/>
    <n v="0.39500000000000002"/>
    <n v="1"/>
  </r>
  <r>
    <x v="969"/>
    <x v="24"/>
    <n v="0.84899999999999998"/>
    <n v="1"/>
  </r>
  <r>
    <x v="970"/>
    <x v="22"/>
    <n v="0.76300000000000001"/>
    <n v="2"/>
  </r>
  <r>
    <x v="971"/>
    <x v="272"/>
    <n v="5.3999999999999999E-2"/>
    <n v="1"/>
  </r>
  <r>
    <x v="972"/>
    <x v="116"/>
    <n v="0.27500000000000002"/>
    <n v="1"/>
  </r>
  <r>
    <x v="973"/>
    <x v="13"/>
    <n v="0.55400000000000005"/>
    <n v="1"/>
  </r>
  <r>
    <x v="974"/>
    <x v="144"/>
    <n v="0.64"/>
    <n v="1"/>
  </r>
  <r>
    <x v="975"/>
    <x v="342"/>
    <n v="0.96799999999999997"/>
    <n v="2"/>
  </r>
  <r>
    <x v="976"/>
    <x v="79"/>
    <n v="0.39500000000000002"/>
    <n v="1"/>
  </r>
  <r>
    <x v="977"/>
    <x v="19"/>
    <n v="0.72299999999999998"/>
    <n v="2"/>
  </r>
  <r>
    <x v="978"/>
    <x v="63"/>
    <n v="0.46800000000000003"/>
    <n v="1"/>
  </r>
  <r>
    <x v="979"/>
    <x v="140"/>
    <n v="0.13100000000000001"/>
    <n v="1"/>
  </r>
  <r>
    <x v="980"/>
    <x v="60"/>
    <n v="0.50600000000000001"/>
    <n v="1"/>
  </r>
  <r>
    <x v="981"/>
    <x v="79"/>
    <n v="0.39500000000000002"/>
    <n v="1"/>
  </r>
  <r>
    <x v="982"/>
    <x v="186"/>
    <n v="0.23599999999999999"/>
    <n v="1"/>
  </r>
  <r>
    <x v="983"/>
    <x v="275"/>
    <n v="0.95399999999999996"/>
    <n v="2"/>
  </r>
  <r>
    <x v="984"/>
    <x v="144"/>
    <n v="0.64"/>
    <n v="1"/>
  </r>
  <r>
    <x v="985"/>
    <x v="343"/>
    <n v="0.25"/>
    <n v="4"/>
  </r>
  <r>
    <x v="986"/>
    <x v="13"/>
    <n v="0.55400000000000005"/>
    <n v="1"/>
  </r>
  <r>
    <x v="987"/>
    <x v="188"/>
    <n v="3.5000000000000003E-2"/>
    <n v="1"/>
  </r>
  <r>
    <x v="988"/>
    <x v="31"/>
    <n v="0.88800000000000001"/>
    <n v="2"/>
  </r>
  <r>
    <x v="989"/>
    <x v="229"/>
    <n v="0.66500000000000004"/>
    <n v="3"/>
  </r>
  <r>
    <x v="990"/>
    <x v="313"/>
    <n v="5.8999999999999997E-2"/>
    <n v="1"/>
  </r>
  <r>
    <x v="991"/>
    <x v="19"/>
    <n v="0.72299999999999998"/>
    <n v="1"/>
  </r>
  <r>
    <x v="992"/>
    <x v="136"/>
    <n v="0.84199999999999997"/>
    <n v="2"/>
  </r>
  <r>
    <x v="993"/>
    <x v="263"/>
    <n v="7.2999999999999995E-2"/>
    <n v="1"/>
  </r>
  <r>
    <x v="994"/>
    <x v="285"/>
    <n v="3.1E-2"/>
    <n v="1"/>
  </r>
  <r>
    <x v="995"/>
    <x v="85"/>
    <n v="0.316"/>
    <n v="2"/>
  </r>
  <r>
    <x v="996"/>
    <x v="60"/>
    <n v="0.50600000000000001"/>
    <n v="2"/>
  </r>
  <r>
    <x v="997"/>
    <x v="75"/>
    <n v="9.6000000000000002E-2"/>
    <n v="1"/>
  </r>
  <r>
    <x v="998"/>
    <x v="188"/>
    <n v="3.5000000000000003E-2"/>
    <n v="1"/>
  </r>
  <r>
    <x v="999"/>
    <x v="246"/>
    <n v="6.5000000000000002E-2"/>
    <n v="1"/>
  </r>
  <r>
    <x v="1000"/>
    <x v="63"/>
    <n v="0.46800000000000003"/>
    <n v="1"/>
  </r>
  <r>
    <x v="1001"/>
    <x v="142"/>
    <n v="0.18"/>
    <n v="1"/>
  </r>
  <r>
    <x v="1002"/>
    <x v="166"/>
    <n v="0.871"/>
    <n v="2"/>
  </r>
  <r>
    <x v="1003"/>
    <x v="306"/>
    <n v="8.2000000000000003E-2"/>
    <n v="1"/>
  </r>
  <r>
    <x v="1004"/>
    <x v="85"/>
    <n v="0.316"/>
    <n v="2"/>
  </r>
  <r>
    <x v="1005"/>
    <x v="272"/>
    <n v="5.3999999999999999E-2"/>
    <n v="1"/>
  </r>
  <r>
    <x v="1006"/>
    <x v="231"/>
    <n v="0.38700000000000001"/>
    <n v="2"/>
  </r>
  <r>
    <x v="1007"/>
    <x v="313"/>
    <n v="5.8999999999999997E-2"/>
    <n v="1"/>
  </r>
  <r>
    <x v="1008"/>
    <x v="79"/>
    <n v="0.39500000000000002"/>
    <n v="1"/>
  </r>
  <r>
    <x v="1009"/>
    <x v="12"/>
    <n v="0.80300000000000005"/>
    <n v="2"/>
  </r>
  <r>
    <x v="1010"/>
    <x v="26"/>
    <n v="0.68200000000000005"/>
    <n v="1"/>
  </r>
  <r>
    <x v="1011"/>
    <x v="229"/>
    <n v="0.66500000000000004"/>
    <n v="3"/>
  </r>
  <r>
    <x v="1012"/>
    <x v="210"/>
    <n v="0.2"/>
    <n v="1"/>
  </r>
  <r>
    <x v="1013"/>
    <x v="329"/>
    <n v="4.0000000000000001E-3"/>
    <n v="1"/>
  </r>
  <r>
    <x v="1014"/>
    <x v="123"/>
    <n v="0.157"/>
    <n v="1"/>
  </r>
  <r>
    <x v="1015"/>
    <x v="75"/>
    <n v="9.6000000000000002E-2"/>
    <n v="1"/>
  </r>
  <r>
    <x v="1016"/>
    <x v="8"/>
    <n v="0.81"/>
    <n v="2"/>
  </r>
  <r>
    <x v="1017"/>
    <x v="344"/>
    <n v="0.505"/>
    <n v="5"/>
  </r>
  <r>
    <x v="1018"/>
    <x v="232"/>
    <n v="0.17399999999999999"/>
    <n v="2"/>
  </r>
  <r>
    <x v="1019"/>
    <x v="306"/>
    <n v="8.2000000000000003E-2"/>
    <n v="1"/>
  </r>
  <r>
    <x v="1020"/>
    <x v="210"/>
    <n v="0.2"/>
    <n v="1"/>
  </r>
  <r>
    <x v="1021"/>
    <x v="71"/>
    <n v="0.91400000000000003"/>
    <n v="2"/>
  </r>
  <r>
    <x v="1022"/>
    <x v="140"/>
    <n v="0.13100000000000001"/>
    <n v="1"/>
  </r>
  <r>
    <x v="1023"/>
    <x v="193"/>
    <n v="0.54300000000000004"/>
    <n v="4"/>
  </r>
  <r>
    <x v="1024"/>
    <x v="140"/>
    <n v="0.13100000000000001"/>
    <n v="1"/>
  </r>
  <r>
    <x v="1025"/>
    <x v="210"/>
    <n v="0.2"/>
    <n v="2"/>
  </r>
  <r>
    <x v="1026"/>
    <x v="60"/>
    <n v="0.50600000000000001"/>
    <n v="1"/>
  </r>
  <r>
    <x v="1027"/>
    <x v="79"/>
    <n v="0.39500000000000002"/>
    <n v="1"/>
  </r>
  <r>
    <x v="1028"/>
    <x v="19"/>
    <n v="0.72299999999999998"/>
    <n v="2"/>
  </r>
  <r>
    <x v="1029"/>
    <x v="345"/>
    <n v="0.67700000000000005"/>
    <n v="5"/>
  </r>
  <r>
    <x v="1030"/>
    <x v="140"/>
    <n v="0.13100000000000001"/>
    <n v="1"/>
  </r>
  <r>
    <x v="1031"/>
    <x v="52"/>
    <n v="0.42599999999999999"/>
    <n v="1"/>
  </r>
  <r>
    <x v="1032"/>
    <x v="29"/>
    <n v="0.99"/>
    <n v="1"/>
  </r>
  <r>
    <x v="1033"/>
    <x v="63"/>
    <n v="0.46800000000000003"/>
    <n v="1"/>
  </r>
  <r>
    <x v="1034"/>
    <x v="26"/>
    <n v="0.68200000000000005"/>
    <n v="1"/>
  </r>
  <r>
    <x v="1035"/>
    <x v="79"/>
    <n v="0.39500000000000002"/>
    <n v="1"/>
  </r>
  <r>
    <x v="1036"/>
    <x v="50"/>
    <n v="0.35399999999999998"/>
    <n v="1"/>
  </r>
  <r>
    <x v="1037"/>
    <x v="75"/>
    <n v="9.6000000000000002E-2"/>
    <n v="1"/>
  </r>
  <r>
    <x v="1038"/>
    <x v="228"/>
    <n v="0.224"/>
    <n v="3"/>
  </r>
  <r>
    <x v="1039"/>
    <x v="116"/>
    <n v="0.27500000000000002"/>
    <n v="1"/>
  </r>
  <r>
    <x v="1040"/>
    <x v="186"/>
    <n v="0.23599999999999999"/>
    <n v="1"/>
  </r>
  <r>
    <x v="1041"/>
    <x v="155"/>
    <n v="0.89300000000000002"/>
    <n v="1"/>
  </r>
  <r>
    <x v="1042"/>
    <x v="155"/>
    <n v="0.89300000000000002"/>
    <n v="3"/>
  </r>
  <r>
    <x v="1043"/>
    <x v="142"/>
    <n v="0.18"/>
    <n v="1"/>
  </r>
  <r>
    <x v="1044"/>
    <x v="75"/>
    <n v="9.6000000000000002E-2"/>
    <n v="2"/>
  </r>
  <r>
    <x v="1045"/>
    <x v="45"/>
    <n v="0.71599999999999997"/>
    <n v="2"/>
  </r>
  <r>
    <x v="1046"/>
    <x v="63"/>
    <n v="0.46800000000000003"/>
    <n v="4"/>
  </r>
  <r>
    <x v="1047"/>
    <x v="85"/>
    <n v="0.316"/>
    <n v="1"/>
  </r>
  <r>
    <x v="1048"/>
    <x v="26"/>
    <n v="0.68200000000000005"/>
    <n v="1"/>
  </r>
  <r>
    <x v="1049"/>
    <x v="50"/>
    <n v="0.35399999999999998"/>
    <n v="2"/>
  </r>
  <r>
    <x v="1050"/>
    <x v="261"/>
    <n v="0.05"/>
    <n v="1"/>
  </r>
  <r>
    <x v="1051"/>
    <x v="19"/>
    <n v="0.72299999999999998"/>
    <n v="1"/>
  </r>
  <r>
    <x v="1052"/>
    <x v="123"/>
    <n v="0.157"/>
    <n v="1"/>
  </r>
  <r>
    <x v="1053"/>
    <x v="290"/>
    <n v="0.90900000000000003"/>
    <n v="2"/>
  </r>
  <r>
    <x v="1054"/>
    <x v="112"/>
    <n v="0.34599999999999997"/>
    <n v="2"/>
  </r>
  <r>
    <x v="1055"/>
    <x v="330"/>
    <n v="2.7E-2"/>
    <n v="1"/>
  </r>
  <r>
    <x v="1056"/>
    <x v="60"/>
    <n v="0.50600000000000001"/>
    <n v="1"/>
  </r>
  <r>
    <x v="1057"/>
    <x v="169"/>
    <n v="0.77200000000000002"/>
    <n v="2"/>
  </r>
  <r>
    <x v="1058"/>
    <x v="52"/>
    <n v="0.42599999999999999"/>
    <n v="2"/>
  </r>
  <r>
    <x v="1059"/>
    <x v="52"/>
    <n v="0.42599999999999999"/>
    <n v="2"/>
  </r>
  <r>
    <x v="1060"/>
    <x v="24"/>
    <n v="0.84899999999999998"/>
    <n v="1"/>
  </r>
  <r>
    <x v="1061"/>
    <x v="116"/>
    <n v="0.27500000000000002"/>
    <n v="1"/>
  </r>
  <r>
    <x v="1062"/>
    <x v="50"/>
    <n v="0.35399999999999998"/>
    <n v="1"/>
  </r>
  <r>
    <x v="1063"/>
    <x v="346"/>
    <n v="0.93899999999999995"/>
    <n v="1"/>
  </r>
  <r>
    <x v="1064"/>
    <x v="188"/>
    <n v="3.5000000000000003E-2"/>
    <n v="2"/>
  </r>
  <r>
    <x v="1065"/>
    <x v="50"/>
    <n v="0.35399999999999998"/>
    <n v="1"/>
  </r>
  <r>
    <x v="1066"/>
    <x v="116"/>
    <n v="0.27500000000000002"/>
    <n v="1"/>
  </r>
  <r>
    <x v="1067"/>
    <x v="186"/>
    <n v="0.23599999999999999"/>
    <n v="1"/>
  </r>
  <r>
    <x v="1068"/>
    <x v="210"/>
    <n v="0.2"/>
    <n v="1"/>
  </r>
  <r>
    <x v="1069"/>
    <x v="346"/>
    <n v="0.93899999999999995"/>
    <n v="1"/>
  </r>
  <r>
    <x v="1070"/>
    <x v="180"/>
    <n v="0.111"/>
    <n v="2"/>
  </r>
  <r>
    <x v="1071"/>
    <x v="207"/>
    <n v="0.25600000000000001"/>
    <n v="1"/>
  </r>
  <r>
    <x v="1072"/>
    <x v="347"/>
    <n v="0.38700000000000001"/>
    <n v="4"/>
  </r>
  <r>
    <x v="1073"/>
    <x v="29"/>
    <n v="0.99"/>
    <n v="1"/>
  </r>
  <r>
    <x v="1074"/>
    <x v="63"/>
    <n v="0.46800000000000003"/>
    <n v="1"/>
  </r>
  <r>
    <x v="1075"/>
    <x v="320"/>
    <n v="0.45600000000000002"/>
    <n v="3"/>
  </r>
  <r>
    <x v="1076"/>
    <x v="85"/>
    <n v="0.316"/>
    <n v="1"/>
  </r>
  <r>
    <x v="1077"/>
    <x v="207"/>
    <n v="0.25600000000000001"/>
    <n v="1"/>
  </r>
  <r>
    <x v="1078"/>
    <x v="210"/>
    <n v="0.2"/>
    <n v="1"/>
  </r>
  <r>
    <x v="1079"/>
    <x v="50"/>
    <n v="0.35399999999999998"/>
    <n v="1"/>
  </r>
  <r>
    <x v="1080"/>
    <x v="116"/>
    <n v="0.27500000000000002"/>
    <n v="1"/>
  </r>
  <r>
    <x v="1081"/>
    <x v="169"/>
    <n v="0.77200000000000002"/>
    <n v="2"/>
  </r>
  <r>
    <x v="1082"/>
    <x v="24"/>
    <n v="0.84899999999999998"/>
    <n v="1"/>
  </r>
  <r>
    <x v="1083"/>
    <x v="116"/>
    <n v="0.27500000000000002"/>
    <n v="1"/>
  </r>
  <r>
    <x v="1084"/>
    <x v="316"/>
    <n v="0.97799999999999998"/>
    <n v="1"/>
  </r>
  <r>
    <x v="1085"/>
    <x v="75"/>
    <n v="9.6000000000000002E-2"/>
    <n v="1"/>
  </r>
  <r>
    <x v="1086"/>
    <x v="13"/>
    <n v="0.55400000000000005"/>
    <n v="1"/>
  </r>
  <r>
    <x v="1087"/>
    <x v="123"/>
    <n v="0.157"/>
    <n v="1"/>
  </r>
  <r>
    <x v="1088"/>
    <x v="75"/>
    <n v="9.6000000000000002E-2"/>
    <n v="1"/>
  </r>
  <r>
    <x v="1089"/>
    <x v="6"/>
    <n v="0.95699999999999996"/>
    <n v="1"/>
  </r>
  <r>
    <x v="1090"/>
    <x v="13"/>
    <n v="0.55400000000000005"/>
    <n v="1"/>
  </r>
  <r>
    <x v="1091"/>
    <x v="63"/>
    <n v="0.46800000000000003"/>
    <n v="1"/>
  </r>
  <r>
    <x v="1092"/>
    <x v="178"/>
    <n v="0.60199999999999998"/>
    <n v="1"/>
  </r>
  <r>
    <x v="1093"/>
    <x v="162"/>
    <n v="0.45300000000000001"/>
    <n v="2"/>
  </r>
  <r>
    <x v="1094"/>
    <x v="237"/>
    <n v="0.98099999999999998"/>
    <n v="1"/>
  </r>
  <r>
    <x v="1095"/>
    <x v="19"/>
    <n v="0.72299999999999998"/>
    <n v="1"/>
  </r>
  <r>
    <x v="1096"/>
    <x v="55"/>
    <n v="0.97"/>
    <n v="1"/>
  </r>
  <r>
    <x v="1097"/>
    <x v="169"/>
    <n v="0.77200000000000002"/>
    <n v="1"/>
  </r>
  <r>
    <x v="1098"/>
    <x v="60"/>
    <n v="0.50600000000000001"/>
    <n v="1"/>
  </r>
  <r>
    <x v="1099"/>
    <x v="281"/>
    <n v="0.71099999999999997"/>
    <n v="3"/>
  </r>
  <r>
    <x v="1100"/>
    <x v="222"/>
    <n v="8.6999999999999994E-2"/>
    <n v="2"/>
  </r>
  <r>
    <x v="1101"/>
    <x v="178"/>
    <n v="0.60199999999999998"/>
    <n v="1"/>
  </r>
  <r>
    <x v="1102"/>
    <x v="52"/>
    <n v="0.42599999999999999"/>
    <n v="4"/>
  </r>
  <r>
    <x v="1103"/>
    <x v="123"/>
    <n v="0.157"/>
    <n v="1"/>
  </r>
  <r>
    <x v="1104"/>
    <x v="148"/>
    <n v="4.5999999999999999E-2"/>
    <n v="1"/>
  </r>
  <r>
    <x v="1105"/>
    <x v="346"/>
    <n v="0.93899999999999995"/>
    <n v="1"/>
  </r>
  <r>
    <x v="1106"/>
    <x v="116"/>
    <n v="0.27500000000000002"/>
    <n v="1"/>
  </r>
  <r>
    <x v="1107"/>
    <x v="6"/>
    <n v="0.95699999999999996"/>
    <n v="1"/>
  </r>
  <r>
    <x v="1108"/>
    <x v="100"/>
    <n v="0.628"/>
    <n v="2"/>
  </r>
  <r>
    <x v="1109"/>
    <x v="178"/>
    <n v="0.60199999999999998"/>
    <n v="1"/>
  </r>
  <r>
    <x v="1110"/>
    <x v="123"/>
    <n v="0.157"/>
    <n v="1"/>
  </r>
  <r>
    <x v="1111"/>
    <x v="13"/>
    <n v="0.55400000000000005"/>
    <n v="1"/>
  </r>
  <r>
    <x v="1112"/>
    <x v="63"/>
    <n v="0.46800000000000003"/>
    <n v="1"/>
  </r>
  <r>
    <x v="1113"/>
    <x v="19"/>
    <n v="0.72299999999999998"/>
    <n v="1"/>
  </r>
  <r>
    <x v="1114"/>
    <x v="186"/>
    <n v="0.23599999999999999"/>
    <n v="1"/>
  </r>
  <r>
    <x v="1115"/>
    <x v="50"/>
    <n v="0.35399999999999998"/>
    <n v="2"/>
  </r>
  <r>
    <x v="1116"/>
    <x v="16"/>
    <n v="0.79900000000000004"/>
    <n v="3"/>
  </r>
  <r>
    <x v="1117"/>
    <x v="62"/>
    <n v="0.58599999999999997"/>
    <n v="3"/>
  </r>
  <r>
    <x v="1118"/>
    <x v="19"/>
    <n v="0.72299999999999998"/>
    <n v="1"/>
  </r>
  <r>
    <x v="1119"/>
    <x v="169"/>
    <n v="0.77200000000000002"/>
    <n v="1"/>
  </r>
  <r>
    <x v="1120"/>
    <x v="19"/>
    <n v="0.72299999999999998"/>
    <n v="1"/>
  </r>
  <r>
    <x v="1121"/>
    <x v="346"/>
    <n v="0.93899999999999995"/>
    <n v="1"/>
  </r>
  <r>
    <x v="1122"/>
    <x v="169"/>
    <n v="0.77200000000000002"/>
    <n v="1"/>
  </r>
  <r>
    <x v="1123"/>
    <x v="211"/>
    <n v="0.93"/>
    <n v="3"/>
  </r>
  <r>
    <x v="1124"/>
    <x v="52"/>
    <n v="0.42599999999999999"/>
    <n v="1"/>
  </r>
  <r>
    <x v="1125"/>
    <x v="24"/>
    <n v="0.84899999999999998"/>
    <n v="1"/>
  </r>
  <r>
    <x v="1126"/>
    <x v="8"/>
    <n v="0.81"/>
    <n v="1"/>
  </r>
  <r>
    <x v="1127"/>
    <x v="289"/>
    <n v="0.88900000000000001"/>
    <n v="2"/>
  </r>
  <r>
    <x v="1128"/>
    <x v="169"/>
    <n v="0.77200000000000002"/>
    <n v="1"/>
  </r>
  <r>
    <x v="1129"/>
    <x v="313"/>
    <n v="5.8999999999999997E-2"/>
    <n v="1"/>
  </r>
  <r>
    <x v="1130"/>
    <x v="346"/>
    <n v="0.93899999999999995"/>
    <n v="1"/>
  </r>
  <r>
    <x v="1131"/>
    <x v="155"/>
    <n v="0.89300000000000002"/>
    <n v="1"/>
  </r>
  <r>
    <x v="1132"/>
    <x v="237"/>
    <n v="0.98099999999999998"/>
    <n v="2"/>
  </r>
  <r>
    <x v="1133"/>
    <x v="85"/>
    <n v="0.316"/>
    <n v="1"/>
  </r>
  <r>
    <x v="1134"/>
    <x v="144"/>
    <n v="0.64"/>
    <n v="1"/>
  </r>
  <r>
    <x v="1135"/>
    <x v="8"/>
    <n v="0.81"/>
    <n v="1"/>
  </r>
  <r>
    <x v="1136"/>
    <x v="313"/>
    <n v="5.8999999999999997E-2"/>
    <n v="1"/>
  </r>
  <r>
    <x v="1137"/>
    <x v="155"/>
    <n v="0.89300000000000002"/>
    <n v="1"/>
  </r>
  <r>
    <x v="1138"/>
    <x v="52"/>
    <n v="0.42599999999999999"/>
    <n v="1"/>
  </r>
  <r>
    <x v="1139"/>
    <x v="144"/>
    <n v="0.64"/>
    <n v="1"/>
  </r>
  <r>
    <x v="1140"/>
    <x v="140"/>
    <n v="0.13100000000000001"/>
    <n v="1"/>
  </r>
  <r>
    <x v="1141"/>
    <x v="24"/>
    <n v="0.84899999999999998"/>
    <n v="1"/>
  </r>
  <r>
    <x v="1142"/>
    <x v="12"/>
    <n v="0.80300000000000005"/>
    <n v="2"/>
  </r>
  <r>
    <x v="1143"/>
    <x v="140"/>
    <n v="0.13100000000000001"/>
    <n v="1"/>
  </r>
  <r>
    <x v="1144"/>
    <x v="346"/>
    <n v="0.93899999999999995"/>
    <n v="1"/>
  </r>
  <r>
    <x v="1145"/>
    <x v="123"/>
    <n v="0.157"/>
    <n v="1"/>
  </r>
  <r>
    <x v="1146"/>
    <x v="79"/>
    <n v="0.39500000000000002"/>
    <n v="1"/>
  </r>
  <r>
    <x v="1147"/>
    <x v="75"/>
    <n v="9.6000000000000002E-2"/>
    <n v="1"/>
  </r>
  <r>
    <x v="1148"/>
    <x v="144"/>
    <n v="0.64"/>
    <n v="1"/>
  </r>
  <r>
    <x v="1149"/>
    <x v="207"/>
    <n v="0.25600000000000001"/>
    <n v="1"/>
  </r>
  <r>
    <x v="1150"/>
    <x v="63"/>
    <n v="0.46800000000000003"/>
    <n v="1"/>
  </r>
  <r>
    <x v="1151"/>
    <x v="19"/>
    <n v="0.72299999999999998"/>
    <n v="2"/>
  </r>
  <r>
    <x v="1152"/>
    <x v="142"/>
    <n v="0.18"/>
    <n v="1"/>
  </r>
  <r>
    <x v="1153"/>
    <x v="85"/>
    <n v="0.316"/>
    <n v="2"/>
  </r>
  <r>
    <x v="1154"/>
    <x v="60"/>
    <n v="0.50600000000000001"/>
    <n v="1"/>
  </r>
  <r>
    <x v="1155"/>
    <x v="13"/>
    <n v="0.55400000000000005"/>
    <n v="1"/>
  </r>
  <r>
    <x v="1156"/>
    <x v="225"/>
    <n v="0.45900000000000002"/>
    <n v="4"/>
  </r>
  <r>
    <x v="1157"/>
    <x v="170"/>
    <n v="0.38300000000000001"/>
    <n v="3"/>
  </r>
  <r>
    <x v="1158"/>
    <x v="155"/>
    <n v="0.89300000000000002"/>
    <n v="1"/>
  </r>
  <r>
    <x v="1159"/>
    <x v="60"/>
    <n v="0.50600000000000001"/>
    <n v="1"/>
  </r>
  <r>
    <x v="1160"/>
    <x v="207"/>
    <n v="0.25600000000000001"/>
    <n v="1"/>
  </r>
  <r>
    <x v="1161"/>
    <x v="50"/>
    <n v="0.35399999999999998"/>
    <n v="1"/>
  </r>
  <r>
    <x v="1162"/>
    <x v="26"/>
    <n v="0.68200000000000005"/>
    <n v="1"/>
  </r>
  <r>
    <x v="1163"/>
    <x v="144"/>
    <n v="0.64"/>
    <n v="3"/>
  </r>
  <r>
    <x v="1164"/>
    <x v="210"/>
    <n v="0.2"/>
    <n v="1"/>
  </r>
  <r>
    <x v="1165"/>
    <x v="60"/>
    <n v="0.50600000000000001"/>
    <n v="1"/>
  </r>
  <r>
    <x v="1166"/>
    <x v="142"/>
    <n v="0.18"/>
    <n v="1"/>
  </r>
  <r>
    <x v="1167"/>
    <x v="184"/>
    <n v="0.113"/>
    <n v="1"/>
  </r>
  <r>
    <x v="1168"/>
    <x v="186"/>
    <n v="0.23599999999999999"/>
    <n v="2"/>
  </r>
  <r>
    <x v="1169"/>
    <x v="116"/>
    <n v="0.27500000000000002"/>
    <n v="1"/>
  </r>
  <r>
    <x v="1170"/>
    <x v="116"/>
    <n v="0.27500000000000002"/>
    <n v="1"/>
  </r>
  <r>
    <x v="1171"/>
    <x v="178"/>
    <n v="0.60199999999999998"/>
    <n v="1"/>
  </r>
  <r>
    <x v="1172"/>
    <x v="50"/>
    <n v="0.35399999999999998"/>
    <n v="1"/>
  </r>
  <r>
    <x v="1173"/>
    <x v="116"/>
    <n v="0.27500000000000002"/>
    <n v="1"/>
  </r>
  <r>
    <x v="1174"/>
    <x v="118"/>
    <n v="0.23300000000000001"/>
    <n v="2"/>
  </r>
  <r>
    <x v="1175"/>
    <x v="116"/>
    <n v="0.27500000000000002"/>
    <n v="1"/>
  </r>
  <r>
    <x v="1176"/>
    <x v="21"/>
    <n v="0.875"/>
    <n v="1"/>
  </r>
  <r>
    <x v="1177"/>
    <x v="169"/>
    <n v="0.77200000000000002"/>
    <n v="1"/>
  </r>
  <r>
    <x v="1178"/>
    <x v="19"/>
    <n v="0.72299999999999998"/>
    <n v="1"/>
  </r>
  <r>
    <x v="1179"/>
    <x v="60"/>
    <n v="0.50600000000000001"/>
    <n v="1"/>
  </r>
  <r>
    <x v="1180"/>
    <x v="142"/>
    <n v="0.18"/>
    <n v="1"/>
  </r>
  <r>
    <x v="1181"/>
    <x v="184"/>
    <n v="0.113"/>
    <n v="1"/>
  </r>
  <r>
    <x v="1182"/>
    <x v="178"/>
    <n v="0.60199999999999998"/>
    <n v="1"/>
  </r>
  <r>
    <x v="1183"/>
    <x v="348"/>
    <n v="0.998"/>
    <n v="1"/>
  </r>
  <r>
    <x v="1184"/>
    <x v="50"/>
    <n v="0.35399999999999998"/>
    <n v="1"/>
  </r>
  <r>
    <x v="1185"/>
    <x v="207"/>
    <n v="0.25600000000000001"/>
    <n v="1"/>
  </r>
  <r>
    <x v="1186"/>
    <x v="346"/>
    <n v="0.93899999999999995"/>
    <n v="1"/>
  </r>
  <r>
    <x v="1187"/>
    <x v="210"/>
    <n v="0.2"/>
    <n v="1"/>
  </r>
  <r>
    <x v="1188"/>
    <x v="178"/>
    <n v="0.60199999999999998"/>
    <n v="1"/>
  </r>
  <r>
    <x v="1189"/>
    <x v="188"/>
    <n v="3.5000000000000003E-2"/>
    <n v="1"/>
  </r>
  <r>
    <x v="1190"/>
    <x v="63"/>
    <n v="0.46800000000000003"/>
    <n v="2"/>
  </r>
  <r>
    <x v="1191"/>
    <x v="19"/>
    <n v="0.72299999999999998"/>
    <n v="1"/>
  </r>
  <r>
    <x v="1192"/>
    <x v="142"/>
    <n v="0.18"/>
    <n v="1"/>
  </r>
  <r>
    <x v="1193"/>
    <x v="13"/>
    <n v="0.55400000000000005"/>
    <n v="1"/>
  </r>
  <r>
    <x v="1194"/>
    <x v="169"/>
    <n v="0.77200000000000002"/>
    <n v="1"/>
  </r>
  <r>
    <x v="1195"/>
    <x v="210"/>
    <n v="0.2"/>
    <n v="1"/>
  </r>
  <r>
    <x v="1196"/>
    <x v="139"/>
    <n v="1.0999999999999999E-2"/>
    <n v="1"/>
  </r>
  <r>
    <x v="1197"/>
    <x v="263"/>
    <n v="7.2999999999999995E-2"/>
    <n v="1"/>
  </r>
  <r>
    <x v="1198"/>
    <x v="184"/>
    <n v="0.113"/>
    <n v="1"/>
  </r>
  <r>
    <x v="1199"/>
    <x v="65"/>
    <n v="0.66900000000000004"/>
    <n v="2"/>
  </r>
  <r>
    <x v="1200"/>
    <x v="186"/>
    <n v="0.23599999999999999"/>
    <n v="1"/>
  </r>
  <r>
    <x v="1201"/>
    <x v="60"/>
    <n v="0.50600000000000001"/>
    <n v="1"/>
  </r>
  <r>
    <x v="1202"/>
    <x v="8"/>
    <n v="0.81"/>
    <n v="1"/>
  </r>
  <r>
    <x v="1203"/>
    <x v="140"/>
    <n v="0.13100000000000001"/>
    <n v="1"/>
  </r>
  <r>
    <x v="1204"/>
    <x v="186"/>
    <n v="0.23599999999999999"/>
    <n v="1"/>
  </r>
  <r>
    <x v="1205"/>
    <x v="196"/>
    <n v="0.42"/>
    <n v="2"/>
  </r>
  <r>
    <x v="1206"/>
    <x v="13"/>
    <n v="0.55400000000000005"/>
    <n v="1"/>
  </r>
  <r>
    <x v="1207"/>
    <x v="13"/>
    <n v="0.55400000000000005"/>
    <n v="1"/>
  </r>
  <r>
    <x v="1208"/>
    <x v="24"/>
    <n v="0.84899999999999998"/>
    <n v="1"/>
  </r>
  <r>
    <x v="1209"/>
    <x v="79"/>
    <n v="0.39500000000000002"/>
    <n v="1"/>
  </r>
  <r>
    <x v="1210"/>
    <x v="13"/>
    <n v="0.55400000000000005"/>
    <n v="1"/>
  </r>
  <r>
    <x v="1211"/>
    <x v="139"/>
    <n v="1.0999999999999999E-2"/>
    <n v="1"/>
  </r>
  <r>
    <x v="1212"/>
    <x v="321"/>
    <n v="1.7000000000000001E-2"/>
    <n v="1"/>
  </r>
  <r>
    <x v="1213"/>
    <x v="142"/>
    <n v="0.18"/>
    <n v="1"/>
  </r>
  <r>
    <x v="1214"/>
    <x v="116"/>
    <n v="0.27500000000000002"/>
    <n v="1"/>
  </r>
  <r>
    <x v="1215"/>
    <x v="246"/>
    <n v="6.5000000000000002E-2"/>
    <n v="1"/>
  </r>
  <r>
    <x v="1216"/>
    <x v="330"/>
    <n v="2.7E-2"/>
    <n v="1"/>
  </r>
  <r>
    <x v="1217"/>
    <x v="50"/>
    <n v="0.35399999999999998"/>
    <n v="1"/>
  </r>
  <r>
    <x v="1218"/>
    <x v="178"/>
    <n v="0.60199999999999998"/>
    <n v="1"/>
  </r>
  <r>
    <x v="1219"/>
    <x v="26"/>
    <n v="0.68200000000000005"/>
    <n v="1"/>
  </r>
  <r>
    <x v="1220"/>
    <x v="178"/>
    <n v="0.60199999999999998"/>
    <n v="1"/>
  </r>
  <r>
    <x v="1221"/>
    <x v="272"/>
    <n v="5.3999999999999999E-2"/>
    <n v="1"/>
  </r>
  <r>
    <x v="1222"/>
    <x v="71"/>
    <n v="0.91400000000000003"/>
    <n v="1"/>
  </r>
  <r>
    <x v="1223"/>
    <x v="21"/>
    <n v="0.875"/>
    <n v="2"/>
  </r>
  <r>
    <x v="1224"/>
    <x v="13"/>
    <n v="0.55400000000000005"/>
    <n v="1"/>
  </r>
  <r>
    <x v="1225"/>
    <x v="51"/>
    <n v="0.84599999999999997"/>
    <n v="3"/>
  </r>
  <r>
    <x v="1226"/>
    <x v="275"/>
    <n v="0.95399999999999996"/>
    <n v="4"/>
  </r>
  <r>
    <x v="1227"/>
    <x v="306"/>
    <n v="8.2000000000000003E-2"/>
    <n v="1"/>
  </r>
  <r>
    <x v="1228"/>
    <x v="19"/>
    <n v="0.72299999999999998"/>
    <n v="1"/>
  </r>
  <r>
    <x v="1229"/>
    <x v="60"/>
    <n v="0.50600000000000001"/>
    <n v="1"/>
  </r>
  <r>
    <x v="1230"/>
    <x v="13"/>
    <n v="0.55400000000000005"/>
    <n v="1"/>
  </r>
  <r>
    <x v="1231"/>
    <x v="50"/>
    <n v="0.35399999999999998"/>
    <n v="1"/>
  </r>
  <r>
    <x v="1232"/>
    <x v="79"/>
    <n v="0.39500000000000002"/>
    <n v="1"/>
  </r>
  <r>
    <x v="1233"/>
    <x v="24"/>
    <n v="0.84899999999999998"/>
    <n v="1"/>
  </r>
  <r>
    <x v="1234"/>
    <x v="291"/>
    <n v="4.3999999999999997E-2"/>
    <n v="1"/>
  </r>
  <r>
    <x v="1235"/>
    <x v="60"/>
    <n v="0.50600000000000001"/>
    <n v="1"/>
  </r>
  <r>
    <x v="1236"/>
    <x v="60"/>
    <n v="0.50600000000000001"/>
    <n v="1"/>
  </r>
  <r>
    <x v="1237"/>
    <x v="186"/>
    <n v="0.23599999999999999"/>
    <n v="1"/>
  </r>
  <r>
    <x v="1238"/>
    <x v="26"/>
    <n v="0.68200000000000005"/>
    <n v="1"/>
  </r>
  <r>
    <x v="1239"/>
    <x v="222"/>
    <n v="8.6999999999999994E-2"/>
    <n v="1"/>
  </r>
  <r>
    <x v="1240"/>
    <x v="60"/>
    <n v="0.50600000000000001"/>
    <n v="1"/>
  </r>
  <r>
    <x v="1241"/>
    <x v="349"/>
    <n v="0"/>
    <n v="1"/>
  </r>
  <r>
    <x v="1242"/>
    <x v="8"/>
    <n v="0.81"/>
    <n v="3"/>
  </r>
  <r>
    <x v="1243"/>
    <x v="55"/>
    <n v="0.97"/>
    <n v="1"/>
  </r>
  <r>
    <x v="1244"/>
    <x v="55"/>
    <n v="0.97"/>
    <n v="1"/>
  </r>
  <r>
    <x v="1245"/>
    <x v="321"/>
    <n v="1.7000000000000001E-2"/>
    <n v="1"/>
  </r>
  <r>
    <x v="1246"/>
    <x v="71"/>
    <n v="0.91400000000000003"/>
    <n v="1"/>
  </r>
  <r>
    <x v="1247"/>
    <x v="210"/>
    <n v="0.2"/>
    <n v="1"/>
  </r>
  <r>
    <x v="1248"/>
    <x v="184"/>
    <n v="0.113"/>
    <n v="1"/>
  </r>
  <r>
    <x v="1249"/>
    <x v="50"/>
    <n v="0.35399999999999998"/>
    <n v="1"/>
  </r>
  <r>
    <x v="1250"/>
    <x v="144"/>
    <n v="0.64"/>
    <n v="1"/>
  </r>
  <r>
    <x v="1251"/>
    <x v="210"/>
    <n v="0.2"/>
    <n v="1"/>
  </r>
  <r>
    <x v="1252"/>
    <x v="71"/>
    <n v="0.91400000000000003"/>
    <n v="1"/>
  </r>
  <r>
    <x v="1253"/>
    <x v="52"/>
    <n v="0.42599999999999999"/>
    <n v="1"/>
  </r>
  <r>
    <x v="1254"/>
    <x v="114"/>
    <n v="0.59799999999999998"/>
    <n v="4"/>
  </r>
  <r>
    <x v="1255"/>
    <x v="140"/>
    <n v="0.13100000000000001"/>
    <n v="1"/>
  </r>
  <r>
    <x v="1256"/>
    <x v="24"/>
    <n v="0.84899999999999998"/>
    <n v="1"/>
  </r>
  <r>
    <x v="1257"/>
    <x v="169"/>
    <n v="0.77200000000000002"/>
    <n v="1"/>
  </r>
  <r>
    <x v="1258"/>
    <x v="8"/>
    <n v="0.81"/>
    <n v="1"/>
  </r>
  <r>
    <x v="1259"/>
    <x v="350"/>
    <n v="0.91"/>
    <n v="2"/>
  </r>
  <r>
    <x v="1260"/>
    <x v="346"/>
    <n v="0.93899999999999995"/>
    <n v="1"/>
  </r>
  <r>
    <x v="1261"/>
    <x v="59"/>
    <n v="0.93200000000000005"/>
    <n v="2"/>
  </r>
  <r>
    <x v="1262"/>
    <x v="60"/>
    <n v="0.50600000000000001"/>
    <n v="1"/>
  </r>
  <r>
    <x v="1263"/>
    <x v="63"/>
    <n v="0.46800000000000003"/>
    <n v="2"/>
  </r>
  <r>
    <x v="1264"/>
    <x v="210"/>
    <n v="0.2"/>
    <n v="1"/>
  </r>
  <r>
    <x v="1265"/>
    <x v="144"/>
    <n v="0.64"/>
    <n v="1"/>
  </r>
  <r>
    <x v="1266"/>
    <x v="142"/>
    <n v="0.18"/>
    <n v="1"/>
  </r>
  <r>
    <x v="1267"/>
    <x v="85"/>
    <n v="0.316"/>
    <n v="1"/>
  </r>
  <r>
    <x v="1268"/>
    <x v="63"/>
    <n v="0.46800000000000003"/>
    <n v="1"/>
  </r>
  <r>
    <x v="1269"/>
    <x v="351"/>
    <n v="0.93600000000000005"/>
    <n v="3"/>
  </r>
  <r>
    <x v="1270"/>
    <x v="140"/>
    <n v="0.13100000000000001"/>
    <n v="1"/>
  </r>
  <r>
    <x v="1271"/>
    <x v="26"/>
    <n v="0.68200000000000005"/>
    <n v="1"/>
  </r>
  <r>
    <x v="1272"/>
    <x v="60"/>
    <n v="0.50600000000000001"/>
    <n v="1"/>
  </r>
  <r>
    <x v="1273"/>
    <x v="178"/>
    <n v="0.60199999999999998"/>
    <n v="1"/>
  </r>
  <r>
    <x v="1274"/>
    <x v="352"/>
    <n v="0.19800000000000001"/>
    <n v="3"/>
  </r>
  <r>
    <x v="1275"/>
    <x v="85"/>
    <n v="0.316"/>
    <n v="1"/>
  </r>
  <r>
    <x v="1276"/>
    <x v="85"/>
    <n v="0.316"/>
    <n v="1"/>
  </r>
  <r>
    <x v="1277"/>
    <x v="337"/>
    <n v="8.0000000000000002E-3"/>
    <n v="1"/>
  </r>
  <r>
    <x v="1278"/>
    <x v="45"/>
    <n v="0.71599999999999997"/>
    <n v="2"/>
  </r>
  <r>
    <x v="1279"/>
    <x v="316"/>
    <n v="0.97799999999999998"/>
    <n v="1"/>
  </r>
  <r>
    <x v="1280"/>
    <x v="8"/>
    <n v="0.81"/>
    <n v="1"/>
  </r>
  <r>
    <x v="1281"/>
    <x v="321"/>
    <n v="1.7000000000000001E-2"/>
    <n v="1"/>
  </r>
  <r>
    <x v="1282"/>
    <x v="353"/>
    <n v="0.76"/>
    <n v="4"/>
  </r>
  <r>
    <x v="1283"/>
    <x v="144"/>
    <n v="0.64"/>
    <n v="1"/>
  </r>
  <r>
    <x v="1284"/>
    <x v="285"/>
    <n v="3.1E-2"/>
    <n v="1"/>
  </r>
  <r>
    <x v="1285"/>
    <x v="169"/>
    <n v="0.77200000000000002"/>
    <n v="1"/>
  </r>
  <r>
    <x v="1286"/>
    <x v="71"/>
    <n v="0.91400000000000003"/>
    <n v="1"/>
  </r>
  <r>
    <x v="1287"/>
    <x v="149"/>
    <n v="0.498"/>
    <n v="2"/>
  </r>
  <r>
    <x v="1288"/>
    <x v="79"/>
    <n v="0.39500000000000002"/>
    <n v="1"/>
  </r>
  <r>
    <x v="1289"/>
    <x v="60"/>
    <n v="0.50600000000000001"/>
    <n v="1"/>
  </r>
  <r>
    <x v="1290"/>
    <x v="52"/>
    <n v="0.42599999999999999"/>
    <n v="1"/>
  </r>
  <r>
    <x v="1291"/>
    <x v="354"/>
    <n v="0.253"/>
    <n v="3"/>
  </r>
  <r>
    <x v="1292"/>
    <x v="155"/>
    <n v="0.89300000000000002"/>
    <n v="1"/>
  </r>
  <r>
    <x v="1293"/>
    <x v="60"/>
    <n v="0.50600000000000001"/>
    <n v="1"/>
  </r>
  <r>
    <x v="1294"/>
    <x v="52"/>
    <n v="0.42599999999999999"/>
    <n v="1"/>
  </r>
  <r>
    <x v="1295"/>
    <x v="355"/>
    <n v="1E-3"/>
    <n v="1"/>
  </r>
  <r>
    <x v="1296"/>
    <x v="169"/>
    <n v="0.77200000000000002"/>
    <n v="1"/>
  </r>
  <r>
    <x v="1297"/>
    <x v="178"/>
    <n v="0.60199999999999998"/>
    <n v="1"/>
  </r>
  <r>
    <x v="1298"/>
    <x v="116"/>
    <n v="0.27500000000000002"/>
    <n v="1"/>
  </r>
  <r>
    <x v="1299"/>
    <x v="85"/>
    <n v="0.316"/>
    <n v="1"/>
  </r>
  <r>
    <x v="1300"/>
    <x v="26"/>
    <n v="0.68200000000000005"/>
    <n v="1"/>
  </r>
  <r>
    <x v="1301"/>
    <x v="24"/>
    <n v="0.84899999999999998"/>
    <n v="1"/>
  </r>
  <r>
    <x v="1302"/>
    <x v="19"/>
    <n v="0.72299999999999998"/>
    <n v="1"/>
  </r>
  <r>
    <x v="1303"/>
    <x v="63"/>
    <n v="0.46800000000000003"/>
    <n v="1"/>
  </r>
  <r>
    <x v="1304"/>
    <x v="210"/>
    <n v="0.2"/>
    <n v="1"/>
  </r>
  <r>
    <x v="1305"/>
    <x v="52"/>
    <n v="0.42599999999999999"/>
    <n v="1"/>
  </r>
  <r>
    <x v="1306"/>
    <x v="144"/>
    <n v="0.64"/>
    <n v="1"/>
  </r>
  <r>
    <x v="1307"/>
    <x v="206"/>
    <n v="2.1000000000000001E-2"/>
    <n v="1"/>
  </r>
  <r>
    <x v="1308"/>
    <x v="346"/>
    <n v="0.93899999999999995"/>
    <n v="1"/>
  </r>
  <r>
    <x v="1309"/>
    <x v="13"/>
    <n v="0.55400000000000005"/>
    <n v="1"/>
  </r>
  <r>
    <x v="1310"/>
    <x v="26"/>
    <n v="0.68200000000000005"/>
    <n v="1"/>
  </r>
  <r>
    <x v="1311"/>
    <x v="24"/>
    <n v="0.84899999999999998"/>
    <n v="1"/>
  </r>
  <r>
    <x v="1312"/>
    <x v="8"/>
    <n v="0.81"/>
    <n v="1"/>
  </r>
  <r>
    <x v="1313"/>
    <x v="346"/>
    <n v="0.93899999999999995"/>
    <n v="1"/>
  </r>
  <r>
    <x v="1314"/>
    <x v="356"/>
    <n v="0.98599999999999999"/>
    <n v="2"/>
  </r>
  <r>
    <x v="1315"/>
    <x v="6"/>
    <n v="0.95699999999999996"/>
    <n v="1"/>
  </r>
  <r>
    <x v="1316"/>
    <x v="71"/>
    <n v="0.91400000000000003"/>
    <n v="1"/>
  </r>
  <r>
    <x v="1317"/>
    <x v="52"/>
    <n v="0.42599999999999999"/>
    <n v="1"/>
  </r>
  <r>
    <x v="1318"/>
    <x v="26"/>
    <n v="0.68200000000000005"/>
    <n v="1"/>
  </r>
  <r>
    <x v="1319"/>
    <x v="357"/>
    <n v="6.0000000000000001E-3"/>
    <n v="1"/>
  </r>
  <r>
    <x v="1320"/>
    <x v="50"/>
    <n v="0.35399999999999998"/>
    <n v="1"/>
  </r>
  <r>
    <x v="1321"/>
    <x v="346"/>
    <n v="0.93899999999999995"/>
    <n v="1"/>
  </r>
  <r>
    <x v="1322"/>
    <x v="184"/>
    <n v="0.113"/>
    <n v="1"/>
  </r>
  <r>
    <x v="1323"/>
    <x v="19"/>
    <n v="0.72299999999999998"/>
    <n v="1"/>
  </r>
  <r>
    <x v="1324"/>
    <x v="116"/>
    <n v="0.27500000000000002"/>
    <n v="1"/>
  </r>
  <r>
    <x v="1325"/>
    <x v="169"/>
    <n v="0.77200000000000002"/>
    <n v="1"/>
  </r>
  <r>
    <x v="1326"/>
    <x v="142"/>
    <n v="0.18"/>
    <n v="1"/>
  </r>
  <r>
    <x v="1327"/>
    <x v="21"/>
    <n v="0.875"/>
    <n v="1"/>
  </r>
  <r>
    <x v="1328"/>
    <x v="24"/>
    <n v="0.84899999999999998"/>
    <n v="1"/>
  </r>
  <r>
    <x v="1329"/>
    <x v="313"/>
    <n v="5.8999999999999997E-2"/>
    <n v="1"/>
  </r>
  <r>
    <x v="1330"/>
    <x v="75"/>
    <n v="9.6000000000000002E-2"/>
    <n v="1"/>
  </r>
  <r>
    <x v="1331"/>
    <x v="12"/>
    <n v="0.80300000000000005"/>
    <n v="2"/>
  </r>
  <r>
    <x v="1332"/>
    <x v="140"/>
    <n v="0.13100000000000001"/>
    <n v="1"/>
  </r>
  <r>
    <x v="1333"/>
    <x v="164"/>
    <n v="0.79500000000000004"/>
    <n v="3"/>
  </r>
  <r>
    <x v="1334"/>
    <x v="8"/>
    <n v="0.81"/>
    <n v="1"/>
  </r>
  <r>
    <x v="1335"/>
    <x v="207"/>
    <n v="0.25600000000000001"/>
    <n v="1"/>
  </r>
  <r>
    <x v="1336"/>
    <x v="126"/>
    <n v="2.4E-2"/>
    <n v="1"/>
  </r>
  <r>
    <x v="1337"/>
    <x v="186"/>
    <n v="0.23599999999999999"/>
    <n v="1"/>
  </r>
  <r>
    <x v="1338"/>
    <x v="79"/>
    <n v="0.39500000000000002"/>
    <n v="1"/>
  </r>
  <r>
    <x v="1339"/>
    <x v="246"/>
    <n v="6.5000000000000002E-2"/>
    <n v="1"/>
  </r>
  <r>
    <x v="1340"/>
    <x v="169"/>
    <n v="0.77200000000000002"/>
    <n v="2"/>
  </r>
  <r>
    <x v="1341"/>
    <x v="169"/>
    <n v="0.77200000000000002"/>
    <n v="1"/>
  </r>
  <r>
    <x v="1342"/>
    <x v="169"/>
    <n v="0.77200000000000002"/>
    <n v="1"/>
  </r>
  <r>
    <x v="1343"/>
    <x v="210"/>
    <n v="0.2"/>
    <n v="1"/>
  </r>
  <r>
    <x v="1344"/>
    <x v="13"/>
    <n v="0.55400000000000005"/>
    <n v="1"/>
  </r>
  <r>
    <x v="1345"/>
    <x v="55"/>
    <n v="0.97"/>
    <n v="1"/>
  </r>
  <r>
    <x v="1346"/>
    <x v="178"/>
    <n v="0.60199999999999998"/>
    <n v="1"/>
  </r>
  <r>
    <x v="1347"/>
    <x v="13"/>
    <n v="0.55400000000000005"/>
    <n v="1"/>
  </r>
  <r>
    <x v="1348"/>
    <x v="301"/>
    <n v="0.125"/>
    <n v="2"/>
  </r>
  <r>
    <x v="1349"/>
    <x v="8"/>
    <n v="0.81"/>
    <n v="1"/>
  </r>
  <r>
    <x v="1350"/>
    <x v="50"/>
    <n v="0.35399999999999998"/>
    <n v="1"/>
  </r>
  <r>
    <x v="1351"/>
    <x v="140"/>
    <n v="0.13100000000000001"/>
    <n v="1"/>
  </r>
  <r>
    <x v="1352"/>
    <x v="71"/>
    <n v="0.91400000000000003"/>
    <n v="1"/>
  </r>
  <r>
    <x v="1353"/>
    <x v="24"/>
    <n v="0.84899999999999998"/>
    <n v="1"/>
  </r>
  <r>
    <x v="1354"/>
    <x v="26"/>
    <n v="0.68200000000000005"/>
    <n v="1"/>
  </r>
  <r>
    <x v="1355"/>
    <x v="180"/>
    <n v="0.111"/>
    <n v="2"/>
  </r>
  <r>
    <x v="1356"/>
    <x v="261"/>
    <n v="0.05"/>
    <n v="1"/>
  </r>
  <r>
    <x v="1357"/>
    <x v="71"/>
    <n v="0.91400000000000003"/>
    <n v="1"/>
  </r>
  <r>
    <x v="1358"/>
    <x v="144"/>
    <n v="0.64"/>
    <n v="1"/>
  </r>
  <r>
    <x v="1359"/>
    <x v="24"/>
    <n v="0.84899999999999998"/>
    <n v="1"/>
  </r>
  <r>
    <x v="1360"/>
    <x v="222"/>
    <n v="8.6999999999999994E-2"/>
    <n v="1"/>
  </r>
  <r>
    <x v="1361"/>
    <x v="184"/>
    <n v="0.113"/>
    <n v="1"/>
  </r>
  <r>
    <x v="1362"/>
    <x v="60"/>
    <n v="0.50600000000000001"/>
    <n v="1"/>
  </r>
  <r>
    <x v="1363"/>
    <x v="21"/>
    <n v="0.875"/>
    <n v="1"/>
  </r>
  <r>
    <x v="1364"/>
    <x v="75"/>
    <n v="9.6000000000000002E-2"/>
    <n v="1"/>
  </r>
  <r>
    <x v="1365"/>
    <x v="222"/>
    <n v="8.6999999999999994E-2"/>
    <n v="1"/>
  </r>
  <r>
    <x v="1366"/>
    <x v="8"/>
    <n v="0.81"/>
    <n v="1"/>
  </r>
  <r>
    <x v="1367"/>
    <x v="63"/>
    <n v="0.46800000000000003"/>
    <n v="1"/>
  </r>
  <r>
    <x v="1368"/>
    <x v="210"/>
    <n v="0.2"/>
    <n v="1"/>
  </r>
  <r>
    <x v="1369"/>
    <x v="24"/>
    <n v="0.84899999999999998"/>
    <n v="2"/>
  </r>
  <r>
    <x v="1370"/>
    <x v="272"/>
    <n v="5.3999999999999999E-2"/>
    <n v="1"/>
  </r>
  <r>
    <x v="1371"/>
    <x v="140"/>
    <n v="0.13100000000000001"/>
    <n v="1"/>
  </r>
  <r>
    <x v="1372"/>
    <x v="306"/>
    <n v="8.2000000000000003E-2"/>
    <n v="1"/>
  </r>
  <r>
    <x v="1373"/>
    <x v="126"/>
    <n v="2.4E-2"/>
    <n v="1"/>
  </r>
  <r>
    <x v="1374"/>
    <x v="79"/>
    <n v="0.39500000000000002"/>
    <n v="1"/>
  </r>
  <r>
    <x v="1375"/>
    <x v="52"/>
    <n v="0.42599999999999999"/>
    <n v="1"/>
  </r>
  <r>
    <x v="1376"/>
    <x v="184"/>
    <n v="0.113"/>
    <n v="1"/>
  </r>
  <r>
    <x v="1377"/>
    <x v="26"/>
    <n v="0.68200000000000005"/>
    <n v="1"/>
  </r>
  <r>
    <x v="1378"/>
    <x v="50"/>
    <n v="0.35399999999999998"/>
    <n v="1"/>
  </r>
  <r>
    <x v="1379"/>
    <x v="116"/>
    <n v="0.27500000000000002"/>
    <n v="1"/>
  </r>
  <r>
    <x v="1380"/>
    <x v="26"/>
    <n v="0.68200000000000005"/>
    <n v="1"/>
  </r>
  <r>
    <x v="1381"/>
    <x v="346"/>
    <n v="0.93899999999999995"/>
    <n v="1"/>
  </r>
  <r>
    <x v="1382"/>
    <x v="140"/>
    <n v="0.13100000000000001"/>
    <n v="1"/>
  </r>
  <r>
    <x v="1383"/>
    <x v="19"/>
    <n v="0.72299999999999998"/>
    <n v="1"/>
  </r>
  <r>
    <x v="1384"/>
    <x v="13"/>
    <n v="0.55400000000000005"/>
    <n v="1"/>
  </r>
  <r>
    <x v="1385"/>
    <x v="26"/>
    <n v="0.68200000000000005"/>
    <n v="1"/>
  </r>
  <r>
    <x v="1386"/>
    <x v="8"/>
    <n v="0.81"/>
    <n v="1"/>
  </r>
  <r>
    <x v="1387"/>
    <x v="144"/>
    <n v="0.64"/>
    <n v="1"/>
  </r>
  <r>
    <x v="1388"/>
    <x v="63"/>
    <n v="0.46800000000000003"/>
    <n v="1"/>
  </r>
  <r>
    <x v="1389"/>
    <x v="169"/>
    <n v="0.77200000000000002"/>
    <n v="2"/>
  </r>
  <r>
    <x v="1390"/>
    <x v="193"/>
    <n v="0.54300000000000004"/>
    <n v="2"/>
  </r>
  <r>
    <x v="1391"/>
    <x v="169"/>
    <n v="0.77200000000000002"/>
    <n v="2"/>
  </r>
  <r>
    <x v="1392"/>
    <x v="24"/>
    <n v="0.84899999999999998"/>
    <n v="1"/>
  </r>
  <r>
    <x v="1393"/>
    <x v="225"/>
    <n v="0.45900000000000002"/>
    <n v="2"/>
  </r>
  <r>
    <x v="1394"/>
    <x v="139"/>
    <n v="1.0999999999999999E-2"/>
    <n v="1"/>
  </r>
  <r>
    <x v="1395"/>
    <x v="21"/>
    <n v="0.875"/>
    <n v="1"/>
  </r>
  <r>
    <x v="1396"/>
    <x v="24"/>
    <n v="0.84899999999999998"/>
    <n v="1"/>
  </r>
  <r>
    <x v="1397"/>
    <x v="178"/>
    <n v="0.60199999999999998"/>
    <n v="1"/>
  </r>
  <r>
    <x v="1398"/>
    <x v="8"/>
    <n v="0.81"/>
    <n v="1"/>
  </r>
  <r>
    <x v="1399"/>
    <x v="116"/>
    <n v="0.27500000000000002"/>
    <n v="1"/>
  </r>
  <r>
    <x v="1400"/>
    <x v="8"/>
    <n v="0.81"/>
    <n v="1"/>
  </r>
  <r>
    <x v="1401"/>
    <x v="6"/>
    <n v="0.95699999999999996"/>
    <n v="1"/>
  </r>
  <r>
    <x v="1402"/>
    <x v="144"/>
    <n v="0.64"/>
    <n v="1"/>
  </r>
  <r>
    <x v="1403"/>
    <x v="60"/>
    <n v="0.50600000000000001"/>
    <n v="1"/>
  </r>
  <r>
    <x v="1404"/>
    <x v="24"/>
    <n v="0.84899999999999998"/>
    <n v="1"/>
  </r>
  <r>
    <x v="1405"/>
    <x v="116"/>
    <n v="0.27500000000000002"/>
    <n v="1"/>
  </r>
  <r>
    <x v="1406"/>
    <x v="50"/>
    <n v="0.35399999999999998"/>
    <n v="1"/>
  </r>
  <r>
    <x v="1407"/>
    <x v="8"/>
    <n v="0.81"/>
    <n v="1"/>
  </r>
  <r>
    <x v="1408"/>
    <x v="178"/>
    <n v="0.60199999999999998"/>
    <n v="1"/>
  </r>
  <r>
    <x v="1409"/>
    <x v="210"/>
    <n v="0.2"/>
    <n v="1"/>
  </r>
  <r>
    <x v="1410"/>
    <x v="60"/>
    <n v="0.50600000000000001"/>
    <n v="2"/>
  </r>
  <r>
    <x v="1411"/>
    <x v="169"/>
    <n v="0.77200000000000002"/>
    <n v="1"/>
  </r>
  <r>
    <x v="1412"/>
    <x v="285"/>
    <n v="3.1E-2"/>
    <n v="1"/>
  </r>
  <r>
    <x v="1413"/>
    <x v="148"/>
    <n v="4.5999999999999999E-2"/>
    <n v="2"/>
  </r>
  <r>
    <x v="1414"/>
    <x v="116"/>
    <n v="0.27500000000000002"/>
    <n v="1"/>
  </r>
  <r>
    <x v="1415"/>
    <x v="306"/>
    <n v="8.2000000000000003E-2"/>
    <n v="2"/>
  </r>
  <r>
    <x v="1416"/>
    <x v="13"/>
    <n v="0.55400000000000005"/>
    <n v="2"/>
  </r>
  <r>
    <x v="1417"/>
    <x v="178"/>
    <n v="0.60199999999999998"/>
    <n v="1"/>
  </r>
  <r>
    <x v="1418"/>
    <x v="331"/>
    <n v="2E-3"/>
    <n v="1"/>
  </r>
  <r>
    <x v="1419"/>
    <x v="207"/>
    <n v="0.25600000000000001"/>
    <n v="1"/>
  </r>
  <r>
    <x v="1420"/>
    <x v="26"/>
    <n v="0.68200000000000005"/>
    <n v="2"/>
  </r>
  <r>
    <x v="1421"/>
    <x v="26"/>
    <n v="0.68200000000000005"/>
    <n v="1"/>
  </r>
  <r>
    <x v="1422"/>
    <x v="333"/>
    <n v="0.996"/>
    <n v="1"/>
  </r>
  <r>
    <x v="1423"/>
    <x v="263"/>
    <n v="7.2999999999999995E-2"/>
    <n v="1"/>
  </r>
  <r>
    <x v="1424"/>
    <x v="19"/>
    <n v="0.72299999999999998"/>
    <n v="1"/>
  </r>
  <r>
    <x v="1425"/>
    <x v="13"/>
    <n v="0.55400000000000005"/>
    <n v="1"/>
  </r>
  <r>
    <x v="1426"/>
    <x v="52"/>
    <n v="0.42599999999999999"/>
    <n v="1"/>
  </r>
  <r>
    <x v="1427"/>
    <x v="346"/>
    <n v="0.93899999999999995"/>
    <n v="1"/>
  </r>
  <r>
    <x v="1428"/>
    <x v="19"/>
    <n v="0.72299999999999998"/>
    <n v="1"/>
  </r>
  <r>
    <x v="1429"/>
    <x v="346"/>
    <n v="0.93899999999999995"/>
    <n v="1"/>
  </r>
  <r>
    <x v="1430"/>
    <x v="60"/>
    <n v="0.50600000000000001"/>
    <n v="1"/>
  </r>
  <r>
    <x v="1431"/>
    <x v="50"/>
    <n v="0.35399999999999998"/>
    <n v="1"/>
  </r>
  <r>
    <x v="1432"/>
    <x v="184"/>
    <n v="0.113"/>
    <n v="1"/>
  </r>
  <r>
    <x v="1433"/>
    <x v="358"/>
    <n v="0.98499999999999999"/>
    <n v="2"/>
  </r>
  <r>
    <x v="1434"/>
    <x v="85"/>
    <n v="0.316"/>
    <n v="1"/>
  </r>
  <r>
    <x v="1435"/>
    <x v="144"/>
    <n v="0.64"/>
    <n v="1"/>
  </r>
  <r>
    <x v="1436"/>
    <x v="19"/>
    <n v="0.72299999999999998"/>
    <n v="1"/>
  </r>
  <r>
    <x v="1437"/>
    <x v="144"/>
    <n v="0.64"/>
    <n v="1"/>
  </r>
  <r>
    <x v="1438"/>
    <x v="169"/>
    <n v="0.77200000000000002"/>
    <n v="1"/>
  </r>
  <r>
    <x v="1439"/>
    <x v="26"/>
    <n v="0.68200000000000005"/>
    <n v="1"/>
  </r>
  <r>
    <x v="1440"/>
    <x v="6"/>
    <n v="0.95699999999999996"/>
    <n v="1"/>
  </r>
  <r>
    <x v="1441"/>
    <x v="85"/>
    <n v="0.316"/>
    <n v="1"/>
  </r>
  <r>
    <x v="1442"/>
    <x v="144"/>
    <n v="0.64"/>
    <n v="1"/>
  </r>
  <r>
    <x v="1443"/>
    <x v="330"/>
    <n v="2.7E-2"/>
    <n v="1"/>
  </r>
  <r>
    <x v="1444"/>
    <x v="225"/>
    <n v="0.45900000000000002"/>
    <n v="2"/>
  </r>
  <r>
    <x v="1445"/>
    <x v="356"/>
    <n v="0.98599999999999999"/>
    <n v="1"/>
  </r>
  <r>
    <x v="1446"/>
    <x v="184"/>
    <n v="0.113"/>
    <n v="1"/>
  </r>
  <r>
    <x v="1447"/>
    <x v="144"/>
    <n v="0.64"/>
    <n v="1"/>
  </r>
  <r>
    <x v="1448"/>
    <x v="19"/>
    <n v="0.72299999999999998"/>
    <n v="1"/>
  </r>
  <r>
    <x v="1449"/>
    <x v="60"/>
    <n v="0.50600000000000001"/>
    <n v="1"/>
  </r>
  <r>
    <x v="1450"/>
    <x v="63"/>
    <n v="0.46800000000000003"/>
    <n v="1"/>
  </r>
  <r>
    <x v="1451"/>
    <x v="246"/>
    <n v="6.5000000000000002E-2"/>
    <n v="1"/>
  </r>
  <r>
    <x v="1452"/>
    <x v="71"/>
    <n v="0.91400000000000003"/>
    <n v="1"/>
  </r>
  <r>
    <x v="1453"/>
    <x v="60"/>
    <n v="0.50600000000000001"/>
    <n v="1"/>
  </r>
  <r>
    <x v="1454"/>
    <x v="333"/>
    <n v="0.996"/>
    <n v="1"/>
  </r>
  <r>
    <x v="1455"/>
    <x v="169"/>
    <n v="0.77200000000000002"/>
    <n v="1"/>
  </r>
  <r>
    <x v="1456"/>
    <x v="155"/>
    <n v="0.89300000000000002"/>
    <n v="1"/>
  </r>
  <r>
    <x v="1457"/>
    <x v="186"/>
    <n v="0.23599999999999999"/>
    <n v="1"/>
  </r>
  <r>
    <x v="1458"/>
    <x v="123"/>
    <n v="0.157"/>
    <n v="1"/>
  </r>
  <r>
    <x v="1459"/>
    <x v="116"/>
    <n v="0.27500000000000002"/>
    <n v="1"/>
  </r>
  <r>
    <x v="1460"/>
    <x v="148"/>
    <n v="4.5999999999999999E-2"/>
    <n v="1"/>
  </r>
  <r>
    <x v="1461"/>
    <x v="116"/>
    <n v="0.27500000000000002"/>
    <n v="1"/>
  </r>
  <r>
    <x v="1462"/>
    <x v="235"/>
    <n v="7.0000000000000001E-3"/>
    <n v="1"/>
  </r>
  <r>
    <x v="1463"/>
    <x v="359"/>
    <n v="0.01"/>
    <n v="1"/>
  </r>
  <r>
    <x v="1464"/>
    <x v="60"/>
    <n v="0.50600000000000001"/>
    <n v="1"/>
  </r>
  <r>
    <x v="1465"/>
    <x v="19"/>
    <n v="0.72299999999999998"/>
    <n v="1"/>
  </r>
  <r>
    <x v="1466"/>
    <x v="26"/>
    <n v="0.68200000000000005"/>
    <n v="1"/>
  </r>
  <r>
    <x v="1467"/>
    <x v="261"/>
    <n v="0.05"/>
    <n v="1"/>
  </r>
  <r>
    <x v="1468"/>
    <x v="140"/>
    <n v="0.13100000000000001"/>
    <n v="1"/>
  </r>
  <r>
    <x v="1469"/>
    <x v="140"/>
    <n v="0.13100000000000001"/>
    <n v="1"/>
  </r>
  <r>
    <x v="1470"/>
    <x v="169"/>
    <n v="0.77200000000000002"/>
    <n v="1"/>
  </r>
  <r>
    <x v="1471"/>
    <x v="123"/>
    <n v="0.157"/>
    <n v="1"/>
  </r>
  <r>
    <x v="1472"/>
    <x v="26"/>
    <n v="0.68200000000000005"/>
    <n v="1"/>
  </r>
  <r>
    <x v="1473"/>
    <x v="59"/>
    <n v="0.93200000000000005"/>
    <n v="2"/>
  </r>
  <r>
    <x v="1474"/>
    <x v="52"/>
    <n v="0.42599999999999999"/>
    <n v="1"/>
  </r>
  <r>
    <x v="1475"/>
    <x v="50"/>
    <n v="0.35399999999999998"/>
    <n v="1"/>
  </r>
  <r>
    <x v="1476"/>
    <x v="140"/>
    <n v="0.13100000000000001"/>
    <n v="1"/>
  </r>
  <r>
    <x v="1477"/>
    <x v="140"/>
    <n v="0.13100000000000001"/>
    <n v="1"/>
  </r>
  <r>
    <x v="1478"/>
    <x v="188"/>
    <n v="3.5000000000000003E-2"/>
    <n v="1"/>
  </r>
  <r>
    <x v="1479"/>
    <x v="178"/>
    <n v="0.60199999999999998"/>
    <n v="1"/>
  </r>
  <r>
    <x v="1480"/>
    <x v="60"/>
    <n v="0.50600000000000001"/>
    <n v="1"/>
  </r>
  <r>
    <x v="1481"/>
    <x v="29"/>
    <n v="0.99"/>
    <n v="1"/>
  </r>
  <r>
    <x v="1482"/>
    <x v="140"/>
    <n v="0.13100000000000001"/>
    <n v="1"/>
  </r>
  <r>
    <x v="1483"/>
    <x v="12"/>
    <n v="0.80300000000000005"/>
    <n v="2"/>
  </r>
  <r>
    <x v="1484"/>
    <x v="116"/>
    <n v="0.27500000000000002"/>
    <n v="1"/>
  </r>
  <r>
    <x v="1485"/>
    <x v="8"/>
    <n v="0.81"/>
    <n v="1"/>
  </r>
  <r>
    <x v="1486"/>
    <x v="75"/>
    <n v="9.6000000000000002E-2"/>
    <n v="1"/>
  </r>
  <r>
    <x v="1487"/>
    <x v="313"/>
    <n v="5.8999999999999997E-2"/>
    <n v="1"/>
  </r>
  <r>
    <x v="1488"/>
    <x v="178"/>
    <n v="0.60199999999999998"/>
    <n v="1"/>
  </r>
  <r>
    <x v="1489"/>
    <x v="19"/>
    <n v="0.72299999999999998"/>
    <n v="1"/>
  </r>
  <r>
    <x v="1490"/>
    <x v="71"/>
    <n v="0.91400000000000003"/>
    <n v="1"/>
  </r>
  <r>
    <x v="1491"/>
    <x v="169"/>
    <n v="0.77200000000000002"/>
    <n v="1"/>
  </r>
  <r>
    <x v="1492"/>
    <x v="71"/>
    <n v="0.91400000000000003"/>
    <n v="1"/>
  </r>
  <r>
    <x v="1493"/>
    <x v="13"/>
    <n v="0.55400000000000005"/>
    <n v="1"/>
  </r>
  <r>
    <x v="1494"/>
    <x v="186"/>
    <n v="0.23599999999999999"/>
    <n v="1"/>
  </r>
  <r>
    <x v="1495"/>
    <x v="169"/>
    <n v="0.77200000000000002"/>
    <n v="1"/>
  </r>
  <r>
    <x v="1496"/>
    <x v="79"/>
    <n v="0.39500000000000002"/>
    <n v="1"/>
  </r>
  <r>
    <x v="1497"/>
    <x v="116"/>
    <n v="0.27500000000000002"/>
    <n v="1"/>
  </r>
  <r>
    <x v="1498"/>
    <x v="75"/>
    <n v="9.6000000000000002E-2"/>
    <n v="1"/>
  </r>
  <r>
    <x v="1499"/>
    <x v="346"/>
    <n v="0.93899999999999995"/>
    <n v="2"/>
  </r>
  <r>
    <x v="1500"/>
    <x v="330"/>
    <n v="2.7E-2"/>
    <n v="1"/>
  </r>
  <r>
    <x v="1501"/>
    <x v="246"/>
    <n v="6.5000000000000002E-2"/>
    <n v="1"/>
  </r>
  <r>
    <x v="1502"/>
    <x v="116"/>
    <n v="0.27500000000000002"/>
    <n v="1"/>
  </r>
  <r>
    <x v="1503"/>
    <x v="237"/>
    <n v="0.98099999999999998"/>
    <n v="1"/>
  </r>
  <r>
    <x v="1504"/>
    <x v="71"/>
    <n v="0.91400000000000003"/>
    <n v="1"/>
  </r>
  <r>
    <x v="1505"/>
    <x v="8"/>
    <n v="0.81"/>
    <n v="1"/>
  </r>
  <r>
    <x v="1506"/>
    <x v="75"/>
    <n v="9.6000000000000002E-2"/>
    <n v="1"/>
  </r>
  <r>
    <x v="1507"/>
    <x v="26"/>
    <n v="0.68200000000000005"/>
    <n v="1"/>
  </r>
  <r>
    <x v="1508"/>
    <x v="71"/>
    <n v="0.91400000000000003"/>
    <n v="1"/>
  </r>
  <r>
    <x v="1509"/>
    <x v="142"/>
    <n v="0.18"/>
    <n v="2"/>
  </r>
  <r>
    <x v="1510"/>
    <x v="108"/>
    <n v="0.625"/>
    <n v="3"/>
  </r>
  <r>
    <x v="1511"/>
    <x v="6"/>
    <n v="0.95699999999999996"/>
    <n v="1"/>
  </r>
  <r>
    <x v="1512"/>
    <x v="8"/>
    <n v="0.81"/>
    <n v="1"/>
  </r>
  <r>
    <x v="1513"/>
    <x v="8"/>
    <n v="0.81"/>
    <n v="1"/>
  </r>
  <r>
    <x v="1514"/>
    <x v="21"/>
    <n v="0.875"/>
    <n v="1"/>
  </r>
  <r>
    <x v="1515"/>
    <x v="50"/>
    <n v="0.35399999999999998"/>
    <n v="1"/>
  </r>
  <r>
    <x v="1516"/>
    <x v="186"/>
    <n v="0.23599999999999999"/>
    <n v="1"/>
  </r>
  <r>
    <x v="1517"/>
    <x v="316"/>
    <n v="0.97799999999999998"/>
    <n v="1"/>
  </r>
  <r>
    <x v="1518"/>
    <x v="139"/>
    <n v="1.0999999999999999E-2"/>
    <n v="1"/>
  </r>
  <r>
    <x v="1519"/>
    <x v="29"/>
    <n v="0.99"/>
    <n v="1"/>
  </r>
  <r>
    <x v="1520"/>
    <x v="26"/>
    <n v="0.68200000000000005"/>
    <n v="1"/>
  </r>
  <r>
    <x v="1521"/>
    <x v="237"/>
    <n v="0.98099999999999998"/>
    <n v="1"/>
  </r>
  <r>
    <x v="1522"/>
    <x v="313"/>
    <n v="5.8999999999999997E-2"/>
    <n v="1"/>
  </r>
  <r>
    <x v="1523"/>
    <x v="19"/>
    <n v="0.72299999999999998"/>
    <n v="1"/>
  </r>
  <r>
    <x v="1524"/>
    <x v="178"/>
    <n v="0.60199999999999998"/>
    <n v="1"/>
  </r>
  <r>
    <x v="1525"/>
    <x v="207"/>
    <n v="0.25600000000000001"/>
    <n v="1"/>
  </r>
  <r>
    <x v="1526"/>
    <x v="79"/>
    <n v="0.39500000000000002"/>
    <n v="1"/>
  </r>
  <r>
    <x v="1527"/>
    <x v="13"/>
    <n v="0.55400000000000005"/>
    <n v="1"/>
  </r>
  <r>
    <x v="1528"/>
    <x v="13"/>
    <n v="0.55400000000000005"/>
    <n v="1"/>
  </r>
  <r>
    <x v="1529"/>
    <x v="6"/>
    <n v="0.95699999999999996"/>
    <n v="1"/>
  </r>
  <r>
    <x v="1530"/>
    <x v="346"/>
    <n v="0.93899999999999995"/>
    <n v="1"/>
  </r>
  <r>
    <x v="1531"/>
    <x v="186"/>
    <n v="0.23599999999999999"/>
    <n v="1"/>
  </r>
  <r>
    <x v="1532"/>
    <x v="169"/>
    <n v="0.77200000000000002"/>
    <n v="1"/>
  </r>
  <r>
    <x v="1533"/>
    <x v="19"/>
    <n v="0.72299999999999998"/>
    <n v="1"/>
  </r>
  <r>
    <x v="1534"/>
    <x v="207"/>
    <n v="0.25600000000000001"/>
    <n v="1"/>
  </r>
  <r>
    <x v="1535"/>
    <x v="8"/>
    <n v="0.81"/>
    <n v="1"/>
  </r>
  <r>
    <x v="1536"/>
    <x v="210"/>
    <n v="0.2"/>
    <n v="1"/>
  </r>
  <r>
    <x v="1537"/>
    <x v="144"/>
    <n v="0.64"/>
    <n v="1"/>
  </r>
  <r>
    <x v="1538"/>
    <x v="24"/>
    <n v="0.84899999999999998"/>
    <n v="1"/>
  </r>
  <r>
    <x v="1539"/>
    <x v="24"/>
    <n v="0.84899999999999998"/>
    <n v="1"/>
  </r>
  <r>
    <x v="1540"/>
    <x v="155"/>
    <n v="0.89300000000000002"/>
    <n v="1"/>
  </r>
  <r>
    <x v="1541"/>
    <x v="178"/>
    <n v="0.60199999999999998"/>
    <n v="1"/>
  </r>
  <r>
    <x v="1542"/>
    <x v="52"/>
    <n v="0.42599999999999999"/>
    <n v="1"/>
  </r>
  <r>
    <x v="1543"/>
    <x v="52"/>
    <n v="0.42599999999999999"/>
    <n v="1"/>
  </r>
  <r>
    <x v="1544"/>
    <x v="144"/>
    <n v="0.64"/>
    <n v="1"/>
  </r>
  <r>
    <x v="1545"/>
    <x v="6"/>
    <n v="0.95699999999999996"/>
    <n v="1"/>
  </r>
  <r>
    <x v="1546"/>
    <x v="26"/>
    <n v="0.68200000000000005"/>
    <n v="1"/>
  </r>
  <r>
    <x v="1547"/>
    <x v="8"/>
    <n v="0.81"/>
    <n v="1"/>
  </r>
  <r>
    <x v="1548"/>
    <x v="8"/>
    <n v="0.81"/>
    <n v="1"/>
  </r>
  <r>
    <x v="1549"/>
    <x v="123"/>
    <n v="0.157"/>
    <n v="1"/>
  </r>
  <r>
    <x v="1550"/>
    <x v="169"/>
    <n v="0.77200000000000002"/>
    <n v="1"/>
  </r>
  <r>
    <x v="1551"/>
    <x v="144"/>
    <n v="0.64"/>
    <n v="1"/>
  </r>
  <r>
    <x v="1552"/>
    <x v="19"/>
    <n v="0.72299999999999998"/>
    <n v="1"/>
  </r>
  <r>
    <x v="1553"/>
    <x v="55"/>
    <n v="0.97"/>
    <n v="1"/>
  </r>
  <r>
    <x v="1554"/>
    <x v="178"/>
    <n v="0.60199999999999998"/>
    <n v="1"/>
  </r>
  <r>
    <x v="1555"/>
    <x v="207"/>
    <n v="0.25600000000000001"/>
    <n v="1"/>
  </r>
  <r>
    <x v="1556"/>
    <x v="8"/>
    <n v="0.81"/>
    <n v="1"/>
  </r>
  <r>
    <x v="1557"/>
    <x v="79"/>
    <n v="0.39500000000000002"/>
    <n v="1"/>
  </r>
  <r>
    <x v="1558"/>
    <x v="348"/>
    <n v="0.998"/>
    <n v="1"/>
  </r>
  <r>
    <x v="1559"/>
    <x v="60"/>
    <n v="0.50600000000000001"/>
    <n v="1"/>
  </r>
  <r>
    <x v="1560"/>
    <x v="52"/>
    <n v="0.42599999999999999"/>
    <n v="1"/>
  </r>
  <r>
    <x v="1561"/>
    <x v="178"/>
    <n v="0.60199999999999998"/>
    <n v="1"/>
  </r>
  <r>
    <x v="1562"/>
    <x v="178"/>
    <n v="0.60199999999999998"/>
    <n v="1"/>
  </r>
  <r>
    <x v="1563"/>
    <x v="346"/>
    <n v="0.93899999999999995"/>
    <n v="1"/>
  </r>
  <r>
    <x v="1564"/>
    <x v="178"/>
    <n v="0.60199999999999998"/>
    <n v="1"/>
  </r>
  <r>
    <x v="1565"/>
    <x v="13"/>
    <n v="0.55400000000000005"/>
    <n v="1"/>
  </r>
  <r>
    <x v="1566"/>
    <x v="26"/>
    <n v="0.68200000000000005"/>
    <n v="2"/>
  </r>
  <r>
    <x v="1567"/>
    <x v="21"/>
    <n v="0.875"/>
    <n v="1"/>
  </r>
  <r>
    <x v="1568"/>
    <x v="60"/>
    <n v="0.50600000000000001"/>
    <n v="1"/>
  </r>
  <r>
    <x v="1569"/>
    <x v="79"/>
    <n v="0.39500000000000002"/>
    <n v="1"/>
  </r>
  <r>
    <x v="1570"/>
    <x v="139"/>
    <n v="1.0999999999999999E-2"/>
    <n v="1"/>
  </r>
  <r>
    <x v="1571"/>
    <x v="186"/>
    <n v="0.23599999999999999"/>
    <n v="1"/>
  </r>
  <r>
    <x v="1572"/>
    <x v="60"/>
    <n v="0.50600000000000001"/>
    <n v="2"/>
  </r>
  <r>
    <x v="1573"/>
    <x v="85"/>
    <n v="0.316"/>
    <n v="1"/>
  </r>
  <r>
    <x v="1574"/>
    <x v="55"/>
    <n v="0.97"/>
    <n v="1"/>
  </r>
  <r>
    <x v="1575"/>
    <x v="85"/>
    <n v="0.316"/>
    <n v="1"/>
  </r>
  <r>
    <x v="1576"/>
    <x v="50"/>
    <n v="0.35399999999999998"/>
    <n v="1"/>
  </r>
  <r>
    <x v="1577"/>
    <x v="144"/>
    <n v="0.64"/>
    <n v="1"/>
  </r>
  <r>
    <x v="1578"/>
    <x v="116"/>
    <n v="0.27500000000000002"/>
    <n v="1"/>
  </r>
  <r>
    <x v="1579"/>
    <x v="19"/>
    <n v="0.72299999999999998"/>
    <n v="1"/>
  </r>
  <r>
    <x v="1580"/>
    <x v="50"/>
    <n v="0.35399999999999998"/>
    <n v="1"/>
  </r>
  <r>
    <x v="1581"/>
    <x v="71"/>
    <n v="0.91400000000000003"/>
    <n v="1"/>
  </r>
  <r>
    <x v="1582"/>
    <x v="186"/>
    <n v="0.23599999999999999"/>
    <n v="1"/>
  </r>
  <r>
    <x v="1583"/>
    <x v="222"/>
    <n v="8.6999999999999994E-2"/>
    <n v="1"/>
  </r>
  <r>
    <x v="1584"/>
    <x v="19"/>
    <n v="0.72299999999999998"/>
    <n v="1"/>
  </r>
  <r>
    <x v="1585"/>
    <x v="311"/>
    <n v="1.6E-2"/>
    <n v="1"/>
  </r>
  <r>
    <x v="1586"/>
    <x v="85"/>
    <n v="0.316"/>
    <n v="1"/>
  </r>
  <r>
    <x v="1587"/>
    <x v="21"/>
    <n v="0.875"/>
    <n v="1"/>
  </r>
  <r>
    <x v="1588"/>
    <x v="79"/>
    <n v="0.39500000000000002"/>
    <n v="1"/>
  </r>
  <r>
    <x v="1589"/>
    <x v="8"/>
    <n v="0.81"/>
    <n v="1"/>
  </r>
  <r>
    <x v="1590"/>
    <x v="8"/>
    <n v="0.81"/>
    <n v="1"/>
  </r>
  <r>
    <x v="1591"/>
    <x v="21"/>
    <n v="0.875"/>
    <n v="1"/>
  </r>
  <r>
    <x v="1592"/>
    <x v="346"/>
    <n v="0.93899999999999995"/>
    <n v="1"/>
  </r>
  <r>
    <x v="1593"/>
    <x v="19"/>
    <n v="0.72299999999999998"/>
    <n v="1"/>
  </r>
  <r>
    <x v="1594"/>
    <x v="8"/>
    <n v="0.81"/>
    <n v="1"/>
  </r>
  <r>
    <x v="1595"/>
    <x v="8"/>
    <n v="0.81"/>
    <n v="1"/>
  </r>
  <r>
    <x v="1596"/>
    <x v="79"/>
    <n v="0.39500000000000002"/>
    <n v="1"/>
  </r>
  <r>
    <x v="1597"/>
    <x v="19"/>
    <n v="0.72299999999999998"/>
    <n v="1"/>
  </r>
  <r>
    <x v="1598"/>
    <x v="178"/>
    <n v="0.60199999999999998"/>
    <n v="1"/>
  </r>
  <r>
    <x v="1599"/>
    <x v="21"/>
    <n v="0.875"/>
    <n v="1"/>
  </r>
  <r>
    <x v="1600"/>
    <x v="50"/>
    <n v="0.35399999999999998"/>
    <n v="1"/>
  </r>
  <r>
    <x v="1601"/>
    <x v="356"/>
    <n v="0.98599999999999999"/>
    <n v="1"/>
  </r>
  <r>
    <x v="1602"/>
    <x v="346"/>
    <n v="0.93899999999999995"/>
    <n v="1"/>
  </r>
  <r>
    <x v="1603"/>
    <x v="24"/>
    <n v="0.84899999999999998"/>
    <n v="1"/>
  </r>
  <r>
    <x v="1604"/>
    <x v="71"/>
    <n v="0.91400000000000003"/>
    <n v="1"/>
  </r>
  <r>
    <x v="1605"/>
    <x v="210"/>
    <n v="0.2"/>
    <n v="1"/>
  </r>
  <r>
    <x v="1606"/>
    <x v="220"/>
    <n v="0.308"/>
    <n v="2"/>
  </r>
  <r>
    <x v="1607"/>
    <x v="144"/>
    <n v="0.64"/>
    <n v="1"/>
  </r>
  <r>
    <x v="1608"/>
    <x v="50"/>
    <n v="0.35399999999999998"/>
    <n v="1"/>
  </r>
  <r>
    <x v="1609"/>
    <x v="142"/>
    <n v="0.18"/>
    <n v="1"/>
  </r>
  <r>
    <x v="1610"/>
    <x v="26"/>
    <n v="0.68200000000000005"/>
    <n v="1"/>
  </r>
  <r>
    <x v="1611"/>
    <x v="123"/>
    <n v="0.157"/>
    <n v="1"/>
  </r>
  <r>
    <x v="1612"/>
    <x v="356"/>
    <n v="0.98599999999999999"/>
    <n v="1"/>
  </r>
  <r>
    <x v="1613"/>
    <x v="186"/>
    <n v="0.23599999999999999"/>
    <n v="1"/>
  </r>
  <r>
    <x v="1614"/>
    <x v="55"/>
    <n v="0.97"/>
    <n v="1"/>
  </r>
  <r>
    <x v="1615"/>
    <x v="63"/>
    <n v="0.46800000000000003"/>
    <n v="1"/>
  </r>
  <r>
    <x v="1616"/>
    <x v="149"/>
    <n v="0.498"/>
    <n v="2"/>
  </r>
  <r>
    <x v="1617"/>
    <x v="85"/>
    <n v="0.316"/>
    <n v="1"/>
  </r>
  <r>
    <x v="1618"/>
    <x v="210"/>
    <n v="0.2"/>
    <n v="1"/>
  </r>
  <r>
    <x v="1619"/>
    <x v="293"/>
    <n v="0.99299999999999999"/>
    <n v="1"/>
  </r>
  <r>
    <x v="1620"/>
    <x v="26"/>
    <n v="0.68200000000000005"/>
    <n v="1"/>
  </r>
  <r>
    <x v="1621"/>
    <x v="52"/>
    <n v="0.42599999999999999"/>
    <n v="1"/>
  </r>
  <r>
    <x v="1622"/>
    <x v="184"/>
    <n v="0.113"/>
    <n v="1"/>
  </r>
  <r>
    <x v="1623"/>
    <x v="8"/>
    <n v="0.81"/>
    <n v="1"/>
  </r>
  <r>
    <x v="1624"/>
    <x v="6"/>
    <n v="0.95699999999999996"/>
    <n v="1"/>
  </r>
  <r>
    <x v="1625"/>
    <x v="63"/>
    <n v="0.46800000000000003"/>
    <n v="1"/>
  </r>
  <r>
    <x v="1626"/>
    <x v="237"/>
    <n v="0.98099999999999998"/>
    <n v="1"/>
  </r>
  <r>
    <x v="1627"/>
    <x v="50"/>
    <n v="0.35399999999999998"/>
    <n v="2"/>
  </r>
  <r>
    <x v="1628"/>
    <x v="13"/>
    <n v="0.55400000000000005"/>
    <n v="1"/>
  </r>
  <r>
    <x v="1629"/>
    <x v="50"/>
    <n v="0.35399999999999998"/>
    <n v="1"/>
  </r>
  <r>
    <x v="1630"/>
    <x v="116"/>
    <n v="0.27500000000000002"/>
    <n v="1"/>
  </r>
  <r>
    <x v="1631"/>
    <x v="169"/>
    <n v="0.77200000000000002"/>
    <n v="1"/>
  </r>
  <r>
    <x v="1632"/>
    <x v="71"/>
    <n v="0.91400000000000003"/>
    <n v="1"/>
  </r>
  <r>
    <x v="1633"/>
    <x v="21"/>
    <n v="0.875"/>
    <n v="1"/>
  </r>
  <r>
    <x v="1634"/>
    <x v="144"/>
    <n v="0.64"/>
    <n v="1"/>
  </r>
  <r>
    <x v="1635"/>
    <x v="85"/>
    <n v="0.316"/>
    <n v="2"/>
  </r>
  <r>
    <x v="1636"/>
    <x v="24"/>
    <n v="0.84899999999999998"/>
    <n v="1"/>
  </r>
  <r>
    <x v="1637"/>
    <x v="85"/>
    <n v="0.316"/>
    <n v="1"/>
  </r>
  <r>
    <x v="1638"/>
    <x v="140"/>
    <n v="0.13100000000000001"/>
    <n v="1"/>
  </r>
  <r>
    <x v="1639"/>
    <x v="207"/>
    <n v="0.25600000000000001"/>
    <n v="1"/>
  </r>
  <r>
    <x v="1640"/>
    <x v="50"/>
    <n v="0.35399999999999998"/>
    <n v="1"/>
  </r>
  <r>
    <x v="1641"/>
    <x v="63"/>
    <n v="0.46800000000000003"/>
    <n v="1"/>
  </r>
  <r>
    <x v="1642"/>
    <x v="313"/>
    <n v="5.8999999999999997E-2"/>
    <n v="1"/>
  </r>
  <r>
    <x v="1643"/>
    <x v="116"/>
    <n v="0.27500000000000002"/>
    <n v="1"/>
  </r>
  <r>
    <x v="1644"/>
    <x v="169"/>
    <n v="0.77200000000000002"/>
    <n v="1"/>
  </r>
  <r>
    <x v="1645"/>
    <x v="79"/>
    <n v="0.39500000000000002"/>
    <n v="1"/>
  </r>
  <r>
    <x v="1646"/>
    <x v="346"/>
    <n v="0.93899999999999995"/>
    <n v="1"/>
  </r>
  <r>
    <x v="1647"/>
    <x v="155"/>
    <n v="0.89300000000000002"/>
    <n v="1"/>
  </r>
  <r>
    <x v="1648"/>
    <x v="71"/>
    <n v="0.91400000000000003"/>
    <n v="1"/>
  </r>
  <r>
    <x v="1649"/>
    <x v="52"/>
    <n v="0.42599999999999999"/>
    <n v="1"/>
  </r>
  <r>
    <x v="1650"/>
    <x v="246"/>
    <n v="6.5000000000000002E-2"/>
    <n v="1"/>
  </r>
  <r>
    <x v="1651"/>
    <x v="8"/>
    <n v="0.81"/>
    <n v="1"/>
  </r>
  <r>
    <x v="1652"/>
    <x v="75"/>
    <n v="9.6000000000000002E-2"/>
    <n v="1"/>
  </r>
  <r>
    <x v="1653"/>
    <x v="26"/>
    <n v="0.68200000000000005"/>
    <n v="1"/>
  </r>
  <r>
    <x v="1654"/>
    <x v="52"/>
    <n v="0.42599999999999999"/>
    <n v="1"/>
  </r>
  <r>
    <x v="1655"/>
    <x v="50"/>
    <n v="0.35399999999999998"/>
    <n v="1"/>
  </r>
  <r>
    <x v="1656"/>
    <x v="6"/>
    <n v="0.95699999999999996"/>
    <n v="1"/>
  </r>
  <r>
    <x v="1657"/>
    <x v="246"/>
    <n v="6.5000000000000002E-2"/>
    <n v="1"/>
  </r>
  <r>
    <x v="1658"/>
    <x v="13"/>
    <n v="0.55400000000000005"/>
    <n v="1"/>
  </r>
  <r>
    <x v="1659"/>
    <x v="26"/>
    <n v="0.68200000000000005"/>
    <n v="2"/>
  </r>
  <r>
    <x v="1660"/>
    <x v="13"/>
    <n v="0.55400000000000005"/>
    <n v="1"/>
  </r>
  <r>
    <x v="1661"/>
    <x v="263"/>
    <n v="7.2999999999999995E-2"/>
    <n v="1"/>
  </r>
  <r>
    <x v="1662"/>
    <x v="63"/>
    <n v="0.46800000000000003"/>
    <n v="1"/>
  </r>
  <r>
    <x v="1663"/>
    <x v="60"/>
    <n v="0.50600000000000001"/>
    <n v="1"/>
  </r>
  <r>
    <x v="1664"/>
    <x v="178"/>
    <n v="0.60199999999999998"/>
    <n v="1"/>
  </r>
  <r>
    <x v="1665"/>
    <x v="19"/>
    <n v="0.72299999999999998"/>
    <n v="1"/>
  </r>
  <r>
    <x v="1666"/>
    <x v="178"/>
    <n v="0.60199999999999998"/>
    <n v="1"/>
  </r>
  <r>
    <x v="1667"/>
    <x v="52"/>
    <n v="0.42599999999999999"/>
    <n v="1"/>
  </r>
  <r>
    <x v="1668"/>
    <x v="155"/>
    <n v="0.89300000000000002"/>
    <n v="1"/>
  </r>
  <r>
    <x v="1669"/>
    <x v="19"/>
    <n v="0.72299999999999998"/>
    <n v="1"/>
  </r>
  <r>
    <x v="1670"/>
    <x v="178"/>
    <n v="0.60199999999999998"/>
    <n v="1"/>
  </r>
  <r>
    <x v="1671"/>
    <x v="8"/>
    <n v="0.81"/>
    <n v="1"/>
  </r>
  <r>
    <x v="1672"/>
    <x v="346"/>
    <n v="0.93899999999999995"/>
    <n v="1"/>
  </r>
  <r>
    <x v="1673"/>
    <x v="333"/>
    <n v="0.996"/>
    <n v="1"/>
  </r>
  <r>
    <x v="1674"/>
    <x v="346"/>
    <n v="0.93899999999999995"/>
    <n v="1"/>
  </r>
  <r>
    <x v="1675"/>
    <x v="19"/>
    <n v="0.72299999999999998"/>
    <n v="1"/>
  </r>
  <r>
    <x v="1676"/>
    <x v="142"/>
    <n v="0.18"/>
    <n v="1"/>
  </r>
  <r>
    <x v="1677"/>
    <x v="21"/>
    <n v="0.875"/>
    <n v="1"/>
  </r>
  <r>
    <x v="1678"/>
    <x v="291"/>
    <n v="4.3999999999999997E-2"/>
    <n v="1"/>
  </r>
  <r>
    <x v="1679"/>
    <x v="263"/>
    <n v="7.2999999999999995E-2"/>
    <n v="1"/>
  </r>
  <r>
    <x v="1680"/>
    <x v="19"/>
    <n v="0.72299999999999998"/>
    <n v="1"/>
  </r>
  <r>
    <x v="1681"/>
    <x v="19"/>
    <n v="0.72299999999999998"/>
    <n v="1"/>
  </r>
  <r>
    <x v="1682"/>
    <x v="144"/>
    <n v="0.64"/>
    <n v="1"/>
  </r>
  <r>
    <x v="1683"/>
    <x v="140"/>
    <n v="0.13100000000000001"/>
    <n v="1"/>
  </r>
  <r>
    <x v="1684"/>
    <x v="210"/>
    <n v="0.2"/>
    <n v="1"/>
  </r>
  <r>
    <x v="1685"/>
    <x v="210"/>
    <n v="0.2"/>
    <n v="1"/>
  </r>
  <r>
    <x v="1686"/>
    <x v="52"/>
    <n v="0.42599999999999999"/>
    <n v="1"/>
  </r>
  <r>
    <x v="1687"/>
    <x v="71"/>
    <n v="0.91400000000000003"/>
    <n v="1"/>
  </r>
  <r>
    <x v="1688"/>
    <x v="188"/>
    <n v="3.5000000000000003E-2"/>
    <n v="1"/>
  </r>
  <r>
    <x v="1689"/>
    <x v="79"/>
    <n v="0.39500000000000002"/>
    <n v="1"/>
  </r>
  <r>
    <x v="1690"/>
    <x v="155"/>
    <n v="0.89300000000000002"/>
    <n v="1"/>
  </r>
  <r>
    <x v="1691"/>
    <x v="21"/>
    <n v="0.875"/>
    <n v="1"/>
  </r>
  <r>
    <x v="1692"/>
    <x v="19"/>
    <n v="0.72299999999999998"/>
    <n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01">
  <r>
    <x v="0"/>
    <n v="523505847"/>
  </r>
  <r>
    <x v="1"/>
    <n v="9404152"/>
  </r>
  <r>
    <x v="2"/>
    <n v="-44925825"/>
  </r>
  <r>
    <x v="3"/>
    <n v="198130642"/>
  </r>
  <r>
    <x v="4"/>
    <n v="-190641321"/>
  </r>
  <r>
    <x v="5"/>
    <n v="78530303"/>
  </r>
  <r>
    <x v="6"/>
    <n v="-59192738"/>
  </r>
  <r>
    <x v="7"/>
    <n v="208991599"/>
  </r>
  <r>
    <x v="8"/>
    <n v="51956980"/>
  </r>
  <r>
    <x v="9"/>
    <n v="80249062"/>
  </r>
  <r>
    <x v="10"/>
    <n v="-8930592"/>
  </r>
  <r>
    <x v="11"/>
    <n v="-31631573"/>
  </r>
  <r>
    <x v="12"/>
    <n v="198032628"/>
  </r>
  <r>
    <x v="13"/>
    <n v="-125710090"/>
  </r>
  <r>
    <x v="14"/>
    <n v="66021565"/>
  </r>
  <r>
    <x v="15"/>
    <n v="-83385977"/>
  </r>
  <r>
    <x v="16"/>
    <n v="403279547"/>
  </r>
  <r>
    <x v="17"/>
    <n v="-8936125"/>
  </r>
  <r>
    <x v="18"/>
    <n v="-45979146"/>
  </r>
  <r>
    <x v="19"/>
    <n v="5108370"/>
  </r>
  <r>
    <x v="20"/>
    <n v="32030663"/>
  </r>
  <r>
    <x v="21"/>
    <n v="-94780265"/>
  </r>
  <r>
    <x v="22"/>
    <n v="33355354"/>
  </r>
  <r>
    <x v="23"/>
    <n v="-109916481"/>
  </r>
  <r>
    <x v="24"/>
    <n v="11051260"/>
  </r>
  <r>
    <x v="25"/>
    <n v="458672302"/>
  </r>
  <r>
    <x v="26"/>
    <n v="157197282"/>
  </r>
  <r>
    <x v="27"/>
    <n v="-143826840"/>
  </r>
  <r>
    <x v="28"/>
    <n v="502177271"/>
  </r>
  <r>
    <x v="29"/>
    <n v="104360277"/>
  </r>
  <r>
    <x v="30"/>
    <n v="173377893"/>
  </r>
  <r>
    <x v="31"/>
    <n v="208992272"/>
  </r>
  <r>
    <x v="32"/>
    <n v="134185206"/>
  </r>
  <r>
    <x v="33"/>
    <n v="24360014"/>
  </r>
  <r>
    <x v="34"/>
    <n v="68488329"/>
  </r>
  <r>
    <x v="35"/>
    <n v="202076689"/>
  </r>
  <r>
    <x v="36"/>
    <n v="35428137"/>
  </r>
  <r>
    <x v="37"/>
    <n v="19903076"/>
  </r>
  <r>
    <x v="38"/>
    <n v="2853933"/>
  </r>
  <r>
    <x v="39"/>
    <n v="2051787"/>
  </r>
  <r>
    <x v="40"/>
    <n v="-8549125"/>
  </r>
  <r>
    <x v="41"/>
    <n v="-83406809"/>
  </r>
  <r>
    <x v="42"/>
    <n v="214984497"/>
  </r>
  <r>
    <x v="43"/>
    <n v="-74679997"/>
  </r>
  <r>
    <x v="44"/>
    <n v="160034110"/>
  </r>
  <r>
    <x v="45"/>
    <n v="12351611"/>
  </r>
  <r>
    <x v="46"/>
    <n v="33914986"/>
  </r>
  <r>
    <x v="47"/>
    <n v="38756232"/>
  </r>
  <r>
    <x v="48"/>
    <n v="-129828140"/>
  </r>
  <r>
    <x v="49"/>
    <n v="39812796"/>
  </r>
  <r>
    <x v="50"/>
    <n v="-109244357"/>
  </r>
  <r>
    <x v="51"/>
    <n v="-88214518"/>
  </r>
  <r>
    <x v="52"/>
    <n v="157358779"/>
  </r>
  <r>
    <x v="53"/>
    <n v="132011114"/>
  </r>
  <r>
    <x v="54"/>
    <n v="52282182"/>
  </r>
  <r>
    <x v="55"/>
    <n v="-54531374"/>
  </r>
  <r>
    <x v="56"/>
    <n v="43806889"/>
  </r>
  <r>
    <x v="57"/>
    <n v="80850"/>
  </r>
  <r>
    <x v="58"/>
    <n v="-33887833"/>
  </r>
  <r>
    <x v="59"/>
    <n v="-62149904"/>
  </r>
  <r>
    <x v="60"/>
    <n v="-128624673"/>
  </r>
  <r>
    <x v="61"/>
    <n v="-55948241"/>
  </r>
  <r>
    <x v="62"/>
    <n v="111709845"/>
  </r>
  <r>
    <x v="63"/>
    <n v="-23014913"/>
  </r>
  <r>
    <x v="64"/>
    <n v="348316061"/>
  </r>
  <r>
    <x v="65"/>
    <n v="117979556"/>
  </r>
  <r>
    <x v="66"/>
    <n v="23332128"/>
  </r>
  <r>
    <x v="67"/>
    <n v="178298180"/>
  </r>
  <r>
    <x v="68"/>
    <n v="-96179906"/>
  </r>
  <r>
    <x v="69"/>
    <n v="-56254592"/>
  </r>
  <r>
    <x v="70"/>
    <n v="-42823835"/>
  </r>
  <r>
    <x v="71"/>
    <n v="-13912817"/>
  </r>
  <r>
    <x v="72"/>
    <n v="-74710310"/>
  </r>
  <r>
    <x v="73"/>
    <n v="-77810499"/>
  </r>
  <r>
    <x v="74"/>
    <n v="-86753780"/>
  </r>
  <r>
    <x v="75"/>
    <n v="-24832370"/>
  </r>
  <r>
    <x v="76"/>
    <n v="181454367"/>
  </r>
  <r>
    <x v="77"/>
    <n v="187645141"/>
  </r>
  <r>
    <x v="78"/>
    <n v="112057433"/>
  </r>
  <r>
    <x v="79"/>
    <n v="-14888185"/>
  </r>
  <r>
    <x v="80"/>
    <n v="61407328"/>
  </r>
  <r>
    <x v="81"/>
    <n v="38543795"/>
  </r>
  <r>
    <x v="82"/>
    <n v="-136702695"/>
  </r>
  <r>
    <x v="83"/>
    <n v="89746958"/>
  </r>
  <r>
    <x v="84"/>
    <n v="73371987"/>
  </r>
  <r>
    <x v="85"/>
    <n v="-96582135"/>
  </r>
  <r>
    <x v="86"/>
    <n v="57487711"/>
  </r>
  <r>
    <x v="87"/>
    <n v="24412677"/>
  </r>
  <r>
    <x v="88"/>
    <n v="-164334574"/>
  </r>
  <r>
    <x v="89"/>
    <n v="-62684455"/>
  </r>
  <r>
    <x v="90"/>
    <n v="52387997"/>
  </r>
  <r>
    <x v="91"/>
    <n v="-49649808"/>
  </r>
  <r>
    <x v="92"/>
    <n v="163130696"/>
  </r>
  <r>
    <x v="93"/>
    <n v="22991439"/>
  </r>
  <r>
    <x v="94"/>
    <n v="132568851"/>
  </r>
  <r>
    <x v="95"/>
    <n v="106512310"/>
  </r>
  <r>
    <x v="96"/>
    <n v="-22509198"/>
  </r>
  <r>
    <x v="97"/>
    <n v="-13594629"/>
  </r>
  <r>
    <x v="98"/>
    <n v="121666058"/>
  </r>
  <r>
    <x v="99"/>
    <n v="-86856188"/>
  </r>
  <r>
    <x v="100"/>
    <n v="-99344497"/>
  </r>
  <r>
    <x v="101"/>
    <n v="-93153376"/>
  </r>
  <r>
    <x v="102"/>
    <n v="160706665"/>
  </r>
  <r>
    <x v="103"/>
    <n v="-113021005"/>
  </r>
  <r>
    <x v="104"/>
    <n v="-65267965"/>
  </r>
  <r>
    <x v="105"/>
    <n v="-50616376"/>
  </r>
  <r>
    <x v="106"/>
    <n v="58539855"/>
  </r>
  <r>
    <x v="107"/>
    <n v="168759914"/>
  </r>
  <r>
    <x v="108"/>
    <n v="-120706229"/>
  </r>
  <r>
    <x v="109"/>
    <n v="142000866"/>
  </r>
  <r>
    <x v="110"/>
    <n v="139994397"/>
  </r>
  <r>
    <x v="111"/>
    <n v="77946274"/>
  </r>
  <r>
    <x v="112"/>
    <n v="106386216"/>
  </r>
  <r>
    <x v="113"/>
    <n v="56456431"/>
  </r>
  <r>
    <x v="114"/>
    <n v="56435493"/>
  </r>
  <r>
    <x v="115"/>
    <n v="55343774"/>
  </r>
  <r>
    <x v="116"/>
    <n v="29982968"/>
  </r>
  <r>
    <x v="117"/>
    <n v="27243721"/>
  </r>
  <r>
    <x v="118"/>
    <n v="29883016"/>
  </r>
  <r>
    <x v="119"/>
    <n v="-10740241"/>
  </r>
  <r>
    <x v="120"/>
    <n v="250736600"/>
  </r>
  <r>
    <x v="121"/>
    <n v="131492479"/>
  </r>
  <r>
    <x v="122"/>
    <n v="36360018"/>
  </r>
  <r>
    <x v="123"/>
    <n v="3629485"/>
  </r>
  <r>
    <x v="124"/>
    <n v="-16624154"/>
  </r>
  <r>
    <x v="125"/>
    <n v="31015141"/>
  </r>
  <r>
    <x v="126"/>
    <n v="-35946421"/>
  </r>
  <r>
    <x v="127"/>
    <n v="-30579748"/>
  </r>
  <r>
    <x v="128"/>
    <n v="-66359574"/>
  </r>
  <r>
    <x v="129"/>
    <n v="-20288322"/>
  </r>
  <r>
    <x v="130"/>
    <n v="45000874"/>
  </r>
  <r>
    <x v="131"/>
    <n v="-88062505"/>
  </r>
  <r>
    <x v="132"/>
    <n v="-23402879"/>
  </r>
  <r>
    <x v="133"/>
    <n v="15230261"/>
  </r>
  <r>
    <x v="134"/>
    <n v="-18435269"/>
  </r>
  <r>
    <x v="135"/>
    <n v="-16617691"/>
  </r>
  <r>
    <x v="136"/>
    <n v="-76896216"/>
  </r>
  <r>
    <x v="137"/>
    <n v="-128620685"/>
  </r>
  <r>
    <x v="138"/>
    <n v="-84540684"/>
  </r>
  <r>
    <x v="139"/>
    <n v="-115035182"/>
  </r>
  <r>
    <x v="140"/>
    <n v="-33494358"/>
  </r>
  <r>
    <x v="141"/>
    <n v="-41771652"/>
  </r>
  <r>
    <x v="142"/>
    <n v="71366733"/>
  </r>
  <r>
    <x v="143"/>
    <n v="18201106"/>
  </r>
  <r>
    <x v="144"/>
    <n v="-25900341"/>
  </r>
  <r>
    <x v="145"/>
    <n v="61573391"/>
  </r>
  <r>
    <x v="146"/>
    <n v="50418803"/>
  </r>
  <r>
    <x v="147"/>
    <n v="-67838031"/>
  </r>
  <r>
    <x v="148"/>
    <n v="-1476537"/>
  </r>
  <r>
    <x v="149"/>
    <n v="64364921"/>
  </r>
  <r>
    <x v="150"/>
    <n v="-41599308"/>
  </r>
  <r>
    <x v="151"/>
    <n v="10332737"/>
  </r>
  <r>
    <x v="152"/>
    <n v="-28889425"/>
  </r>
  <r>
    <x v="153"/>
    <n v="-74992955"/>
  </r>
  <r>
    <x v="154"/>
    <n v="107704099"/>
  </r>
  <r>
    <x v="155"/>
    <n v="264706375"/>
  </r>
  <r>
    <x v="156"/>
    <n v="31997107"/>
  </r>
  <r>
    <x v="157"/>
    <n v="-108858926"/>
  </r>
  <r>
    <x v="158"/>
    <n v="-103295584"/>
  </r>
  <r>
    <x v="159"/>
    <n v="-22496684"/>
  </r>
  <r>
    <x v="160"/>
    <n v="-10265197"/>
  </r>
  <r>
    <x v="161"/>
    <n v="-4877005"/>
  </r>
  <r>
    <x v="162"/>
    <n v="-7487948"/>
  </r>
  <r>
    <x v="163"/>
    <n v="-61357548"/>
  </r>
  <r>
    <x v="164"/>
    <n v="-104868170"/>
  </r>
  <r>
    <x v="165"/>
    <n v="36636816"/>
  </r>
  <r>
    <x v="166"/>
    <n v="-8069340"/>
  </r>
  <r>
    <x v="167"/>
    <n v="-56073614"/>
  </r>
  <r>
    <x v="168"/>
    <n v="172298923"/>
  </r>
  <r>
    <x v="169"/>
    <n v="-71007672"/>
  </r>
  <r>
    <x v="170"/>
    <n v="-15481610"/>
  </r>
  <r>
    <x v="171"/>
    <n v="-87207693"/>
  </r>
  <r>
    <x v="172"/>
    <n v="48635922"/>
  </r>
  <r>
    <x v="173"/>
    <n v="-51975100"/>
  </r>
  <r>
    <x v="174"/>
    <n v="-11792806"/>
  </r>
  <r>
    <x v="175"/>
    <n v="-48651080"/>
  </r>
  <r>
    <x v="176"/>
    <n v="117137090"/>
  </r>
  <r>
    <x v="177"/>
    <n v="85395021"/>
  </r>
  <r>
    <x v="178"/>
    <n v="50191634"/>
  </r>
  <r>
    <x v="179"/>
    <n v="294645577"/>
  </r>
  <r>
    <x v="180"/>
    <n v="42343675"/>
  </r>
  <r>
    <x v="181"/>
    <n v="102277056"/>
  </r>
  <r>
    <x v="182"/>
    <n v="8396624"/>
  </r>
  <r>
    <x v="183"/>
    <n v="19234747"/>
  </r>
  <r>
    <x v="184"/>
    <n v="8311368"/>
  </r>
  <r>
    <x v="185"/>
    <n v="-23839471"/>
  </r>
  <r>
    <x v="186"/>
    <n v="-57435963"/>
  </r>
  <r>
    <x v="187"/>
    <n v="119358727"/>
  </r>
  <r>
    <x v="188"/>
    <n v="-80448338"/>
  </r>
  <r>
    <x v="189"/>
    <n v="-69477903"/>
  </r>
  <r>
    <x v="190"/>
    <n v="10248063"/>
  </r>
  <r>
    <x v="191"/>
    <n v="-13266274"/>
  </r>
  <r>
    <x v="192"/>
    <n v="18337537"/>
  </r>
  <r>
    <x v="193"/>
    <n v="192557891"/>
  </r>
  <r>
    <x v="194"/>
    <n v="-96407585"/>
  </r>
  <r>
    <x v="195"/>
    <n v="165388685"/>
  </r>
  <r>
    <x v="196"/>
    <n v="212103873"/>
  </r>
  <r>
    <x v="197"/>
    <n v="92536138"/>
  </r>
  <r>
    <x v="198"/>
    <n v="28536019"/>
  </r>
  <r>
    <x v="199"/>
    <n v="104948780"/>
  </r>
  <r>
    <x v="200"/>
    <n v="84805005"/>
  </r>
  <r>
    <x v="201"/>
    <n v="61830669"/>
  </r>
  <r>
    <x v="202"/>
    <n v="38192114"/>
  </r>
  <r>
    <x v="203"/>
    <n v="54412921"/>
  </r>
  <r>
    <x v="204"/>
    <n v="-52305212"/>
  </r>
  <r>
    <x v="205"/>
    <n v="-11834365"/>
  </r>
  <r>
    <x v="206"/>
    <n v="-17714996"/>
  </r>
  <r>
    <x v="207"/>
    <n v="137031035"/>
  </r>
  <r>
    <x v="208"/>
    <n v="61739919"/>
  </r>
  <r>
    <x v="209"/>
    <n v="90397307"/>
  </r>
  <r>
    <x v="210"/>
    <n v="42618434"/>
  </r>
  <r>
    <x v="211"/>
    <n v="1920333"/>
  </r>
  <r>
    <x v="212"/>
    <n v="4976634"/>
  </r>
  <r>
    <x v="213"/>
    <n v="5802596"/>
  </r>
  <r>
    <x v="214"/>
    <n v="-11478165"/>
  </r>
  <r>
    <x v="215"/>
    <n v="-19314120"/>
  </r>
  <r>
    <x v="216"/>
    <n v="-3535096"/>
  </r>
  <r>
    <x v="217"/>
    <n v="-55263886"/>
  </r>
  <r>
    <x v="218"/>
    <n v="-21949883"/>
  </r>
  <r>
    <x v="219"/>
    <n v="-47362515"/>
  </r>
  <r>
    <x v="220"/>
    <n v="-41392993"/>
  </r>
  <r>
    <x v="221"/>
    <n v="-76070659"/>
  </r>
  <r>
    <x v="222"/>
    <n v="-89787380"/>
  </r>
  <r>
    <x v="223"/>
    <n v="-40581346"/>
  </r>
  <r>
    <x v="224"/>
    <n v="-30978265"/>
  </r>
  <r>
    <x v="225"/>
    <n v="267262555"/>
  </r>
  <r>
    <x v="226"/>
    <n v="195675583"/>
  </r>
  <r>
    <x v="227"/>
    <n v="174907418"/>
  </r>
  <r>
    <x v="228"/>
    <n v="12550960"/>
  </r>
  <r>
    <x v="229"/>
    <n v="359544677"/>
  </r>
  <r>
    <x v="230"/>
    <n v="52165546"/>
  </r>
  <r>
    <x v="231"/>
    <n v="-74088170"/>
  </r>
  <r>
    <x v="232"/>
    <n v="-67047980"/>
  </r>
  <r>
    <x v="233"/>
    <n v="65871240"/>
  </r>
  <r>
    <x v="234"/>
    <n v="174084951"/>
  </r>
  <r>
    <x v="235"/>
    <n v="-48844258"/>
  </r>
  <r>
    <x v="236"/>
    <n v="-63885779"/>
  </r>
  <r>
    <x v="237"/>
    <n v="140863268"/>
  </r>
  <r>
    <x v="238"/>
    <n v="45181732"/>
  </r>
  <r>
    <x v="239"/>
    <n v="15332007"/>
  </r>
  <r>
    <x v="240"/>
    <n v="3330342"/>
  </r>
  <r>
    <x v="241"/>
    <n v="15531634"/>
  </r>
  <r>
    <x v="242"/>
    <n v="66336103"/>
  </r>
  <r>
    <x v="243"/>
    <n v="19995817"/>
  </r>
  <r>
    <x v="244"/>
    <n v="-7391173"/>
  </r>
  <r>
    <x v="245"/>
    <n v="-69223741"/>
  </r>
  <r>
    <x v="246"/>
    <n v="-21219958"/>
  </r>
  <r>
    <x v="247"/>
    <n v="-3630883"/>
  </r>
  <r>
    <x v="248"/>
    <n v="32614158"/>
  </r>
  <r>
    <x v="249"/>
    <n v="-59973647"/>
  </r>
  <r>
    <x v="250"/>
    <n v="-43997807"/>
  </r>
  <r>
    <x v="251"/>
    <n v="-24536691"/>
  </r>
  <r>
    <x v="252"/>
    <n v="-33982216"/>
  </r>
  <r>
    <x v="253"/>
    <n v="-111931604"/>
  </r>
  <r>
    <x v="254"/>
    <n v="-48343151"/>
  </r>
  <r>
    <x v="255"/>
    <n v="24520804"/>
  </r>
  <r>
    <x v="256"/>
    <n v="220837577"/>
  </r>
  <r>
    <x v="257"/>
    <n v="-85995841"/>
  </r>
  <r>
    <x v="258"/>
    <n v="-48816034"/>
  </r>
  <r>
    <x v="259"/>
    <n v="-8553105"/>
  </r>
  <r>
    <x v="260"/>
    <n v="24795350"/>
  </r>
  <r>
    <x v="261"/>
    <n v="-82603302"/>
  </r>
  <r>
    <x v="262"/>
    <n v="7015224"/>
  </r>
  <r>
    <x v="263"/>
    <n v="-625893"/>
  </r>
  <r>
    <x v="264"/>
    <n v="120430993"/>
  </r>
  <r>
    <x v="265"/>
    <n v="-90200974"/>
  </r>
  <r>
    <x v="266"/>
    <n v="-83287549"/>
  </r>
  <r>
    <x v="267"/>
    <n v="11643008"/>
  </r>
  <r>
    <x v="268"/>
    <n v="84670866"/>
  </r>
  <r>
    <x v="269"/>
    <n v="30014112"/>
  </r>
  <r>
    <x v="270"/>
    <n v="161970615"/>
  </r>
  <r>
    <x v="271"/>
    <n v="17007184"/>
  </r>
  <r>
    <x v="272"/>
    <n v="80011740"/>
  </r>
  <r>
    <x v="273"/>
    <n v="102843350"/>
  </r>
  <r>
    <x v="274"/>
    <n v="-2969275"/>
  </r>
  <r>
    <x v="275"/>
    <n v="30127620"/>
  </r>
  <r>
    <x v="276"/>
    <n v="31282411"/>
  </r>
  <r>
    <x v="277"/>
    <n v="-34547688"/>
  </r>
  <r>
    <x v="278"/>
    <n v="48383780"/>
  </r>
  <r>
    <x v="279"/>
    <n v="19219978"/>
  </r>
  <r>
    <x v="280"/>
    <n v="1228120"/>
  </r>
  <r>
    <x v="281"/>
    <n v="62804648"/>
  </r>
  <r>
    <x v="282"/>
    <n v="117603"/>
  </r>
  <r>
    <x v="283"/>
    <n v="-10703427"/>
  </r>
  <r>
    <x v="284"/>
    <n v="-6982599"/>
  </r>
  <r>
    <x v="285"/>
    <n v="73005002"/>
  </r>
  <r>
    <x v="286"/>
    <n v="-24969837"/>
  </r>
  <r>
    <x v="287"/>
    <n v="-22777816"/>
  </r>
  <r>
    <x v="288"/>
    <n v="7515297"/>
  </r>
  <r>
    <x v="289"/>
    <n v="-32368843"/>
  </r>
  <r>
    <x v="290"/>
    <n v="-16137932"/>
  </r>
  <r>
    <x v="291"/>
    <n v="-42633738"/>
  </r>
  <r>
    <x v="292"/>
    <n v="16866727"/>
  </r>
  <r>
    <x v="293"/>
    <n v="84031112"/>
  </r>
  <r>
    <x v="294"/>
    <n v="-50299935"/>
  </r>
  <r>
    <x v="295"/>
    <n v="-74901420"/>
  </r>
  <r>
    <x v="296"/>
    <n v="-24326667"/>
  </r>
  <r>
    <x v="297"/>
    <n v="-59801290"/>
  </r>
  <r>
    <x v="298"/>
    <n v="-27339971"/>
  </r>
  <r>
    <x v="299"/>
    <n v="-101879446"/>
  </r>
  <r>
    <x v="300"/>
    <n v="-50607905"/>
  </r>
  <r>
    <x v="301"/>
    <n v="-50707978"/>
  </r>
  <r>
    <x v="302"/>
    <n v="-76227778"/>
  </r>
  <r>
    <x v="303"/>
    <n v="-66989354"/>
  </r>
  <r>
    <x v="304"/>
    <n v="-75014388"/>
  </r>
  <r>
    <x v="305"/>
    <n v="-95588898"/>
  </r>
  <r>
    <x v="306"/>
    <n v="-64975525"/>
  </r>
  <r>
    <x v="307"/>
    <n v="31174897"/>
  </r>
  <r>
    <x v="308"/>
    <n v="200000"/>
  </r>
  <r>
    <x v="309"/>
    <n v="104007640"/>
  </r>
  <r>
    <x v="310"/>
    <n v="-22320362"/>
  </r>
  <r>
    <x v="311"/>
    <n v="-93990787"/>
  </r>
  <r>
    <x v="312"/>
    <n v="-41132306"/>
  </r>
  <r>
    <x v="313"/>
    <n v="-30524377"/>
  </r>
  <r>
    <x v="314"/>
    <n v="16638745"/>
  </r>
  <r>
    <x v="315"/>
    <n v="-8102818"/>
  </r>
  <r>
    <x v="316"/>
    <n v="-29459980"/>
  </r>
  <r>
    <x v="317"/>
    <n v="-4671063"/>
  </r>
  <r>
    <x v="318"/>
    <n v="-44197339"/>
  </r>
  <r>
    <x v="319"/>
    <n v="66317423"/>
  </r>
  <r>
    <x v="320"/>
    <n v="106148159"/>
  </r>
  <r>
    <x v="321"/>
    <n v="-21017158"/>
  </r>
  <r>
    <x v="322"/>
    <n v="286838870"/>
  </r>
  <r>
    <x v="323"/>
    <n v="283019252"/>
  </r>
  <r>
    <x v="324"/>
    <n v="246478898"/>
  </r>
  <r>
    <x v="325"/>
    <n v="-77823100"/>
  </r>
  <r>
    <x v="326"/>
    <n v="16144183"/>
  </r>
  <r>
    <x v="327"/>
    <n v="-76985496"/>
  </r>
  <r>
    <x v="328"/>
    <n v="88166115"/>
  </r>
  <r>
    <x v="329"/>
    <n v="83740650"/>
  </r>
  <r>
    <x v="330"/>
    <n v="-18851301"/>
  </r>
  <r>
    <x v="331"/>
    <n v="-24655608"/>
  </r>
  <r>
    <x v="332"/>
    <n v="-84593638"/>
  </r>
  <r>
    <x v="333"/>
    <n v="169437578"/>
  </r>
  <r>
    <x v="334"/>
    <n v="-87000000"/>
  </r>
  <r>
    <x v="335"/>
    <n v="-6238280"/>
  </r>
  <r>
    <x v="336"/>
    <n v="160147615"/>
  </r>
  <r>
    <x v="337"/>
    <n v="155823397"/>
  </r>
  <r>
    <x v="338"/>
    <n v="-18442521"/>
  </r>
  <r>
    <x v="339"/>
    <n v="136138454"/>
  </r>
  <r>
    <x v="340"/>
    <n v="55370362"/>
  </r>
  <r>
    <x v="341"/>
    <n v="24870275"/>
  </r>
  <r>
    <x v="342"/>
    <n v="106573705"/>
  </r>
  <r>
    <x v="343"/>
    <n v="-31770880"/>
  </r>
  <r>
    <x v="344"/>
    <n v="33305545"/>
  </r>
  <r>
    <x v="345"/>
    <n v="42373442"/>
  </r>
  <r>
    <x v="346"/>
    <n v="30618403"/>
  </r>
  <r>
    <x v="347"/>
    <n v="18416702"/>
  </r>
  <r>
    <x v="348"/>
    <n v="12515793"/>
  </r>
  <r>
    <x v="349"/>
    <n v="10012500"/>
  </r>
  <r>
    <x v="350"/>
    <n v="119019489"/>
  </r>
  <r>
    <x v="351"/>
    <n v="-35962961"/>
  </r>
  <r>
    <x v="352"/>
    <n v="-4115185"/>
  </r>
  <r>
    <x v="353"/>
    <n v="8077470"/>
  </r>
  <r>
    <x v="354"/>
    <n v="10018837"/>
  </r>
  <r>
    <x v="355"/>
    <n v="-9252415"/>
  </r>
  <r>
    <x v="356"/>
    <n v="-21383311"/>
  </r>
  <r>
    <x v="357"/>
    <n v="-14182006"/>
  </r>
  <r>
    <x v="358"/>
    <n v="10853835"/>
  </r>
  <r>
    <x v="359"/>
    <n v="-21790660"/>
  </r>
  <r>
    <x v="360"/>
    <n v="-7484640"/>
  </r>
  <r>
    <x v="361"/>
    <n v="-21441338"/>
  </r>
  <r>
    <x v="362"/>
    <n v="-29346242"/>
  </r>
  <r>
    <x v="363"/>
    <n v="-25314641"/>
  </r>
  <r>
    <x v="364"/>
    <n v="-6644564"/>
  </r>
  <r>
    <x v="365"/>
    <n v="-91973129"/>
  </r>
  <r>
    <x v="366"/>
    <n v="-29125385"/>
  </r>
  <r>
    <x v="367"/>
    <n v="53618384"/>
  </r>
  <r>
    <x v="368"/>
    <n v="-41779224"/>
  </r>
  <r>
    <x v="369"/>
    <n v="-42525888"/>
  </r>
  <r>
    <x v="370"/>
    <n v="-43122835"/>
  </r>
  <r>
    <x v="371"/>
    <n v="-64831323"/>
  </r>
  <r>
    <x v="372"/>
    <n v="17567440"/>
  </r>
  <r>
    <x v="373"/>
    <n v="-26355679"/>
  </r>
  <r>
    <x v="374"/>
    <n v="-89809438"/>
  </r>
  <r>
    <x v="375"/>
    <n v="33147445"/>
  </r>
  <r>
    <x v="376"/>
    <n v="149688385"/>
  </r>
  <r>
    <x v="377"/>
    <n v="143630478"/>
  </r>
  <r>
    <x v="378"/>
    <n v="97992827"/>
  </r>
  <r>
    <x v="379"/>
    <n v="101049130"/>
  </r>
  <r>
    <x v="380"/>
    <n v="87620724"/>
  </r>
  <r>
    <x v="381"/>
    <n v="98405771"/>
  </r>
  <r>
    <x v="382"/>
    <n v="-54684676"/>
  </r>
  <r>
    <x v="383"/>
    <n v="63313048"/>
  </r>
  <r>
    <x v="384"/>
    <n v="42706877"/>
  </r>
  <r>
    <x v="385"/>
    <n v="41149655"/>
  </r>
  <r>
    <x v="386"/>
    <n v="-18058441"/>
  </r>
  <r>
    <x v="387"/>
    <n v="3009155"/>
  </r>
  <r>
    <x v="388"/>
    <n v="-21775151"/>
  </r>
  <r>
    <x v="389"/>
    <n v="21544445"/>
  </r>
  <r>
    <x v="390"/>
    <n v="27703470"/>
  </r>
  <r>
    <x v="391"/>
    <n v="32144465"/>
  </r>
  <r>
    <x v="392"/>
    <n v="-696442"/>
  </r>
  <r>
    <x v="393"/>
    <n v="65832203"/>
  </r>
  <r>
    <x v="394"/>
    <n v="-16603219"/>
  </r>
  <r>
    <x v="395"/>
    <n v="-37407175"/>
  </r>
  <r>
    <x v="396"/>
    <n v="-19983606"/>
  </r>
  <r>
    <x v="397"/>
    <n v="-27989147"/>
  </r>
  <r>
    <x v="398"/>
    <n v="-22505025"/>
  </r>
  <r>
    <x v="399"/>
    <n v="-53559509"/>
  </r>
  <r>
    <x v="400"/>
    <n v="-45393665"/>
  </r>
  <r>
    <x v="401"/>
    <n v="-44951668"/>
  </r>
  <r>
    <x v="402"/>
    <n v="-20066330"/>
  </r>
  <r>
    <x v="403"/>
    <n v="-28505730"/>
  </r>
  <r>
    <x v="404"/>
    <n v="-28888740"/>
  </r>
  <r>
    <x v="405"/>
    <n v="58307945"/>
  </r>
  <r>
    <x v="406"/>
    <n v="69288182"/>
  </r>
  <r>
    <x v="407"/>
    <n v="-21598317"/>
  </r>
  <r>
    <x v="408"/>
    <n v="67340146"/>
  </r>
  <r>
    <x v="409"/>
    <n v="-41424284"/>
  </r>
  <r>
    <x v="410"/>
    <n v="-4829854"/>
  </r>
  <r>
    <x v="411"/>
    <n v="-9245330"/>
  </r>
  <r>
    <x v="412"/>
    <n v="-31951647"/>
  </r>
  <r>
    <x v="413"/>
    <n v="-47456299"/>
  </r>
  <r>
    <x v="414"/>
    <n v="161589580"/>
  </r>
  <r>
    <x v="415"/>
    <n v="22981571"/>
  </r>
  <r>
    <x v="416"/>
    <n v="100965237"/>
  </r>
  <r>
    <x v="417"/>
    <n v="329999255"/>
  </r>
  <r>
    <x v="418"/>
    <n v="174455986"/>
  </r>
  <r>
    <x v="419"/>
    <n v="82831698"/>
  </r>
  <r>
    <x v="420"/>
    <n v="75019340"/>
  </r>
  <r>
    <x v="421"/>
    <n v="65771527"/>
  </r>
  <r>
    <x v="422"/>
    <n v="65459099"/>
  </r>
  <r>
    <x v="423"/>
    <n v="-30784021"/>
  </r>
  <r>
    <x v="424"/>
    <n v="76115031"/>
  </r>
  <r>
    <x v="425"/>
    <n v="58103929"/>
  </r>
  <r>
    <x v="426"/>
    <n v="53668525"/>
  </r>
  <r>
    <x v="427"/>
    <n v="50313314"/>
  </r>
  <r>
    <x v="428"/>
    <n v="44590960"/>
  </r>
  <r>
    <x v="429"/>
    <n v="47968405"/>
  </r>
  <r>
    <x v="430"/>
    <n v="40136047"/>
  </r>
  <r>
    <x v="431"/>
    <n v="53200012"/>
  </r>
  <r>
    <x v="432"/>
    <n v="32225777"/>
  </r>
  <r>
    <x v="433"/>
    <n v="29993847"/>
  </r>
  <r>
    <x v="434"/>
    <n v="24054514"/>
  </r>
  <r>
    <x v="435"/>
    <n v="23028109"/>
  </r>
  <r>
    <x v="436"/>
    <n v="26087161"/>
  </r>
  <r>
    <x v="437"/>
    <n v="21111837"/>
  </r>
  <r>
    <x v="438"/>
    <n v="16632614"/>
  </r>
  <r>
    <x v="439"/>
    <n v="14822707"/>
  </r>
  <r>
    <x v="440"/>
    <n v="12969824"/>
  </r>
  <r>
    <x v="441"/>
    <n v="11188905"/>
  </r>
  <r>
    <x v="442"/>
    <n v="10443603"/>
  </r>
  <r>
    <x v="443"/>
    <n v="17226474"/>
  </r>
  <r>
    <x v="444"/>
    <n v="-636215"/>
  </r>
  <r>
    <x v="445"/>
    <n v="1081498"/>
  </r>
  <r>
    <x v="446"/>
    <n v="17707116"/>
  </r>
  <r>
    <x v="447"/>
    <n v="4329966"/>
  </r>
  <r>
    <x v="448"/>
    <n v="20169068"/>
  </r>
  <r>
    <x v="449"/>
    <n v="-6784690"/>
  </r>
  <r>
    <x v="450"/>
    <n v="360866"/>
  </r>
  <r>
    <x v="451"/>
    <n v="-10897090"/>
  </r>
  <r>
    <x v="452"/>
    <n v="-14051289"/>
  </r>
  <r>
    <x v="453"/>
    <n v="89692572"/>
  </r>
  <r>
    <x v="454"/>
    <n v="-19492772"/>
  </r>
  <r>
    <x v="455"/>
    <n v="-23315181"/>
  </r>
  <r>
    <x v="456"/>
    <n v="-39371991"/>
  </r>
  <r>
    <x v="457"/>
    <n v="-10227031"/>
  </r>
  <r>
    <x v="458"/>
    <n v="-29643614"/>
  </r>
  <r>
    <x v="459"/>
    <n v="-29649103"/>
  </r>
  <r>
    <x v="460"/>
    <n v="-40557129"/>
  </r>
  <r>
    <x v="461"/>
    <n v="-50100362"/>
  </r>
  <r>
    <x v="462"/>
    <n v="-32245792"/>
  </r>
  <r>
    <x v="463"/>
    <n v="-41457582"/>
  </r>
  <r>
    <x v="464"/>
    <n v="-45433254"/>
  </r>
  <r>
    <x v="465"/>
    <n v="-47114435"/>
  </r>
  <r>
    <x v="466"/>
    <n v="-43926768"/>
  </r>
  <r>
    <x v="467"/>
    <n v="-22528315"/>
  </r>
  <r>
    <x v="468"/>
    <n v="-59049180"/>
  </r>
  <r>
    <x v="469"/>
    <n v="-60326576"/>
  </r>
  <r>
    <x v="470"/>
    <n v="-60519261"/>
  </r>
  <r>
    <x v="471"/>
    <n v="-62406609"/>
  </r>
  <r>
    <x v="472"/>
    <n v="-61682000"/>
  </r>
  <r>
    <x v="473"/>
    <n v="-62643910"/>
  </r>
  <r>
    <x v="474"/>
    <n v="-52526755"/>
  </r>
  <r>
    <x v="475"/>
    <n v="-70868670"/>
  </r>
  <r>
    <x v="476"/>
    <n v="-20593594"/>
  </r>
  <r>
    <x v="477"/>
    <n v="-50108179"/>
  </r>
  <r>
    <x v="478"/>
    <n v="-56780252"/>
  </r>
  <r>
    <x v="479"/>
    <n v="112708996"/>
  </r>
  <r>
    <x v="480"/>
    <n v="377783777"/>
  </r>
  <r>
    <x v="481"/>
    <n v="24812241"/>
  </r>
  <r>
    <x v="482"/>
    <n v="41793567"/>
  </r>
  <r>
    <x v="483"/>
    <n v="14930005"/>
  </r>
  <r>
    <x v="484"/>
    <n v="-32713269"/>
  </r>
  <r>
    <x v="485"/>
    <n v="-4841843"/>
  </r>
  <r>
    <x v="486"/>
    <n v="51083765"/>
  </r>
  <r>
    <x v="487"/>
    <n v="-79860848"/>
  </r>
  <r>
    <x v="488"/>
    <n v="-64928486"/>
  </r>
  <r>
    <x v="489"/>
    <n v="-49999390"/>
  </r>
  <r>
    <x v="490"/>
    <n v="248505540"/>
  </r>
  <r>
    <x v="491"/>
    <n v="-11537400"/>
  </r>
  <r>
    <x v="492"/>
    <n v="292049635"/>
  </r>
  <r>
    <x v="493"/>
    <n v="231124059"/>
  </r>
  <r>
    <x v="494"/>
    <n v="156074524"/>
  </r>
  <r>
    <x v="495"/>
    <n v="118136719"/>
  </r>
  <r>
    <x v="496"/>
    <n v="-40713572"/>
  </r>
  <r>
    <x v="497"/>
    <n v="82299717"/>
  </r>
  <r>
    <x v="498"/>
    <n v="59568845"/>
  </r>
  <r>
    <x v="499"/>
    <n v="59006721"/>
  </r>
  <r>
    <x v="500"/>
    <n v="115329763"/>
  </r>
  <r>
    <x v="501"/>
    <n v="45776832"/>
  </r>
  <r>
    <x v="502"/>
    <n v="43823091"/>
  </r>
  <r>
    <x v="503"/>
    <n v="-8185137"/>
  </r>
  <r>
    <x v="504"/>
    <n v="22360069"/>
  </r>
  <r>
    <x v="505"/>
    <n v="42698894"/>
  </r>
  <r>
    <x v="506"/>
    <n v="82001186"/>
  </r>
  <r>
    <x v="507"/>
    <n v="17032279"/>
  </r>
  <r>
    <x v="508"/>
    <n v="38023275"/>
  </r>
  <r>
    <x v="509"/>
    <n v="-6526640"/>
  </r>
  <r>
    <x v="510"/>
    <n v="-8363615"/>
  </r>
  <r>
    <x v="511"/>
    <n v="85762022"/>
  </r>
  <r>
    <x v="512"/>
    <n v="33338338"/>
  </r>
  <r>
    <x v="513"/>
    <n v="2808744"/>
  </r>
  <r>
    <x v="514"/>
    <n v="-22620910"/>
  </r>
  <r>
    <x v="515"/>
    <n v="-26573039"/>
  </r>
  <r>
    <x v="516"/>
    <n v="-27999515"/>
  </r>
  <r>
    <x v="517"/>
    <n v="-29565557"/>
  </r>
  <r>
    <x v="518"/>
    <n v="-37955679"/>
  </r>
  <r>
    <x v="519"/>
    <n v="-1338990"/>
  </r>
  <r>
    <x v="520"/>
    <n v="-38476729"/>
  </r>
  <r>
    <x v="521"/>
    <n v="-17399565"/>
  </r>
  <r>
    <x v="522"/>
    <n v="-35748872"/>
  </r>
  <r>
    <x v="523"/>
    <n v="8503161"/>
  </r>
  <r>
    <x v="524"/>
    <n v="-17363557"/>
  </r>
  <r>
    <x v="525"/>
    <n v="-52248021"/>
  </r>
  <r>
    <x v="526"/>
    <n v="-44986654"/>
  </r>
  <r>
    <x v="527"/>
    <n v="-60432117"/>
  </r>
  <r>
    <x v="528"/>
    <n v="-69590483"/>
  </r>
  <r>
    <x v="529"/>
    <n v="-23990820"/>
  </r>
  <r>
    <x v="530"/>
    <n v="19999143"/>
  </r>
  <r>
    <x v="531"/>
    <n v="262029560"/>
  </r>
  <r>
    <x v="532"/>
    <n v="-45618284"/>
  </r>
  <r>
    <x v="533"/>
    <n v="-13414611"/>
  </r>
  <r>
    <x v="534"/>
    <n v="-38023633"/>
  </r>
  <r>
    <x v="535"/>
    <n v="34225164"/>
  </r>
  <r>
    <x v="536"/>
    <n v="224196"/>
  </r>
  <r>
    <x v="537"/>
    <n v="-23185810"/>
  </r>
  <r>
    <x v="538"/>
    <n v="-22543550"/>
  </r>
  <r>
    <x v="539"/>
    <n v="75213377"/>
  </r>
  <r>
    <x v="540"/>
    <n v="40950721"/>
  </r>
  <r>
    <x v="541"/>
    <n v="3600000"/>
  </r>
  <r>
    <x v="542"/>
    <n v="-7352460"/>
  </r>
  <r>
    <x v="543"/>
    <n v="108132370"/>
  </r>
  <r>
    <x v="544"/>
    <n v="-44203958"/>
  </r>
  <r>
    <x v="545"/>
    <n v="-39383131"/>
  </r>
  <r>
    <x v="546"/>
    <n v="-40712370"/>
  </r>
  <r>
    <x v="547"/>
    <n v="54195633"/>
  </r>
  <r>
    <x v="548"/>
    <n v="72656464"/>
  </r>
  <r>
    <x v="549"/>
    <n v="155965690"/>
  </r>
  <r>
    <x v="550"/>
    <n v="286471036"/>
  </r>
  <r>
    <x v="551"/>
    <n v="124052771"/>
  </r>
  <r>
    <x v="552"/>
    <n v="82149590"/>
  </r>
  <r>
    <x v="553"/>
    <n v="71204016"/>
  </r>
  <r>
    <x v="554"/>
    <n v="88495848"/>
  </r>
  <r>
    <x v="555"/>
    <n v="56448821"/>
  </r>
  <r>
    <x v="556"/>
    <n v="45523073"/>
  </r>
  <r>
    <x v="557"/>
    <n v="49654900"/>
  </r>
  <r>
    <x v="558"/>
    <n v="47541000"/>
  </r>
  <r>
    <x v="559"/>
    <n v="36643346"/>
  </r>
  <r>
    <x v="560"/>
    <n v="32614858"/>
  </r>
  <r>
    <x v="561"/>
    <n v="-27727253"/>
  </r>
  <r>
    <x v="562"/>
    <n v="20281096"/>
  </r>
  <r>
    <x v="563"/>
    <n v="144613391"/>
  </r>
  <r>
    <x v="564"/>
    <n v="3120196"/>
  </r>
  <r>
    <x v="565"/>
    <n v="28895417"/>
  </r>
  <r>
    <x v="566"/>
    <n v="12117571"/>
  </r>
  <r>
    <x v="567"/>
    <n v="13552429"/>
  </r>
  <r>
    <x v="568"/>
    <n v="-3742998"/>
  </r>
  <r>
    <x v="569"/>
    <n v="-4988000"/>
  </r>
  <r>
    <x v="570"/>
    <n v="13883359"/>
  </r>
  <r>
    <x v="571"/>
    <n v="8031620"/>
  </r>
  <r>
    <x v="572"/>
    <n v="-15278000"/>
  </r>
  <r>
    <x v="573"/>
    <n v="-17525384"/>
  </r>
  <r>
    <x v="574"/>
    <n v="-14057170"/>
  </r>
  <r>
    <x v="575"/>
    <n v="-29067628"/>
  </r>
  <r>
    <x v="576"/>
    <n v="-31654597"/>
  </r>
  <r>
    <x v="577"/>
    <n v="-32098491"/>
  </r>
  <r>
    <x v="578"/>
    <n v="-21569645"/>
  </r>
  <r>
    <x v="579"/>
    <n v="-39842984"/>
  </r>
  <r>
    <x v="580"/>
    <n v="-31968750"/>
  </r>
  <r>
    <x v="581"/>
    <n v="-36894400"/>
  </r>
  <r>
    <x v="582"/>
    <n v="-7678961"/>
  </r>
  <r>
    <x v="583"/>
    <n v="-36490658"/>
  </r>
  <r>
    <x v="584"/>
    <n v="-40923185"/>
  </r>
  <r>
    <x v="585"/>
    <n v="-9906393"/>
  </r>
  <r>
    <x v="586"/>
    <n v="-51009458"/>
  </r>
  <r>
    <x v="587"/>
    <n v="-55705158"/>
  </r>
  <r>
    <x v="588"/>
    <n v="-50180506"/>
  </r>
  <r>
    <x v="589"/>
    <n v="-56403089"/>
  </r>
  <r>
    <x v="590"/>
    <n v="-62902875"/>
  </r>
  <r>
    <x v="591"/>
    <n v="-32239920"/>
  </r>
  <r>
    <x v="592"/>
    <n v="-64148812"/>
  </r>
  <r>
    <x v="593"/>
    <n v="-24878709"/>
  </r>
  <r>
    <x v="594"/>
    <n v="-51178721"/>
  </r>
  <r>
    <x v="595"/>
    <n v="50471320"/>
  </r>
  <r>
    <x v="596"/>
    <n v="232523113"/>
  </r>
  <r>
    <x v="597"/>
    <n v="3069884"/>
  </r>
  <r>
    <x v="598"/>
    <n v="182501645"/>
  </r>
  <r>
    <x v="599"/>
    <n v="-32675768"/>
  </r>
  <r>
    <x v="600"/>
    <n v="13257500"/>
  </r>
  <r>
    <x v="601"/>
    <n v="-69382160"/>
  </r>
  <r>
    <x v="602"/>
    <n v="-35344410"/>
  </r>
  <r>
    <x v="603"/>
    <n v="9045037"/>
  </r>
  <r>
    <x v="604"/>
    <n v="-39034803"/>
  </r>
  <r>
    <x v="605"/>
    <n v="-30619558"/>
  </r>
  <r>
    <x v="606"/>
    <n v="-31483987"/>
  </r>
  <r>
    <x v="607"/>
    <n v="21704396"/>
  </r>
  <r>
    <x v="608"/>
    <n v="17892374"/>
  </r>
  <r>
    <x v="609"/>
    <n v="-29067940"/>
  </r>
  <r>
    <x v="610"/>
    <n v="146119491"/>
  </r>
  <r>
    <x v="611"/>
    <n v="-22431493"/>
  </r>
  <r>
    <x v="612"/>
    <n v="112805123"/>
  </r>
  <r>
    <x v="613"/>
    <n v="117387405"/>
  </r>
  <r>
    <x v="614"/>
    <n v="-34314732"/>
  </r>
  <r>
    <x v="615"/>
    <n v="117204440"/>
  </r>
  <r>
    <x v="616"/>
    <n v="108383253"/>
  </r>
  <r>
    <x v="617"/>
    <n v="110071312"/>
  </r>
  <r>
    <x v="618"/>
    <n v="79225854"/>
  </r>
  <r>
    <x v="619"/>
    <n v="87775460"/>
  </r>
  <r>
    <x v="620"/>
    <n v="50731542"/>
  </r>
  <r>
    <x v="621"/>
    <n v="35468793"/>
  </r>
  <r>
    <x v="622"/>
    <n v="28771072"/>
  </r>
  <r>
    <x v="623"/>
    <n v="35448498"/>
  </r>
  <r>
    <x v="624"/>
    <n v="50603980"/>
  </r>
  <r>
    <x v="625"/>
    <n v="25454043"/>
  </r>
  <r>
    <x v="626"/>
    <n v="14049211"/>
  </r>
  <r>
    <x v="627"/>
    <n v="20450000"/>
  </r>
  <r>
    <x v="628"/>
    <n v="9688384"/>
  </r>
  <r>
    <x v="629"/>
    <n v="7236496"/>
  </r>
  <r>
    <x v="630"/>
    <n v="-1304240"/>
  </r>
  <r>
    <x v="631"/>
    <n v="-5382932"/>
  </r>
  <r>
    <x v="632"/>
    <n v="-9362320"/>
  </r>
  <r>
    <x v="633"/>
    <n v="20911262"/>
  </r>
  <r>
    <x v="634"/>
    <n v="3746915"/>
  </r>
  <r>
    <x v="635"/>
    <n v="-10241539"/>
  </r>
  <r>
    <x v="636"/>
    <n v="-12602611"/>
  </r>
  <r>
    <x v="637"/>
    <n v="-26033943"/>
  </r>
  <r>
    <x v="638"/>
    <n v="-22654469"/>
  </r>
  <r>
    <x v="639"/>
    <n v="-8935090"/>
  </r>
  <r>
    <x v="640"/>
    <n v="-31671949"/>
  </r>
  <r>
    <x v="641"/>
    <n v="-32401069"/>
  </r>
  <r>
    <x v="642"/>
    <n v="-36954460"/>
  </r>
  <r>
    <x v="643"/>
    <n v="-25976605"/>
  </r>
  <r>
    <x v="644"/>
    <n v="-21467706"/>
  </r>
  <r>
    <x v="645"/>
    <n v="-52781920"/>
  </r>
  <r>
    <x v="646"/>
    <n v="-54985766"/>
  </r>
  <r>
    <x v="647"/>
    <n v="-45940982"/>
  </r>
  <r>
    <x v="648"/>
    <n v="-48012713"/>
  </r>
  <r>
    <x v="649"/>
    <n v="-18592056"/>
  </r>
  <r>
    <x v="650"/>
    <n v="-51249444"/>
  </r>
  <r>
    <x v="651"/>
    <n v="-32945076"/>
  </r>
  <r>
    <x v="652"/>
    <n v="-11752860"/>
  </r>
  <r>
    <x v="653"/>
    <n v="-47791061"/>
  </r>
  <r>
    <x v="654"/>
    <n v="150079163"/>
  </r>
  <r>
    <x v="655"/>
    <n v="-45451936"/>
  </r>
  <r>
    <x v="656"/>
    <n v="293784000"/>
  </r>
  <r>
    <x v="657"/>
    <n v="-37948000"/>
  </r>
  <r>
    <x v="658"/>
    <n v="60012710"/>
  </r>
  <r>
    <x v="659"/>
    <n v="-64927587"/>
  </r>
  <r>
    <x v="660"/>
    <n v="-5744713"/>
  </r>
  <r>
    <x v="661"/>
    <n v="15086030"/>
  </r>
  <r>
    <x v="662"/>
    <n v="3000000"/>
  </r>
  <r>
    <x v="663"/>
    <n v="-29821223"/>
  </r>
  <r>
    <x v="664"/>
    <n v="-26261368"/>
  </r>
  <r>
    <x v="665"/>
    <n v="10116191"/>
  </r>
  <r>
    <x v="666"/>
    <n v="57153533"/>
  </r>
  <r>
    <x v="667"/>
    <n v="45012170"/>
  </r>
  <r>
    <x v="668"/>
    <n v="145592590"/>
  </r>
  <r>
    <x v="669"/>
    <n v="199167575"/>
  </r>
  <r>
    <x v="670"/>
    <n v="83151473"/>
  </r>
  <r>
    <x v="671"/>
    <n v="76801374"/>
  </r>
  <r>
    <x v="672"/>
    <n v="-14618493"/>
  </r>
  <r>
    <x v="673"/>
    <n v="106735396"/>
  </r>
  <r>
    <x v="674"/>
    <n v="61468960"/>
  </r>
  <r>
    <x v="675"/>
    <n v="48635996"/>
  </r>
  <r>
    <x v="676"/>
    <n v="7678089"/>
  </r>
  <r>
    <x v="677"/>
    <n v="65603360"/>
  </r>
  <r>
    <x v="678"/>
    <n v="31217900"/>
  </r>
  <r>
    <x v="679"/>
    <n v="44148781"/>
  </r>
  <r>
    <x v="680"/>
    <n v="14573300"/>
  </r>
  <r>
    <x v="681"/>
    <n v="33375151"/>
  </r>
  <r>
    <x v="682"/>
    <n v="46126012"/>
  </r>
  <r>
    <x v="683"/>
    <n v="33307796"/>
  </r>
  <r>
    <x v="684"/>
    <n v="-14353446"/>
  </r>
  <r>
    <x v="685"/>
    <n v="49176215"/>
  </r>
  <r>
    <x v="686"/>
    <n v="22670733"/>
  </r>
  <r>
    <x v="687"/>
    <n v="22569532"/>
  </r>
  <r>
    <x v="688"/>
    <n v="20687587"/>
  </r>
  <r>
    <x v="689"/>
    <n v="20574010"/>
  </r>
  <r>
    <x v="690"/>
    <n v="15764085"/>
  </r>
  <r>
    <x v="691"/>
    <n v="32356857"/>
  </r>
  <r>
    <x v="692"/>
    <n v="20530832"/>
  </r>
  <r>
    <x v="693"/>
    <n v="15370763"/>
  </r>
  <r>
    <x v="694"/>
    <n v="35003492"/>
  </r>
  <r>
    <x v="695"/>
    <n v="30341670"/>
  </r>
  <r>
    <x v="696"/>
    <n v="19540762"/>
  </r>
  <r>
    <x v="697"/>
    <n v="20033643"/>
  </r>
  <r>
    <x v="698"/>
    <n v="13648142"/>
  </r>
  <r>
    <x v="699"/>
    <n v="11844424"/>
  </r>
  <r>
    <x v="700"/>
    <n v="15638743"/>
  </r>
  <r>
    <x v="701"/>
    <n v="6734992"/>
  </r>
  <r>
    <x v="702"/>
    <n v="15280058"/>
  </r>
  <r>
    <x v="703"/>
    <n v="16505912"/>
  </r>
  <r>
    <x v="704"/>
    <n v="7862546"/>
  </r>
  <r>
    <x v="705"/>
    <n v="11112916"/>
  </r>
  <r>
    <x v="706"/>
    <n v="28200225"/>
  </r>
  <r>
    <x v="707"/>
    <n v="573641"/>
  </r>
  <r>
    <x v="708"/>
    <n v="-6964896"/>
  </r>
  <r>
    <x v="709"/>
    <n v="-3297099"/>
  </r>
  <r>
    <x v="710"/>
    <n v="-4005443"/>
  </r>
  <r>
    <x v="711"/>
    <n v="-5089440"/>
  </r>
  <r>
    <x v="712"/>
    <n v="-6210687"/>
  </r>
  <r>
    <x v="713"/>
    <n v="-8954199"/>
  </r>
  <r>
    <x v="714"/>
    <n v="-9181250"/>
  </r>
  <r>
    <x v="715"/>
    <n v="-9810821"/>
  </r>
  <r>
    <x v="716"/>
    <n v="-9975917"/>
  </r>
  <r>
    <x v="717"/>
    <n v="-9450893"/>
  </r>
  <r>
    <x v="718"/>
    <n v="-3556518"/>
  </r>
  <r>
    <x v="719"/>
    <n v="2401264"/>
  </r>
  <r>
    <x v="720"/>
    <n v="-27251390"/>
  </r>
  <r>
    <x v="721"/>
    <n v="-14024817"/>
  </r>
  <r>
    <x v="722"/>
    <n v="-9192361"/>
  </r>
  <r>
    <x v="723"/>
    <n v="-1388796"/>
  </r>
  <r>
    <x v="724"/>
    <n v="197756197"/>
  </r>
  <r>
    <x v="725"/>
    <n v="3472213"/>
  </r>
  <r>
    <x v="726"/>
    <n v="-16939434"/>
  </r>
  <r>
    <x v="727"/>
    <n v="-14003282"/>
  </r>
  <r>
    <x v="728"/>
    <n v="-16662721"/>
  </r>
  <r>
    <x v="729"/>
    <n v="-22520222"/>
  </r>
  <r>
    <x v="730"/>
    <n v="-19440070"/>
  </r>
  <r>
    <x v="731"/>
    <n v="-28169943"/>
  </r>
  <r>
    <x v="732"/>
    <n v="-23720770"/>
  </r>
  <r>
    <x v="733"/>
    <n v="-27805940"/>
  </r>
  <r>
    <x v="734"/>
    <n v="-16880121"/>
  </r>
  <r>
    <x v="735"/>
    <n v="-24903810"/>
  </r>
  <r>
    <x v="736"/>
    <n v="-36709023"/>
  </r>
  <r>
    <x v="737"/>
    <n v="-6072524"/>
  </r>
  <r>
    <x v="738"/>
    <n v="-27877751"/>
  </r>
  <r>
    <x v="739"/>
    <n v="-19923562"/>
  </r>
  <r>
    <x v="740"/>
    <n v="-27059493"/>
  </r>
  <r>
    <x v="741"/>
    <n v="-28329069"/>
  </r>
  <r>
    <x v="742"/>
    <n v="-29304773"/>
  </r>
  <r>
    <x v="743"/>
    <n v="-27477648"/>
  </r>
  <r>
    <x v="744"/>
    <n v="-60917086"/>
  </r>
  <r>
    <x v="745"/>
    <n v="-30863374"/>
  </r>
  <r>
    <x v="746"/>
    <n v="-33711680"/>
  </r>
  <r>
    <x v="747"/>
    <n v="-33383410"/>
  </r>
  <r>
    <x v="748"/>
    <n v="-29936195"/>
  </r>
  <r>
    <x v="749"/>
    <n v="-27481675"/>
  </r>
  <r>
    <x v="750"/>
    <n v="-46917712"/>
  </r>
  <r>
    <x v="751"/>
    <n v="-41791922"/>
  </r>
  <r>
    <x v="752"/>
    <n v="-50781132"/>
  </r>
  <r>
    <x v="753"/>
    <n v="-59977549"/>
  </r>
  <r>
    <x v="754"/>
    <n v="-28834579"/>
  </r>
  <r>
    <x v="755"/>
    <n v="-48197944"/>
  </r>
  <r>
    <x v="756"/>
    <n v="-4527033"/>
  </r>
  <r>
    <x v="757"/>
    <n v="-32637500"/>
  </r>
  <r>
    <x v="758"/>
    <n v="-42718168"/>
  </r>
  <r>
    <x v="759"/>
    <n v="-40218121"/>
  </r>
  <r>
    <x v="760"/>
    <n v="-52394332"/>
  </r>
  <r>
    <x v="761"/>
    <n v="-55464883"/>
  </r>
  <r>
    <x v="762"/>
    <n v="-30573703"/>
  </r>
  <r>
    <x v="763"/>
    <n v="-69833498"/>
  </r>
  <r>
    <x v="764"/>
    <n v="305024263"/>
  </r>
  <r>
    <x v="765"/>
    <n v="-47934015"/>
  </r>
  <r>
    <x v="766"/>
    <n v="291323553"/>
  </r>
  <r>
    <x v="767"/>
    <n v="22021740"/>
  </r>
  <r>
    <x v="768"/>
    <n v="-9708376"/>
  </r>
  <r>
    <x v="769"/>
    <n v="-24768635"/>
  </r>
  <r>
    <x v="770"/>
    <n v="-9284389"/>
  </r>
  <r>
    <x v="771"/>
    <n v="-26800785"/>
  </r>
  <r>
    <x v="772"/>
    <n v="-28419913"/>
  </r>
  <r>
    <x v="773"/>
    <n v="-13334037"/>
  </r>
  <r>
    <x v="774"/>
    <n v="128566"/>
  </r>
  <r>
    <x v="775"/>
    <n v="-8124411"/>
  </r>
  <r>
    <x v="776"/>
    <n v="3984028"/>
  </r>
  <r>
    <x v="777"/>
    <n v="-33068911"/>
  </r>
  <r>
    <x v="778"/>
    <n v="-5682650"/>
  </r>
  <r>
    <x v="779"/>
    <n v="-29671868"/>
  </r>
  <r>
    <x v="780"/>
    <n v="-5225998"/>
  </r>
  <r>
    <x v="781"/>
    <n v="-31471505"/>
  </r>
  <r>
    <x v="782"/>
    <n v="57006880"/>
  </r>
  <r>
    <x v="783"/>
    <n v="-10139961"/>
  </r>
  <r>
    <x v="784"/>
    <n v="274691196"/>
  </r>
  <r>
    <x v="785"/>
    <n v="157326336"/>
  </r>
  <r>
    <x v="786"/>
    <n v="111225040"/>
  </r>
  <r>
    <x v="787"/>
    <n v="86600000"/>
  </r>
  <r>
    <x v="788"/>
    <n v="79218018"/>
  </r>
  <r>
    <x v="789"/>
    <n v="74769345"/>
  </r>
  <r>
    <x v="790"/>
    <n v="107575142"/>
  </r>
  <r>
    <x v="791"/>
    <n v="50263257"/>
  </r>
  <r>
    <x v="792"/>
    <n v="49354205"/>
  </r>
  <r>
    <x v="793"/>
    <n v="52100855"/>
  </r>
  <r>
    <x v="794"/>
    <n v="43711404"/>
  </r>
  <r>
    <x v="795"/>
    <n v="50328194"/>
  </r>
  <r>
    <x v="796"/>
    <n v="46530738"/>
  </r>
  <r>
    <x v="797"/>
    <n v="38815117"/>
  </r>
  <r>
    <x v="798"/>
    <n v="38400000"/>
  </r>
  <r>
    <x v="799"/>
    <n v="107586036"/>
  </r>
  <r>
    <x v="800"/>
    <n v="34706988"/>
  </r>
  <r>
    <x v="801"/>
    <n v="28000000"/>
  </r>
  <r>
    <x v="802"/>
    <n v="23745923"/>
  </r>
  <r>
    <x v="803"/>
    <n v="40098138"/>
  </r>
  <r>
    <x v="804"/>
    <n v="11365290"/>
  </r>
  <r>
    <x v="805"/>
    <n v="36207920"/>
  </r>
  <r>
    <x v="806"/>
    <n v="8408614"/>
  </r>
  <r>
    <x v="807"/>
    <n v="3422650"/>
  </r>
  <r>
    <x v="808"/>
    <n v="1932305"/>
  </r>
  <r>
    <x v="809"/>
    <n v="13750000"/>
  </r>
  <r>
    <x v="810"/>
    <n v="13218041"/>
  </r>
  <r>
    <x v="811"/>
    <n v="-29959707"/>
  </r>
  <r>
    <x v="812"/>
    <n v="747724"/>
  </r>
  <r>
    <x v="813"/>
    <n v="5473600"/>
  </r>
  <r>
    <x v="814"/>
    <n v="-5005196"/>
  </r>
  <r>
    <x v="815"/>
    <n v="-13390407"/>
  </r>
  <r>
    <x v="816"/>
    <n v="-16446167"/>
  </r>
  <r>
    <x v="817"/>
    <n v="21137505"/>
  </r>
  <r>
    <x v="818"/>
    <n v="-33649447"/>
  </r>
  <r>
    <x v="819"/>
    <n v="-20761389"/>
  </r>
  <r>
    <x v="820"/>
    <n v="-20901437"/>
  </r>
  <r>
    <x v="821"/>
    <n v="-21171682"/>
  </r>
  <r>
    <x v="822"/>
    <n v="-21527150"/>
  </r>
  <r>
    <x v="823"/>
    <n v="-23948874"/>
  </r>
  <r>
    <x v="824"/>
    <n v="-19292673"/>
  </r>
  <r>
    <x v="825"/>
    <n v="-29449288"/>
  </r>
  <r>
    <x v="826"/>
    <n v="-36426209"/>
  </r>
  <r>
    <x v="827"/>
    <n v="-18774204"/>
  </r>
  <r>
    <x v="828"/>
    <n v="-38735525"/>
  </r>
  <r>
    <x v="829"/>
    <n v="-36142013"/>
  </r>
  <r>
    <x v="830"/>
    <n v="-43129431"/>
  </r>
  <r>
    <x v="831"/>
    <n v="-59533912"/>
  </r>
  <r>
    <x v="832"/>
    <n v="-38911390"/>
  </r>
  <r>
    <x v="833"/>
    <n v="1178893"/>
  </r>
  <r>
    <x v="834"/>
    <n v="-50231945"/>
  </r>
  <r>
    <x v="835"/>
    <n v="-15559345"/>
  </r>
  <r>
    <x v="836"/>
    <n v="-40832183"/>
  </r>
  <r>
    <x v="837"/>
    <n v="27645152"/>
  </r>
  <r>
    <x v="838"/>
    <n v="14951824"/>
  </r>
  <r>
    <x v="839"/>
    <n v="-45516179"/>
  </r>
  <r>
    <x v="840"/>
    <n v="12676062"/>
  </r>
  <r>
    <x v="841"/>
    <n v="-30161611"/>
  </r>
  <r>
    <x v="842"/>
    <n v="21604320"/>
  </r>
  <r>
    <x v="843"/>
    <n v="54200000"/>
  </r>
  <r>
    <x v="844"/>
    <n v="-48339916"/>
  </r>
  <r>
    <x v="845"/>
    <n v="-47778542"/>
  </r>
  <r>
    <x v="846"/>
    <n v="24327868"/>
  </r>
  <r>
    <x v="847"/>
    <n v="8297830"/>
  </r>
  <r>
    <x v="848"/>
    <n v="4886369"/>
  </r>
  <r>
    <x v="849"/>
    <n v="-7792888"/>
  </r>
  <r>
    <x v="850"/>
    <n v="9563543"/>
  </r>
  <r>
    <x v="851"/>
    <n v="-56425668"/>
  </r>
  <r>
    <x v="852"/>
    <n v="23343413"/>
  </r>
  <r>
    <x v="853"/>
    <n v="-27968963"/>
  </r>
  <r>
    <x v="854"/>
    <n v="-32156953"/>
  </r>
  <r>
    <x v="855"/>
    <n v="-49244714"/>
  </r>
  <r>
    <x v="856"/>
    <n v="112435221"/>
  </r>
  <r>
    <x v="857"/>
    <n v="55720716"/>
  </r>
  <r>
    <x v="858"/>
    <n v="66683135"/>
  </r>
  <r>
    <x v="859"/>
    <n v="91704210"/>
  </r>
  <r>
    <x v="860"/>
    <n v="58476776"/>
  </r>
  <r>
    <x v="861"/>
    <n v="30270227"/>
  </r>
  <r>
    <x v="862"/>
    <n v="-15614237"/>
  </r>
  <r>
    <x v="863"/>
    <n v="-14964155"/>
  </r>
  <r>
    <x v="864"/>
    <n v="-17419365"/>
  </r>
  <r>
    <x v="865"/>
    <n v="-9561700"/>
  </r>
  <r>
    <x v="866"/>
    <n v="-28675334"/>
  </r>
  <r>
    <x v="867"/>
    <n v="-28979512"/>
  </r>
  <r>
    <x v="868"/>
    <n v="39567722"/>
  </r>
  <r>
    <x v="869"/>
    <n v="21601713"/>
  </r>
  <r>
    <x v="870"/>
    <n v="246623634"/>
  </r>
  <r>
    <x v="871"/>
    <n v="207652016"/>
  </r>
  <r>
    <x v="872"/>
    <n v="12253315"/>
  </r>
  <r>
    <x v="873"/>
    <n v="117500000"/>
  </r>
  <r>
    <x v="874"/>
    <n v="103620822"/>
  </r>
  <r>
    <x v="875"/>
    <n v="168628680"/>
  </r>
  <r>
    <x v="876"/>
    <n v="97637474"/>
  </r>
  <r>
    <x v="877"/>
    <n v="85014968"/>
  </r>
  <r>
    <x v="878"/>
    <n v="-47824688"/>
  </r>
  <r>
    <x v="879"/>
    <n v="76203320"/>
  </r>
  <r>
    <x v="880"/>
    <n v="76975169"/>
  </r>
  <r>
    <x v="881"/>
    <n v="73548685"/>
  </r>
  <r>
    <x v="882"/>
    <n v="55807520"/>
  </r>
  <r>
    <x v="883"/>
    <n v="141616238"/>
  </r>
  <r>
    <x v="884"/>
    <n v="45264608"/>
  </r>
  <r>
    <x v="885"/>
    <n v="27680195"/>
  </r>
  <r>
    <x v="886"/>
    <n v="76088877"/>
  </r>
  <r>
    <x v="887"/>
    <n v="41030827"/>
  </r>
  <r>
    <x v="888"/>
    <n v="100315155"/>
  </r>
  <r>
    <x v="889"/>
    <n v="77997349"/>
  </r>
  <r>
    <x v="890"/>
    <n v="43504640"/>
  </r>
  <r>
    <x v="891"/>
    <n v="31517441"/>
  </r>
  <r>
    <x v="892"/>
    <n v="31022333"/>
  </r>
  <r>
    <x v="893"/>
    <n v="29948113"/>
  </r>
  <r>
    <x v="894"/>
    <n v="38658172"/>
  </r>
  <r>
    <x v="895"/>
    <n v="34244877"/>
  </r>
  <r>
    <x v="896"/>
    <n v="40367693"/>
  </r>
  <r>
    <x v="897"/>
    <n v="13701902"/>
  </r>
  <r>
    <x v="898"/>
    <n v="25605492"/>
  </r>
  <r>
    <x v="899"/>
    <n v="17823573"/>
  </r>
  <r>
    <x v="900"/>
    <n v="41439400"/>
  </r>
  <r>
    <x v="901"/>
    <n v="2128202"/>
  </r>
  <r>
    <x v="902"/>
    <n v="16496802"/>
  </r>
  <r>
    <x v="903"/>
    <n v="10470220"/>
  </r>
  <r>
    <x v="904"/>
    <n v="8336565"/>
  </r>
  <r>
    <x v="905"/>
    <n v="16002004"/>
  </r>
  <r>
    <x v="906"/>
    <n v="4997476"/>
  </r>
  <r>
    <x v="907"/>
    <n v="5682070"/>
  </r>
  <r>
    <x v="908"/>
    <n v="2752475"/>
  </r>
  <r>
    <x v="909"/>
    <n v="-4907170"/>
  </r>
  <r>
    <x v="910"/>
    <n v="815288"/>
  </r>
  <r>
    <x v="911"/>
    <n v="2822418"/>
  </r>
  <r>
    <x v="912"/>
    <n v="150619"/>
  </r>
  <r>
    <x v="913"/>
    <n v="-1254850"/>
  </r>
  <r>
    <x v="914"/>
    <n v="7168"/>
  </r>
  <r>
    <x v="915"/>
    <n v="-1845268"/>
  </r>
  <r>
    <x v="916"/>
    <n v="-1734419"/>
  </r>
  <r>
    <x v="917"/>
    <n v="-3017368"/>
  </r>
  <r>
    <x v="918"/>
    <n v="-5262941"/>
  </r>
  <r>
    <x v="919"/>
    <n v="6724080"/>
  </r>
  <r>
    <x v="920"/>
    <n v="-5515935"/>
  </r>
  <r>
    <x v="921"/>
    <n v="-2446488"/>
  </r>
  <r>
    <x v="922"/>
    <n v="-12390000"/>
  </r>
  <r>
    <x v="923"/>
    <n v="-8517793"/>
  </r>
  <r>
    <x v="924"/>
    <n v="-2894915"/>
  </r>
  <r>
    <x v="925"/>
    <n v="-8743723"/>
  </r>
  <r>
    <x v="926"/>
    <n v="5740078"/>
  </r>
  <r>
    <x v="927"/>
    <n v="203020"/>
  </r>
  <r>
    <x v="928"/>
    <n v="-9094723"/>
  </r>
  <r>
    <x v="929"/>
    <n v="-11409500"/>
  </r>
  <r>
    <x v="930"/>
    <n v="-10822459"/>
  </r>
  <r>
    <x v="931"/>
    <n v="-10221401"/>
  </r>
  <r>
    <x v="932"/>
    <n v="-12513862"/>
  </r>
  <r>
    <x v="933"/>
    <n v="-1894923"/>
  </r>
  <r>
    <x v="934"/>
    <n v="-14831605"/>
  </r>
  <r>
    <x v="935"/>
    <n v="-7200000"/>
  </r>
  <r>
    <x v="936"/>
    <n v="-16356539"/>
  </r>
  <r>
    <x v="937"/>
    <n v="-17258404"/>
  </r>
  <r>
    <x v="938"/>
    <n v="-18125131"/>
  </r>
  <r>
    <x v="939"/>
    <n v="-19693732"/>
  </r>
  <r>
    <x v="940"/>
    <n v="-22332053"/>
  </r>
  <r>
    <x v="941"/>
    <n v="-22932840"/>
  </r>
  <r>
    <x v="942"/>
    <n v="-13383001"/>
  </r>
  <r>
    <x v="943"/>
    <n v="-23463880"/>
  </r>
  <r>
    <x v="944"/>
    <n v="-23800483"/>
  </r>
  <r>
    <x v="945"/>
    <n v="-24549473"/>
  </r>
  <r>
    <x v="946"/>
    <n v="-24592750"/>
  </r>
  <r>
    <x v="947"/>
    <n v="-46840695"/>
  </r>
  <r>
    <x v="948"/>
    <n v="-25993274"/>
  </r>
  <r>
    <x v="949"/>
    <n v="-29610033"/>
  </r>
  <r>
    <x v="950"/>
    <n v="-30406260"/>
  </r>
  <r>
    <x v="951"/>
    <n v="-20881753"/>
  </r>
  <r>
    <x v="952"/>
    <n v="-23557749"/>
  </r>
  <r>
    <x v="953"/>
    <n v="-7885118"/>
  </r>
  <r>
    <x v="954"/>
    <n v="-31527637"/>
  </r>
  <r>
    <x v="955"/>
    <n v="-375868702"/>
  </r>
  <r>
    <x v="956"/>
    <n v="-28342760"/>
  </r>
  <r>
    <x v="957"/>
    <n v="-33716560"/>
  </r>
  <r>
    <x v="958"/>
    <n v="-39443804"/>
  </r>
  <r>
    <x v="959"/>
    <n v="-33328495"/>
  </r>
  <r>
    <x v="960"/>
    <n v="-39600000"/>
  </r>
  <r>
    <x v="961"/>
    <n v="-12471908"/>
  </r>
  <r>
    <x v="962"/>
    <n v="-39862768"/>
  </r>
  <r>
    <x v="963"/>
    <n v="-40204983"/>
  </r>
  <r>
    <x v="964"/>
    <n v="-29511421"/>
  </r>
  <r>
    <x v="965"/>
    <n v="-40554783"/>
  </r>
  <r>
    <x v="966"/>
    <n v="-46644185"/>
  </r>
  <r>
    <x v="967"/>
    <n v="-21162885"/>
  </r>
  <r>
    <x v="968"/>
    <n v="-43528606"/>
  </r>
  <r>
    <x v="969"/>
    <n v="-43708398"/>
  </r>
  <r>
    <x v="970"/>
    <n v="-39293214"/>
  </r>
  <r>
    <x v="971"/>
    <n v="-9257739"/>
  </r>
  <r>
    <x v="972"/>
    <n v="-5094254"/>
  </r>
  <r>
    <x v="973"/>
    <n v="-18586498"/>
  </r>
  <r>
    <x v="974"/>
    <n v="76107476"/>
  </r>
  <r>
    <x v="975"/>
    <n v="149171806"/>
  </r>
  <r>
    <x v="976"/>
    <n v="-17430732"/>
  </r>
  <r>
    <x v="977"/>
    <n v="18488090"/>
  </r>
  <r>
    <x v="978"/>
    <n v="47308367"/>
  </r>
  <r>
    <x v="979"/>
    <n v="12652036"/>
  </r>
  <r>
    <x v="980"/>
    <n v="-48793865"/>
  </r>
  <r>
    <x v="981"/>
    <n v="8607223"/>
  </r>
  <r>
    <x v="982"/>
    <n v="2173190"/>
  </r>
  <r>
    <x v="983"/>
    <n v="-904547"/>
  </r>
  <r>
    <x v="984"/>
    <n v="-10120004"/>
  </r>
  <r>
    <x v="985"/>
    <n v="-32100000"/>
  </r>
  <r>
    <x v="986"/>
    <n v="-1425912"/>
  </r>
  <r>
    <x v="987"/>
    <n v="41253340"/>
  </r>
  <r>
    <x v="988"/>
    <n v="-10660475"/>
  </r>
  <r>
    <x v="989"/>
    <n v="13154431"/>
  </r>
  <r>
    <x v="990"/>
    <n v="3738726"/>
  </r>
  <r>
    <x v="991"/>
    <n v="21304264"/>
  </r>
  <r>
    <x v="992"/>
    <n v="-18218547"/>
  </r>
  <r>
    <x v="993"/>
    <n v="-31480159"/>
  </r>
  <r>
    <x v="994"/>
    <n v="-41400000"/>
  </r>
  <r>
    <x v="995"/>
    <n v="80805112"/>
  </r>
  <r>
    <x v="996"/>
    <n v="45607673"/>
  </r>
  <r>
    <x v="997"/>
    <n v="21263182"/>
  </r>
  <r>
    <x v="998"/>
    <n v="47001027"/>
  </r>
  <r>
    <x v="999"/>
    <n v="-36460586"/>
  </r>
  <r>
    <x v="1000"/>
    <n v="12918501"/>
  </r>
  <r>
    <x v="1001"/>
    <n v="136395380"/>
  </r>
  <r>
    <x v="1002"/>
    <n v="-10053771"/>
  </r>
  <r>
    <x v="1003"/>
    <n v="85512915"/>
  </r>
  <r>
    <x v="1004"/>
    <n v="94852971"/>
  </r>
  <r>
    <x v="1005"/>
    <n v="62000082"/>
  </r>
  <r>
    <x v="1006"/>
    <n v="61807667"/>
  </r>
  <r>
    <x v="1007"/>
    <n v="56702060"/>
  </r>
  <r>
    <x v="1008"/>
    <n v="55149435"/>
  </r>
  <r>
    <x v="1009"/>
    <n v="55768056"/>
  </r>
  <r>
    <x v="1010"/>
    <n v="47115211"/>
  </r>
  <r>
    <x v="1011"/>
    <n v="48452056"/>
  </r>
  <r>
    <x v="1012"/>
    <n v="38287363"/>
  </r>
  <r>
    <x v="1013"/>
    <n v="22931301"/>
  </r>
  <r>
    <x v="1014"/>
    <n v="14962878"/>
  </r>
  <r>
    <x v="1015"/>
    <n v="31261036"/>
  </r>
  <r>
    <x v="1016"/>
    <n v="26423726"/>
  </r>
  <r>
    <x v="1017"/>
    <n v="26277420"/>
  </r>
  <r>
    <x v="1018"/>
    <n v="43625922"/>
  </r>
  <r>
    <x v="1019"/>
    <n v="25001065"/>
  </r>
  <r>
    <x v="1020"/>
    <n v="37253092"/>
  </r>
  <r>
    <x v="1021"/>
    <n v="21790248"/>
  </r>
  <r>
    <x v="1022"/>
    <n v="20557989"/>
  </r>
  <r>
    <x v="1023"/>
    <n v="15786269"/>
  </r>
  <r>
    <x v="1024"/>
    <n v="14365105"/>
  </r>
  <r>
    <x v="1025"/>
    <n v="42792677"/>
  </r>
  <r>
    <x v="1026"/>
    <n v="-3401692"/>
  </r>
  <r>
    <x v="1027"/>
    <n v="12362581"/>
  </r>
  <r>
    <x v="1028"/>
    <n v="8854588"/>
  </r>
  <r>
    <x v="1029"/>
    <n v="7580895"/>
  </r>
  <r>
    <x v="1030"/>
    <n v="1019112"/>
  </r>
  <r>
    <x v="1031"/>
    <n v="22114556"/>
  </r>
  <r>
    <x v="1032"/>
    <n v="5648679"/>
  </r>
  <r>
    <x v="1033"/>
    <n v="6280507"/>
  </r>
  <r>
    <x v="1034"/>
    <n v="-6639805"/>
  </r>
  <r>
    <x v="1035"/>
    <n v="1815748"/>
  </r>
  <r>
    <x v="1036"/>
    <n v="-9382401"/>
  </r>
  <r>
    <x v="1037"/>
    <n v="2307550"/>
  </r>
  <r>
    <x v="1038"/>
    <n v="7003620"/>
  </r>
  <r>
    <x v="1039"/>
    <n v="-7027590"/>
  </r>
  <r>
    <x v="1040"/>
    <n v="-21866841"/>
  </r>
  <r>
    <x v="1041"/>
    <n v="-12600000"/>
  </r>
  <r>
    <x v="1042"/>
    <n v="-20656327"/>
  </r>
  <r>
    <x v="1043"/>
    <n v="-12122192"/>
  </r>
  <r>
    <x v="1044"/>
    <n v="-15116461"/>
  </r>
  <r>
    <x v="1045"/>
    <n v="-47468302"/>
  </r>
  <r>
    <x v="1046"/>
    <n v="-24599087"/>
  </r>
  <r>
    <x v="1047"/>
    <n v="-24898139"/>
  </r>
  <r>
    <x v="1048"/>
    <n v="-19799588"/>
  </r>
  <r>
    <x v="1049"/>
    <n v="-25280070"/>
  </r>
  <r>
    <x v="1050"/>
    <n v="-25622273"/>
  </r>
  <r>
    <x v="1051"/>
    <n v="-27699111"/>
  </r>
  <r>
    <x v="1052"/>
    <n v="-41472875"/>
  </r>
  <r>
    <x v="1053"/>
    <n v="-36439040"/>
  </r>
  <r>
    <x v="1054"/>
    <n v="-29476832"/>
  </r>
  <r>
    <x v="1055"/>
    <n v="-33853591"/>
  </r>
  <r>
    <x v="1056"/>
    <n v="-37083113"/>
  </r>
  <r>
    <x v="1057"/>
    <n v="-38434505"/>
  </r>
  <r>
    <x v="1058"/>
    <n v="-24720320"/>
  </r>
  <r>
    <x v="1059"/>
    <n v="-32737712"/>
  </r>
  <r>
    <x v="1060"/>
    <n v="-40415114"/>
  </r>
  <r>
    <x v="1061"/>
    <n v="-42845460"/>
  </r>
  <r>
    <x v="1062"/>
    <n v="-36870545"/>
  </r>
  <r>
    <x v="1063"/>
    <n v="91519448"/>
  </r>
  <r>
    <x v="1064"/>
    <n v="139875760"/>
  </r>
  <r>
    <x v="1065"/>
    <n v="27061228"/>
  </r>
  <r>
    <x v="1066"/>
    <n v="9300852"/>
  </r>
  <r>
    <x v="1067"/>
    <n v="106415432"/>
  </r>
  <r>
    <x v="1068"/>
    <n v="834712"/>
  </r>
  <r>
    <x v="1069"/>
    <n v="81700000"/>
  </r>
  <r>
    <x v="1070"/>
    <n v="-42500000"/>
  </r>
  <r>
    <x v="1071"/>
    <n v="12318875"/>
  </r>
  <r>
    <x v="1072"/>
    <n v="-34226481"/>
  </r>
  <r>
    <x v="1073"/>
    <n v="8768623"/>
  </r>
  <r>
    <x v="1074"/>
    <n v="-5964485"/>
  </r>
  <r>
    <x v="1075"/>
    <n v="-20479108"/>
  </r>
  <r>
    <x v="1076"/>
    <n v="-18569728"/>
  </r>
  <r>
    <x v="1077"/>
    <n v="116348400"/>
  </r>
  <r>
    <x v="1078"/>
    <n v="-12863050"/>
  </r>
  <r>
    <x v="1079"/>
    <n v="-10886412"/>
  </r>
  <r>
    <x v="1080"/>
    <n v="96447667"/>
  </r>
  <r>
    <x v="1081"/>
    <n v="74006080"/>
  </r>
  <r>
    <x v="1082"/>
    <n v="61793915"/>
  </r>
  <r>
    <x v="1083"/>
    <n v="45856565"/>
  </r>
  <r>
    <x v="1084"/>
    <n v="30100000"/>
  </r>
  <r>
    <x v="1085"/>
    <n v="116578352"/>
  </r>
  <r>
    <x v="1086"/>
    <n v="26635000"/>
  </r>
  <r>
    <x v="1087"/>
    <n v="3290318"/>
  </r>
  <r>
    <x v="1088"/>
    <n v="-456793"/>
  </r>
  <r>
    <x v="1089"/>
    <n v="-747572"/>
  </r>
  <r>
    <x v="1090"/>
    <n v="3228696"/>
  </r>
  <r>
    <x v="1091"/>
    <n v="17992760"/>
  </r>
  <r>
    <x v="1092"/>
    <n v="2667015"/>
  </r>
  <r>
    <x v="1093"/>
    <n v="-4347435"/>
  </r>
  <r>
    <x v="1094"/>
    <n v="-17624564"/>
  </r>
  <r>
    <x v="1095"/>
    <n v="-21084535"/>
  </r>
  <r>
    <x v="1096"/>
    <n v="-25872105"/>
  </r>
  <r>
    <x v="1097"/>
    <n v="-30915039"/>
  </r>
  <r>
    <x v="1098"/>
    <n v="-13595247"/>
  </r>
  <r>
    <x v="1099"/>
    <n v="-37894825"/>
  </r>
  <r>
    <x v="1100"/>
    <n v="-39335749"/>
  </r>
  <r>
    <x v="1101"/>
    <n v="-25739083"/>
  </r>
  <r>
    <x v="1102"/>
    <n v="75724075"/>
  </r>
  <r>
    <x v="1103"/>
    <n v="-8916034"/>
  </r>
  <r>
    <x v="1104"/>
    <n v="-18891023"/>
  </r>
  <r>
    <x v="1105"/>
    <n v="253501675"/>
  </r>
  <r>
    <x v="1106"/>
    <n v="-23399089"/>
  </r>
  <r>
    <x v="1107"/>
    <n v="-33795862"/>
  </r>
  <r>
    <x v="1108"/>
    <n v="82800000"/>
  </r>
  <r>
    <x v="1109"/>
    <n v="110117807"/>
  </r>
  <r>
    <x v="1110"/>
    <n v="123947053"/>
  </r>
  <r>
    <x v="1111"/>
    <n v="46735231"/>
  </r>
  <r>
    <x v="1112"/>
    <n v="78500000"/>
  </r>
  <r>
    <x v="1113"/>
    <n v="86546825"/>
  </r>
  <r>
    <x v="1114"/>
    <n v="126147885"/>
  </r>
  <r>
    <x v="1115"/>
    <n v="73760631"/>
  </r>
  <r>
    <x v="1116"/>
    <n v="68706165"/>
  </r>
  <r>
    <x v="1117"/>
    <n v="98614544"/>
  </r>
  <r>
    <x v="1118"/>
    <n v="85069696"/>
  </r>
  <r>
    <x v="1119"/>
    <n v="67458785"/>
  </r>
  <r>
    <x v="1120"/>
    <n v="62310175"/>
  </r>
  <r>
    <x v="1121"/>
    <n v="56917897"/>
  </r>
  <r>
    <x v="1122"/>
    <n v="53952276"/>
  </r>
  <r>
    <x v="1123"/>
    <n v="45703745"/>
  </r>
  <r>
    <x v="1124"/>
    <n v="49138076"/>
  </r>
  <r>
    <x v="1125"/>
    <n v="47666629"/>
  </r>
  <r>
    <x v="1126"/>
    <n v="50353764"/>
  </r>
  <r>
    <x v="1127"/>
    <n v="42522790"/>
  </r>
  <r>
    <x v="1128"/>
    <n v="54125426"/>
  </r>
  <r>
    <x v="1129"/>
    <n v="55001343"/>
  </r>
  <r>
    <x v="1130"/>
    <n v="41292135"/>
  </r>
  <r>
    <x v="1131"/>
    <n v="51208010"/>
  </r>
  <r>
    <x v="1132"/>
    <n v="41593527"/>
  </r>
  <r>
    <x v="1133"/>
    <n v="40274748"/>
  </r>
  <r>
    <x v="1134"/>
    <n v="50835030"/>
  </r>
  <r>
    <x v="1135"/>
    <n v="32455275"/>
  </r>
  <r>
    <x v="1136"/>
    <n v="35305995"/>
  </r>
  <r>
    <x v="1137"/>
    <n v="34098862"/>
  </r>
  <r>
    <x v="1138"/>
    <n v="32266306"/>
  </r>
  <r>
    <x v="1139"/>
    <n v="31347010"/>
  </r>
  <r>
    <x v="1140"/>
    <n v="30836296"/>
  </r>
  <r>
    <x v="1141"/>
    <n v="30405498"/>
  </r>
  <r>
    <x v="1142"/>
    <n v="30163652"/>
  </r>
  <r>
    <x v="1143"/>
    <n v="32808615"/>
  </r>
  <r>
    <x v="1144"/>
    <n v="44149837"/>
  </r>
  <r>
    <x v="1145"/>
    <n v="43906114"/>
  </r>
  <r>
    <x v="1146"/>
    <n v="26466372"/>
  </r>
  <r>
    <x v="1147"/>
    <n v="32306065"/>
  </r>
  <r>
    <x v="1148"/>
    <n v="19068786"/>
  </r>
  <r>
    <x v="1149"/>
    <n v="7887882"/>
  </r>
  <r>
    <x v="1150"/>
    <n v="13955614"/>
  </r>
  <r>
    <x v="1151"/>
    <n v="14967359"/>
  </r>
  <r>
    <x v="1152"/>
    <n v="19228104"/>
  </r>
  <r>
    <x v="1153"/>
    <n v="17981889"/>
  </r>
  <r>
    <x v="1154"/>
    <n v="31094903"/>
  </r>
  <r>
    <x v="1155"/>
    <n v="13082743"/>
  </r>
  <r>
    <x v="1156"/>
    <n v="12414716"/>
  </r>
  <r>
    <x v="1157"/>
    <n v="17011847"/>
  </r>
  <r>
    <x v="1158"/>
    <n v="10859889"/>
  </r>
  <r>
    <x v="1159"/>
    <n v="21185897"/>
  </r>
  <r>
    <x v="1160"/>
    <n v="12000688"/>
  </r>
  <r>
    <x v="1161"/>
    <n v="9851591"/>
  </r>
  <r>
    <x v="1162"/>
    <n v="7781388"/>
  </r>
  <r>
    <x v="1163"/>
    <n v="12320979"/>
  </r>
  <r>
    <x v="1164"/>
    <n v="4806295"/>
  </r>
  <r>
    <x v="1165"/>
    <n v="26853450"/>
  </r>
  <r>
    <x v="1166"/>
    <n v="6012734"/>
  </r>
  <r>
    <x v="1167"/>
    <n v="7034272"/>
  </r>
  <r>
    <x v="1168"/>
    <n v="5856732"/>
  </r>
  <r>
    <x v="1169"/>
    <n v="19588068"/>
  </r>
  <r>
    <x v="1170"/>
    <n v="8175394"/>
  </r>
  <r>
    <x v="1171"/>
    <n v="5500797"/>
  </r>
  <r>
    <x v="1172"/>
    <n v="1797066"/>
  </r>
  <r>
    <x v="1173"/>
    <n v="-1912244"/>
  </r>
  <r>
    <x v="1174"/>
    <n v="-2247069"/>
  </r>
  <r>
    <x v="1175"/>
    <n v="-2628615"/>
  </r>
  <r>
    <x v="1176"/>
    <n v="-2898989"/>
  </r>
  <r>
    <x v="1177"/>
    <n v="-1823108"/>
  </r>
  <r>
    <x v="1178"/>
    <n v="-3716496"/>
  </r>
  <r>
    <x v="1179"/>
    <n v="-2816208"/>
  </r>
  <r>
    <x v="1180"/>
    <n v="-1456527"/>
  </r>
  <r>
    <x v="1181"/>
    <n v="-23962091"/>
  </r>
  <r>
    <x v="1182"/>
    <n v="2575718"/>
  </r>
  <r>
    <x v="1183"/>
    <n v="-6135658"/>
  </r>
  <r>
    <x v="1184"/>
    <n v="-6491078"/>
  </r>
  <r>
    <x v="1185"/>
    <n v="12071069"/>
  </r>
  <r>
    <x v="1186"/>
    <n v="-7146360"/>
  </r>
  <r>
    <x v="1187"/>
    <n v="2615685"/>
  </r>
  <r>
    <x v="1188"/>
    <n v="7055248"/>
  </r>
  <r>
    <x v="1189"/>
    <n v="-8163255"/>
  </r>
  <r>
    <x v="1190"/>
    <n v="-9006456"/>
  </r>
  <r>
    <x v="1191"/>
    <n v="-9018150"/>
  </r>
  <r>
    <x v="1192"/>
    <n v="-9800895"/>
  </r>
  <r>
    <x v="1193"/>
    <n v="-10922453"/>
  </r>
  <r>
    <x v="1194"/>
    <n v="-10625822"/>
  </r>
  <r>
    <x v="1195"/>
    <n v="-11464232"/>
  </r>
  <r>
    <x v="1196"/>
    <n v="-12336018"/>
  </r>
  <r>
    <x v="1197"/>
    <n v="-12946185"/>
  </r>
  <r>
    <x v="1198"/>
    <n v="-8185043"/>
  </r>
  <r>
    <x v="1199"/>
    <n v="-14821835"/>
  </r>
  <r>
    <x v="1200"/>
    <n v="-14882502"/>
  </r>
  <r>
    <x v="1201"/>
    <n v="-467355"/>
  </r>
  <r>
    <x v="1202"/>
    <n v="-15667676"/>
  </r>
  <r>
    <x v="1203"/>
    <n v="-3334146"/>
  </r>
  <r>
    <x v="1204"/>
    <n v="-17282242"/>
  </r>
  <r>
    <x v="1205"/>
    <n v="-37566085"/>
  </r>
  <r>
    <x v="1206"/>
    <n v="-37673753"/>
  </r>
  <r>
    <x v="1207"/>
    <n v="-18823678"/>
  </r>
  <r>
    <x v="1208"/>
    <n v="-19700000"/>
  </r>
  <r>
    <x v="1209"/>
    <n v="-24697039"/>
  </r>
  <r>
    <x v="1210"/>
    <n v="-24037529"/>
  </r>
  <r>
    <x v="1211"/>
    <n v="-25057578"/>
  </r>
  <r>
    <x v="1212"/>
    <n v="-25032818"/>
  </r>
  <r>
    <x v="1213"/>
    <n v="-26003245"/>
  </r>
  <r>
    <x v="1214"/>
    <n v="-36624819"/>
  </r>
  <r>
    <x v="1215"/>
    <n v="-19000897"/>
  </r>
  <r>
    <x v="1216"/>
    <n v="-25551411"/>
  </r>
  <r>
    <x v="1217"/>
    <n v="-25641967"/>
  </r>
  <r>
    <x v="1218"/>
    <n v="-43798339"/>
  </r>
  <r>
    <x v="1219"/>
    <n v="-15981636"/>
  </r>
  <r>
    <x v="1220"/>
    <n v="-46604061"/>
  </r>
  <r>
    <x v="1221"/>
    <n v="-19886035"/>
  </r>
  <r>
    <x v="1222"/>
    <n v="-26623494"/>
  </r>
  <r>
    <x v="1223"/>
    <n v="-28791977"/>
  </r>
  <r>
    <x v="1224"/>
    <n v="-26161870"/>
  </r>
  <r>
    <x v="1225"/>
    <n v="-30348000"/>
  </r>
  <r>
    <x v="1226"/>
    <n v="-29000000"/>
  </r>
  <r>
    <x v="1227"/>
    <n v="-13568780"/>
  </r>
  <r>
    <x v="1228"/>
    <n v="-22673938"/>
  </r>
  <r>
    <x v="1229"/>
    <n v="-33885763"/>
  </r>
  <r>
    <x v="1230"/>
    <n v="-35164032"/>
  </r>
  <r>
    <x v="1231"/>
    <n v="-35222993"/>
  </r>
  <r>
    <x v="1232"/>
    <n v="-22324928"/>
  </r>
  <r>
    <x v="1233"/>
    <n v="-21561851"/>
  </r>
  <r>
    <x v="1234"/>
    <n v="-39488080"/>
  </r>
  <r>
    <x v="1235"/>
    <n v="-29359355"/>
  </r>
  <r>
    <x v="1236"/>
    <n v="-39347474"/>
  </r>
  <r>
    <x v="1237"/>
    <n v="60050171"/>
  </r>
  <r>
    <x v="1238"/>
    <n v="-12436000"/>
  </r>
  <r>
    <x v="1239"/>
    <n v="-24123329"/>
  </r>
  <r>
    <x v="1240"/>
    <n v="-27130631"/>
  </r>
  <r>
    <x v="1241"/>
    <n v="-39871022"/>
  </r>
  <r>
    <x v="1242"/>
    <n v="-24922769"/>
  </r>
  <r>
    <x v="1243"/>
    <n v="-34636971"/>
  </r>
  <r>
    <x v="1244"/>
    <n v="27693162"/>
  </r>
  <r>
    <x v="1245"/>
    <n v="-11528148"/>
  </r>
  <r>
    <x v="1246"/>
    <n v="24411478"/>
  </r>
  <r>
    <x v="1247"/>
    <n v="-3712212"/>
  </r>
  <r>
    <x v="1248"/>
    <n v="-14664065"/>
  </r>
  <r>
    <x v="1249"/>
    <n v="-33118496"/>
  </r>
  <r>
    <x v="1250"/>
    <n v="21000000"/>
  </r>
  <r>
    <x v="1251"/>
    <n v="-10197239"/>
  </r>
  <r>
    <x v="1252"/>
    <n v="-553005191"/>
  </r>
  <r>
    <x v="1253"/>
    <n v="89214072"/>
  </r>
  <r>
    <x v="1254"/>
    <n v="50915214"/>
  </r>
  <r>
    <x v="1255"/>
    <n v="-8600000"/>
  </r>
  <r>
    <x v="1256"/>
    <n v="47570368"/>
  </r>
  <r>
    <x v="1257"/>
    <n v="40668868"/>
  </r>
  <r>
    <x v="1258"/>
    <n v="-32005864"/>
  </r>
  <r>
    <x v="1259"/>
    <n v="20700247"/>
  </r>
  <r>
    <x v="1260"/>
    <n v="12668906"/>
  </r>
  <r>
    <x v="1261"/>
    <n v="1177215"/>
  </r>
  <r>
    <x v="1262"/>
    <n v="5334024"/>
  </r>
  <r>
    <x v="1263"/>
    <n v="41038190"/>
  </r>
  <r>
    <x v="1264"/>
    <n v="-13955468"/>
  </r>
  <r>
    <x v="1265"/>
    <n v="-15229136"/>
  </r>
  <r>
    <x v="1266"/>
    <n v="-19346254"/>
  </r>
  <r>
    <x v="1267"/>
    <n v="-20694789"/>
  </r>
  <r>
    <x v="1268"/>
    <n v="-40008098"/>
  </r>
  <r>
    <x v="1269"/>
    <n v="37536959"/>
  </r>
  <r>
    <x v="1270"/>
    <n v="-27700000"/>
  </r>
  <r>
    <x v="1271"/>
    <n v="-1217162"/>
  </r>
  <r>
    <x v="1272"/>
    <n v="3997790"/>
  </r>
  <r>
    <x v="1273"/>
    <n v="-30517805"/>
  </r>
  <r>
    <x v="1274"/>
    <n v="-37376626"/>
  </r>
  <r>
    <x v="1275"/>
    <n v="-47128307"/>
  </r>
  <r>
    <x v="1276"/>
    <n v="-15622726"/>
  </r>
  <r>
    <x v="1277"/>
    <n v="-30410125"/>
  </r>
  <r>
    <x v="1278"/>
    <n v="-3087018"/>
  </r>
  <r>
    <x v="1279"/>
    <n v="74712885"/>
  </r>
  <r>
    <x v="1280"/>
    <n v="55173235"/>
  </r>
  <r>
    <x v="1281"/>
    <n v="1102171"/>
  </r>
  <r>
    <x v="1282"/>
    <n v="23338891"/>
  </r>
  <r>
    <x v="1283"/>
    <n v="11006503"/>
  </r>
  <r>
    <x v="1284"/>
    <n v="-11096291"/>
  </r>
  <r>
    <x v="1285"/>
    <n v="-14549025"/>
  </r>
  <r>
    <x v="1286"/>
    <n v="7867349"/>
  </r>
  <r>
    <x v="1287"/>
    <n v="8813366"/>
  </r>
  <r>
    <x v="1288"/>
    <n v="35279690"/>
  </r>
  <r>
    <x v="1289"/>
    <n v="154449475"/>
  </r>
  <r>
    <x v="1290"/>
    <n v="35026631"/>
  </r>
  <r>
    <x v="1291"/>
    <n v="3208190"/>
  </r>
  <r>
    <x v="1292"/>
    <n v="113368971"/>
  </r>
  <r>
    <x v="1293"/>
    <n v="14129186"/>
  </r>
  <r>
    <x v="1294"/>
    <n v="19500000"/>
  </r>
  <r>
    <x v="1295"/>
    <n v="14213619"/>
  </r>
  <r>
    <x v="1296"/>
    <n v="6019483"/>
  </r>
  <r>
    <x v="1297"/>
    <n v="-10639221"/>
  </r>
  <r>
    <x v="1298"/>
    <n v="-9816803"/>
  </r>
  <r>
    <x v="1299"/>
    <n v="-16008503"/>
  </r>
  <r>
    <x v="1300"/>
    <n v="-22947259"/>
  </r>
  <r>
    <x v="1301"/>
    <n v="-21621647"/>
  </r>
  <r>
    <x v="1302"/>
    <n v="-3962246"/>
  </r>
  <r>
    <x v="1303"/>
    <n v="-23660367"/>
  </r>
  <r>
    <x v="1304"/>
    <n v="-33045595"/>
  </r>
  <r>
    <x v="1305"/>
    <n v="-6894032"/>
  </r>
  <r>
    <x v="1306"/>
    <n v="2588228"/>
  </r>
  <r>
    <x v="1307"/>
    <n v="242313371"/>
  </r>
  <r>
    <x v="1308"/>
    <n v="-33873489"/>
  </r>
  <r>
    <x v="1309"/>
    <n v="172399422"/>
  </r>
  <r>
    <x v="1310"/>
    <n v="216188924"/>
  </r>
  <r>
    <x v="1311"/>
    <n v="-34931608"/>
  </r>
  <r>
    <x v="1312"/>
    <n v="109731527"/>
  </r>
  <r>
    <x v="1313"/>
    <n v="226950375"/>
  </r>
  <r>
    <x v="1314"/>
    <n v="77692062"/>
  </r>
  <r>
    <x v="1315"/>
    <n v="82528646"/>
  </r>
  <r>
    <x v="1316"/>
    <n v="133031347"/>
  </r>
  <r>
    <x v="1317"/>
    <n v="89732962"/>
  </r>
  <r>
    <x v="1318"/>
    <n v="47300000"/>
  </r>
  <r>
    <x v="1319"/>
    <n v="99455175"/>
  </r>
  <r>
    <x v="1320"/>
    <n v="44100000"/>
  </r>
  <r>
    <x v="1321"/>
    <n v="46159365"/>
  </r>
  <r>
    <x v="1322"/>
    <n v="75008260"/>
  </r>
  <r>
    <x v="1323"/>
    <n v="32962333"/>
  </r>
  <r>
    <x v="1324"/>
    <n v="51651430"/>
  </r>
  <r>
    <x v="1325"/>
    <n v="29604977"/>
  </r>
  <r>
    <x v="1326"/>
    <n v="28939454"/>
  </r>
  <r>
    <x v="1327"/>
    <n v="28826569"/>
  </r>
  <r>
    <x v="1328"/>
    <n v="25054449"/>
  </r>
  <r>
    <x v="1329"/>
    <n v="24705000"/>
  </r>
  <r>
    <x v="1330"/>
    <n v="28280963"/>
  </r>
  <r>
    <x v="1331"/>
    <n v="21876365"/>
  </r>
  <r>
    <x v="1332"/>
    <n v="24699513"/>
  </r>
  <r>
    <x v="1333"/>
    <n v="20132596"/>
  </r>
  <r>
    <x v="1334"/>
    <n v="17277485"/>
  </r>
  <r>
    <x v="1335"/>
    <n v="20802754"/>
  </r>
  <r>
    <x v="1336"/>
    <n v="20291815"/>
  </r>
  <r>
    <x v="1337"/>
    <n v="48299761"/>
  </r>
  <r>
    <x v="1338"/>
    <n v="15169908"/>
  </r>
  <r>
    <x v="1339"/>
    <n v="32523385"/>
  </r>
  <r>
    <x v="1340"/>
    <n v="14474048"/>
  </r>
  <r>
    <x v="1341"/>
    <n v="10802315"/>
  </r>
  <r>
    <x v="1342"/>
    <n v="8792641"/>
  </r>
  <r>
    <x v="1343"/>
    <n v="24651794"/>
  </r>
  <r>
    <x v="1344"/>
    <n v="13894863"/>
  </r>
  <r>
    <x v="1345"/>
    <n v="6954997"/>
  </r>
  <r>
    <x v="1346"/>
    <n v="6532308"/>
  </r>
  <r>
    <x v="1347"/>
    <n v="65900000"/>
  </r>
  <r>
    <x v="1348"/>
    <n v="4692139"/>
  </r>
  <r>
    <x v="1349"/>
    <n v="5687294"/>
  </r>
  <r>
    <x v="1350"/>
    <n v="-2446068"/>
  </r>
  <r>
    <x v="1351"/>
    <n v="2481242"/>
  </r>
  <r>
    <x v="1352"/>
    <n v="4026186"/>
  </r>
  <r>
    <x v="1353"/>
    <n v="-16577194"/>
  </r>
  <r>
    <x v="1354"/>
    <n v="-1576479"/>
  </r>
  <r>
    <x v="1355"/>
    <n v="-2480678"/>
  </r>
  <r>
    <x v="1356"/>
    <n v="7617947"/>
  </r>
  <r>
    <x v="1357"/>
    <n v="2048809"/>
  </r>
  <r>
    <x v="1358"/>
    <n v="6987757"/>
  </r>
  <r>
    <x v="1359"/>
    <n v="2304950"/>
  </r>
  <r>
    <x v="1360"/>
    <n v="-4308561"/>
  </r>
  <r>
    <x v="1361"/>
    <n v="-4692196"/>
  </r>
  <r>
    <x v="1362"/>
    <n v="-4330587"/>
  </r>
  <r>
    <x v="1363"/>
    <n v="-6312165"/>
  </r>
  <r>
    <x v="1364"/>
    <n v="-8505389"/>
  </r>
  <r>
    <x v="1365"/>
    <n v="-9733871"/>
  </r>
  <r>
    <x v="1366"/>
    <n v="-9136085"/>
  </r>
  <r>
    <x v="1367"/>
    <n v="-4921063"/>
  </r>
  <r>
    <x v="1368"/>
    <n v="-6004550"/>
  </r>
  <r>
    <x v="1369"/>
    <n v="-10723500"/>
  </r>
  <r>
    <x v="1370"/>
    <n v="-9018367"/>
  </r>
  <r>
    <x v="1371"/>
    <n v="-12086323"/>
  </r>
  <r>
    <x v="1372"/>
    <n v="-468168"/>
  </r>
  <r>
    <x v="1373"/>
    <n v="-6935774"/>
  </r>
  <r>
    <x v="1374"/>
    <n v="-15552522"/>
  </r>
  <r>
    <x v="1375"/>
    <n v="-35610546"/>
  </r>
  <r>
    <x v="1376"/>
    <n v="-9128166"/>
  </r>
  <r>
    <x v="1377"/>
    <n v="-15307392"/>
  </r>
  <r>
    <x v="1378"/>
    <n v="-15705099"/>
  </r>
  <r>
    <x v="1379"/>
    <n v="-14724554"/>
  </r>
  <r>
    <x v="1380"/>
    <n v="-492921"/>
  </r>
  <r>
    <x v="1381"/>
    <n v="-16693834"/>
  </r>
  <r>
    <x v="1382"/>
    <n v="-17390018"/>
  </r>
  <r>
    <x v="1383"/>
    <n v="-14168495"/>
  </r>
  <r>
    <x v="1384"/>
    <n v="-17403744"/>
  </r>
  <r>
    <x v="1385"/>
    <n v="-20001930"/>
  </r>
  <r>
    <x v="1386"/>
    <n v="-20412268"/>
  </r>
  <r>
    <x v="1387"/>
    <n v="-16682849"/>
  </r>
  <r>
    <x v="1388"/>
    <n v="-23594175"/>
  </r>
  <r>
    <x v="1389"/>
    <n v="-21735014"/>
  </r>
  <r>
    <x v="1390"/>
    <n v="-24008619"/>
  </r>
  <r>
    <x v="1391"/>
    <n v="-24731154"/>
  </r>
  <r>
    <x v="1392"/>
    <n v="-18696681"/>
  </r>
  <r>
    <x v="1393"/>
    <n v="-24923864"/>
  </r>
  <r>
    <x v="1394"/>
    <n v="-24500032"/>
  </r>
  <r>
    <x v="1395"/>
    <n v="-30340253"/>
  </r>
  <r>
    <x v="1396"/>
    <n v="-27051841"/>
  </r>
  <r>
    <x v="1397"/>
    <n v="-23368755"/>
  </r>
  <r>
    <x v="1398"/>
    <n v="-24862498"/>
  </r>
  <r>
    <x v="1399"/>
    <n v="-28551183"/>
  </r>
  <r>
    <x v="1400"/>
    <n v="-27541731"/>
  </r>
  <r>
    <x v="1401"/>
    <n v="-30348023"/>
  </r>
  <r>
    <x v="1402"/>
    <n v="-30503417"/>
  </r>
  <r>
    <x v="1403"/>
    <n v="-32778006"/>
  </r>
  <r>
    <x v="1404"/>
    <n v="-28407897"/>
  </r>
  <r>
    <x v="1405"/>
    <n v="-34369221"/>
  </r>
  <r>
    <x v="1406"/>
    <n v="68413606"/>
  </r>
  <r>
    <x v="1407"/>
    <n v="-24785987"/>
  </r>
  <r>
    <x v="1408"/>
    <n v="2000000"/>
  </r>
  <r>
    <x v="1409"/>
    <n v="-24860746"/>
  </r>
  <r>
    <x v="1410"/>
    <n v="-22772060"/>
  </r>
  <r>
    <x v="1411"/>
    <n v="-34816875"/>
  </r>
  <r>
    <x v="1412"/>
    <n v="-18918217"/>
  </r>
  <r>
    <x v="1413"/>
    <n v="3432299"/>
  </r>
  <r>
    <x v="1414"/>
    <n v="-23345419"/>
  </r>
  <r>
    <x v="1415"/>
    <n v="-27456806"/>
  </r>
  <r>
    <x v="1416"/>
    <n v="-21898858"/>
  </r>
  <r>
    <x v="1417"/>
    <n v="-26675252"/>
  </r>
  <r>
    <x v="1418"/>
    <n v="101340178"/>
  </r>
  <r>
    <x v="1419"/>
    <n v="18758599"/>
  </r>
  <r>
    <x v="1420"/>
    <n v="87559438"/>
  </r>
  <r>
    <x v="1421"/>
    <n v="-33995909"/>
  </r>
  <r>
    <x v="1422"/>
    <n v="-8573195"/>
  </r>
  <r>
    <x v="1423"/>
    <n v="2057332"/>
  </r>
  <r>
    <x v="1424"/>
    <n v="1014398"/>
  </r>
  <r>
    <x v="1425"/>
    <n v="-4072280"/>
  </r>
  <r>
    <x v="1426"/>
    <n v="682273"/>
  </r>
  <r>
    <x v="1427"/>
    <n v="-5719423"/>
  </r>
  <r>
    <x v="1428"/>
    <n v="-12879981"/>
  </r>
  <r>
    <x v="1429"/>
    <n v="-29593736"/>
  </r>
  <r>
    <x v="1430"/>
    <n v="276625409"/>
  </r>
  <r>
    <x v="1431"/>
    <n v="-19044575"/>
  </r>
  <r>
    <x v="1432"/>
    <n v="2180954"/>
  </r>
  <r>
    <x v="1433"/>
    <n v="140381405"/>
  </r>
  <r>
    <x v="1434"/>
    <n v="72632573"/>
  </r>
  <r>
    <x v="1435"/>
    <n v="46150692"/>
  </r>
  <r>
    <x v="1436"/>
    <n v="28328558"/>
  </r>
  <r>
    <x v="1437"/>
    <n v="48197993"/>
  </r>
  <r>
    <x v="1438"/>
    <n v="136576745"/>
  </r>
  <r>
    <x v="1439"/>
    <n v="69470202"/>
  </r>
  <r>
    <x v="1440"/>
    <n v="21041732"/>
  </r>
  <r>
    <x v="1441"/>
    <n v="16814909"/>
  </r>
  <r>
    <x v="1442"/>
    <n v="37744720"/>
  </r>
  <r>
    <x v="1443"/>
    <n v="-13215568"/>
  </r>
  <r>
    <x v="1444"/>
    <n v="5911876"/>
  </r>
  <r>
    <x v="1445"/>
    <n v="22696902"/>
  </r>
  <r>
    <x v="1446"/>
    <n v="4733909"/>
  </r>
  <r>
    <x v="1447"/>
    <n v="3063732"/>
  </r>
  <r>
    <x v="1448"/>
    <n v="-32900538"/>
  </r>
  <r>
    <x v="1449"/>
    <n v="701088"/>
  </r>
  <r>
    <x v="1450"/>
    <n v="-506218"/>
  </r>
  <r>
    <x v="1451"/>
    <n v="11095600"/>
  </r>
  <r>
    <x v="1452"/>
    <n v="-13363463"/>
  </r>
  <r>
    <x v="1453"/>
    <n v="-10151678"/>
  </r>
  <r>
    <x v="1454"/>
    <n v="-38359790"/>
  </r>
  <r>
    <x v="1455"/>
    <n v="-18236870"/>
  </r>
  <r>
    <x v="1456"/>
    <n v="-24043621"/>
  </r>
  <r>
    <x v="1457"/>
    <n v="-25643000"/>
  </r>
  <r>
    <x v="1458"/>
    <n v="-7474079"/>
  </r>
  <r>
    <x v="1459"/>
    <n v="-28437251"/>
  </r>
  <r>
    <x v="1460"/>
    <n v="-29100030"/>
  </r>
  <r>
    <x v="1461"/>
    <n v="-30695163"/>
  </r>
  <r>
    <x v="1462"/>
    <n v="47300000"/>
  </r>
  <r>
    <x v="1463"/>
    <n v="-14202684"/>
  </r>
  <r>
    <x v="1464"/>
    <n v="76028097"/>
  </r>
  <r>
    <x v="1465"/>
    <n v="-17231467"/>
  </r>
  <r>
    <x v="1466"/>
    <n v="56100000"/>
  </r>
  <r>
    <x v="1467"/>
    <n v="62749203"/>
  </r>
  <r>
    <x v="1468"/>
    <n v="28700000"/>
  </r>
  <r>
    <x v="1469"/>
    <n v="34073773"/>
  </r>
  <r>
    <x v="1470"/>
    <n v="-6814219"/>
  </r>
  <r>
    <x v="1471"/>
    <n v="22133888"/>
  </r>
  <r>
    <x v="1472"/>
    <n v="13983704"/>
  </r>
  <r>
    <x v="1473"/>
    <n v="27879132"/>
  </r>
  <r>
    <x v="1474"/>
    <n v="41827000"/>
  </r>
  <r>
    <x v="1475"/>
    <n v="125684505"/>
  </r>
  <r>
    <x v="1476"/>
    <n v="129279795"/>
  </r>
  <r>
    <x v="1477"/>
    <n v="115096820"/>
  </r>
  <r>
    <x v="1478"/>
    <n v="161796233"/>
  </r>
  <r>
    <x v="1479"/>
    <n v="96248145"/>
  </r>
  <r>
    <x v="1480"/>
    <n v="95014030"/>
  </r>
  <r>
    <x v="1481"/>
    <n v="-19145306"/>
  </r>
  <r>
    <x v="1482"/>
    <n v="85648585"/>
  </r>
  <r>
    <x v="1483"/>
    <n v="92012643"/>
  </r>
  <r>
    <x v="1484"/>
    <n v="86631310"/>
  </r>
  <r>
    <x v="1485"/>
    <n v="94324072"/>
  </r>
  <r>
    <x v="1486"/>
    <n v="75502246"/>
  </r>
  <r>
    <x v="1487"/>
    <n v="78360000"/>
  </r>
  <r>
    <x v="1488"/>
    <n v="71244774"/>
  </r>
  <r>
    <x v="1489"/>
    <n v="79444419"/>
  </r>
  <r>
    <x v="1490"/>
    <n v="67125340"/>
  </r>
  <r>
    <x v="1491"/>
    <n v="85646235"/>
  </r>
  <r>
    <x v="1492"/>
    <n v="55416609"/>
  </r>
  <r>
    <x v="1493"/>
    <n v="65135191"/>
  </r>
  <r>
    <x v="1494"/>
    <n v="70422786"/>
  </r>
  <r>
    <x v="1495"/>
    <n v="76694016"/>
  </r>
  <r>
    <x v="1496"/>
    <n v="-28935714"/>
  </r>
  <r>
    <x v="1497"/>
    <n v="46806312"/>
  </r>
  <r>
    <x v="1498"/>
    <n v="49566871"/>
  </r>
  <r>
    <x v="1499"/>
    <n v="46501438"/>
  </r>
  <r>
    <x v="1500"/>
    <n v="44787599"/>
  </r>
  <r>
    <x v="1501"/>
    <n v="36528842"/>
  </r>
  <r>
    <x v="1502"/>
    <n v="58813460"/>
  </r>
  <r>
    <x v="1503"/>
    <n v="35010106"/>
  </r>
  <r>
    <x v="1504"/>
    <n v="31359959"/>
  </r>
  <r>
    <x v="1505"/>
    <n v="36468315"/>
  </r>
  <r>
    <x v="1506"/>
    <n v="34172251"/>
  </r>
  <r>
    <x v="1507"/>
    <n v="36600000"/>
  </r>
  <r>
    <x v="1508"/>
    <n v="33536011"/>
  </r>
  <r>
    <x v="1509"/>
    <n v="32877175"/>
  </r>
  <r>
    <x v="1510"/>
    <n v="29484168"/>
  </r>
  <r>
    <x v="1511"/>
    <n v="30269340"/>
  </r>
  <r>
    <x v="1512"/>
    <n v="30033780"/>
  </r>
  <r>
    <x v="1513"/>
    <n v="28715510"/>
  </r>
  <r>
    <x v="1514"/>
    <n v="39156435"/>
  </r>
  <r>
    <x v="1515"/>
    <n v="19044241"/>
  </r>
  <r>
    <x v="1516"/>
    <n v="39816662"/>
  </r>
  <r>
    <x v="1517"/>
    <n v="22238770"/>
  </r>
  <r>
    <x v="1518"/>
    <n v="22937130"/>
  </r>
  <r>
    <x v="1519"/>
    <n v="-2200996"/>
  </r>
  <r>
    <x v="1520"/>
    <n v="27410049"/>
  </r>
  <r>
    <x v="1521"/>
    <n v="21432423"/>
  </r>
  <r>
    <x v="1522"/>
    <n v="21109400"/>
  </r>
  <r>
    <x v="1523"/>
    <n v="20300000"/>
  </r>
  <r>
    <x v="1524"/>
    <n v="26068547"/>
  </r>
  <r>
    <x v="1525"/>
    <n v="23680848"/>
  </r>
  <r>
    <x v="1526"/>
    <n v="20921738"/>
  </r>
  <r>
    <x v="1527"/>
    <n v="23021560"/>
  </r>
  <r>
    <x v="1528"/>
    <n v="15645204"/>
  </r>
  <r>
    <x v="1529"/>
    <n v="13337608"/>
  </r>
  <r>
    <x v="1530"/>
    <n v="16875468"/>
  </r>
  <r>
    <x v="1531"/>
    <n v="22418902"/>
  </r>
  <r>
    <x v="1532"/>
    <n v="12057340"/>
  </r>
  <r>
    <x v="1533"/>
    <n v="17478175"/>
  </r>
  <r>
    <x v="1534"/>
    <n v="11407470"/>
  </r>
  <r>
    <x v="1535"/>
    <n v="12385520"/>
  </r>
  <r>
    <x v="1536"/>
    <n v="10118420"/>
  </r>
  <r>
    <x v="1537"/>
    <n v="2137776"/>
  </r>
  <r>
    <x v="1538"/>
    <n v="7568996"/>
  </r>
  <r>
    <x v="1539"/>
    <n v="12043633"/>
  </r>
  <r>
    <x v="1540"/>
    <n v="8232624"/>
  </r>
  <r>
    <x v="1541"/>
    <n v="8413606"/>
  </r>
  <r>
    <x v="1542"/>
    <n v="11122105"/>
  </r>
  <r>
    <x v="1543"/>
    <n v="13747385"/>
  </r>
  <r>
    <x v="1544"/>
    <n v="10247512"/>
  </r>
  <r>
    <x v="1545"/>
    <n v="5927406"/>
  </r>
  <r>
    <x v="1546"/>
    <n v="5565975"/>
  </r>
  <r>
    <x v="1547"/>
    <n v="5266619"/>
  </r>
  <r>
    <x v="1548"/>
    <n v="4703228"/>
  </r>
  <r>
    <x v="1549"/>
    <n v="8432823"/>
  </r>
  <r>
    <x v="1550"/>
    <n v="-12904682"/>
  </r>
  <r>
    <x v="1551"/>
    <n v="1743332"/>
  </r>
  <r>
    <x v="1552"/>
    <n v="2154410"/>
  </r>
  <r>
    <x v="1553"/>
    <n v="-3312828"/>
  </r>
  <r>
    <x v="1554"/>
    <n v="7096584"/>
  </r>
  <r>
    <x v="1555"/>
    <n v="-3474166"/>
  </r>
  <r>
    <x v="1556"/>
    <n v="513940"/>
  </r>
  <r>
    <x v="1557"/>
    <n v="-6790560"/>
  </r>
  <r>
    <x v="1558"/>
    <n v="-5952000"/>
  </r>
  <r>
    <x v="1559"/>
    <n v="-7473856"/>
  </r>
  <r>
    <x v="1560"/>
    <n v="523568"/>
  </r>
  <r>
    <x v="1561"/>
    <n v="-6929955"/>
  </r>
  <r>
    <x v="1562"/>
    <n v="-14577793"/>
  </r>
  <r>
    <x v="1563"/>
    <n v="-1355230"/>
  </r>
  <r>
    <x v="1564"/>
    <n v="-8199698"/>
  </r>
  <r>
    <x v="1565"/>
    <n v="-13870652"/>
  </r>
  <r>
    <x v="1566"/>
    <n v="-11499034"/>
  </r>
  <r>
    <x v="1567"/>
    <n v="-23927"/>
  </r>
  <r>
    <x v="1568"/>
    <n v="-11032429"/>
  </r>
  <r>
    <x v="1569"/>
    <n v="-7900000"/>
  </r>
  <r>
    <x v="1570"/>
    <n v="-12733495"/>
  </r>
  <r>
    <x v="1571"/>
    <n v="2357532"/>
  </r>
  <r>
    <x v="1572"/>
    <n v="-13069116"/>
  </r>
  <r>
    <x v="1573"/>
    <n v="-16675758"/>
  </r>
  <r>
    <x v="1574"/>
    <n v="-23676031"/>
  </r>
  <r>
    <x v="1575"/>
    <n v="-9000954"/>
  </r>
  <r>
    <x v="1576"/>
    <n v="-18704226"/>
  </r>
  <r>
    <x v="1577"/>
    <n v="-14290615"/>
  </r>
  <r>
    <x v="1578"/>
    <n v="-15111972"/>
  </r>
  <r>
    <x v="1579"/>
    <n v="-15791616"/>
  </r>
  <r>
    <x v="1580"/>
    <n v="-17168879"/>
  </r>
  <r>
    <x v="1581"/>
    <n v="-11701351"/>
  </r>
  <r>
    <x v="1582"/>
    <n v="-17287907"/>
  </r>
  <r>
    <x v="1583"/>
    <n v="-18423913"/>
  </r>
  <r>
    <x v="1584"/>
    <n v="-18100000"/>
  </r>
  <r>
    <x v="1585"/>
    <n v="-35646427"/>
  </r>
  <r>
    <x v="1586"/>
    <n v="-32973330"/>
  </r>
  <r>
    <x v="1587"/>
    <n v="-10665355"/>
  </r>
  <r>
    <x v="1588"/>
    <n v="-10810486"/>
  </r>
  <r>
    <x v="1589"/>
    <n v="-19865246"/>
  </r>
  <r>
    <x v="1590"/>
    <n v="-21464425"/>
  </r>
  <r>
    <x v="1591"/>
    <n v="-32310542"/>
  </r>
  <r>
    <x v="1592"/>
    <n v="-10683354"/>
  </r>
  <r>
    <x v="1593"/>
    <n v="-19034791"/>
  </r>
  <r>
    <x v="1594"/>
    <n v="8830000"/>
  </r>
  <r>
    <x v="1595"/>
    <n v="-24700000"/>
  </r>
  <r>
    <x v="1596"/>
    <n v="-19119074"/>
  </r>
  <r>
    <x v="1597"/>
    <n v="-14247275"/>
  </r>
  <r>
    <x v="1598"/>
    <n v="-21482203"/>
  </r>
  <r>
    <x v="1599"/>
    <n v="-27024351"/>
  </r>
  <r>
    <x v="1600"/>
    <n v="-59331829"/>
  </r>
  <r>
    <x v="1601"/>
    <n v="-20519686"/>
  </r>
  <r>
    <x v="1602"/>
    <n v="-26095018"/>
  </r>
  <r>
    <x v="1603"/>
    <n v="-17872563"/>
  </r>
  <r>
    <x v="1604"/>
    <n v="-29462420"/>
  </r>
  <r>
    <x v="1605"/>
    <n v="154436380"/>
  </r>
  <r>
    <x v="1606"/>
    <n v="91518352"/>
  </r>
  <r>
    <x v="1607"/>
    <n v="7036404"/>
  </r>
  <r>
    <x v="1608"/>
    <n v="-6640707"/>
  </r>
  <r>
    <x v="1609"/>
    <n v="-16406844"/>
  </r>
  <r>
    <x v="1610"/>
    <n v="-12069815"/>
  </r>
  <r>
    <x v="1611"/>
    <n v="34034755"/>
  </r>
  <r>
    <x v="1612"/>
    <n v="-23100203"/>
  </r>
  <r>
    <x v="1613"/>
    <n v="-23445431"/>
  </r>
  <r>
    <x v="1614"/>
    <n v="5016190"/>
  </r>
  <r>
    <x v="1615"/>
    <n v="-22698869"/>
  </r>
  <r>
    <x v="1616"/>
    <n v="189350219"/>
  </r>
  <r>
    <x v="1617"/>
    <n v="133029270"/>
  </r>
  <r>
    <x v="1618"/>
    <n v="151870271"/>
  </r>
  <r>
    <x v="1619"/>
    <n v="76491683"/>
  </r>
  <r>
    <x v="1620"/>
    <n v="14058698"/>
  </r>
  <r>
    <x v="1621"/>
    <n v="26845943"/>
  </r>
  <r>
    <x v="1622"/>
    <n v="53350242"/>
  </r>
  <r>
    <x v="1623"/>
    <n v="39266300"/>
  </r>
  <r>
    <x v="1624"/>
    <n v="42235322"/>
  </r>
  <r>
    <x v="1625"/>
    <n v="-22556993"/>
  </r>
  <r>
    <x v="1626"/>
    <n v="36371181"/>
  </r>
  <r>
    <x v="1627"/>
    <n v="32885635"/>
  </r>
  <r>
    <x v="1628"/>
    <n v="25400856"/>
  </r>
  <r>
    <x v="1629"/>
    <n v="31353636"/>
  </r>
  <r>
    <x v="1630"/>
    <n v="21475962"/>
  </r>
  <r>
    <x v="1631"/>
    <n v="35910583"/>
  </r>
  <r>
    <x v="1632"/>
    <n v="34300000"/>
  </r>
  <r>
    <x v="1633"/>
    <n v="21968653"/>
  </r>
  <r>
    <x v="1634"/>
    <n v="17450000"/>
  </r>
  <r>
    <x v="1635"/>
    <n v="17162741"/>
  </r>
  <r>
    <x v="1636"/>
    <n v="43346930"/>
  </r>
  <r>
    <x v="1637"/>
    <n v="11514713"/>
  </r>
  <r>
    <x v="1638"/>
    <n v="15097652"/>
  </r>
  <r>
    <x v="1639"/>
    <n v="18043505"/>
  </r>
  <r>
    <x v="1640"/>
    <n v="9053924"/>
  </r>
  <r>
    <x v="1641"/>
    <n v="5000377"/>
  </r>
  <r>
    <x v="1642"/>
    <n v="38950483"/>
  </r>
  <r>
    <x v="1643"/>
    <n v="10372662"/>
  </r>
  <r>
    <x v="1644"/>
    <n v="-1000000"/>
  </r>
  <r>
    <x v="1645"/>
    <n v="3600000"/>
  </r>
  <r>
    <x v="1646"/>
    <n v="2688364"/>
  </r>
  <r>
    <x v="1647"/>
    <n v="7563179"/>
  </r>
  <r>
    <x v="1648"/>
    <n v="-11220364"/>
  </r>
  <r>
    <x v="1649"/>
    <n v="-10675256"/>
  </r>
  <r>
    <x v="1650"/>
    <n v="-19111857"/>
  </r>
  <r>
    <x v="1651"/>
    <n v="-3731172"/>
  </r>
  <r>
    <x v="1652"/>
    <n v="-19880795"/>
  </r>
  <r>
    <x v="1653"/>
    <n v="-19565399"/>
  </r>
  <r>
    <x v="1654"/>
    <n v="-21001676"/>
  </r>
  <r>
    <x v="1655"/>
    <n v="-17092709"/>
  </r>
  <r>
    <x v="1656"/>
    <n v="-22467699"/>
  </r>
  <r>
    <x v="1657"/>
    <n v="-24224407"/>
  </r>
  <r>
    <x v="1658"/>
    <n v="751715"/>
  </r>
  <r>
    <x v="1659"/>
    <n v="-7714482"/>
  </r>
  <r>
    <x v="1660"/>
    <n v="40400000"/>
  </r>
  <r>
    <x v="1661"/>
    <n v="118734225"/>
  </r>
  <r>
    <x v="1662"/>
    <n v="19185998"/>
  </r>
  <r>
    <x v="1663"/>
    <n v="7168445"/>
  </r>
  <r>
    <x v="1664"/>
    <n v="10400000"/>
  </r>
  <r>
    <x v="1665"/>
    <n v="2508670"/>
  </r>
  <r>
    <x v="1666"/>
    <n v="-17835684"/>
  </r>
  <r>
    <x v="1667"/>
    <n v="44888996"/>
  </r>
  <r>
    <x v="1668"/>
    <n v="42586544"/>
  </r>
  <r>
    <x v="1669"/>
    <n v="33491560"/>
  </r>
  <r>
    <x v="1670"/>
    <n v="27200000"/>
  </r>
  <r>
    <x v="1671"/>
    <n v="5920167"/>
  </r>
  <r>
    <x v="1672"/>
    <n v="10566655"/>
  </r>
  <r>
    <x v="1673"/>
    <n v="4768374"/>
  </r>
  <r>
    <x v="1674"/>
    <n v="-4505513"/>
  </r>
  <r>
    <x v="1675"/>
    <n v="-5500000"/>
  </r>
  <r>
    <x v="1676"/>
    <n v="-25536708"/>
  </r>
  <r>
    <x v="1677"/>
    <n v="-12662421"/>
  </r>
  <r>
    <x v="1678"/>
    <n v="323741"/>
  </r>
  <r>
    <x v="1679"/>
    <n v="-16702103"/>
  </r>
  <r>
    <x v="1680"/>
    <n v="-13751523"/>
  </r>
  <r>
    <x v="1681"/>
    <n v="-18287436"/>
  </r>
  <r>
    <x v="1682"/>
    <n v="-19513094"/>
  </r>
  <r>
    <x v="1683"/>
    <n v="11536376"/>
  </r>
  <r>
    <x v="1684"/>
    <n v="14008532"/>
  </r>
  <r>
    <x v="1685"/>
    <n v="-22795993"/>
  </r>
  <r>
    <x v="1686"/>
    <n v="-10514515"/>
  </r>
  <r>
    <x v="1687"/>
    <n v="-22523765"/>
  </r>
  <r>
    <x v="1688"/>
    <n v="-23910635"/>
  </r>
  <r>
    <x v="1689"/>
    <n v="-22236956"/>
  </r>
  <r>
    <x v="1690"/>
    <n v="-5180871"/>
  </r>
  <r>
    <x v="1691"/>
    <n v="84222438"/>
  </r>
  <r>
    <x v="1692"/>
    <n v="83243478"/>
  </r>
  <r>
    <x v="1693"/>
    <n v="75241322"/>
  </r>
  <r>
    <x v="1694"/>
    <n v="-2022635"/>
  </r>
  <r>
    <x v="1695"/>
    <n v="65457688"/>
  </r>
  <r>
    <x v="1696"/>
    <n v="60341380"/>
  </r>
  <r>
    <x v="1697"/>
    <n v="39703412"/>
  </r>
  <r>
    <x v="1698"/>
    <n v="36328680"/>
  </r>
  <r>
    <x v="1699"/>
    <n v="35490000"/>
  </r>
  <r>
    <x v="1700"/>
    <n v="24800000"/>
  </r>
  <r>
    <x v="1701"/>
    <n v="31859105"/>
  </r>
  <r>
    <x v="1702"/>
    <n v="20455802"/>
  </r>
  <r>
    <x v="1703"/>
    <n v="19506619"/>
  </r>
  <r>
    <x v="1704"/>
    <n v="14168080"/>
  </r>
  <r>
    <x v="1705"/>
    <n v="23874933"/>
  </r>
  <r>
    <x v="1706"/>
    <n v="19489752"/>
  </r>
  <r>
    <x v="1707"/>
    <n v="10985501"/>
  </r>
  <r>
    <x v="1708"/>
    <n v="7200000"/>
  </r>
  <r>
    <x v="1709"/>
    <n v="2501651"/>
  </r>
  <r>
    <x v="1710"/>
    <n v="-2777139"/>
  </r>
  <r>
    <x v="1711"/>
    <n v="-1459475"/>
  </r>
  <r>
    <x v="1712"/>
    <n v="-25747235"/>
  </r>
  <r>
    <x v="1713"/>
    <n v="-9994022"/>
  </r>
  <r>
    <x v="1714"/>
    <n v="-11530572"/>
  </r>
  <r>
    <x v="1715"/>
    <n v="-12170266"/>
  </r>
  <r>
    <x v="1716"/>
    <n v="-20924712"/>
  </r>
  <r>
    <x v="1717"/>
    <n v="-18503478"/>
  </r>
  <r>
    <x v="1718"/>
    <n v="-5482285"/>
  </r>
  <r>
    <x v="1719"/>
    <n v="-13723190"/>
  </r>
  <r>
    <x v="1720"/>
    <n v="18565375"/>
  </r>
  <r>
    <x v="1721"/>
    <n v="-29500737"/>
  </r>
  <r>
    <x v="1722"/>
    <n v="194200000"/>
  </r>
  <r>
    <x v="1723"/>
    <n v="147825435"/>
  </r>
  <r>
    <x v="1724"/>
    <n v="115085755"/>
  </r>
  <r>
    <x v="1725"/>
    <n v="417500"/>
  </r>
  <r>
    <x v="1726"/>
    <n v="120000989"/>
  </r>
  <r>
    <x v="1727"/>
    <n v="761283"/>
  </r>
  <r>
    <x v="1728"/>
    <n v="96945720"/>
  </r>
  <r>
    <x v="1729"/>
    <n v="74067179"/>
  </r>
  <r>
    <x v="1730"/>
    <n v="144705587"/>
  </r>
  <r>
    <x v="1731"/>
    <n v="-24745828"/>
  </r>
  <r>
    <x v="1732"/>
    <n v="4185387"/>
  </r>
  <r>
    <x v="1733"/>
    <n v="52163317"/>
  </r>
  <r>
    <x v="1734"/>
    <n v="50920948"/>
  </r>
  <r>
    <x v="1735"/>
    <n v="55034302"/>
  </r>
  <r>
    <x v="1736"/>
    <n v="53656813"/>
  </r>
  <r>
    <x v="1737"/>
    <n v="51270454"/>
  </r>
  <r>
    <x v="1738"/>
    <n v="49273505"/>
  </r>
  <r>
    <x v="1739"/>
    <n v="109141530"/>
  </r>
  <r>
    <x v="1740"/>
    <n v="45500556"/>
  </r>
  <r>
    <x v="1741"/>
    <n v="46309760"/>
  </r>
  <r>
    <x v="1742"/>
    <n v="44808372"/>
  </r>
  <r>
    <x v="1743"/>
    <n v="52264926"/>
  </r>
  <r>
    <x v="1744"/>
    <n v="45625986"/>
  </r>
  <r>
    <x v="1745"/>
    <n v="31505065"/>
  </r>
  <r>
    <x v="1746"/>
    <n v="30973336"/>
  </r>
  <r>
    <x v="1747"/>
    <n v="29098051"/>
  </r>
  <r>
    <x v="1748"/>
    <n v="35443237"/>
  </r>
  <r>
    <x v="1749"/>
    <n v="65234139"/>
  </r>
  <r>
    <x v="1750"/>
    <n v="26676606"/>
  </r>
  <r>
    <x v="1751"/>
    <n v="27528330"/>
  </r>
  <r>
    <x v="1752"/>
    <n v="26533608"/>
  </r>
  <r>
    <x v="1753"/>
    <n v="21097664"/>
  </r>
  <r>
    <x v="1754"/>
    <n v="58136909"/>
  </r>
  <r>
    <x v="1755"/>
    <n v="21836394"/>
  </r>
  <r>
    <x v="1756"/>
    <n v="21285499"/>
  </r>
  <r>
    <x v="1757"/>
    <n v="22124400"/>
  </r>
  <r>
    <x v="1758"/>
    <n v="19700000"/>
  </r>
  <r>
    <x v="1759"/>
    <n v="19455658"/>
  </r>
  <r>
    <x v="1760"/>
    <n v="20984230"/>
  </r>
  <r>
    <x v="1761"/>
    <n v="41489425"/>
  </r>
  <r>
    <x v="1762"/>
    <n v="16067398"/>
  </r>
  <r>
    <x v="1763"/>
    <n v="15218903"/>
  </r>
  <r>
    <x v="1764"/>
    <n v="14880476"/>
  </r>
  <r>
    <x v="1765"/>
    <n v="14399750"/>
  </r>
  <r>
    <x v="1766"/>
    <n v="13230435"/>
  </r>
  <r>
    <x v="1767"/>
    <n v="14008741"/>
  </r>
  <r>
    <x v="1768"/>
    <n v="11833473"/>
  </r>
  <r>
    <x v="1769"/>
    <n v="23237389"/>
  </r>
  <r>
    <x v="1770"/>
    <n v="11447959"/>
  </r>
  <r>
    <x v="1771"/>
    <n v="20089048"/>
  </r>
  <r>
    <x v="1772"/>
    <n v="15990505"/>
  </r>
  <r>
    <x v="1773"/>
    <n v="18143332"/>
  </r>
  <r>
    <x v="1774"/>
    <n v="10000629"/>
  </r>
  <r>
    <x v="1775"/>
    <n v="4604054"/>
  </r>
  <r>
    <x v="1776"/>
    <n v="16597830"/>
  </r>
  <r>
    <x v="1777"/>
    <n v="13687630"/>
  </r>
  <r>
    <x v="1778"/>
    <n v="7553210"/>
  </r>
  <r>
    <x v="1779"/>
    <n v="6526393"/>
  </r>
  <r>
    <x v="1780"/>
    <n v="-25458771"/>
  </r>
  <r>
    <x v="1781"/>
    <n v="1655091"/>
  </r>
  <r>
    <x v="1782"/>
    <n v="5012990"/>
  </r>
  <r>
    <x v="1783"/>
    <n v="7368960"/>
  </r>
  <r>
    <x v="1784"/>
    <n v="-10500000"/>
  </r>
  <r>
    <x v="1785"/>
    <n v="4247405"/>
  </r>
  <r>
    <x v="1786"/>
    <n v="615792"/>
  </r>
  <r>
    <x v="1787"/>
    <n v="3341469"/>
  </r>
  <r>
    <x v="1788"/>
    <n v="4440119"/>
  </r>
  <r>
    <x v="1789"/>
    <n v="-2055787"/>
  </r>
  <r>
    <x v="1790"/>
    <n v="8631221"/>
  </r>
  <r>
    <x v="1791"/>
    <n v="12738400"/>
  </r>
  <r>
    <x v="1792"/>
    <n v="-8164216"/>
  </r>
  <r>
    <x v="1793"/>
    <n v="-7214368"/>
  </r>
  <r>
    <x v="1794"/>
    <n v="-3445415"/>
  </r>
  <r>
    <x v="1795"/>
    <n v="-2800000"/>
  </r>
  <r>
    <x v="1796"/>
    <n v="-1472045"/>
  </r>
  <r>
    <x v="1797"/>
    <n v="-957510"/>
  </r>
  <r>
    <x v="1798"/>
    <n v="-2533006"/>
  </r>
  <r>
    <x v="1799"/>
    <n v="-7208969"/>
  </r>
  <r>
    <x v="1800"/>
    <n v="-7281777"/>
  </r>
  <r>
    <x v="1801"/>
    <n v="2361537"/>
  </r>
  <r>
    <x v="1802"/>
    <n v="-9352616"/>
  </r>
  <r>
    <x v="1803"/>
    <n v="-8881923"/>
  </r>
  <r>
    <x v="1804"/>
    <n v="-9908458"/>
  </r>
  <r>
    <x v="1805"/>
    <n v="-954324"/>
  </r>
  <r>
    <x v="1806"/>
    <n v="9427926"/>
  </r>
  <r>
    <x v="1807"/>
    <n v="-10016428"/>
  </r>
  <r>
    <x v="1808"/>
    <n v="-10362510"/>
  </r>
  <r>
    <x v="1809"/>
    <n v="-10410556"/>
  </r>
  <r>
    <x v="1810"/>
    <n v="-10904697"/>
  </r>
  <r>
    <x v="1811"/>
    <n v="-11026468"/>
  </r>
  <r>
    <x v="1812"/>
    <n v="-28134226"/>
  </r>
  <r>
    <x v="1813"/>
    <n v="-6139597"/>
  </r>
  <r>
    <x v="1814"/>
    <n v="-11961340"/>
  </r>
  <r>
    <x v="1815"/>
    <n v="3831145"/>
  </r>
  <r>
    <x v="1816"/>
    <n v="-13461796"/>
  </r>
  <r>
    <x v="1817"/>
    <n v="-13991568"/>
  </r>
  <r>
    <x v="1818"/>
    <n v="-13811358"/>
  </r>
  <r>
    <x v="1819"/>
    <n v="-13900000"/>
  </r>
  <r>
    <x v="1820"/>
    <n v="-11348338"/>
  </r>
  <r>
    <x v="1821"/>
    <n v="-16969037"/>
  </r>
  <r>
    <x v="1822"/>
    <n v="-14230040"/>
  </r>
  <r>
    <x v="1823"/>
    <n v="-14088250"/>
  </r>
  <r>
    <x v="1824"/>
    <n v="-14280633"/>
  </r>
  <r>
    <x v="1825"/>
    <n v="-14885685"/>
  </r>
  <r>
    <x v="1826"/>
    <n v="35122319"/>
  </r>
  <r>
    <x v="1827"/>
    <n v="-14930000"/>
  </r>
  <r>
    <x v="1828"/>
    <n v="-14675559"/>
  </r>
  <r>
    <x v="1829"/>
    <n v="-17843067"/>
  </r>
  <r>
    <x v="1830"/>
    <n v="-7713686"/>
  </r>
  <r>
    <x v="1831"/>
    <n v="-24943308"/>
  </r>
  <r>
    <x v="1832"/>
    <n v="-19345223"/>
  </r>
  <r>
    <x v="1833"/>
    <n v="-19483292"/>
  </r>
  <r>
    <x v="1834"/>
    <n v="-19871876"/>
  </r>
  <r>
    <x v="1835"/>
    <n v="-20935667"/>
  </r>
  <r>
    <x v="1836"/>
    <n v="-10993094"/>
  </r>
  <r>
    <x v="1837"/>
    <n v="-21926608"/>
  </r>
  <r>
    <x v="1838"/>
    <n v="-23450000"/>
  </r>
  <r>
    <x v="1839"/>
    <n v="-24128473"/>
  </r>
  <r>
    <x v="1840"/>
    <n v="-24222577"/>
  </r>
  <r>
    <x v="1841"/>
    <n v="-23813043"/>
  </r>
  <r>
    <x v="1842"/>
    <n v="-13414567"/>
  </r>
  <r>
    <x v="1843"/>
    <n v="-18302044"/>
  </r>
  <r>
    <x v="1844"/>
    <n v="-24816338"/>
  </r>
  <r>
    <x v="1845"/>
    <n v="-24865096"/>
  </r>
  <r>
    <x v="1846"/>
    <n v="-8030610"/>
  </r>
  <r>
    <x v="1847"/>
    <n v="-24870885"/>
  </r>
  <r>
    <x v="1848"/>
    <n v="20700000"/>
  </r>
  <r>
    <x v="1849"/>
    <n v="-24282247"/>
  </r>
  <r>
    <x v="1850"/>
    <n v="84713132"/>
  </r>
  <r>
    <x v="1851"/>
    <n v="46269171"/>
  </r>
  <r>
    <x v="1852"/>
    <n v="77334374"/>
  </r>
  <r>
    <x v="1853"/>
    <n v="-23487185"/>
  </r>
  <r>
    <x v="1854"/>
    <n v="41182182"/>
  </r>
  <r>
    <x v="1855"/>
    <n v="33262492"/>
  </r>
  <r>
    <x v="1856"/>
    <n v="71800000"/>
  </r>
  <r>
    <x v="1857"/>
    <n v="50608545"/>
  </r>
  <r>
    <x v="1858"/>
    <n v="17895491"/>
  </r>
  <r>
    <x v="1859"/>
    <n v="15989008"/>
  </r>
  <r>
    <x v="1860"/>
    <n v="8662299"/>
  </r>
  <r>
    <x v="1861"/>
    <n v="7452765"/>
  </r>
  <r>
    <x v="1862"/>
    <n v="1167270"/>
  </r>
  <r>
    <x v="1863"/>
    <n v="7416109"/>
  </r>
  <r>
    <x v="1864"/>
    <n v="-23979782"/>
  </r>
  <r>
    <x v="1865"/>
    <n v="4871190"/>
  </r>
  <r>
    <x v="1866"/>
    <n v="-7035257"/>
  </r>
  <r>
    <x v="1867"/>
    <n v="-7709024"/>
  </r>
  <r>
    <x v="1868"/>
    <n v="-11000000"/>
  </r>
  <r>
    <x v="1869"/>
    <n v="-11627590"/>
  </r>
  <r>
    <x v="1870"/>
    <n v="-15572796"/>
  </r>
  <r>
    <x v="1871"/>
    <n v="-14360758"/>
  </r>
  <r>
    <x v="1872"/>
    <n v="1003072"/>
  </r>
  <r>
    <x v="1873"/>
    <n v="-16855194"/>
  </r>
  <r>
    <x v="1874"/>
    <n v="-27330724"/>
  </r>
  <r>
    <x v="1875"/>
    <n v="-23957120"/>
  </r>
  <r>
    <x v="1876"/>
    <n v="-774089"/>
  </r>
  <r>
    <x v="1877"/>
    <n v="-19289545"/>
  </r>
  <r>
    <x v="1878"/>
    <n v="51990286"/>
  </r>
  <r>
    <x v="1879"/>
    <n v="141487252"/>
  </r>
  <r>
    <x v="1880"/>
    <n v="272158751"/>
  </r>
  <r>
    <x v="1881"/>
    <n v="46807024"/>
  </r>
  <r>
    <x v="1882"/>
    <n v="63930411"/>
  </r>
  <r>
    <x v="1883"/>
    <n v="30302314"/>
  </r>
  <r>
    <x v="1884"/>
    <n v="28462534"/>
  </r>
  <r>
    <x v="1885"/>
    <n v="16235088"/>
  </r>
  <r>
    <x v="1886"/>
    <n v="4338033"/>
  </r>
  <r>
    <x v="1887"/>
    <n v="2556065"/>
  </r>
  <r>
    <x v="1888"/>
    <n v="-1026818"/>
  </r>
  <r>
    <x v="1889"/>
    <n v="-24995244"/>
  </r>
  <r>
    <x v="1890"/>
    <n v="-4346385"/>
  </r>
  <r>
    <x v="1891"/>
    <n v="-9980747"/>
  </r>
  <r>
    <x v="1892"/>
    <n v="-4065142"/>
  </r>
  <r>
    <x v="1893"/>
    <n v="-2236987"/>
  </r>
  <r>
    <x v="1894"/>
    <n v="-10217492"/>
  </r>
  <r>
    <x v="1895"/>
    <n v="-11491577"/>
  </r>
  <r>
    <x v="1896"/>
    <n v="-12339853"/>
  </r>
  <r>
    <x v="1897"/>
    <n v="-15565274"/>
  </r>
  <r>
    <x v="1898"/>
    <n v="-13320925"/>
  </r>
  <r>
    <x v="1899"/>
    <n v="-20291812"/>
  </r>
  <r>
    <x v="1900"/>
    <n v="-6876149"/>
  </r>
  <r>
    <x v="1901"/>
    <n v="46975611"/>
  </r>
  <r>
    <x v="1902"/>
    <n v="15419483"/>
  </r>
  <r>
    <x v="1903"/>
    <n v="-18309470"/>
  </r>
  <r>
    <x v="1904"/>
    <n v="195631306"/>
  </r>
  <r>
    <x v="1905"/>
    <n v="153483808"/>
  </r>
  <r>
    <x v="1906"/>
    <n v="122833357"/>
  </r>
  <r>
    <x v="1907"/>
    <n v="55597042"/>
  </r>
  <r>
    <x v="1908"/>
    <n v="68636983"/>
  </r>
  <r>
    <x v="1909"/>
    <n v="35960517"/>
  </r>
  <r>
    <x v="1910"/>
    <n v="33762229"/>
  </r>
  <r>
    <x v="1911"/>
    <n v="32235441"/>
  </r>
  <r>
    <x v="1912"/>
    <n v="28728000"/>
  </r>
  <r>
    <x v="1913"/>
    <n v="18270895"/>
  </r>
  <r>
    <x v="1914"/>
    <n v="37696176"/>
  </r>
  <r>
    <x v="1915"/>
    <n v="29483949"/>
  </r>
  <r>
    <x v="1916"/>
    <n v="14020063"/>
  </r>
  <r>
    <x v="1917"/>
    <n v="12313582"/>
  </r>
  <r>
    <x v="1918"/>
    <n v="3842000"/>
  </r>
  <r>
    <x v="1919"/>
    <n v="264487"/>
  </r>
  <r>
    <x v="1920"/>
    <n v="4659817"/>
  </r>
  <r>
    <x v="1921"/>
    <n v="-2648431"/>
  </r>
  <r>
    <x v="1922"/>
    <n v="27002815"/>
  </r>
  <r>
    <x v="1923"/>
    <n v="-2716218"/>
  </r>
  <r>
    <x v="1924"/>
    <n v="8059386"/>
  </r>
  <r>
    <x v="1925"/>
    <n v="-12048569"/>
  </r>
  <r>
    <x v="1926"/>
    <n v="7997095"/>
  </r>
  <r>
    <x v="1927"/>
    <n v="-7747170"/>
  </r>
  <r>
    <x v="1928"/>
    <n v="-2216223"/>
  </r>
  <r>
    <x v="1929"/>
    <n v="-8444012"/>
  </r>
  <r>
    <x v="1930"/>
    <n v="-9215287"/>
  </r>
  <r>
    <x v="1931"/>
    <n v="-12803790"/>
  </r>
  <r>
    <x v="1932"/>
    <n v="-16025347"/>
  </r>
  <r>
    <x v="1933"/>
    <n v="-20000000"/>
  </r>
  <r>
    <x v="1934"/>
    <n v="-12305895"/>
  </r>
  <r>
    <x v="1935"/>
    <n v="-8972134"/>
  </r>
  <r>
    <x v="1936"/>
    <n v="-16601608"/>
  </r>
  <r>
    <x v="1937"/>
    <n v="-20949555"/>
  </r>
  <r>
    <x v="1938"/>
    <n v="11746550"/>
  </r>
  <r>
    <x v="1939"/>
    <n v="-1331157"/>
  </r>
  <r>
    <x v="1940"/>
    <n v="-19036988"/>
  </r>
  <r>
    <x v="1941"/>
    <n v="-20203976"/>
  </r>
  <r>
    <x v="1942"/>
    <n v="-15365723"/>
  </r>
  <r>
    <x v="1943"/>
    <n v="-10673164"/>
  </r>
  <r>
    <x v="1944"/>
    <n v="24024969"/>
  </r>
  <r>
    <x v="1945"/>
    <n v="794341"/>
  </r>
  <r>
    <x v="1946"/>
    <n v="2862501"/>
  </r>
  <r>
    <x v="1947"/>
    <n v="-315648"/>
  </r>
  <r>
    <x v="1948"/>
    <n v="25700000"/>
  </r>
  <r>
    <x v="1949"/>
    <n v="31008288"/>
  </r>
  <r>
    <x v="1950"/>
    <n v="-420316"/>
  </r>
  <r>
    <x v="1951"/>
    <n v="25660000"/>
  </r>
  <r>
    <x v="1952"/>
    <n v="19219708"/>
  </r>
  <r>
    <x v="1953"/>
    <n v="111088910"/>
  </r>
  <r>
    <x v="1954"/>
    <n v="15581633"/>
  </r>
  <r>
    <x v="1955"/>
    <n v="4296447"/>
  </r>
  <r>
    <x v="1956"/>
    <n v="4848292"/>
  </r>
  <r>
    <x v="1957"/>
    <n v="-3242913"/>
  </r>
  <r>
    <x v="1958"/>
    <n v="-7569012"/>
  </r>
  <r>
    <x v="1959"/>
    <n v="-4715640"/>
  </r>
  <r>
    <x v="1960"/>
    <n v="-14169043"/>
  </r>
  <r>
    <x v="1961"/>
    <n v="4104113"/>
  </r>
  <r>
    <x v="1962"/>
    <n v="-20984407"/>
  </r>
  <r>
    <x v="1963"/>
    <n v="-20041681"/>
  </r>
  <r>
    <x v="1964"/>
    <n v="34700000"/>
  </r>
  <r>
    <x v="1965"/>
    <n v="-28159583"/>
  </r>
  <r>
    <x v="1966"/>
    <n v="224374454"/>
  </r>
  <r>
    <x v="1967"/>
    <n v="155585516"/>
  </r>
  <r>
    <x v="1968"/>
    <n v="108899130"/>
  </r>
  <r>
    <x v="1969"/>
    <n v="259297"/>
  </r>
  <r>
    <x v="1970"/>
    <n v="125665036"/>
  </r>
  <r>
    <x v="1971"/>
    <n v="99541238"/>
  </r>
  <r>
    <x v="1972"/>
    <n v="111727000"/>
  </r>
  <r>
    <x v="1973"/>
    <n v="101697350"/>
  </r>
  <r>
    <x v="1974"/>
    <n v="97224271"/>
  </r>
  <r>
    <x v="1975"/>
    <n v="82922376"/>
  </r>
  <r>
    <x v="1976"/>
    <n v="74497271"/>
  </r>
  <r>
    <x v="1977"/>
    <n v="117387272"/>
  </r>
  <r>
    <x v="1978"/>
    <n v="50301521"/>
  </r>
  <r>
    <x v="1979"/>
    <n v="64518155"/>
  </r>
  <r>
    <x v="1980"/>
    <n v="46257845"/>
  </r>
  <r>
    <x v="1981"/>
    <n v="52360285"/>
  </r>
  <r>
    <x v="1982"/>
    <n v="32148997"/>
  </r>
  <r>
    <x v="1983"/>
    <n v="62624961"/>
  </r>
  <r>
    <x v="1984"/>
    <n v="47325559"/>
  </r>
  <r>
    <x v="1985"/>
    <n v="42933793"/>
  </r>
  <r>
    <x v="1986"/>
    <n v="36667870"/>
  </r>
  <r>
    <x v="1987"/>
    <n v="36398162"/>
  </r>
  <r>
    <x v="1988"/>
    <n v="40072596"/>
  </r>
  <r>
    <x v="1989"/>
    <n v="36362352"/>
  </r>
  <r>
    <x v="1990"/>
    <n v="36154094"/>
  </r>
  <r>
    <x v="1991"/>
    <n v="45623128"/>
  </r>
  <r>
    <x v="1992"/>
    <n v="28546578"/>
  </r>
  <r>
    <x v="1993"/>
    <n v="28423368"/>
  </r>
  <r>
    <x v="1994"/>
    <n v="32066000"/>
  </r>
  <r>
    <x v="1995"/>
    <n v="27887943"/>
  </r>
  <r>
    <x v="1996"/>
    <n v="26363118"/>
  </r>
  <r>
    <x v="1997"/>
    <n v="27852604"/>
  </r>
  <r>
    <x v="1998"/>
    <n v="15542421"/>
  </r>
  <r>
    <x v="1999"/>
    <n v="22652003"/>
  </r>
  <r>
    <x v="2000"/>
    <n v="19737645"/>
  </r>
  <r>
    <x v="2001"/>
    <n v="24988180"/>
  </r>
  <r>
    <x v="2002"/>
    <n v="17263506"/>
  </r>
  <r>
    <x v="2003"/>
    <n v="19143839"/>
  </r>
  <r>
    <x v="2004"/>
    <n v="17672350"/>
  </r>
  <r>
    <x v="2005"/>
    <n v="18037513"/>
  </r>
  <r>
    <x v="2006"/>
    <n v="17442180"/>
  </r>
  <r>
    <x v="2007"/>
    <n v="15596227"/>
  </r>
  <r>
    <x v="2008"/>
    <n v="15422828"/>
  </r>
  <r>
    <x v="2009"/>
    <n v="16658108"/>
  </r>
  <r>
    <x v="2010"/>
    <n v="9300771"/>
  </r>
  <r>
    <x v="2011"/>
    <n v="14490142"/>
  </r>
  <r>
    <x v="2012"/>
    <n v="13422556"/>
  </r>
  <r>
    <x v="2013"/>
    <n v="2774834"/>
  </r>
  <r>
    <x v="2014"/>
    <n v="23334256"/>
  </r>
  <r>
    <x v="2015"/>
    <n v="12051917"/>
  </r>
  <r>
    <x v="2016"/>
    <n v="12014289"/>
  </r>
  <r>
    <x v="2017"/>
    <n v="11838002"/>
  </r>
  <r>
    <x v="2018"/>
    <n v="16874745"/>
  </r>
  <r>
    <x v="2019"/>
    <n v="-4920684"/>
  </r>
  <r>
    <x v="2020"/>
    <n v="16033759"/>
  </r>
  <r>
    <x v="2021"/>
    <n v="9753944"/>
  </r>
  <r>
    <x v="2022"/>
    <n v="11146570"/>
  </r>
  <r>
    <x v="2023"/>
    <n v="7277055"/>
  </r>
  <r>
    <x v="2024"/>
    <n v="-123471"/>
  </r>
  <r>
    <x v="2025"/>
    <n v="33146000"/>
  </r>
  <r>
    <x v="2026"/>
    <n v="10028592"/>
  </r>
  <r>
    <x v="2027"/>
    <n v="14126138"/>
  </r>
  <r>
    <x v="2028"/>
    <n v="5677801"/>
  </r>
  <r>
    <x v="2029"/>
    <n v="6415649"/>
  </r>
  <r>
    <x v="2030"/>
    <n v="6003149"/>
  </r>
  <r>
    <x v="2031"/>
    <n v="5584685"/>
  </r>
  <r>
    <x v="2032"/>
    <n v="9975979"/>
  </r>
  <r>
    <x v="2033"/>
    <n v="11584722"/>
  </r>
  <r>
    <x v="2034"/>
    <n v="3179303"/>
  </r>
  <r>
    <x v="2035"/>
    <n v="14078294"/>
  </r>
  <r>
    <x v="2036"/>
    <n v="1413105"/>
  </r>
  <r>
    <x v="2037"/>
    <n v="5077977"/>
  </r>
  <r>
    <x v="2038"/>
    <n v="3292105"/>
  </r>
  <r>
    <x v="2039"/>
    <n v="-19083691"/>
  </r>
  <r>
    <x v="2040"/>
    <n v="1200000"/>
  </r>
  <r>
    <x v="2041"/>
    <n v="241395"/>
  </r>
  <r>
    <x v="2042"/>
    <n v="31193053"/>
  </r>
  <r>
    <x v="2043"/>
    <n v="-20848136"/>
  </r>
  <r>
    <x v="2044"/>
    <n v="3393765"/>
  </r>
  <r>
    <x v="2045"/>
    <n v="-1117120"/>
  </r>
  <r>
    <x v="2046"/>
    <n v="-11500000"/>
  </r>
  <r>
    <x v="2047"/>
    <n v="-11747316"/>
  </r>
  <r>
    <x v="2048"/>
    <n v="-338013"/>
  </r>
  <r>
    <x v="2049"/>
    <n v="3352454"/>
  </r>
  <r>
    <x v="2050"/>
    <n v="-2196204"/>
  </r>
  <r>
    <x v="2051"/>
    <n v="-2470843"/>
  </r>
  <r>
    <x v="2052"/>
    <n v="6753840"/>
  </r>
  <r>
    <x v="2053"/>
    <n v="-1918374"/>
  </r>
  <r>
    <x v="2054"/>
    <n v="-2481780"/>
  </r>
  <r>
    <x v="2055"/>
    <n v="-2895331"/>
  </r>
  <r>
    <x v="2056"/>
    <n v="-18011004"/>
  </r>
  <r>
    <x v="2057"/>
    <n v="-4202093"/>
  </r>
  <r>
    <x v="2058"/>
    <n v="-3751299"/>
  </r>
  <r>
    <x v="2059"/>
    <n v="-4287928"/>
  </r>
  <r>
    <x v="2060"/>
    <n v="-4591178"/>
  </r>
  <r>
    <x v="2061"/>
    <n v="-4535974"/>
  </r>
  <r>
    <x v="2062"/>
    <n v="-12000000"/>
  </r>
  <r>
    <x v="2063"/>
    <n v="-10825346"/>
  </r>
  <r>
    <x v="2064"/>
    <n v="-11011124"/>
  </r>
  <r>
    <x v="2065"/>
    <n v="-6198245"/>
  </r>
  <r>
    <x v="2066"/>
    <n v="-6012518"/>
  </r>
  <r>
    <x v="2067"/>
    <n v="-5708430"/>
  </r>
  <r>
    <x v="2068"/>
    <n v="-27818516"/>
  </r>
  <r>
    <x v="2069"/>
    <n v="-6369774"/>
  </r>
  <r>
    <x v="2070"/>
    <n v="-6616263"/>
  </r>
  <r>
    <x v="2071"/>
    <n v="-6608826"/>
  </r>
  <r>
    <x v="2072"/>
    <n v="-17012353"/>
  </r>
  <r>
    <x v="2073"/>
    <n v="-9530189"/>
  </r>
  <r>
    <x v="2074"/>
    <n v="-7601372"/>
  </r>
  <r>
    <x v="2075"/>
    <n v="-6785970"/>
  </r>
  <r>
    <x v="2076"/>
    <n v="-9767063"/>
  </r>
  <r>
    <x v="2077"/>
    <n v="-7865580"/>
  </r>
  <r>
    <x v="2078"/>
    <n v="-8216000"/>
  </r>
  <r>
    <x v="2079"/>
    <n v="-8830469"/>
  </r>
  <r>
    <x v="2080"/>
    <n v="-8965564"/>
  </r>
  <r>
    <x v="2081"/>
    <n v="-7373095"/>
  </r>
  <r>
    <x v="2082"/>
    <n v="-9430929"/>
  </r>
  <r>
    <x v="2083"/>
    <n v="-9455857"/>
  </r>
  <r>
    <x v="2084"/>
    <n v="-6349262"/>
  </r>
  <r>
    <x v="2085"/>
    <n v="-9444652"/>
  </r>
  <r>
    <x v="2086"/>
    <n v="-10285518"/>
  </r>
  <r>
    <x v="2087"/>
    <n v="-10474724"/>
  </r>
  <r>
    <x v="2088"/>
    <n v="-12144354"/>
  </r>
  <r>
    <x v="2089"/>
    <n v="-10890678"/>
  </r>
  <r>
    <x v="2090"/>
    <n v="-24673965"/>
  </r>
  <r>
    <x v="2091"/>
    <n v="-11895931"/>
  </r>
  <r>
    <x v="2092"/>
    <n v="-11945720"/>
  </r>
  <r>
    <x v="2093"/>
    <n v="-11906682"/>
  </r>
  <r>
    <x v="2094"/>
    <n v="-12617007"/>
  </r>
  <r>
    <x v="2095"/>
    <n v="-11111645"/>
  </r>
  <r>
    <x v="2096"/>
    <n v="-4998280"/>
  </r>
  <r>
    <x v="2097"/>
    <n v="-12731341"/>
  </r>
  <r>
    <x v="2098"/>
    <n v="-15147856"/>
  </r>
  <r>
    <x v="2099"/>
    <n v="-13436643"/>
  </r>
  <r>
    <x v="2100"/>
    <n v="-3798243"/>
  </r>
  <r>
    <x v="2101"/>
    <n v="-13579681"/>
  </r>
  <r>
    <x v="2102"/>
    <n v="-9297917"/>
  </r>
  <r>
    <x v="2103"/>
    <n v="-3219004"/>
  </r>
  <r>
    <x v="2104"/>
    <n v="-13997244"/>
  </r>
  <r>
    <x v="2105"/>
    <n v="-14867345"/>
  </r>
  <r>
    <x v="2106"/>
    <n v="-14794657"/>
  </r>
  <r>
    <x v="2107"/>
    <n v="-14994117"/>
  </r>
  <r>
    <x v="2108"/>
    <n v="-14250866"/>
  </r>
  <r>
    <x v="2109"/>
    <n v="-15765960"/>
  </r>
  <r>
    <x v="2110"/>
    <n v="-15998879"/>
  </r>
  <r>
    <x v="2111"/>
    <n v="-16250939"/>
  </r>
  <r>
    <x v="2112"/>
    <n v="-16480373"/>
  </r>
  <r>
    <x v="2113"/>
    <n v="-17918075"/>
  </r>
  <r>
    <x v="2114"/>
    <n v="-2397701809"/>
  </r>
  <r>
    <x v="2115"/>
    <n v="-17646272"/>
  </r>
  <r>
    <x v="2116"/>
    <n v="-18000000"/>
  </r>
  <r>
    <x v="2117"/>
    <n v="-99275"/>
  </r>
  <r>
    <x v="2118"/>
    <n v="-17754000"/>
  </r>
  <r>
    <x v="2119"/>
    <n v="-18353336"/>
  </r>
  <r>
    <x v="2120"/>
    <n v="-18809982"/>
  </r>
  <r>
    <x v="2121"/>
    <n v="-38972251"/>
  </r>
  <r>
    <x v="2122"/>
    <n v="-23117290"/>
  </r>
  <r>
    <x v="2123"/>
    <n v="-9468991"/>
  </r>
  <r>
    <x v="2124"/>
    <n v="-2127109510"/>
  </r>
  <r>
    <x v="2125"/>
    <n v="-19624526"/>
  </r>
  <r>
    <x v="2126"/>
    <n v="-19694930"/>
  </r>
  <r>
    <x v="2127"/>
    <n v="-139853928"/>
  </r>
  <r>
    <x v="2128"/>
    <n v="-18816646"/>
  </r>
  <r>
    <x v="2129"/>
    <n v="-21878028"/>
  </r>
  <r>
    <x v="2130"/>
    <n v="-19736635"/>
  </r>
  <r>
    <x v="2131"/>
    <n v="-11352310"/>
  </r>
  <r>
    <x v="2132"/>
    <n v="-19523730"/>
  </r>
  <r>
    <x v="2133"/>
    <n v="162208848"/>
  </r>
  <r>
    <x v="2134"/>
    <n v="80292856"/>
  </r>
  <r>
    <x v="2135"/>
    <n v="39571513"/>
  </r>
  <r>
    <x v="2136"/>
    <n v="31431160"/>
  </r>
  <r>
    <x v="2137"/>
    <n v="88001286"/>
  </r>
  <r>
    <x v="2138"/>
    <n v="21867960"/>
  </r>
  <r>
    <x v="2139"/>
    <n v="191609762"/>
  </r>
  <r>
    <x v="2140"/>
    <n v="21846082"/>
  </r>
  <r>
    <x v="2141"/>
    <n v="38697449"/>
  </r>
  <r>
    <x v="2142"/>
    <n v="8758465"/>
  </r>
  <r>
    <x v="2143"/>
    <n v="38127162"/>
  </r>
  <r>
    <x v="2144"/>
    <n v="-13642958"/>
  </r>
  <r>
    <x v="2145"/>
    <n v="-3088667"/>
  </r>
  <r>
    <x v="2146"/>
    <n v="19103378"/>
  </r>
  <r>
    <x v="2147"/>
    <n v="-8950114"/>
  </r>
  <r>
    <x v="2148"/>
    <n v="-16400000"/>
  </r>
  <r>
    <x v="2149"/>
    <n v="2483154"/>
  </r>
  <r>
    <x v="2150"/>
    <n v="-10603058"/>
  </r>
  <r>
    <x v="2151"/>
    <n v="-18987439"/>
  </r>
  <r>
    <x v="2152"/>
    <n v="-16076109"/>
  </r>
  <r>
    <x v="2153"/>
    <n v="-16880006"/>
  </r>
  <r>
    <x v="2154"/>
    <n v="-17707473"/>
  </r>
  <r>
    <x v="2155"/>
    <n v="45255243"/>
  </r>
  <r>
    <x v="2156"/>
    <n v="3245861"/>
  </r>
  <r>
    <x v="2157"/>
    <n v="5433940"/>
  </r>
  <r>
    <x v="2158"/>
    <n v="-7937613"/>
  </r>
  <r>
    <x v="2159"/>
    <n v="-60918"/>
  </r>
  <r>
    <x v="2160"/>
    <n v="132056505"/>
  </r>
  <r>
    <x v="2161"/>
    <n v="101938730"/>
  </r>
  <r>
    <x v="2162"/>
    <n v="96968774"/>
  </r>
  <r>
    <x v="2163"/>
    <n v="110505958"/>
  </r>
  <r>
    <x v="2164"/>
    <n v="77001351"/>
  </r>
  <r>
    <x v="2165"/>
    <n v="59400000"/>
  </r>
  <r>
    <x v="2166"/>
    <n v="55072454"/>
  </r>
  <r>
    <x v="2167"/>
    <n v="48535067"/>
  </r>
  <r>
    <x v="2168"/>
    <n v="-2001718"/>
  </r>
  <r>
    <x v="2169"/>
    <n v="-10938241"/>
  </r>
  <r>
    <x v="2170"/>
    <n v="46955956"/>
  </r>
  <r>
    <x v="2171"/>
    <n v="42057639"/>
  </r>
  <r>
    <x v="2172"/>
    <n v="36868030"/>
  </r>
  <r>
    <x v="2173"/>
    <n v="41573085"/>
  </r>
  <r>
    <x v="2174"/>
    <n v="31691009"/>
  </r>
  <r>
    <x v="2175"/>
    <n v="44735548"/>
  </r>
  <r>
    <x v="2176"/>
    <n v="33600000"/>
  </r>
  <r>
    <x v="2177"/>
    <n v="23818159"/>
  </r>
  <r>
    <x v="2178"/>
    <n v="69049418"/>
  </r>
  <r>
    <x v="2179"/>
    <n v="25601508"/>
  </r>
  <r>
    <x v="2180"/>
    <n v="21500105"/>
  </r>
  <r>
    <x v="2181"/>
    <n v="23382841"/>
  </r>
  <r>
    <x v="2182"/>
    <n v="24335698"/>
  </r>
  <r>
    <x v="2183"/>
    <n v="15404871"/>
  </r>
  <r>
    <x v="2184"/>
    <n v="16471430"/>
  </r>
  <r>
    <x v="2185"/>
    <n v="5222640"/>
  </r>
  <r>
    <x v="2186"/>
    <n v="8906039"/>
  </r>
  <r>
    <x v="2187"/>
    <n v="20378000"/>
  </r>
  <r>
    <x v="2188"/>
    <n v="25853424"/>
  </r>
  <r>
    <x v="2189"/>
    <n v="5993605"/>
  </r>
  <r>
    <x v="2190"/>
    <n v="8400000"/>
  </r>
  <r>
    <x v="2191"/>
    <n v="-17954750"/>
  </r>
  <r>
    <x v="2192"/>
    <n v="4927390"/>
  </r>
  <r>
    <x v="2193"/>
    <n v="-13749680"/>
  </r>
  <r>
    <x v="2194"/>
    <n v="4452209"/>
  </r>
  <r>
    <x v="2195"/>
    <n v="329466"/>
  </r>
  <r>
    <x v="2196"/>
    <n v="-928770"/>
  </r>
  <r>
    <x v="2197"/>
    <n v="-825130"/>
  </r>
  <r>
    <x v="2198"/>
    <n v="9284475"/>
  </r>
  <r>
    <x v="2199"/>
    <n v="-1297136"/>
  </r>
  <r>
    <x v="2200"/>
    <n v="-2438373"/>
  </r>
  <r>
    <x v="2201"/>
    <n v="-12249417"/>
  </r>
  <r>
    <x v="2202"/>
    <n v="-3206096"/>
  </r>
  <r>
    <x v="2203"/>
    <n v="-2718714"/>
  </r>
  <r>
    <x v="2204"/>
    <n v="-10000000"/>
  </r>
  <r>
    <x v="2205"/>
    <n v="-4508347"/>
  </r>
  <r>
    <x v="2206"/>
    <n v="-7505506"/>
  </r>
  <r>
    <x v="2207"/>
    <n v="-10162368"/>
  </r>
  <r>
    <x v="2208"/>
    <n v="-2844228"/>
  </r>
  <r>
    <x v="2209"/>
    <n v="-9491157"/>
  </r>
  <r>
    <x v="2210"/>
    <n v="-10260951"/>
  </r>
  <r>
    <x v="2211"/>
    <n v="-10265156"/>
  </r>
  <r>
    <x v="2212"/>
    <n v="-12000000"/>
  </r>
  <r>
    <x v="2213"/>
    <n v="-6384422"/>
  </r>
  <r>
    <x v="2214"/>
    <n v="-12112543"/>
  </r>
  <r>
    <x v="2215"/>
    <n v="-4637692"/>
  </r>
  <r>
    <x v="2216"/>
    <n v="-14298357"/>
  </r>
  <r>
    <x v="2217"/>
    <n v="-12305599"/>
  </r>
  <r>
    <x v="2218"/>
    <n v="-14666342"/>
  </r>
  <r>
    <x v="2219"/>
    <n v="-13585465"/>
  </r>
  <r>
    <x v="2220"/>
    <n v="-14292206"/>
  </r>
  <r>
    <x v="2221"/>
    <n v="-14796956"/>
  </r>
  <r>
    <x v="2222"/>
    <n v="-13564917"/>
  </r>
  <r>
    <x v="2223"/>
    <n v="-9777353"/>
  </r>
  <r>
    <x v="2224"/>
    <n v="800000"/>
  </r>
  <r>
    <x v="2225"/>
    <n v="-17323302"/>
  </r>
  <r>
    <x v="2226"/>
    <n v="-11120689"/>
  </r>
  <r>
    <x v="2227"/>
    <n v="-13936740"/>
  </r>
  <r>
    <x v="2228"/>
    <n v="101463226"/>
  </r>
  <r>
    <x v="2229"/>
    <n v="35006147"/>
  </r>
  <r>
    <x v="2230"/>
    <n v="33553787"/>
  </r>
  <r>
    <x v="2231"/>
    <n v="5972900"/>
  </r>
  <r>
    <x v="2232"/>
    <n v="15687528"/>
  </r>
  <r>
    <x v="2233"/>
    <n v="-10482822"/>
  </r>
  <r>
    <x v="2234"/>
    <n v="-17174509"/>
  </r>
  <r>
    <x v="2235"/>
    <n v="79471845"/>
  </r>
  <r>
    <x v="2236"/>
    <n v="66700000"/>
  </r>
  <r>
    <x v="2237"/>
    <n v="55000000"/>
  </r>
  <r>
    <x v="2238"/>
    <n v="55219395"/>
  </r>
  <r>
    <x v="2239"/>
    <n v="65389560"/>
  </r>
  <r>
    <x v="2240"/>
    <n v="59502303"/>
  </r>
  <r>
    <x v="2241"/>
    <n v="1679969"/>
  </r>
  <r>
    <x v="2242"/>
    <n v="46700000"/>
  </r>
  <r>
    <x v="2243"/>
    <n v="20566230"/>
  </r>
  <r>
    <x v="2244"/>
    <n v="53492685"/>
  </r>
  <r>
    <x v="2245"/>
    <n v="18635046"/>
  </r>
  <r>
    <x v="2246"/>
    <n v="25670855"/>
  </r>
  <r>
    <x v="2247"/>
    <n v="20939782"/>
  </r>
  <r>
    <x v="2248"/>
    <n v="13324946"/>
  </r>
  <r>
    <x v="2249"/>
    <n v="10854896"/>
  </r>
  <r>
    <x v="2250"/>
    <n v="26777564"/>
  </r>
  <r>
    <x v="2251"/>
    <n v="5734486"/>
  </r>
  <r>
    <x v="2252"/>
    <n v="27469602"/>
  </r>
  <r>
    <x v="2253"/>
    <n v="47998368"/>
  </r>
  <r>
    <x v="2254"/>
    <n v="-14306109"/>
  </r>
  <r>
    <x v="2255"/>
    <n v="-688237"/>
  </r>
  <r>
    <x v="2256"/>
    <n v="-4306379"/>
  </r>
  <r>
    <x v="2257"/>
    <n v="11655665"/>
  </r>
  <r>
    <x v="2258"/>
    <n v="-5365542"/>
  </r>
  <r>
    <x v="2259"/>
    <n v="10154426"/>
  </r>
  <r>
    <x v="2260"/>
    <n v="37239856"/>
  </r>
  <r>
    <x v="2261"/>
    <n v="-8337682"/>
  </r>
  <r>
    <x v="2262"/>
    <n v="-11843275"/>
  </r>
  <r>
    <x v="2263"/>
    <n v="-1318980"/>
  </r>
  <r>
    <x v="2264"/>
    <n v="-10144863"/>
  </r>
  <r>
    <x v="2265"/>
    <n v="-14684317"/>
  </r>
  <r>
    <x v="2266"/>
    <n v="23825798"/>
  </r>
  <r>
    <x v="2267"/>
    <n v="-15000000"/>
  </r>
  <r>
    <x v="2268"/>
    <n v="-15430082"/>
  </r>
  <r>
    <x v="2269"/>
    <n v="-16726580"/>
  </r>
  <r>
    <x v="2270"/>
    <n v="-12069202"/>
  </r>
  <r>
    <x v="2271"/>
    <n v="43347242"/>
  </r>
  <r>
    <x v="2272"/>
    <n v="-16579086"/>
  </r>
  <r>
    <x v="2273"/>
    <n v="28848100"/>
  </r>
  <r>
    <x v="2274"/>
    <n v="26200000"/>
  </r>
  <r>
    <x v="2275"/>
    <n v="2163911"/>
  </r>
  <r>
    <x v="2276"/>
    <n v="-4797910"/>
  </r>
  <r>
    <x v="2277"/>
    <n v="-1994515"/>
  </r>
  <r>
    <x v="2278"/>
    <n v="79460116"/>
  </r>
  <r>
    <x v="2279"/>
    <n v="111175354"/>
  </r>
  <r>
    <x v="2280"/>
    <n v="76823600"/>
  </r>
  <r>
    <x v="2281"/>
    <n v="38000000"/>
  </r>
  <r>
    <x v="2282"/>
    <n v="52925609"/>
  </r>
  <r>
    <x v="2283"/>
    <n v="36885587"/>
  </r>
  <r>
    <x v="2284"/>
    <n v="29667095"/>
  </r>
  <r>
    <x v="2285"/>
    <n v="26638165"/>
  </r>
  <r>
    <x v="2286"/>
    <n v="29507053"/>
  </r>
  <r>
    <x v="2287"/>
    <n v="23511038"/>
  </r>
  <r>
    <x v="2288"/>
    <n v="-12037424"/>
  </r>
  <r>
    <x v="2289"/>
    <n v="24363530"/>
  </r>
  <r>
    <x v="2290"/>
    <n v="24123143"/>
  </r>
  <r>
    <x v="2291"/>
    <n v="-1642524"/>
  </r>
  <r>
    <x v="2292"/>
    <n v="12734552"/>
  </r>
  <r>
    <x v="2293"/>
    <n v="21300107"/>
  </r>
  <r>
    <x v="2294"/>
    <n v="9387695"/>
  </r>
  <r>
    <x v="2295"/>
    <n v="15102717"/>
  </r>
  <r>
    <x v="2296"/>
    <n v="15618786"/>
  </r>
  <r>
    <x v="2297"/>
    <n v="10396744"/>
  </r>
  <r>
    <x v="2298"/>
    <n v="7713577"/>
  </r>
  <r>
    <x v="2299"/>
    <n v="4627372"/>
  </r>
  <r>
    <x v="2300"/>
    <n v="346122"/>
  </r>
  <r>
    <x v="2301"/>
    <n v="204793"/>
  </r>
  <r>
    <x v="2302"/>
    <n v="-572808"/>
  </r>
  <r>
    <x v="2303"/>
    <n v="-1207221"/>
  </r>
  <r>
    <x v="2304"/>
    <n v="3057024"/>
  </r>
  <r>
    <x v="2305"/>
    <n v="-1891482"/>
  </r>
  <r>
    <x v="2306"/>
    <n v="-6146000"/>
  </r>
  <r>
    <x v="2307"/>
    <n v="51324422"/>
  </r>
  <r>
    <x v="2308"/>
    <n v="-500000"/>
  </r>
  <r>
    <x v="2309"/>
    <n v="-10265765"/>
  </r>
  <r>
    <x v="2310"/>
    <n v="-11160617"/>
  </r>
  <r>
    <x v="2311"/>
    <n v="-10806975"/>
  </r>
  <r>
    <x v="2312"/>
    <n v="-10100000"/>
  </r>
  <r>
    <x v="2313"/>
    <n v="-13150858"/>
  </r>
  <r>
    <x v="2314"/>
    <n v="-14313571"/>
  </r>
  <r>
    <x v="2315"/>
    <n v="-14015257"/>
  </r>
  <r>
    <x v="2316"/>
    <n v="-14333738"/>
  </r>
  <r>
    <x v="2317"/>
    <n v="-17680813"/>
  </r>
  <r>
    <x v="2318"/>
    <n v="-2077789"/>
  </r>
  <r>
    <x v="2319"/>
    <n v="-14976909"/>
  </r>
  <r>
    <x v="2320"/>
    <n v="-12663533"/>
  </r>
  <r>
    <x v="2321"/>
    <n v="-15997036"/>
  </r>
  <r>
    <x v="2322"/>
    <n v="-13571117"/>
  </r>
  <r>
    <x v="2323"/>
    <n v="-2028183"/>
  </r>
  <r>
    <x v="2324"/>
    <n v="-14318803"/>
  </r>
  <r>
    <x v="2325"/>
    <n v="-15218475"/>
  </r>
  <r>
    <x v="2326"/>
    <n v="-7725270"/>
  </r>
  <r>
    <x v="2327"/>
    <n v="220760500"/>
  </r>
  <r>
    <x v="2328"/>
    <n v="267761243"/>
  </r>
  <r>
    <x v="2329"/>
    <n v="156780960"/>
  </r>
  <r>
    <x v="2330"/>
    <n v="155200000"/>
  </r>
  <r>
    <x v="2331"/>
    <n v="161781728"/>
  </r>
  <r>
    <x v="2332"/>
    <n v="113067808"/>
  </r>
  <r>
    <x v="2333"/>
    <n v="115058047"/>
  </r>
  <r>
    <x v="2334"/>
    <n v="123795342"/>
  </r>
  <r>
    <x v="2335"/>
    <n v="96936400"/>
  </r>
  <r>
    <x v="2336"/>
    <n v="-15182960"/>
  </r>
  <r>
    <x v="2337"/>
    <n v="79175854"/>
  </r>
  <r>
    <x v="2338"/>
    <n v="77121452"/>
  </r>
  <r>
    <x v="2339"/>
    <n v="59800000"/>
  </r>
  <r>
    <x v="2340"/>
    <n v="49001297"/>
  </r>
  <r>
    <x v="2341"/>
    <n v="51588220"/>
  </r>
  <r>
    <x v="2342"/>
    <n v="46400000"/>
  </r>
  <r>
    <x v="2343"/>
    <n v="86978840"/>
  </r>
  <r>
    <x v="2344"/>
    <n v="46637947"/>
  </r>
  <r>
    <x v="2345"/>
    <n v="58326666"/>
  </r>
  <r>
    <x v="2346"/>
    <n v="40184721"/>
  </r>
  <r>
    <x v="2347"/>
    <n v="35003300"/>
  </r>
  <r>
    <x v="2348"/>
    <n v="37322273"/>
  </r>
  <r>
    <x v="2349"/>
    <n v="32860214"/>
  </r>
  <r>
    <x v="2350"/>
    <n v="32811275"/>
  </r>
  <r>
    <x v="2351"/>
    <n v="28022524"/>
  </r>
  <r>
    <x v="2352"/>
    <n v="25672630"/>
  </r>
  <r>
    <x v="2353"/>
    <n v="27919096"/>
  </r>
  <r>
    <x v="2354"/>
    <n v="27592530"/>
  </r>
  <r>
    <x v="2355"/>
    <n v="25064955"/>
  </r>
  <r>
    <x v="2356"/>
    <n v="34886089"/>
  </r>
  <r>
    <x v="2357"/>
    <n v="21882551"/>
  </r>
  <r>
    <x v="2358"/>
    <n v="33983001"/>
  </r>
  <r>
    <x v="2359"/>
    <n v="20007180"/>
  </r>
  <r>
    <x v="2360"/>
    <n v="20887263"/>
  </r>
  <r>
    <x v="2361"/>
    <n v="18308901"/>
  </r>
  <r>
    <x v="2362"/>
    <n v="18771174"/>
  </r>
  <r>
    <x v="2363"/>
    <n v="-9000000"/>
  </r>
  <r>
    <x v="2364"/>
    <n v="18386128"/>
  </r>
  <r>
    <x v="2365"/>
    <n v="22877959"/>
  </r>
  <r>
    <x v="2366"/>
    <n v="17721635"/>
  </r>
  <r>
    <x v="2367"/>
    <n v="16585300"/>
  </r>
  <r>
    <x v="2368"/>
    <n v="15259652"/>
  </r>
  <r>
    <x v="2369"/>
    <n v="14857814"/>
  </r>
  <r>
    <x v="2370"/>
    <n v="15226144"/>
  </r>
  <r>
    <x v="2371"/>
    <n v="20054909"/>
  </r>
  <r>
    <x v="2372"/>
    <n v="14302097"/>
  </r>
  <r>
    <x v="2373"/>
    <n v="14106737"/>
  </r>
  <r>
    <x v="2374"/>
    <n v="13637507"/>
  </r>
  <r>
    <x v="2375"/>
    <n v="15127963"/>
  </r>
  <r>
    <x v="2376"/>
    <n v="18645546"/>
  </r>
  <r>
    <x v="2377"/>
    <n v="12441122"/>
  </r>
  <r>
    <x v="2378"/>
    <n v="13014536"/>
  </r>
  <r>
    <x v="2379"/>
    <n v="18860010"/>
  </r>
  <r>
    <x v="2380"/>
    <n v="11421314"/>
  </r>
  <r>
    <x v="2381"/>
    <n v="9881000"/>
  </r>
  <r>
    <x v="2382"/>
    <n v="8089926"/>
  </r>
  <r>
    <x v="2383"/>
    <n v="11161406"/>
  </r>
  <r>
    <x v="2384"/>
    <n v="11454968"/>
  </r>
  <r>
    <x v="2385"/>
    <n v="11384919"/>
  </r>
  <r>
    <x v="2386"/>
    <n v="7189039"/>
  </r>
  <r>
    <x v="2387"/>
    <n v="5998709"/>
  </r>
  <r>
    <x v="2388"/>
    <n v="5801344"/>
  </r>
  <r>
    <x v="2389"/>
    <n v="7468807"/>
  </r>
  <r>
    <x v="2390"/>
    <n v="4158074"/>
  </r>
  <r>
    <x v="2391"/>
    <n v="-1156686"/>
  </r>
  <r>
    <x v="2392"/>
    <n v="5566327"/>
  </r>
  <r>
    <x v="2393"/>
    <n v="5218921"/>
  </r>
  <r>
    <x v="2394"/>
    <n v="2411331"/>
  </r>
  <r>
    <x v="2395"/>
    <n v="6383298"/>
  </r>
  <r>
    <x v="2396"/>
    <n v="9984868"/>
  </r>
  <r>
    <x v="2397"/>
    <n v="1459004"/>
  </r>
  <r>
    <x v="2398"/>
    <n v="700000"/>
  </r>
  <r>
    <x v="2399"/>
    <n v="100000"/>
  </r>
  <r>
    <x v="2400"/>
    <n v="-61430"/>
  </r>
  <r>
    <x v="2401"/>
    <n v="2237244"/>
  </r>
  <r>
    <x v="2402"/>
    <n v="-750995"/>
  </r>
  <r>
    <x v="2403"/>
    <n v="-2298120"/>
  </r>
  <r>
    <x v="2404"/>
    <n v="-2198810"/>
  </r>
  <r>
    <x v="2405"/>
    <n v="-2450515"/>
  </r>
  <r>
    <x v="2406"/>
    <n v="-1233986"/>
  </r>
  <r>
    <x v="2407"/>
    <n v="-1965583"/>
  </r>
  <r>
    <x v="2408"/>
    <n v="-2787583"/>
  </r>
  <r>
    <x v="2409"/>
    <n v="-3385764"/>
  </r>
  <r>
    <x v="2410"/>
    <n v="-6662701"/>
  </r>
  <r>
    <x v="2411"/>
    <n v="-4236531"/>
  </r>
  <r>
    <x v="2412"/>
    <n v="-3855482"/>
  </r>
  <r>
    <x v="2413"/>
    <n v="608545"/>
  </r>
  <r>
    <x v="2414"/>
    <n v="-4556684"/>
  </r>
  <r>
    <x v="2415"/>
    <n v="-4505853"/>
  </r>
  <r>
    <x v="2416"/>
    <n v="-5071000"/>
  </r>
  <r>
    <x v="2417"/>
    <n v="-4588020"/>
  </r>
  <r>
    <x v="2418"/>
    <n v="2439163"/>
  </r>
  <r>
    <x v="2419"/>
    <n v="-5603513"/>
  </r>
  <r>
    <x v="2420"/>
    <n v="-5940412"/>
  </r>
  <r>
    <x v="2421"/>
    <n v="-6827190"/>
  </r>
  <r>
    <x v="2422"/>
    <n v="-6264471"/>
  </r>
  <r>
    <x v="2423"/>
    <n v="-11413624"/>
  </r>
  <r>
    <x v="2424"/>
    <n v="-6621859"/>
  </r>
  <r>
    <x v="2425"/>
    <n v="-6919884"/>
  </r>
  <r>
    <x v="2426"/>
    <n v="-7242870"/>
  </r>
  <r>
    <x v="2427"/>
    <n v="-5876166"/>
  </r>
  <r>
    <x v="2428"/>
    <n v="-8590794"/>
  </r>
  <r>
    <x v="2429"/>
    <n v="-8626307"/>
  </r>
  <r>
    <x v="2430"/>
    <n v="-7443292"/>
  </r>
  <r>
    <x v="2431"/>
    <n v="-9693553"/>
  </r>
  <r>
    <x v="2432"/>
    <n v="-9782502"/>
  </r>
  <r>
    <x v="2433"/>
    <n v="-9976725"/>
  </r>
  <r>
    <x v="2434"/>
    <n v="-10043599"/>
  </r>
  <r>
    <x v="2435"/>
    <n v="-10764163"/>
  </r>
  <r>
    <x v="2436"/>
    <n v="-15997045"/>
  </r>
  <r>
    <x v="2437"/>
    <n v="-7780422"/>
  </r>
  <r>
    <x v="2438"/>
    <n v="-18752184"/>
  </r>
  <r>
    <x v="2439"/>
    <n v="-12587955"/>
  </r>
  <r>
    <x v="2440"/>
    <n v="-12796359"/>
  </r>
  <r>
    <x v="2441"/>
    <n v="-13046268"/>
  </r>
  <r>
    <x v="2442"/>
    <n v="-13045798"/>
  </r>
  <r>
    <x v="2443"/>
    <n v="-13705360"/>
  </r>
  <r>
    <x v="2444"/>
    <n v="-5973565"/>
  </r>
  <r>
    <x v="2445"/>
    <n v="-10802214"/>
  </r>
  <r>
    <x v="2446"/>
    <n v="-6470234"/>
  </r>
  <r>
    <x v="2447"/>
    <n v="-14386444"/>
  </r>
  <r>
    <x v="2448"/>
    <n v="-14646257"/>
  </r>
  <r>
    <x v="2449"/>
    <n v="-299897945"/>
  </r>
  <r>
    <x v="2450"/>
    <n v="-14926452"/>
  </r>
  <r>
    <x v="2451"/>
    <n v="-14971130"/>
  </r>
  <r>
    <x v="2452"/>
    <n v="-24977277"/>
  </r>
  <r>
    <x v="2453"/>
    <n v="-14979620"/>
  </r>
  <r>
    <x v="2454"/>
    <n v="56306973"/>
  </r>
  <r>
    <x v="2455"/>
    <n v="51209973"/>
  </r>
  <r>
    <x v="2456"/>
    <n v="31838728"/>
  </r>
  <r>
    <x v="2457"/>
    <n v="-2308300"/>
  </r>
  <r>
    <x v="2458"/>
    <n v="86757447"/>
  </r>
  <r>
    <x v="2459"/>
    <n v="-14125795"/>
  </r>
  <r>
    <x v="2460"/>
    <n v="126319195"/>
  </r>
  <r>
    <x v="2461"/>
    <n v="142645693"/>
  </r>
  <r>
    <x v="2462"/>
    <n v="164406268"/>
  </r>
  <r>
    <x v="2463"/>
    <n v="93506210"/>
  </r>
  <r>
    <x v="2464"/>
    <n v="56001698"/>
  </r>
  <r>
    <x v="2465"/>
    <n v="53856263"/>
  </r>
  <r>
    <x v="2466"/>
    <n v="36527787"/>
  </r>
  <r>
    <x v="2467"/>
    <n v="47356221"/>
  </r>
  <r>
    <x v="2468"/>
    <n v="32800000"/>
  </r>
  <r>
    <x v="2469"/>
    <n v="24048637"/>
  </r>
  <r>
    <x v="2470"/>
    <n v="20793160"/>
  </r>
  <r>
    <x v="2471"/>
    <n v="16628981"/>
  </r>
  <r>
    <x v="2472"/>
    <n v="16959436"/>
  </r>
  <r>
    <x v="2473"/>
    <n v="11571351"/>
  </r>
  <r>
    <x v="2474"/>
    <n v="13515786"/>
  </r>
  <r>
    <x v="2475"/>
    <n v="11482931"/>
  </r>
  <r>
    <x v="2476"/>
    <n v="-100000"/>
  </r>
  <r>
    <x v="2477"/>
    <n v="2298046"/>
  </r>
  <r>
    <x v="2478"/>
    <n v="1549702"/>
  </r>
  <r>
    <x v="2479"/>
    <n v="1483540"/>
  </r>
  <r>
    <x v="2480"/>
    <n v="6246959"/>
  </r>
  <r>
    <x v="2481"/>
    <n v="1062898"/>
  </r>
  <r>
    <x v="2482"/>
    <n v="2348123"/>
  </r>
  <r>
    <x v="2483"/>
    <n v="6671475"/>
  </r>
  <r>
    <x v="2484"/>
    <n v="-360000"/>
  </r>
  <r>
    <x v="2485"/>
    <n v="1610731"/>
  </r>
  <r>
    <x v="2486"/>
    <n v="-2795501"/>
  </r>
  <r>
    <x v="2487"/>
    <n v="-3602635"/>
  </r>
  <r>
    <x v="2488"/>
    <n v="-4597590"/>
  </r>
  <r>
    <x v="2489"/>
    <n v="-20540176"/>
  </r>
  <r>
    <x v="2490"/>
    <n v="-18891180"/>
  </r>
  <r>
    <x v="2491"/>
    <n v="-9258013"/>
  </r>
  <r>
    <x v="2492"/>
    <n v="-9708035"/>
  </r>
  <r>
    <x v="2493"/>
    <n v="-10899350"/>
  </r>
  <r>
    <x v="2494"/>
    <n v="-11526000"/>
  </r>
  <r>
    <x v="2495"/>
    <n v="-13000000"/>
  </r>
  <r>
    <x v="2496"/>
    <n v="-4241500"/>
  </r>
  <r>
    <x v="2497"/>
    <n v="-102725701"/>
  </r>
  <r>
    <x v="2498"/>
    <n v="-14816912"/>
  </r>
  <r>
    <x v="2499"/>
    <n v="-13953505"/>
  </r>
  <r>
    <x v="2500"/>
    <n v="-12247786"/>
  </r>
  <r>
    <x v="2501"/>
    <n v="69025853"/>
  </r>
  <r>
    <x v="2502"/>
    <n v="44631572"/>
  </r>
  <r>
    <x v="2503"/>
    <n v="2354988"/>
  </r>
  <r>
    <x v="2504"/>
    <n v="-1717323"/>
  </r>
  <r>
    <x v="2505"/>
    <n v="-6439124"/>
  </r>
  <r>
    <x v="2506"/>
    <n v="-10239"/>
  </r>
  <r>
    <x v="2507"/>
    <n v="-7998060"/>
  </r>
  <r>
    <x v="2508"/>
    <n v="-7913655"/>
  </r>
  <r>
    <x v="2509"/>
    <n v="110922370"/>
  </r>
  <r>
    <x v="2510"/>
    <n v="-13236409"/>
  </r>
  <r>
    <x v="2511"/>
    <n v="60000942"/>
  </r>
  <r>
    <x v="2512"/>
    <n v="93952327"/>
  </r>
  <r>
    <x v="2513"/>
    <n v="44300000"/>
  </r>
  <r>
    <x v="2514"/>
    <n v="78038276"/>
  </r>
  <r>
    <x v="2515"/>
    <n v="42369900"/>
  </r>
  <r>
    <x v="2516"/>
    <n v="48693523"/>
  </r>
  <r>
    <x v="2517"/>
    <n v="33729374"/>
  </r>
  <r>
    <x v="2518"/>
    <n v="31726644"/>
  </r>
  <r>
    <x v="2519"/>
    <n v="31134898"/>
  </r>
  <r>
    <x v="2520"/>
    <n v="36137684"/>
  </r>
  <r>
    <x v="2521"/>
    <n v="22176108"/>
  </r>
  <r>
    <x v="2522"/>
    <n v="15972187"/>
  </r>
  <r>
    <x v="2523"/>
    <n v="19779400"/>
  </r>
  <r>
    <x v="2524"/>
    <n v="37257433"/>
  </r>
  <r>
    <x v="2525"/>
    <n v="-12976053"/>
  </r>
  <r>
    <x v="2526"/>
    <n v="47008303"/>
  </r>
  <r>
    <x v="2527"/>
    <n v="36121934"/>
  </r>
  <r>
    <x v="2528"/>
    <n v="9141959"/>
  </r>
  <r>
    <x v="2529"/>
    <n v="14052167"/>
  </r>
  <r>
    <x v="2530"/>
    <n v="13539321"/>
  </r>
  <r>
    <x v="2531"/>
    <n v="15501605"/>
  </r>
  <r>
    <x v="2532"/>
    <n v="39343632"/>
  </r>
  <r>
    <x v="2533"/>
    <n v="7592632"/>
  </r>
  <r>
    <x v="2534"/>
    <n v="10440971"/>
  </r>
  <r>
    <x v="2535"/>
    <n v="9858926"/>
  </r>
  <r>
    <x v="2536"/>
    <n v="16235901"/>
  </r>
  <r>
    <x v="2537"/>
    <n v="25916903"/>
  </r>
  <r>
    <x v="2538"/>
    <n v="2929123"/>
  </r>
  <r>
    <x v="2539"/>
    <n v="-5246069"/>
  </r>
  <r>
    <x v="2540"/>
    <n v="-2003560"/>
  </r>
  <r>
    <x v="2541"/>
    <n v="1677654"/>
  </r>
  <r>
    <x v="2542"/>
    <n v="-3024316"/>
  </r>
  <r>
    <x v="2543"/>
    <n v="-5118665"/>
  </r>
  <r>
    <x v="2544"/>
    <n v="-6758303"/>
  </r>
  <r>
    <x v="2545"/>
    <n v="-7128397"/>
  </r>
  <r>
    <x v="2546"/>
    <n v="3574731"/>
  </r>
  <r>
    <x v="2547"/>
    <n v="-7997690"/>
  </r>
  <r>
    <x v="2548"/>
    <n v="-8080104"/>
  </r>
  <r>
    <x v="2549"/>
    <n v="12675765"/>
  </r>
  <r>
    <x v="2550"/>
    <n v="-8142624"/>
  </r>
  <r>
    <x v="2551"/>
    <n v="-9830576"/>
  </r>
  <r>
    <x v="2552"/>
    <n v="5004225"/>
  </r>
  <r>
    <x v="2553"/>
    <n v="-96941620"/>
  </r>
  <r>
    <x v="2554"/>
    <n v="-7925162"/>
  </r>
  <r>
    <x v="2555"/>
    <n v="-10896000"/>
  </r>
  <r>
    <x v="2556"/>
    <n v="-11827231"/>
  </r>
  <r>
    <x v="2557"/>
    <n v="4738570"/>
  </r>
  <r>
    <x v="2558"/>
    <n v="-1800000"/>
  </r>
  <r>
    <x v="2559"/>
    <n v="-11849597"/>
  </r>
  <r>
    <x v="2560"/>
    <n v="-19596068"/>
  </r>
  <r>
    <x v="2561"/>
    <n v="-6782889"/>
  </r>
  <r>
    <x v="2562"/>
    <n v="-11975825"/>
  </r>
  <r>
    <x v="2563"/>
    <n v="-12698695"/>
  </r>
  <r>
    <x v="2564"/>
    <n v="38872378"/>
  </r>
  <r>
    <x v="2565"/>
    <n v="15399192"/>
  </r>
  <r>
    <x v="2566"/>
    <n v="-10964434"/>
  </r>
  <r>
    <x v="2567"/>
    <n v="8578145"/>
  </r>
  <r>
    <x v="2568"/>
    <n v="1560950"/>
  </r>
  <r>
    <x v="2569"/>
    <n v="-718500"/>
  </r>
  <r>
    <x v="2570"/>
    <n v="-1774772"/>
  </r>
  <r>
    <x v="2571"/>
    <n v="-12785034"/>
  </r>
  <r>
    <x v="2572"/>
    <n v="-4043793"/>
  </r>
  <r>
    <x v="2573"/>
    <n v="-6050307"/>
  </r>
  <r>
    <x v="2574"/>
    <n v="-3469419"/>
  </r>
  <r>
    <x v="2575"/>
    <n v="-8642509"/>
  </r>
  <r>
    <x v="2576"/>
    <n v="-14491311"/>
  </r>
  <r>
    <x v="2577"/>
    <n v="-11272676"/>
  </r>
  <r>
    <x v="2578"/>
    <n v="-10639452"/>
  </r>
  <r>
    <x v="2579"/>
    <n v="16089953"/>
  </r>
  <r>
    <x v="2580"/>
    <n v="-13960131"/>
  </r>
  <r>
    <x v="2581"/>
    <n v="35592846"/>
  </r>
  <r>
    <x v="2582"/>
    <n v="-11689814"/>
  </r>
  <r>
    <x v="2583"/>
    <n v="-11410555"/>
  </r>
  <r>
    <x v="2584"/>
    <n v="196565000"/>
  </r>
  <r>
    <x v="2585"/>
    <n v="252000000"/>
  </r>
  <r>
    <x v="2586"/>
    <n v="90736215"/>
  </r>
  <r>
    <x v="2587"/>
    <n v="-9528558"/>
  </r>
  <r>
    <x v="2588"/>
    <n v="54817937"/>
  </r>
  <r>
    <x v="2589"/>
    <n v="79547205"/>
  </r>
  <r>
    <x v="2590"/>
    <n v="63074950"/>
  </r>
  <r>
    <x v="2591"/>
    <n v="67900000"/>
  </r>
  <r>
    <x v="2592"/>
    <n v="60217000"/>
  </r>
  <r>
    <x v="2593"/>
    <n v="67568000"/>
  </r>
  <r>
    <x v="2594"/>
    <n v="53500000"/>
  </r>
  <r>
    <x v="2595"/>
    <n v="58011073"/>
  </r>
  <r>
    <x v="2596"/>
    <n v="53269010"/>
  </r>
  <r>
    <x v="2597"/>
    <n v="51071133"/>
  </r>
  <r>
    <x v="2598"/>
    <n v="27647595"/>
  </r>
  <r>
    <x v="2599"/>
    <n v="26087366"/>
  </r>
  <r>
    <x v="2600"/>
    <n v="52572496"/>
  </r>
  <r>
    <x v="2601"/>
    <n v="18400000"/>
  </r>
  <r>
    <x v="2602"/>
    <n v="37365600"/>
  </r>
  <r>
    <x v="2603"/>
    <n v="25188667"/>
  </r>
  <r>
    <x v="2604"/>
    <n v="42724272"/>
  </r>
  <r>
    <x v="2605"/>
    <n v="19597131"/>
  </r>
  <r>
    <x v="2606"/>
    <n v="19691811"/>
  </r>
  <r>
    <x v="2607"/>
    <n v="19397498"/>
  </r>
  <r>
    <x v="2608"/>
    <n v="19179516"/>
  </r>
  <r>
    <x v="2609"/>
    <n v="19155435"/>
  </r>
  <r>
    <x v="2610"/>
    <n v="15281507"/>
  </r>
  <r>
    <x v="2611"/>
    <n v="13776062"/>
  </r>
  <r>
    <x v="2612"/>
    <n v="13240988"/>
  </r>
  <r>
    <x v="2613"/>
    <n v="112868837"/>
  </r>
  <r>
    <x v="2614"/>
    <n v="10905674"/>
  </r>
  <r>
    <x v="2615"/>
    <n v="13277561"/>
  </r>
  <r>
    <x v="2616"/>
    <n v="9133087"/>
  </r>
  <r>
    <x v="2617"/>
    <n v="25707719"/>
  </r>
  <r>
    <x v="2618"/>
    <n v="9761993"/>
  </r>
  <r>
    <x v="2619"/>
    <n v="6595716"/>
  </r>
  <r>
    <x v="2620"/>
    <n v="19990064"/>
  </r>
  <r>
    <x v="2621"/>
    <n v="5613460"/>
  </r>
  <r>
    <x v="2622"/>
    <n v="8088568"/>
  </r>
  <r>
    <x v="2623"/>
    <n v="5292381"/>
  </r>
  <r>
    <x v="2624"/>
    <n v="4300302"/>
  </r>
  <r>
    <x v="2625"/>
    <n v="15829874"/>
  </r>
  <r>
    <x v="2626"/>
    <n v="902790"/>
  </r>
  <r>
    <x v="2627"/>
    <n v="-2566866"/>
  </r>
  <r>
    <x v="2628"/>
    <n v="-1801234"/>
  </r>
  <r>
    <x v="2629"/>
    <n v="3294553"/>
  </r>
  <r>
    <x v="2630"/>
    <n v="-88958772"/>
  </r>
  <r>
    <x v="2631"/>
    <n v="-4081717"/>
  </r>
  <r>
    <x v="2632"/>
    <n v="10331028"/>
  </r>
  <r>
    <x v="2633"/>
    <n v="-3865783"/>
  </r>
  <r>
    <x v="2634"/>
    <n v="-3017320"/>
  </r>
  <r>
    <x v="2635"/>
    <n v="-1260859"/>
  </r>
  <r>
    <x v="2636"/>
    <n v="-6457975"/>
  </r>
  <r>
    <x v="2637"/>
    <n v="-6967504"/>
  </r>
  <r>
    <x v="2638"/>
    <n v="-5245102"/>
  </r>
  <r>
    <x v="2639"/>
    <n v="-7077834"/>
  </r>
  <r>
    <x v="2640"/>
    <n v="-7097000"/>
  </r>
  <r>
    <x v="2641"/>
    <n v="-7282545"/>
  </r>
  <r>
    <x v="2642"/>
    <n v="-8851518"/>
  </r>
  <r>
    <x v="2643"/>
    <n v="-9673593"/>
  </r>
  <r>
    <x v="942"/>
    <n v="-12213298588"/>
  </r>
  <r>
    <x v="2644"/>
    <n v="-9939047"/>
  </r>
  <r>
    <x v="2645"/>
    <n v="-8049706"/>
  </r>
  <r>
    <x v="2646"/>
    <n v="-6364114"/>
  </r>
  <r>
    <x v="2647"/>
    <n v="-10220716"/>
  </r>
  <r>
    <x v="2648"/>
    <n v="-10297723"/>
  </r>
  <r>
    <x v="2649"/>
    <n v="-11738519"/>
  </r>
  <r>
    <x v="2650"/>
    <n v="-10493002"/>
  </r>
  <r>
    <x v="2651"/>
    <n v="-11139998"/>
  </r>
  <r>
    <x v="2652"/>
    <n v="-11451066"/>
  </r>
  <r>
    <x v="2653"/>
    <n v="-9552250"/>
  </r>
  <r>
    <x v="2654"/>
    <n v="-11666024"/>
  </r>
  <r>
    <x v="2655"/>
    <n v="-11858147"/>
  </r>
  <r>
    <x v="2656"/>
    <n v="-7696561"/>
  </r>
  <r>
    <x v="2657"/>
    <n v="-11785798"/>
  </r>
  <r>
    <x v="2658"/>
    <n v="-2499804112"/>
  </r>
  <r>
    <x v="2659"/>
    <n v="-11824630"/>
  </r>
  <r>
    <x v="2660"/>
    <n v="-11880078"/>
  </r>
  <r>
    <x v="2661"/>
    <n v="-19982851"/>
  </r>
  <r>
    <x v="2662"/>
    <n v="-11985384"/>
  </r>
  <r>
    <x v="2663"/>
    <n v="24093107"/>
  </r>
  <r>
    <x v="2664"/>
    <n v="45969179"/>
  </r>
  <r>
    <x v="2665"/>
    <n v="-11851144"/>
  </r>
  <r>
    <x v="2666"/>
    <n v="137170000"/>
  </r>
  <r>
    <x v="2667"/>
    <n v="449935665"/>
  </r>
  <r>
    <x v="2668"/>
    <n v="24037564"/>
  </r>
  <r>
    <x v="2669"/>
    <n v="100722000"/>
  </r>
  <r>
    <x v="2670"/>
    <n v="79556401"/>
  </r>
  <r>
    <x v="2671"/>
    <n v="68571803"/>
  </r>
  <r>
    <x v="2672"/>
    <n v="41929168"/>
  </r>
  <r>
    <x v="2673"/>
    <n v="39461335"/>
  </r>
  <r>
    <x v="2674"/>
    <n v="38797148"/>
  </r>
  <r>
    <x v="2675"/>
    <n v="33563158"/>
  </r>
  <r>
    <x v="2676"/>
    <n v="30227069"/>
  </r>
  <r>
    <x v="2677"/>
    <n v="28025000"/>
  </r>
  <r>
    <x v="2678"/>
    <n v="27701895"/>
  </r>
  <r>
    <x v="2679"/>
    <n v="16669413"/>
  </r>
  <r>
    <x v="2680"/>
    <n v="26766350"/>
  </r>
  <r>
    <x v="2681"/>
    <n v="12978402"/>
  </r>
  <r>
    <x v="2682"/>
    <n v="9370057"/>
  </r>
  <r>
    <x v="2683"/>
    <n v="-7115337"/>
  </r>
  <r>
    <x v="2684"/>
    <n v="27317535"/>
  </r>
  <r>
    <x v="2685"/>
    <n v="2903262"/>
  </r>
  <r>
    <x v="2686"/>
    <n v="2592872"/>
  </r>
  <r>
    <x v="2687"/>
    <n v="7381787"/>
  </r>
  <r>
    <x v="2688"/>
    <n v="2558739"/>
  </r>
  <r>
    <x v="2689"/>
    <n v="2103828"/>
  </r>
  <r>
    <x v="2690"/>
    <n v="22305037"/>
  </r>
  <r>
    <x v="2691"/>
    <n v="-785353"/>
  </r>
  <r>
    <x v="2692"/>
    <n v="-1498907"/>
  </r>
  <r>
    <x v="2693"/>
    <n v="-6185756"/>
  </r>
  <r>
    <x v="2694"/>
    <n v="-1829786"/>
  </r>
  <r>
    <x v="2695"/>
    <n v="-12931913"/>
  </r>
  <r>
    <x v="2696"/>
    <n v="-7246194"/>
  </r>
  <r>
    <x v="2697"/>
    <n v="-7965819"/>
  </r>
  <r>
    <x v="2698"/>
    <n v="-8167174"/>
  </r>
  <r>
    <x v="2699"/>
    <n v="2214255"/>
  </r>
  <r>
    <x v="2700"/>
    <n v="11017403"/>
  </r>
  <r>
    <x v="2701"/>
    <n v="-8192146"/>
  </r>
  <r>
    <x v="2702"/>
    <n v="-10647214"/>
  </r>
  <r>
    <x v="2703"/>
    <n v="45929973"/>
  </r>
  <r>
    <x v="2704"/>
    <n v="-14600121"/>
  </r>
  <r>
    <x v="2705"/>
    <n v="-696724557"/>
  </r>
  <r>
    <x v="2706"/>
    <n v="4535191"/>
  </r>
  <r>
    <x v="2707"/>
    <n v="-6976162"/>
  </r>
  <r>
    <x v="2708"/>
    <n v="11560085"/>
  </r>
  <r>
    <x v="2709"/>
    <n v="44715371"/>
  </r>
  <r>
    <x v="2710"/>
    <n v="424449459"/>
  </r>
  <r>
    <x v="2711"/>
    <n v="1043445"/>
  </r>
  <r>
    <x v="2712"/>
    <n v="-9933445"/>
  </r>
  <r>
    <x v="2713"/>
    <n v="-5149694"/>
  </r>
  <r>
    <x v="2714"/>
    <n v="128339411"/>
  </r>
  <r>
    <x v="2715"/>
    <n v="70150343"/>
  </r>
  <r>
    <x v="2716"/>
    <n v="75300000"/>
  </r>
  <r>
    <x v="2717"/>
    <n v="58353550"/>
  </r>
  <r>
    <x v="2718"/>
    <n v="68845130"/>
  </r>
  <r>
    <x v="2719"/>
    <n v="53319509"/>
  </r>
  <r>
    <x v="2720"/>
    <n v="53270259"/>
  </r>
  <r>
    <x v="2721"/>
    <n v="45865715"/>
  </r>
  <r>
    <x v="2722"/>
    <n v="57231524"/>
  </r>
  <r>
    <x v="2723"/>
    <n v="38493982"/>
  </r>
  <r>
    <x v="2724"/>
    <n v="40752337"/>
  </r>
  <r>
    <x v="2725"/>
    <n v="100175871"/>
  </r>
  <r>
    <x v="2726"/>
    <n v="26624000"/>
  </r>
  <r>
    <x v="2727"/>
    <n v="27470017"/>
  </r>
  <r>
    <x v="2728"/>
    <n v="30485039"/>
  </r>
  <r>
    <x v="2729"/>
    <n v="6800000"/>
  </r>
  <r>
    <x v="2730"/>
    <n v="36377022"/>
  </r>
  <r>
    <x v="2731"/>
    <n v="13696761"/>
  </r>
  <r>
    <x v="2732"/>
    <n v="23894477"/>
  </r>
  <r>
    <x v="2733"/>
    <n v="25794166"/>
  </r>
  <r>
    <x v="2734"/>
    <n v="23583175"/>
  </r>
  <r>
    <x v="2735"/>
    <n v="12983713"/>
  </r>
  <r>
    <x v="2736"/>
    <n v="42200504"/>
  </r>
  <r>
    <x v="2737"/>
    <n v="23000000"/>
  </r>
  <r>
    <x v="2738"/>
    <n v="22101000"/>
  </r>
  <r>
    <x v="2739"/>
    <n v="22487293"/>
  </r>
  <r>
    <x v="2740"/>
    <n v="20651422"/>
  </r>
  <r>
    <x v="2741"/>
    <n v="20306281"/>
  </r>
  <r>
    <x v="2742"/>
    <n v="19500000"/>
  </r>
  <r>
    <x v="2743"/>
    <n v="13050028"/>
  </r>
  <r>
    <x v="2744"/>
    <n v="19392418"/>
  </r>
  <r>
    <x v="2745"/>
    <n v="20063926"/>
  </r>
  <r>
    <x v="2746"/>
    <n v="16435406"/>
  </r>
  <r>
    <x v="2747"/>
    <n v="15339117"/>
  </r>
  <r>
    <x v="2748"/>
    <n v="15600000"/>
  </r>
  <r>
    <x v="2749"/>
    <n v="17736779"/>
  </r>
  <r>
    <x v="2750"/>
    <n v="7397469"/>
  </r>
  <r>
    <x v="2751"/>
    <n v="10384136"/>
  </r>
  <r>
    <x v="2752"/>
    <n v="15464480"/>
  </r>
  <r>
    <x v="2753"/>
    <n v="10338609"/>
  </r>
  <r>
    <x v="2754"/>
    <n v="8272447"/>
  </r>
  <r>
    <x v="2755"/>
    <n v="8096053"/>
  </r>
  <r>
    <x v="2756"/>
    <n v="11371425"/>
  </r>
  <r>
    <x v="2757"/>
    <n v="23071558"/>
  </r>
  <r>
    <x v="2758"/>
    <n v="7655201"/>
  </r>
  <r>
    <x v="2759"/>
    <n v="-8752225"/>
  </r>
  <r>
    <x v="2760"/>
    <n v="6153600"/>
  </r>
  <r>
    <x v="2761"/>
    <n v="6033556"/>
  </r>
  <r>
    <x v="2762"/>
    <n v="5667084"/>
  </r>
  <r>
    <x v="2763"/>
    <n v="2817771"/>
  </r>
  <r>
    <x v="2764"/>
    <n v="-14843800"/>
  </r>
  <r>
    <x v="2765"/>
    <n v="11589307"/>
  </r>
  <r>
    <x v="2766"/>
    <n v="10339754"/>
  </r>
  <r>
    <x v="2767"/>
    <n v="18873374"/>
  </r>
  <r>
    <x v="2768"/>
    <n v="10684949"/>
  </r>
  <r>
    <x v="2769"/>
    <n v="8197405"/>
  </r>
  <r>
    <x v="2770"/>
    <n v="2570442"/>
  </r>
  <r>
    <x v="2771"/>
    <n v="2514138"/>
  </r>
  <r>
    <x v="2772"/>
    <n v="38771291"/>
  </r>
  <r>
    <x v="2773"/>
    <n v="1703287"/>
  </r>
  <r>
    <x v="2774"/>
    <n v="-10439741"/>
  </r>
  <r>
    <x v="2775"/>
    <n v="824921"/>
  </r>
  <r>
    <x v="2776"/>
    <n v="561238"/>
  </r>
  <r>
    <x v="2777"/>
    <n v="4479776"/>
  </r>
  <r>
    <x v="2778"/>
    <n v="-198218"/>
  </r>
  <r>
    <x v="2779"/>
    <n v="-1929689"/>
  </r>
  <r>
    <x v="2780"/>
    <n v="-1539005"/>
  </r>
  <r>
    <x v="2781"/>
    <n v="-1888640"/>
  </r>
  <r>
    <x v="2782"/>
    <n v="2828771"/>
  </r>
  <r>
    <x v="2783"/>
    <n v="-2436330"/>
  </r>
  <r>
    <x v="2784"/>
    <n v="-3380827"/>
  </r>
  <r>
    <x v="2785"/>
    <n v="-787759"/>
  </r>
  <r>
    <x v="2786"/>
    <n v="-3157942"/>
  </r>
  <r>
    <x v="2787"/>
    <n v="-3508650"/>
  </r>
  <r>
    <x v="2788"/>
    <n v="-526618"/>
  </r>
  <r>
    <x v="2789"/>
    <n v="-3802134"/>
  </r>
  <r>
    <x v="2790"/>
    <n v="-3955382"/>
  </r>
  <r>
    <x v="2791"/>
    <n v="-2235973"/>
  </r>
  <r>
    <x v="2792"/>
    <n v="12569041"/>
  </r>
  <r>
    <x v="2793"/>
    <n v="-11643257"/>
  </r>
  <r>
    <x v="2794"/>
    <n v="-4515625"/>
  </r>
  <r>
    <x v="2795"/>
    <n v="-5755845"/>
  </r>
  <r>
    <x v="2796"/>
    <n v="-4995352"/>
  </r>
  <r>
    <x v="2797"/>
    <n v="-6666177"/>
  </r>
  <r>
    <x v="2798"/>
    <n v="-8224415"/>
  </r>
  <r>
    <x v="2799"/>
    <n v="-5806898"/>
  </r>
  <r>
    <x v="2800"/>
    <n v="48057348"/>
  </r>
  <r>
    <x v="2801"/>
    <n v="-6958197"/>
  </r>
  <r>
    <x v="2802"/>
    <n v="-6939142"/>
  </r>
  <r>
    <x v="2803"/>
    <n v="-8944346"/>
  </r>
  <r>
    <x v="2804"/>
    <n v="-7668682"/>
  </r>
  <r>
    <x v="2805"/>
    <n v="-7814734"/>
  </r>
  <r>
    <x v="2806"/>
    <n v="16583369"/>
  </r>
  <r>
    <x v="2807"/>
    <n v="-13200000"/>
  </r>
  <r>
    <x v="2808"/>
    <n v="-2425934"/>
  </r>
  <r>
    <x v="2809"/>
    <n v="-8245681"/>
  </r>
  <r>
    <x v="2810"/>
    <n v="-6358212"/>
  </r>
  <r>
    <x v="2811"/>
    <n v="-8368161"/>
  </r>
  <r>
    <x v="2812"/>
    <n v="-8690151"/>
  </r>
  <r>
    <x v="2813"/>
    <n v="-8060559"/>
  </r>
  <r>
    <x v="2814"/>
    <n v="-8723016"/>
  </r>
  <r>
    <x v="2815"/>
    <n v="-9012238"/>
  </r>
  <r>
    <x v="2816"/>
    <n v="-3525492"/>
  </r>
  <r>
    <x v="2817"/>
    <n v="-8988946"/>
  </r>
  <r>
    <x v="2818"/>
    <n v="-9099074"/>
  </r>
  <r>
    <x v="2819"/>
    <n v="-9133222"/>
  </r>
  <r>
    <x v="2820"/>
    <n v="-9401355"/>
  </r>
  <r>
    <x v="2821"/>
    <n v="-9421473"/>
  </r>
  <r>
    <x v="2822"/>
    <n v="-9511128"/>
  </r>
  <r>
    <x v="2823"/>
    <n v="-9634266"/>
  </r>
  <r>
    <x v="2824"/>
    <n v="-59768583"/>
  </r>
  <r>
    <x v="2825"/>
    <n v="-1906509"/>
  </r>
  <r>
    <x v="2826"/>
    <n v="-3771476"/>
  </r>
  <r>
    <x v="2827"/>
    <n v="-9773208"/>
  </r>
  <r>
    <x v="2828"/>
    <n v="-4863568"/>
  </r>
  <r>
    <x v="2829"/>
    <n v="-9868383"/>
  </r>
  <r>
    <x v="2830"/>
    <n v="-6073753"/>
  </r>
  <r>
    <x v="2831"/>
    <n v="-9984553"/>
  </r>
  <r>
    <x v="2832"/>
    <n v="-9980652"/>
  </r>
  <r>
    <x v="2833"/>
    <n v="-7899497"/>
  </r>
  <r>
    <x v="2834"/>
    <n v="-4907100"/>
  </r>
  <r>
    <x v="2835"/>
    <n v="-9994439"/>
  </r>
  <r>
    <x v="2836"/>
    <n v="-9996393"/>
  </r>
  <r>
    <x v="2837"/>
    <n v="-6429473"/>
  </r>
  <r>
    <x v="2838"/>
    <n v="-9988165"/>
  </r>
  <r>
    <x v="2839"/>
    <n v="-9871514"/>
  </r>
  <r>
    <x v="2840"/>
    <n v="-7116045"/>
  </r>
  <r>
    <x v="2841"/>
    <n v="47676582"/>
  </r>
  <r>
    <x v="2842"/>
    <n v="33600000"/>
  </r>
  <r>
    <x v="2843"/>
    <n v="-8674623"/>
  </r>
  <r>
    <x v="2844"/>
    <n v="3614488"/>
  </r>
  <r>
    <x v="2845"/>
    <n v="36900000"/>
  </r>
  <r>
    <x v="2846"/>
    <n v="-3400000"/>
  </r>
  <r>
    <x v="2847"/>
    <n v="-4370130"/>
  </r>
  <r>
    <x v="2848"/>
    <n v="-4170061"/>
  </r>
  <r>
    <x v="2849"/>
    <n v="67900000"/>
  </r>
  <r>
    <x v="2850"/>
    <n v="30775468"/>
  </r>
  <r>
    <x v="2851"/>
    <n v="-6428265"/>
  </r>
  <r>
    <x v="2852"/>
    <n v="41000000"/>
  </r>
  <r>
    <x v="2853"/>
    <n v="54600000"/>
  </r>
  <r>
    <x v="2854"/>
    <n v="27049108"/>
  </r>
  <r>
    <x v="2855"/>
    <n v="25074895"/>
  </r>
  <r>
    <x v="2856"/>
    <n v="24244684"/>
  </r>
  <r>
    <x v="2857"/>
    <n v="15530513"/>
  </r>
  <r>
    <x v="2858"/>
    <n v="62519230"/>
  </r>
  <r>
    <x v="2859"/>
    <n v="11035310"/>
  </r>
  <r>
    <x v="2860"/>
    <n v="9225165"/>
  </r>
  <r>
    <x v="2861"/>
    <n v="-2195727"/>
  </r>
  <r>
    <x v="2862"/>
    <n v="8938179"/>
  </r>
  <r>
    <x v="2863"/>
    <n v="7235293"/>
  </r>
  <r>
    <x v="2864"/>
    <n v="1161099"/>
  </r>
  <r>
    <x v="2865"/>
    <n v="-2452144"/>
  </r>
  <r>
    <x v="2866"/>
    <n v="-4318497"/>
  </r>
  <r>
    <x v="2867"/>
    <n v="-3649226"/>
  </r>
  <r>
    <x v="2868"/>
    <n v="-6044961"/>
  </r>
  <r>
    <x v="2869"/>
    <n v="-7469465"/>
  </r>
  <r>
    <x v="2870"/>
    <n v="-4118133"/>
  </r>
  <r>
    <x v="2871"/>
    <n v="2860839"/>
  </r>
  <r>
    <x v="2872"/>
    <n v="-399545745"/>
  </r>
  <r>
    <x v="2873"/>
    <n v="-8650382"/>
  </r>
  <r>
    <x v="2874"/>
    <n v="-8887065"/>
  </r>
  <r>
    <x v="2875"/>
    <n v="-8116113"/>
  </r>
  <r>
    <x v="2876"/>
    <n v="-11386249"/>
  </r>
  <r>
    <x v="2877"/>
    <n v="-44854891"/>
  </r>
  <r>
    <x v="2878"/>
    <n v="-7953834"/>
  </r>
  <r>
    <x v="2879"/>
    <n v="165835000"/>
  </r>
  <r>
    <x v="2880"/>
    <n v="5773825"/>
  </r>
  <r>
    <x v="2881"/>
    <n v="-8999838"/>
  </r>
  <r>
    <x v="2882"/>
    <n v="32462438"/>
  </r>
  <r>
    <x v="2883"/>
    <n v="20700000"/>
  </r>
  <r>
    <x v="2884"/>
    <n v="13064616"/>
  </r>
  <r>
    <x v="2885"/>
    <n v="6879556"/>
  </r>
  <r>
    <x v="2886"/>
    <n v="25517854"/>
  </r>
  <r>
    <x v="2887"/>
    <n v="-17726628"/>
  </r>
  <r>
    <x v="2888"/>
    <n v="-4059945"/>
  </r>
  <r>
    <x v="2889"/>
    <n v="-7981305"/>
  </r>
  <r>
    <x v="2890"/>
    <n v="-6002193"/>
  </r>
  <r>
    <x v="2891"/>
    <n v="-8359756"/>
  </r>
  <r>
    <x v="2892"/>
    <n v="99930000"/>
  </r>
  <r>
    <x v="2893"/>
    <n v="23779955"/>
  </r>
  <r>
    <x v="2894"/>
    <n v="-3557841"/>
  </r>
  <r>
    <x v="2895"/>
    <n v="155014286"/>
  </r>
  <r>
    <x v="2896"/>
    <n v="61800000"/>
  </r>
  <r>
    <x v="2897"/>
    <n v="51889948"/>
  </r>
  <r>
    <x v="2898"/>
    <n v="44287414"/>
  </r>
  <r>
    <x v="2899"/>
    <n v="37063889"/>
  </r>
  <r>
    <x v="2900"/>
    <n v="32066497"/>
  </r>
  <r>
    <x v="2901"/>
    <n v="28500000"/>
  </r>
  <r>
    <x v="2902"/>
    <n v="19362712"/>
  </r>
  <r>
    <x v="2903"/>
    <n v="26746109"/>
  </r>
  <r>
    <x v="2904"/>
    <n v="26963967"/>
  </r>
  <r>
    <x v="2905"/>
    <n v="17926543"/>
  </r>
  <r>
    <x v="2906"/>
    <n v="18049082"/>
  </r>
  <r>
    <x v="2907"/>
    <n v="14551000"/>
  </r>
  <r>
    <x v="2908"/>
    <n v="15800000"/>
  </r>
  <r>
    <x v="2909"/>
    <n v="10090181"/>
  </r>
  <r>
    <x v="2910"/>
    <n v="9843379"/>
  </r>
  <r>
    <x v="2911"/>
    <n v="9278980"/>
  </r>
  <r>
    <x v="2912"/>
    <n v="8699684"/>
  </r>
  <r>
    <x v="2913"/>
    <n v="8047419"/>
  </r>
  <r>
    <x v="2914"/>
    <n v="9015786"/>
  </r>
  <r>
    <x v="2915"/>
    <n v="2269307"/>
  </r>
  <r>
    <x v="2916"/>
    <n v="9536788"/>
  </r>
  <r>
    <x v="2917"/>
    <n v="50401464"/>
  </r>
  <r>
    <x v="2918"/>
    <n v="279017"/>
  </r>
  <r>
    <x v="2919"/>
    <n v="2106233"/>
  </r>
  <r>
    <x v="2920"/>
    <n v="-3307186"/>
  </r>
  <r>
    <x v="2921"/>
    <n v="-2981550"/>
  </r>
  <r>
    <x v="2922"/>
    <n v="-4557180"/>
  </r>
  <r>
    <x v="2923"/>
    <n v="-6794756"/>
  </r>
  <r>
    <x v="2924"/>
    <n v="-4923575"/>
  </r>
  <r>
    <x v="2925"/>
    <n v="-5724443"/>
  </r>
  <r>
    <x v="2926"/>
    <n v="-6210108"/>
  </r>
  <r>
    <x v="2927"/>
    <n v="-1649942"/>
  </r>
  <r>
    <x v="2928"/>
    <n v="-6105202"/>
  </r>
  <r>
    <x v="2929"/>
    <n v="-6928760"/>
  </r>
  <r>
    <x v="2930"/>
    <n v="-7467810"/>
  </r>
  <r>
    <x v="2931"/>
    <n v="-5813617"/>
  </r>
  <r>
    <x v="2932"/>
    <n v="8168741"/>
  </r>
  <r>
    <x v="2933"/>
    <n v="-7431305"/>
  </r>
  <r>
    <x v="2934"/>
    <n v="-7601580"/>
  </r>
  <r>
    <x v="2935"/>
    <n v="-7663544"/>
  </r>
  <r>
    <x v="2936"/>
    <n v="-7701890"/>
  </r>
  <r>
    <x v="2937"/>
    <n v="-7872856"/>
  </r>
  <r>
    <x v="2938"/>
    <n v="-7882810"/>
  </r>
  <r>
    <x v="2939"/>
    <n v="-7891338"/>
  </r>
  <r>
    <x v="2940"/>
    <n v="-7946519"/>
  </r>
  <r>
    <x v="2941"/>
    <n v="-49976894"/>
  </r>
  <r>
    <x v="2942"/>
    <n v="-7947039"/>
  </r>
  <r>
    <x v="2943"/>
    <n v="-1099560838"/>
  </r>
  <r>
    <x v="2944"/>
    <n v="-7228760"/>
  </r>
  <r>
    <x v="2945"/>
    <n v="-9117710"/>
  </r>
  <r>
    <x v="2946"/>
    <n v="99093296"/>
  </r>
  <r>
    <x v="2947"/>
    <n v="35990057"/>
  </r>
  <r>
    <x v="2948"/>
    <n v="24833860"/>
  </r>
  <r>
    <x v="2949"/>
    <n v="18292061"/>
  </r>
  <r>
    <x v="2950"/>
    <n v="7544812"/>
  </r>
  <r>
    <x v="2951"/>
    <n v="8074715"/>
  </r>
  <r>
    <x v="2952"/>
    <n v="-2400000"/>
  </r>
  <r>
    <x v="2953"/>
    <n v="2960089"/>
  </r>
  <r>
    <x v="2954"/>
    <n v="-3260233"/>
  </r>
  <r>
    <x v="2955"/>
    <n v="-3368360"/>
  </r>
  <r>
    <x v="2956"/>
    <n v="2814185"/>
  </r>
  <r>
    <x v="2957"/>
    <n v="-7302852"/>
  </r>
  <r>
    <x v="2958"/>
    <n v="-4985459"/>
  </r>
  <r>
    <x v="2959"/>
    <n v="-2856597"/>
  </r>
  <r>
    <x v="2960"/>
    <n v="-5669173"/>
  </r>
  <r>
    <x v="2961"/>
    <n v="-5481319"/>
  </r>
  <r>
    <x v="2962"/>
    <n v="5110552"/>
  </r>
  <r>
    <x v="2963"/>
    <n v="135992840"/>
  </r>
  <r>
    <x v="2964"/>
    <n v="36600000"/>
  </r>
  <r>
    <x v="2965"/>
    <n v="128821952"/>
  </r>
  <r>
    <x v="2966"/>
    <n v="90900000"/>
  </r>
  <r>
    <x v="2967"/>
    <n v="24891374"/>
  </r>
  <r>
    <x v="2968"/>
    <n v="33158000"/>
  </r>
  <r>
    <x v="2969"/>
    <n v="106709992"/>
  </r>
  <r>
    <x v="2970"/>
    <n v="21131483"/>
  </r>
  <r>
    <x v="2971"/>
    <n v="28400000"/>
  </r>
  <r>
    <x v="2972"/>
    <n v="29099640"/>
  </r>
  <r>
    <x v="2973"/>
    <n v="30695394"/>
  </r>
  <r>
    <x v="2974"/>
    <n v="24001218"/>
  </r>
  <r>
    <x v="2975"/>
    <n v="21747570"/>
  </r>
  <r>
    <x v="2976"/>
    <n v="18625110"/>
  </r>
  <r>
    <x v="2977"/>
    <n v="16000000"/>
  </r>
  <r>
    <x v="2978"/>
    <n v="8000000"/>
  </r>
  <r>
    <x v="2979"/>
    <n v="13257000"/>
  </r>
  <r>
    <x v="2980"/>
    <n v="22505908"/>
  </r>
  <r>
    <x v="2981"/>
    <n v="8818967"/>
  </r>
  <r>
    <x v="2982"/>
    <n v="7891000"/>
  </r>
  <r>
    <x v="2983"/>
    <n v="9901126"/>
  </r>
  <r>
    <x v="2984"/>
    <n v="10474107"/>
  </r>
  <r>
    <x v="2985"/>
    <n v="7003141"/>
  </r>
  <r>
    <x v="2986"/>
    <n v="5583510"/>
  </r>
  <r>
    <x v="2987"/>
    <n v="2190525"/>
  </r>
  <r>
    <x v="2988"/>
    <n v="1676553"/>
  </r>
  <r>
    <x v="2989"/>
    <n v="2094451"/>
  </r>
  <r>
    <x v="2990"/>
    <n v="2166863"/>
  </r>
  <r>
    <x v="2991"/>
    <n v="1373585"/>
  </r>
  <r>
    <x v="2992"/>
    <n v="292175"/>
  </r>
  <r>
    <x v="2993"/>
    <n v="-398921"/>
  </r>
  <r>
    <x v="2994"/>
    <n v="165429"/>
  </r>
  <r>
    <x v="2995"/>
    <n v="-1305692"/>
  </r>
  <r>
    <x v="2996"/>
    <n v="-1569178"/>
  </r>
  <r>
    <x v="2997"/>
    <n v="-2279629"/>
  </r>
  <r>
    <x v="2998"/>
    <n v="-4078262"/>
  </r>
  <r>
    <x v="2999"/>
    <n v="-4655153"/>
  </r>
  <r>
    <x v="3000"/>
    <n v="455447"/>
  </r>
  <r>
    <x v="3001"/>
    <n v="-4851788"/>
  </r>
  <r>
    <x v="3002"/>
    <n v="-4937934"/>
  </r>
  <r>
    <x v="3003"/>
    <n v="-5345633"/>
  </r>
  <r>
    <x v="3004"/>
    <n v="-5261308"/>
  </r>
  <r>
    <x v="3005"/>
    <n v="-5110478"/>
  </r>
  <r>
    <x v="3006"/>
    <n v="-3714714"/>
  </r>
  <r>
    <x v="3007"/>
    <n v="-8000000"/>
  </r>
  <r>
    <x v="3008"/>
    <n v="-49300000"/>
  </r>
  <r>
    <x v="3009"/>
    <n v="-5231584"/>
  </r>
  <r>
    <x v="3010"/>
    <n v="-9693285"/>
  </r>
  <r>
    <x v="3011"/>
    <n v="-6617054"/>
  </r>
  <r>
    <x v="3012"/>
    <n v="-6803933"/>
  </r>
  <r>
    <x v="3013"/>
    <n v="-6467012"/>
  </r>
  <r>
    <x v="3014"/>
    <n v="-6546921"/>
  </r>
  <r>
    <x v="3015"/>
    <n v="-6953549"/>
  </r>
  <r>
    <x v="3016"/>
    <n v="-6766897"/>
  </r>
  <r>
    <x v="3017"/>
    <n v="34500000"/>
  </r>
  <r>
    <x v="3018"/>
    <n v="1093039"/>
  </r>
  <r>
    <x v="3019"/>
    <n v="-14072893"/>
  </r>
  <r>
    <x v="3020"/>
    <n v="-6750474"/>
  </r>
  <r>
    <x v="3021"/>
    <n v="-6789304"/>
  </r>
  <r>
    <x v="3022"/>
    <n v="24707598"/>
  </r>
  <r>
    <x v="3023"/>
    <n v="57096"/>
  </r>
  <r>
    <x v="3024"/>
    <n v="-4776122"/>
  </r>
  <r>
    <x v="3025"/>
    <n v="-3991940"/>
  </r>
  <r>
    <x v="3026"/>
    <n v="77763837"/>
  </r>
  <r>
    <x v="3027"/>
    <n v="-6389971"/>
  </r>
  <r>
    <x v="3028"/>
    <n v="51504069"/>
  </r>
  <r>
    <x v="3029"/>
    <n v="47715416"/>
  </r>
  <r>
    <x v="3030"/>
    <n v="25399000"/>
  </r>
  <r>
    <x v="3031"/>
    <n v="17603594"/>
  </r>
  <r>
    <x v="3032"/>
    <n v="10342303"/>
  </r>
  <r>
    <x v="3033"/>
    <n v="6867101"/>
  </r>
  <r>
    <x v="3034"/>
    <n v="3649779"/>
  </r>
  <r>
    <x v="3035"/>
    <n v="-826515"/>
  </r>
  <r>
    <x v="3036"/>
    <n v="-2499696"/>
  </r>
  <r>
    <x v="3037"/>
    <n v="-1661305"/>
  </r>
  <r>
    <x v="3038"/>
    <n v="-4475146"/>
  </r>
  <r>
    <x v="3039"/>
    <n v="-4231704"/>
  </r>
  <r>
    <x v="3040"/>
    <n v="-5470983"/>
  </r>
  <r>
    <x v="3041"/>
    <n v="-6435852"/>
  </r>
  <r>
    <x v="3042"/>
    <n v="-6433363"/>
  </r>
  <r>
    <x v="3043"/>
    <n v="-3628423"/>
  </r>
  <r>
    <x v="3044"/>
    <n v="31900000"/>
  </r>
  <r>
    <x v="3045"/>
    <n v="-736141"/>
  </r>
  <r>
    <x v="3046"/>
    <n v="-9550442"/>
  </r>
  <r>
    <x v="3047"/>
    <n v="-3877439"/>
  </r>
  <r>
    <x v="3048"/>
    <n v="175360000"/>
  </r>
  <r>
    <x v="3049"/>
    <n v="131963328"/>
  </r>
  <r>
    <x v="3050"/>
    <n v="113078393"/>
  </r>
  <r>
    <x v="3051"/>
    <n v="96308900"/>
  </r>
  <r>
    <x v="3052"/>
    <n v="96300000"/>
  </r>
  <r>
    <x v="3053"/>
    <n v="48800000"/>
  </r>
  <r>
    <x v="3054"/>
    <n v="37650000"/>
  </r>
  <r>
    <x v="3055"/>
    <n v="33800000"/>
  </r>
  <r>
    <x v="3056"/>
    <n v="21457409"/>
  </r>
  <r>
    <x v="3057"/>
    <n v="19047631"/>
  </r>
  <r>
    <x v="3058"/>
    <n v="17272306"/>
  </r>
  <r>
    <x v="3059"/>
    <n v="14168359"/>
  </r>
  <r>
    <x v="3060"/>
    <n v="15005329"/>
  </r>
  <r>
    <x v="3061"/>
    <n v="20236603"/>
  </r>
  <r>
    <x v="3062"/>
    <n v="12400000"/>
  </r>
  <r>
    <x v="3063"/>
    <n v="12621249"/>
  </r>
  <r>
    <x v="3064"/>
    <n v="19244700"/>
  </r>
  <r>
    <x v="3065"/>
    <n v="8045844"/>
  </r>
  <r>
    <x v="3066"/>
    <n v="7235267"/>
  </r>
  <r>
    <x v="3067"/>
    <n v="6793213"/>
  </r>
  <r>
    <x v="3068"/>
    <n v="2883495"/>
  </r>
  <r>
    <x v="3069"/>
    <n v="5797927"/>
  </r>
  <r>
    <x v="3070"/>
    <n v="11605861"/>
  </r>
  <r>
    <x v="3071"/>
    <n v="8642254"/>
  </r>
  <r>
    <x v="3072"/>
    <n v="4203192"/>
  </r>
  <r>
    <x v="3073"/>
    <n v="2596914"/>
  </r>
  <r>
    <x v="3074"/>
    <n v="851636"/>
  </r>
  <r>
    <x v="3075"/>
    <n v="5434867"/>
  </r>
  <r>
    <x v="3076"/>
    <n v="-104762"/>
  </r>
  <r>
    <x v="3077"/>
    <n v="670712"/>
  </r>
  <r>
    <x v="3078"/>
    <n v="-640226"/>
  </r>
  <r>
    <x v="3079"/>
    <n v="-1806081"/>
  </r>
  <r>
    <x v="3080"/>
    <n v="-1140525"/>
  </r>
  <r>
    <x v="3081"/>
    <n v="-1457225"/>
  </r>
  <r>
    <x v="3082"/>
    <n v="-2411568"/>
  </r>
  <r>
    <x v="3083"/>
    <n v="-1605064"/>
  </r>
  <r>
    <x v="3084"/>
    <n v="-2970919"/>
  </r>
  <r>
    <x v="3085"/>
    <n v="-2726412"/>
  </r>
  <r>
    <x v="3086"/>
    <n v="-3792025"/>
  </r>
  <r>
    <x v="3087"/>
    <n v="-3974762"/>
  </r>
  <r>
    <x v="3088"/>
    <n v="-3922954"/>
  </r>
  <r>
    <x v="3089"/>
    <n v="-5130675"/>
  </r>
  <r>
    <x v="3090"/>
    <n v="-5600389"/>
  </r>
  <r>
    <x v="3091"/>
    <n v="-5884138"/>
  </r>
  <r>
    <x v="3092"/>
    <n v="-4653497"/>
  </r>
  <r>
    <x v="3093"/>
    <n v="-5882440"/>
  </r>
  <r>
    <x v="3094"/>
    <n v="-5945394"/>
  </r>
  <r>
    <x v="3095"/>
    <n v="-5963503"/>
  </r>
  <r>
    <x v="3096"/>
    <n v="-11934196"/>
  </r>
  <r>
    <x v="3097"/>
    <n v="-1404336"/>
  </r>
  <r>
    <x v="3098"/>
    <n v="-3457140"/>
  </r>
  <r>
    <x v="3099"/>
    <n v="-188094481"/>
  </r>
  <r>
    <x v="3100"/>
    <n v="29041560"/>
  </r>
  <r>
    <x v="3101"/>
    <n v="-2535644"/>
  </r>
  <r>
    <x v="3102"/>
    <n v="1409668"/>
  </r>
  <r>
    <x v="3103"/>
    <n v="-5572976"/>
  </r>
  <r>
    <x v="3104"/>
    <n v="154100000"/>
  </r>
  <r>
    <x v="3105"/>
    <n v="53300000"/>
  </r>
  <r>
    <x v="3106"/>
    <n v="44882128"/>
  </r>
  <r>
    <x v="3107"/>
    <n v="30311509"/>
  </r>
  <r>
    <x v="3108"/>
    <n v="21475193"/>
  </r>
  <r>
    <x v="3109"/>
    <n v="-799244"/>
  </r>
  <r>
    <x v="3110"/>
    <n v="-4207881"/>
  </r>
  <r>
    <x v="3111"/>
    <n v="-1870242"/>
  </r>
  <r>
    <x v="3112"/>
    <n v="1239558"/>
  </r>
  <r>
    <x v="3113"/>
    <n v="-3943898"/>
  </r>
  <r>
    <x v="3114"/>
    <n v="21045445"/>
  </r>
  <r>
    <x v="3115"/>
    <n v="-5443993"/>
  </r>
  <r>
    <x v="3116"/>
    <n v="-3238291"/>
  </r>
  <r>
    <x v="3117"/>
    <n v="-5477230"/>
  </r>
  <r>
    <x v="3118"/>
    <n v="-8972555"/>
  </r>
  <r>
    <x v="3119"/>
    <n v="-4483513"/>
  </r>
  <r>
    <x v="3120"/>
    <n v="-29103248"/>
  </r>
  <r>
    <x v="3121"/>
    <n v="-5204874"/>
  </r>
  <r>
    <x v="3122"/>
    <n v="78574831"/>
  </r>
  <r>
    <x v="3123"/>
    <n v="83025093"/>
  </r>
  <r>
    <x v="3124"/>
    <n v="56897215"/>
  </r>
  <r>
    <x v="3125"/>
    <n v="59267897"/>
  </r>
  <r>
    <x v="3126"/>
    <n v="51636016"/>
  </r>
  <r>
    <x v="3127"/>
    <n v="99007828"/>
  </r>
  <r>
    <x v="3128"/>
    <n v="45820940"/>
  </r>
  <r>
    <x v="3129"/>
    <n v="40293200"/>
  </r>
  <r>
    <x v="3130"/>
    <n v="39456509"/>
  </r>
  <r>
    <x v="3131"/>
    <n v="48884821"/>
  </r>
  <r>
    <x v="3132"/>
    <n v="31000000"/>
  </r>
  <r>
    <x v="3133"/>
    <n v="26372293"/>
  </r>
  <r>
    <x v="3134"/>
    <n v="29968224"/>
  </r>
  <r>
    <x v="3135"/>
    <n v="27453345"/>
  </r>
  <r>
    <x v="3136"/>
    <n v="22296514"/>
  </r>
  <r>
    <x v="3137"/>
    <n v="22499043"/>
  </r>
  <r>
    <x v="3138"/>
    <n v="16530884"/>
  </r>
  <r>
    <x v="3139"/>
    <n v="22689474"/>
  </r>
  <r>
    <x v="3140"/>
    <n v="19138847"/>
  </r>
  <r>
    <x v="3141"/>
    <n v="16994911"/>
  </r>
  <r>
    <x v="3142"/>
    <n v="16501098"/>
  </r>
  <r>
    <x v="3143"/>
    <n v="14281235"/>
  </r>
  <r>
    <x v="3144"/>
    <n v="14421271"/>
  </r>
  <r>
    <x v="3145"/>
    <n v="15733485"/>
  </r>
  <r>
    <x v="3146"/>
    <n v="19809547"/>
  </r>
  <r>
    <x v="3147"/>
    <n v="18531390"/>
  </r>
  <r>
    <x v="3148"/>
    <n v="16197315"/>
  </r>
  <r>
    <x v="3149"/>
    <n v="12382982"/>
  </r>
  <r>
    <x v="3150"/>
    <n v="8821531"/>
  </r>
  <r>
    <x v="3151"/>
    <n v="13656400"/>
  </r>
  <r>
    <x v="3152"/>
    <n v="9343976"/>
  </r>
  <r>
    <x v="3153"/>
    <n v="236437427"/>
  </r>
  <r>
    <x v="3154"/>
    <n v="9123773"/>
  </r>
  <r>
    <x v="3155"/>
    <n v="10126948"/>
  </r>
  <r>
    <x v="3156"/>
    <n v="11622333"/>
  </r>
  <r>
    <x v="3157"/>
    <n v="9464388"/>
  </r>
  <r>
    <x v="3158"/>
    <n v="8350177"/>
  </r>
  <r>
    <x v="3159"/>
    <n v="8269963"/>
  </r>
  <r>
    <x v="3160"/>
    <n v="12768000"/>
  </r>
  <r>
    <x v="3161"/>
    <n v="7947763"/>
  </r>
  <r>
    <x v="3162"/>
    <n v="9100000"/>
  </r>
  <r>
    <x v="3163"/>
    <n v="7200000"/>
  </r>
  <r>
    <x v="3164"/>
    <n v="12683670"/>
  </r>
  <r>
    <x v="3165"/>
    <n v="4055108"/>
  </r>
  <r>
    <x v="3166"/>
    <n v="22285953"/>
  </r>
  <r>
    <x v="3167"/>
    <n v="2572742"/>
  </r>
  <r>
    <x v="3168"/>
    <n v="4628751"/>
  </r>
  <r>
    <x v="3169"/>
    <n v="3786715"/>
  </r>
  <r>
    <x v="3170"/>
    <n v="-2567658"/>
  </r>
  <r>
    <x v="3171"/>
    <n v="1755271"/>
  </r>
  <r>
    <x v="3172"/>
    <n v="1157157"/>
  </r>
  <r>
    <x v="3173"/>
    <n v="480318"/>
  </r>
  <r>
    <x v="3174"/>
    <n v="308707"/>
  </r>
  <r>
    <x v="3175"/>
    <n v="9677"/>
  </r>
  <r>
    <x v="3176"/>
    <n v="-925977"/>
  </r>
  <r>
    <x v="3177"/>
    <n v="-693303"/>
  </r>
  <r>
    <x v="3178"/>
    <n v="-49971"/>
  </r>
  <r>
    <x v="3179"/>
    <n v="-959412"/>
  </r>
  <r>
    <x v="3180"/>
    <n v="-1950865"/>
  </r>
  <r>
    <x v="3181"/>
    <n v="-299639"/>
  </r>
  <r>
    <x v="3182"/>
    <n v="-2288790"/>
  </r>
  <r>
    <x v="3183"/>
    <n v="-3019662"/>
  </r>
  <r>
    <x v="3184"/>
    <n v="-3917956"/>
  </r>
  <r>
    <x v="3185"/>
    <n v="-3900000"/>
  </r>
  <r>
    <x v="3186"/>
    <n v="-2554354"/>
  </r>
  <r>
    <x v="3187"/>
    <n v="-2778191"/>
  </r>
  <r>
    <x v="3188"/>
    <n v="-4703335"/>
  </r>
  <r>
    <x v="3189"/>
    <n v="-1780971"/>
  </r>
  <r>
    <x v="3190"/>
    <n v="-5959121"/>
  </r>
  <r>
    <x v="3191"/>
    <n v="-4673692"/>
  </r>
  <r>
    <x v="3192"/>
    <n v="-4875280"/>
  </r>
  <r>
    <x v="3193"/>
    <n v="-1900853"/>
  </r>
  <r>
    <x v="3194"/>
    <n v="-4934913"/>
  </r>
  <r>
    <x v="3195"/>
    <n v="-4983934"/>
  </r>
  <r>
    <x v="3196"/>
    <n v="-83832772"/>
  </r>
  <r>
    <x v="3197"/>
    <n v="-3725615"/>
  </r>
  <r>
    <x v="3198"/>
    <n v="23585416"/>
  </r>
  <r>
    <x v="3199"/>
    <n v="42477326"/>
  </r>
  <r>
    <x v="3200"/>
    <n v="-1552547"/>
  </r>
  <r>
    <x v="3201"/>
    <n v="-3270031"/>
  </r>
  <r>
    <x v="3202"/>
    <n v="-2994861"/>
  </r>
  <r>
    <x v="3203"/>
    <n v="3325872"/>
  </r>
  <r>
    <x v="3204"/>
    <n v="-4021435"/>
  </r>
  <r>
    <x v="3205"/>
    <n v="-4086164"/>
  </r>
  <r>
    <x v="3206"/>
    <n v="-4165583"/>
  </r>
  <r>
    <x v="3207"/>
    <n v="76700000"/>
  </r>
  <r>
    <x v="3208"/>
    <n v="48200832"/>
  </r>
  <r>
    <x v="3209"/>
    <n v="-1939157"/>
  </r>
  <r>
    <x v="3210"/>
    <n v="-701468"/>
  </r>
  <r>
    <x v="3211"/>
    <n v="-890722"/>
  </r>
  <r>
    <x v="3212"/>
    <n v="-698312689"/>
  </r>
  <r>
    <x v="3213"/>
    <n v="-3772117"/>
  </r>
  <r>
    <x v="3214"/>
    <n v="-3786587"/>
  </r>
  <r>
    <x v="3215"/>
    <n v="-1589759"/>
  </r>
  <r>
    <x v="3216"/>
    <n v="-4199788333"/>
  </r>
  <r>
    <x v="3217"/>
    <n v="-2407809"/>
  </r>
  <r>
    <x v="3218"/>
    <n v="-34950587"/>
  </r>
  <r>
    <x v="3219"/>
    <n v="-4391771"/>
  </r>
  <r>
    <x v="3220"/>
    <n v="107600000"/>
  </r>
  <r>
    <x v="3221"/>
    <n v="-2973655"/>
  </r>
  <r>
    <x v="3222"/>
    <n v="14772796"/>
  </r>
  <r>
    <x v="3223"/>
    <n v="-149800772"/>
  </r>
  <r>
    <x v="3224"/>
    <n v="-2712523"/>
  </r>
  <r>
    <x v="3225"/>
    <n v="60249000"/>
  </r>
  <r>
    <x v="3226"/>
    <n v="101500000"/>
  </r>
  <r>
    <x v="3227"/>
    <n v="-3898945"/>
  </r>
  <r>
    <x v="3228"/>
    <n v="40566004"/>
  </r>
  <r>
    <x v="3229"/>
    <n v="35200000"/>
  </r>
  <r>
    <x v="3230"/>
    <n v="32000000"/>
  </r>
  <r>
    <x v="3231"/>
    <n v="27252964"/>
  </r>
  <r>
    <x v="3232"/>
    <n v="-8368825"/>
  </r>
  <r>
    <x v="3233"/>
    <n v="28368347"/>
  </r>
  <r>
    <x v="3234"/>
    <n v="31385560"/>
  </r>
  <r>
    <x v="3235"/>
    <n v="17303237"/>
  </r>
  <r>
    <x v="3236"/>
    <n v="9008928"/>
  </r>
  <r>
    <x v="3237"/>
    <n v="10152879"/>
  </r>
  <r>
    <x v="3238"/>
    <n v="21359200"/>
  </r>
  <r>
    <x v="3239"/>
    <n v="6515579"/>
  </r>
  <r>
    <x v="3240"/>
    <n v="6097096"/>
  </r>
  <r>
    <x v="3241"/>
    <n v="3821335"/>
  </r>
  <r>
    <x v="3242"/>
    <n v="5043880"/>
  </r>
  <r>
    <x v="3243"/>
    <n v="3825820"/>
  </r>
  <r>
    <x v="3244"/>
    <n v="3759147"/>
  </r>
  <r>
    <x v="3245"/>
    <n v="13314483"/>
  </r>
  <r>
    <x v="3246"/>
    <n v="2525762"/>
  </r>
  <r>
    <x v="3247"/>
    <n v="301331"/>
  </r>
  <r>
    <x v="3248"/>
    <n v="46737"/>
  </r>
  <r>
    <x v="3249"/>
    <n v="-4286998"/>
  </r>
  <r>
    <x v="3250"/>
    <n v="-531428"/>
  </r>
  <r>
    <x v="3251"/>
    <n v="-1107418"/>
  </r>
  <r>
    <x v="3252"/>
    <n v="-1200000"/>
  </r>
  <r>
    <x v="3253"/>
    <n v="-1573149"/>
  </r>
  <r>
    <x v="3254"/>
    <n v="-2674927"/>
  </r>
  <r>
    <x v="3255"/>
    <n v="-3135041"/>
  </r>
  <r>
    <x v="3256"/>
    <n v="-1398153"/>
  </r>
  <r>
    <x v="3257"/>
    <n v="-3200000"/>
  </r>
  <r>
    <x v="3258"/>
    <n v="-3437941"/>
  </r>
  <r>
    <x v="3259"/>
    <n v="-3600207"/>
  </r>
  <r>
    <x v="3260"/>
    <n v="-3628103"/>
  </r>
  <r>
    <x v="3261"/>
    <n v="-2697796"/>
  </r>
  <r>
    <x v="3262"/>
    <n v="-945296"/>
  </r>
  <r>
    <x v="3263"/>
    <n v="-1234893"/>
  </r>
  <r>
    <x v="3264"/>
    <n v="-3814423"/>
  </r>
  <r>
    <x v="3265"/>
    <n v="-3899588"/>
  </r>
  <r>
    <x v="3266"/>
    <n v="-9441786"/>
  </r>
  <r>
    <x v="3267"/>
    <n v="-13924922"/>
  </r>
  <r>
    <x v="3268"/>
    <n v="-15682875"/>
  </r>
  <r>
    <x v="3269"/>
    <n v="-3853598"/>
  </r>
  <r>
    <x v="3270"/>
    <n v="-631531"/>
  </r>
  <r>
    <x v="3271"/>
    <n v="-3987164"/>
  </r>
  <r>
    <x v="3272"/>
    <n v="-3979738"/>
  </r>
  <r>
    <x v="3273"/>
    <n v="-3995937"/>
  </r>
  <r>
    <x v="3274"/>
    <n v="194678278"/>
  </r>
  <r>
    <x v="3275"/>
    <n v="-3856347"/>
  </r>
  <r>
    <x v="3276"/>
    <n v="-3785127"/>
  </r>
  <r>
    <x v="3277"/>
    <n v="4231215"/>
  </r>
  <r>
    <x v="3278"/>
    <n v="-3462394"/>
  </r>
  <r>
    <x v="3279"/>
    <n v="-744000"/>
  </r>
  <r>
    <x v="3280"/>
    <n v="-3780041"/>
  </r>
  <r>
    <x v="3281"/>
    <n v="706659"/>
  </r>
  <r>
    <x v="3282"/>
    <n v="42357453"/>
  </r>
  <r>
    <x v="3283"/>
    <n v="79900000"/>
  </r>
  <r>
    <x v="3284"/>
    <n v="24400000"/>
  </r>
  <r>
    <x v="3285"/>
    <n v="24400000"/>
  </r>
  <r>
    <x v="3286"/>
    <n v="10500000"/>
  </r>
  <r>
    <x v="3287"/>
    <n v="21638292"/>
  </r>
  <r>
    <x v="3288"/>
    <n v="6805534"/>
  </r>
  <r>
    <x v="3289"/>
    <n v="5949219"/>
  </r>
  <r>
    <x v="3290"/>
    <n v="2890032"/>
  </r>
  <r>
    <x v="3291"/>
    <n v="18167424"/>
  </r>
  <r>
    <x v="3292"/>
    <n v="2323044"/>
  </r>
  <r>
    <x v="3293"/>
    <n v="293258"/>
  </r>
  <r>
    <x v="3294"/>
    <n v="-2613590"/>
  </r>
  <r>
    <x v="3295"/>
    <n v="-19647348"/>
  </r>
  <r>
    <x v="3296"/>
    <n v="-3279766"/>
  </r>
  <r>
    <x v="3297"/>
    <n v="-3398772"/>
  </r>
  <r>
    <x v="3298"/>
    <n v="-3403207"/>
  </r>
  <r>
    <x v="3299"/>
    <n v="-3376223"/>
  </r>
  <r>
    <x v="3300"/>
    <n v="69413017"/>
  </r>
  <r>
    <x v="3301"/>
    <n v="1854039"/>
  </r>
  <r>
    <x v="3302"/>
    <n v="-73435"/>
  </r>
  <r>
    <x v="3303"/>
    <n v="9792000"/>
  </r>
  <r>
    <x v="3304"/>
    <n v="4263397"/>
  </r>
  <r>
    <x v="3305"/>
    <n v="-2095743"/>
  </r>
  <r>
    <x v="3306"/>
    <n v="-3189032"/>
  </r>
  <r>
    <x v="3307"/>
    <n v="4808247"/>
  </r>
  <r>
    <x v="3308"/>
    <n v="3517198"/>
  </r>
  <r>
    <x v="3309"/>
    <n v="2576314"/>
  </r>
  <r>
    <x v="3310"/>
    <n v="138600000"/>
  </r>
  <r>
    <x v="3311"/>
    <n v="48100000"/>
  </r>
  <r>
    <x v="3312"/>
    <n v="13001785"/>
  </r>
  <r>
    <x v="3313"/>
    <n v="35168022"/>
  </r>
  <r>
    <x v="3314"/>
    <n v="81749884"/>
  </r>
  <r>
    <x v="3315"/>
    <n v="21788807"/>
  </r>
  <r>
    <x v="3316"/>
    <n v="17244913"/>
  </r>
  <r>
    <x v="3317"/>
    <n v="27800000"/>
  </r>
  <r>
    <x v="3318"/>
    <n v="17966644"/>
  </r>
  <r>
    <x v="3319"/>
    <n v="61423650"/>
  </r>
  <r>
    <x v="3320"/>
    <n v="45056940"/>
  </r>
  <r>
    <x v="3321"/>
    <n v="16184015"/>
  </r>
  <r>
    <x v="3322"/>
    <n v="21629916"/>
  </r>
  <r>
    <x v="3323"/>
    <n v="16472057"/>
  </r>
  <r>
    <x v="3324"/>
    <n v="24200000"/>
  </r>
  <r>
    <x v="3325"/>
    <n v="12369573"/>
  </r>
  <r>
    <x v="3326"/>
    <n v="13435068"/>
  </r>
  <r>
    <x v="3327"/>
    <n v="8694528"/>
  </r>
  <r>
    <x v="3328"/>
    <n v="7017041"/>
  </r>
  <r>
    <x v="3329"/>
    <n v="4059537"/>
  </r>
  <r>
    <x v="3330"/>
    <n v="5114507"/>
  </r>
  <r>
    <x v="3331"/>
    <n v="4888703"/>
  </r>
  <r>
    <x v="3332"/>
    <n v="4282851"/>
  </r>
  <r>
    <x v="3333"/>
    <n v="2844929"/>
  </r>
  <r>
    <x v="3334"/>
    <n v="2270647"/>
  </r>
  <r>
    <x v="3335"/>
    <n v="1142507"/>
  </r>
  <r>
    <x v="3336"/>
    <n v="1109095"/>
  </r>
  <r>
    <x v="3337"/>
    <n v="902679"/>
  </r>
  <r>
    <x v="3338"/>
    <n v="559990"/>
  </r>
  <r>
    <x v="3339"/>
    <n v="-1212565"/>
  </r>
  <r>
    <x v="3340"/>
    <n v="-428053"/>
  </r>
  <r>
    <x v="3341"/>
    <n v="-338009"/>
  </r>
  <r>
    <x v="3342"/>
    <n v="-87637"/>
  </r>
  <r>
    <x v="3343"/>
    <n v="0"/>
  </r>
  <r>
    <x v="3344"/>
    <n v="-776010"/>
  </r>
  <r>
    <x v="3345"/>
    <n v="-1178017"/>
  </r>
  <r>
    <x v="3346"/>
    <n v="-818710"/>
  </r>
  <r>
    <x v="3347"/>
    <n v="-651422"/>
  </r>
  <r>
    <x v="3348"/>
    <n v="-2296998"/>
  </r>
  <r>
    <x v="3349"/>
    <n v="-2581732"/>
  </r>
  <r>
    <x v="3350"/>
    <n v="-2799197"/>
  </r>
  <r>
    <x v="3351"/>
    <n v="-2604984"/>
  </r>
  <r>
    <x v="3352"/>
    <n v="-4857000"/>
  </r>
  <r>
    <x v="3353"/>
    <n v="-2960148"/>
  </r>
  <r>
    <x v="3354"/>
    <n v="-2978000"/>
  </r>
  <r>
    <x v="3355"/>
    <n v="2695428"/>
  </r>
  <r>
    <x v="3356"/>
    <n v="1623749"/>
  </r>
  <r>
    <x v="3357"/>
    <n v="1445438"/>
  </r>
  <r>
    <x v="3358"/>
    <n v="14201636"/>
  </r>
  <r>
    <x v="3359"/>
    <n v="22116152"/>
  </r>
  <r>
    <x v="3360"/>
    <n v="16370001"/>
  </r>
  <r>
    <x v="3361"/>
    <n v="19402612"/>
  </r>
  <r>
    <x v="3362"/>
    <n v="83500000"/>
  </r>
  <r>
    <x v="3363"/>
    <n v="-1047380"/>
  </r>
  <r>
    <x v="3364"/>
    <n v="6354736"/>
  </r>
  <r>
    <x v="3365"/>
    <n v="116900000"/>
  </r>
  <r>
    <x v="3366"/>
    <n v="30800000"/>
  </r>
  <r>
    <x v="3367"/>
    <n v="530592"/>
  </r>
  <r>
    <x v="3368"/>
    <n v="-2561892"/>
  </r>
  <r>
    <x v="3369"/>
    <n v="37541683"/>
  </r>
  <r>
    <x v="3370"/>
    <n v="30849949"/>
  </r>
  <r>
    <x v="3371"/>
    <n v="-190187"/>
  </r>
  <r>
    <x v="3372"/>
    <n v="11900000"/>
  </r>
  <r>
    <x v="3373"/>
    <n v="29730907"/>
  </r>
  <r>
    <x v="3374"/>
    <n v="3901336"/>
  </r>
  <r>
    <x v="3375"/>
    <n v="24281723"/>
  </r>
  <r>
    <x v="3376"/>
    <n v="2900000"/>
  </r>
  <r>
    <x v="3377"/>
    <n v="-1217916"/>
  </r>
  <r>
    <x v="3378"/>
    <n v="825638"/>
  </r>
  <r>
    <x v="3379"/>
    <n v="-1604408"/>
  </r>
  <r>
    <x v="3380"/>
    <n v="4351969"/>
  </r>
  <r>
    <x v="3381"/>
    <n v="10495673"/>
  </r>
  <r>
    <x v="3382"/>
    <n v="-2326217"/>
  </r>
  <r>
    <x v="3383"/>
    <n v="-2381334"/>
  </r>
  <r>
    <x v="3384"/>
    <n v="-2428096"/>
  </r>
  <r>
    <x v="3385"/>
    <n v="-2400149"/>
  </r>
  <r>
    <x v="3386"/>
    <n v="-13884496"/>
  </r>
  <r>
    <x v="3387"/>
    <n v="-8394275"/>
  </r>
  <r>
    <x v="3388"/>
    <n v="-2424273"/>
  </r>
  <r>
    <x v="3389"/>
    <n v="-2177843"/>
  </r>
  <r>
    <x v="3390"/>
    <n v="3331103"/>
  </r>
  <r>
    <x v="3391"/>
    <n v="-1421092"/>
  </r>
  <r>
    <x v="3392"/>
    <n v="-1172081"/>
  </r>
  <r>
    <x v="3393"/>
    <n v="-2271261"/>
  </r>
  <r>
    <x v="3394"/>
    <n v="32200000"/>
  </r>
  <r>
    <x v="3395"/>
    <n v="19100000"/>
  </r>
  <r>
    <x v="3396"/>
    <n v="-1820357"/>
  </r>
  <r>
    <x v="3397"/>
    <n v="21550000"/>
  </r>
  <r>
    <x v="3398"/>
    <n v="-15186564"/>
  </r>
  <r>
    <x v="3399"/>
    <n v="-2096670"/>
  </r>
  <r>
    <x v="3400"/>
    <n v="22800000"/>
  </r>
  <r>
    <x v="3401"/>
    <n v="-1507034"/>
  </r>
  <r>
    <x v="3402"/>
    <n v="12673301"/>
  </r>
  <r>
    <x v="3403"/>
    <n v="7003011"/>
  </r>
  <r>
    <x v="3404"/>
    <n v="9546543"/>
  </r>
  <r>
    <x v="3405"/>
    <n v="9533945"/>
  </r>
  <r>
    <x v="3406"/>
    <n v="10555230"/>
  </r>
  <r>
    <x v="3407"/>
    <n v="9284657"/>
  </r>
  <r>
    <x v="3408"/>
    <n v="32522221"/>
  </r>
  <r>
    <x v="3409"/>
    <n v="-2497745"/>
  </r>
  <r>
    <x v="3410"/>
    <n v="4719300"/>
  </r>
  <r>
    <x v="3411"/>
    <n v="3092822"/>
  </r>
  <r>
    <x v="3412"/>
    <n v="3383834"/>
  </r>
  <r>
    <x v="3413"/>
    <n v="3099680"/>
  </r>
  <r>
    <x v="3414"/>
    <n v="4531491"/>
  </r>
  <r>
    <x v="3415"/>
    <n v="1885134"/>
  </r>
  <r>
    <x v="3416"/>
    <n v="1590010"/>
  </r>
  <r>
    <x v="3417"/>
    <n v="1335839"/>
  </r>
  <r>
    <x v="3418"/>
    <n v="557668"/>
  </r>
  <r>
    <x v="3419"/>
    <n v="506446"/>
  </r>
  <r>
    <x v="3420"/>
    <n v="5369373"/>
  </r>
  <r>
    <x v="3421"/>
    <n v="-15622"/>
  </r>
  <r>
    <x v="3422"/>
    <n v="783276"/>
  </r>
  <r>
    <x v="3423"/>
    <n v="-901776"/>
  </r>
  <r>
    <x v="3424"/>
    <n v="-569815"/>
  </r>
  <r>
    <x v="3425"/>
    <n v="-522998"/>
  </r>
  <r>
    <x v="3426"/>
    <n v="-865951"/>
  </r>
  <r>
    <x v="3427"/>
    <n v="-1346379"/>
  </r>
  <r>
    <x v="3428"/>
    <n v="-2864751"/>
  </r>
  <r>
    <x v="3429"/>
    <n v="-5628919"/>
  </r>
  <r>
    <x v="3430"/>
    <n v="-1875506"/>
  </r>
  <r>
    <x v="3431"/>
    <n v="-3699331"/>
  </r>
  <r>
    <x v="3432"/>
    <n v="-13313646"/>
  </r>
  <r>
    <x v="3433"/>
    <n v="-1482420"/>
  </r>
  <r>
    <x v="3434"/>
    <n v="-1333"/>
  </r>
  <r>
    <x v="3435"/>
    <n v="-1801593"/>
  </r>
  <r>
    <x v="3436"/>
    <n v="-1995042"/>
  </r>
  <r>
    <x v="3437"/>
    <n v="-2292073"/>
  </r>
  <r>
    <x v="3438"/>
    <n v="-1997564"/>
  </r>
  <r>
    <x v="3439"/>
    <n v="2700000"/>
  </r>
  <r>
    <x v="3440"/>
    <n v="-479422"/>
  </r>
  <r>
    <x v="3441"/>
    <n v="-1971342"/>
  </r>
  <r>
    <x v="3442"/>
    <n v="-1381565"/>
  </r>
  <r>
    <x v="3443"/>
    <n v="1957978"/>
  </r>
  <r>
    <x v="3444"/>
    <n v="-1455956"/>
  </r>
  <r>
    <x v="3445"/>
    <n v="39190055"/>
  </r>
  <r>
    <x v="3446"/>
    <n v="3909616"/>
  </r>
  <r>
    <x v="3447"/>
    <n v="10984397"/>
  </r>
  <r>
    <x v="3448"/>
    <n v="1250934"/>
  </r>
  <r>
    <x v="3449"/>
    <n v="-1294705"/>
  </r>
  <r>
    <x v="3450"/>
    <n v="3767324"/>
  </r>
  <r>
    <x v="3451"/>
    <n v="-354460"/>
  </r>
  <r>
    <x v="3452"/>
    <n v="34218429"/>
  </r>
  <r>
    <x v="3453"/>
    <n v="-1907599"/>
  </r>
  <r>
    <x v="3454"/>
    <n v="243649"/>
  </r>
  <r>
    <x v="3455"/>
    <n v="-707762"/>
  </r>
  <r>
    <x v="3456"/>
    <n v="3231500"/>
  </r>
  <r>
    <x v="3457"/>
    <n v="-603965"/>
  </r>
  <r>
    <x v="3458"/>
    <n v="-239409"/>
  </r>
  <r>
    <x v="3459"/>
    <n v="-1573107"/>
  </r>
  <r>
    <x v="3460"/>
    <n v="-1647420"/>
  </r>
  <r>
    <x v="3461"/>
    <n v="17067631"/>
  </r>
  <r>
    <x v="3462"/>
    <n v="10706119"/>
  </r>
  <r>
    <x v="3463"/>
    <n v="5917210"/>
  </r>
  <r>
    <x v="3464"/>
    <n v="5862100"/>
  </r>
  <r>
    <x v="3465"/>
    <n v="6022940"/>
  </r>
  <r>
    <x v="3466"/>
    <n v="3132222"/>
  </r>
  <r>
    <x v="3467"/>
    <n v="865931"/>
  </r>
  <r>
    <x v="3468"/>
    <n v="52491137"/>
  </r>
  <r>
    <x v="3469"/>
    <n v="-278739"/>
  </r>
  <r>
    <x v="3470"/>
    <n v="-787706"/>
  </r>
  <r>
    <x v="3471"/>
    <n v="1947339"/>
  </r>
  <r>
    <x v="3472"/>
    <n v="-1081047"/>
  </r>
  <r>
    <x v="3473"/>
    <n v="-1093965"/>
  </r>
  <r>
    <x v="3474"/>
    <n v="-1126033"/>
  </r>
  <r>
    <x v="3475"/>
    <n v="-1305432"/>
  </r>
  <r>
    <x v="3476"/>
    <n v="-1336755"/>
  </r>
  <r>
    <x v="3477"/>
    <n v="-1380159"/>
  </r>
  <r>
    <x v="3478"/>
    <n v="-1326934"/>
  </r>
  <r>
    <x v="3479"/>
    <n v="-1407638"/>
  </r>
  <r>
    <x v="3480"/>
    <n v="-1496522"/>
  </r>
  <r>
    <x v="3481"/>
    <n v="-1947834"/>
  </r>
  <r>
    <x v="3482"/>
    <n v="-1336492"/>
  </r>
  <r>
    <x v="3483"/>
    <n v="182925485"/>
  </r>
  <r>
    <x v="3484"/>
    <n v="-1095876"/>
  </r>
  <r>
    <x v="3485"/>
    <n v="-1363170"/>
  </r>
  <r>
    <x v="3486"/>
    <n v="2690677"/>
  </r>
  <r>
    <x v="3487"/>
    <n v="347780"/>
  </r>
  <r>
    <x v="3488"/>
    <n v="-604771"/>
  </r>
  <r>
    <x v="3489"/>
    <n v="-953049"/>
  </r>
  <r>
    <x v="3490"/>
    <n v="-690958"/>
  </r>
  <r>
    <x v="3491"/>
    <n v="-980461"/>
  </r>
  <r>
    <x v="3492"/>
    <n v="-1399642"/>
  </r>
  <r>
    <x v="3493"/>
    <n v="17850000"/>
  </r>
  <r>
    <x v="3494"/>
    <n v="2406383"/>
  </r>
  <r>
    <x v="3495"/>
    <n v="23541700"/>
  </r>
  <r>
    <x v="3496"/>
    <n v="53953403"/>
  </r>
  <r>
    <x v="3497"/>
    <n v="17288314"/>
  </r>
  <r>
    <x v="3498"/>
    <n v="6876974"/>
  </r>
  <r>
    <x v="3499"/>
    <n v="7980275"/>
  </r>
  <r>
    <x v="3500"/>
    <n v="999853"/>
  </r>
  <r>
    <x v="3501"/>
    <n v="1659955"/>
  </r>
  <r>
    <x v="3502"/>
    <n v="1612029"/>
  </r>
  <r>
    <x v="3503"/>
    <n v="4900000"/>
  </r>
  <r>
    <x v="3504"/>
    <n v="-3624277"/>
  </r>
  <r>
    <x v="3505"/>
    <n v="-605096"/>
  </r>
  <r>
    <x v="3506"/>
    <n v="-1141064"/>
  </r>
  <r>
    <x v="3507"/>
    <n v="250263"/>
  </r>
  <r>
    <x v="3508"/>
    <n v="13101109"/>
  </r>
  <r>
    <x v="3509"/>
    <n v="-689380"/>
  </r>
  <r>
    <x v="3510"/>
    <n v="300000"/>
  </r>
  <r>
    <x v="3511"/>
    <n v="-1560341"/>
  </r>
  <r>
    <x v="3512"/>
    <n v="-1043871"/>
  </r>
  <r>
    <x v="3513"/>
    <n v="3005123"/>
  </r>
  <r>
    <x v="3514"/>
    <n v="116275247"/>
  </r>
  <r>
    <x v="3515"/>
    <n v="30537320"/>
  </r>
  <r>
    <x v="3516"/>
    <n v="16986000"/>
  </r>
  <r>
    <x v="3517"/>
    <n v="14967035"/>
  </r>
  <r>
    <x v="3518"/>
    <n v="17112929"/>
  </r>
  <r>
    <x v="3519"/>
    <n v="13564027"/>
  </r>
  <r>
    <x v="3520"/>
    <n v="15773070"/>
  </r>
  <r>
    <x v="3521"/>
    <n v="9042266"/>
  </r>
  <r>
    <x v="3522"/>
    <n v="-989962610"/>
  </r>
  <r>
    <x v="3523"/>
    <n v="6201559"/>
  </r>
  <r>
    <x v="3524"/>
    <n v="8013113"/>
  </r>
  <r>
    <x v="3525"/>
    <n v="52245055"/>
  </r>
  <r>
    <x v="3526"/>
    <n v="8100000"/>
  </r>
  <r>
    <x v="3527"/>
    <n v="1186670"/>
  </r>
  <r>
    <x v="3528"/>
    <n v="4997134"/>
  </r>
  <r>
    <x v="3529"/>
    <n v="2386698"/>
  </r>
  <r>
    <x v="3530"/>
    <n v="1508841"/>
  </r>
  <r>
    <x v="3531"/>
    <n v="3946250"/>
  </r>
  <r>
    <x v="3532"/>
    <n v="950218"/>
  </r>
  <r>
    <x v="3533"/>
    <n v="277257"/>
  </r>
  <r>
    <x v="3534"/>
    <n v="677838"/>
  </r>
  <r>
    <x v="3535"/>
    <n v="744858"/>
  </r>
  <r>
    <x v="3536"/>
    <n v="-17786"/>
  </r>
  <r>
    <x v="3537"/>
    <n v="-201659"/>
  </r>
  <r>
    <x v="3538"/>
    <n v="-389009"/>
  </r>
  <r>
    <x v="3539"/>
    <n v="-417976"/>
  </r>
  <r>
    <x v="3540"/>
    <n v="-1951288"/>
  </r>
  <r>
    <x v="3541"/>
    <n v="-535345"/>
  </r>
  <r>
    <x v="3542"/>
    <n v="-535874"/>
  </r>
  <r>
    <x v="3543"/>
    <n v="-895923"/>
  </r>
  <r>
    <x v="3544"/>
    <n v="-720718"/>
  </r>
  <r>
    <x v="3545"/>
    <n v="-515779"/>
  </r>
  <r>
    <x v="3546"/>
    <n v="-725339"/>
  </r>
  <r>
    <x v="3547"/>
    <n v="-855569"/>
  </r>
  <r>
    <x v="3548"/>
    <n v="-712239"/>
  </r>
  <r>
    <x v="3549"/>
    <n v="-903266"/>
  </r>
  <r>
    <x v="3550"/>
    <n v="-799341"/>
  </r>
  <r>
    <x v="3551"/>
    <n v="-451570"/>
  </r>
  <r>
    <x v="3552"/>
    <n v="-978790"/>
  </r>
  <r>
    <x v="3553"/>
    <n v="-987004"/>
  </r>
  <r>
    <x v="3554"/>
    <n v="-989982"/>
  </r>
  <r>
    <x v="3555"/>
    <n v="-937520"/>
  </r>
  <r>
    <x v="3556"/>
    <n v="-993613"/>
  </r>
  <r>
    <x v="3557"/>
    <n v="-999279"/>
  </r>
  <r>
    <x v="3558"/>
    <n v="-1499297"/>
  </r>
  <r>
    <x v="3559"/>
    <n v="8690000"/>
  </r>
  <r>
    <x v="3560"/>
    <n v="-909814"/>
  </r>
  <r>
    <x v="3561"/>
    <n v="595783"/>
  </r>
  <r>
    <x v="3562"/>
    <n v="57962"/>
  </r>
  <r>
    <x v="3563"/>
    <n v="-518814"/>
  </r>
  <r>
    <x v="3564"/>
    <n v="15197842"/>
  </r>
  <r>
    <x v="3565"/>
    <n v="-893357"/>
  </r>
  <r>
    <x v="3566"/>
    <n v="-30061"/>
  </r>
  <r>
    <x v="3567"/>
    <n v="393961"/>
  </r>
  <r>
    <x v="3568"/>
    <n v="-809722"/>
  </r>
  <r>
    <x v="3569"/>
    <n v="6598492"/>
  </r>
  <r>
    <x v="3570"/>
    <n v="3971000"/>
  </r>
  <r>
    <x v="3571"/>
    <n v="201437"/>
  </r>
  <r>
    <x v="3572"/>
    <n v="1273984"/>
  </r>
  <r>
    <x v="3573"/>
    <n v="-655417"/>
  </r>
  <r>
    <x v="3574"/>
    <n v="-758291"/>
  </r>
  <r>
    <x v="3575"/>
    <n v="114223000"/>
  </r>
  <r>
    <x v="3576"/>
    <n v="4768918"/>
  </r>
  <r>
    <x v="3577"/>
    <n v="3257792"/>
  </r>
  <r>
    <x v="3578"/>
    <n v="-473703"/>
  </r>
  <r>
    <x v="3579"/>
    <n v="-672499"/>
  </r>
  <r>
    <x v="3580"/>
    <n v="-702671"/>
  </r>
  <r>
    <x v="3581"/>
    <n v="-881622"/>
  </r>
  <r>
    <x v="3582"/>
    <n v="7130611"/>
  </r>
  <r>
    <x v="3583"/>
    <n v="441829"/>
  </r>
  <r>
    <x v="3584"/>
    <n v="1994973"/>
  </r>
  <r>
    <x v="3585"/>
    <n v="2391000"/>
  </r>
  <r>
    <x v="3586"/>
    <n v="140470114"/>
  </r>
  <r>
    <x v="3587"/>
    <n v="12700000"/>
  </r>
  <r>
    <x v="3588"/>
    <n v="-428012"/>
  </r>
  <r>
    <x v="3589"/>
    <n v="-586507"/>
  </r>
  <r>
    <x v="3590"/>
    <n v="-44995"/>
  </r>
  <r>
    <x v="3591"/>
    <n v="32951479"/>
  </r>
  <r>
    <x v="3592"/>
    <n v="39052600"/>
  </r>
  <r>
    <x v="3593"/>
    <n v="30000882"/>
  </r>
  <r>
    <x v="3594"/>
    <n v="16500000"/>
  </r>
  <r>
    <x v="3595"/>
    <n v="5239376"/>
  </r>
  <r>
    <x v="3596"/>
    <n v="2773863"/>
  </r>
  <r>
    <x v="3597"/>
    <n v="1547570"/>
  </r>
  <r>
    <x v="3598"/>
    <n v="1081331"/>
  </r>
  <r>
    <x v="3599"/>
    <n v="406666"/>
  </r>
  <r>
    <x v="3600"/>
    <n v="614943"/>
  </r>
  <r>
    <x v="3601"/>
    <n v="485341"/>
  </r>
  <r>
    <x v="3602"/>
    <n v="103943"/>
  </r>
  <r>
    <x v="3603"/>
    <n v="-165959"/>
  </r>
  <r>
    <x v="3604"/>
    <n v="-204532"/>
  </r>
  <r>
    <x v="3605"/>
    <n v="-256653"/>
  </r>
  <r>
    <x v="3606"/>
    <n v="-345923"/>
  </r>
  <r>
    <x v="3607"/>
    <n v="-1730939"/>
  </r>
  <r>
    <x v="3608"/>
    <n v="-447150"/>
  </r>
  <r>
    <x v="3609"/>
    <n v="-401983"/>
  </r>
  <r>
    <x v="3610"/>
    <n v="-468063"/>
  </r>
  <r>
    <x v="3611"/>
    <n v="-486866"/>
  </r>
  <r>
    <x v="3612"/>
    <n v="-262699"/>
  </r>
  <r>
    <x v="3613"/>
    <n v="-498668"/>
  </r>
  <r>
    <x v="3614"/>
    <n v="2262293"/>
  </r>
  <r>
    <x v="3615"/>
    <n v="-1231955"/>
  </r>
  <r>
    <x v="3616"/>
    <n v="-70878"/>
  </r>
  <r>
    <x v="3617"/>
    <n v="-477000"/>
  </r>
  <r>
    <x v="3618"/>
    <n v="1861000"/>
  </r>
  <r>
    <x v="3619"/>
    <n v="2713208"/>
  </r>
  <r>
    <x v="3620"/>
    <n v="-24990090"/>
  </r>
  <r>
    <x v="3621"/>
    <n v="44140956"/>
  </r>
  <r>
    <x v="3622"/>
    <n v="-808054"/>
  </r>
  <r>
    <x v="3623"/>
    <n v="107902283"/>
  </r>
  <r>
    <x v="3624"/>
    <n v="999622"/>
  </r>
  <r>
    <x v="3625"/>
    <n v="1289999"/>
  </r>
  <r>
    <x v="3626"/>
    <n v="-88202"/>
  </r>
  <r>
    <x v="3627"/>
    <n v="591796"/>
  </r>
  <r>
    <x v="3628"/>
    <n v="25899"/>
  </r>
  <r>
    <x v="3629"/>
    <n v="-273613"/>
  </r>
  <r>
    <x v="3630"/>
    <n v="45276912"/>
  </r>
  <r>
    <x v="3631"/>
    <n v="2429000"/>
  </r>
  <r>
    <x v="3632"/>
    <n v="-5987157"/>
  </r>
  <r>
    <x v="3633"/>
    <n v="-226328"/>
  </r>
  <r>
    <x v="3634"/>
    <n v="3650000"/>
  </r>
  <r>
    <x v="3635"/>
    <n v="969176"/>
  </r>
  <r>
    <x v="3636"/>
    <n v="8115878"/>
  </r>
  <r>
    <x v="3637"/>
    <n v="1352472"/>
  </r>
  <r>
    <x v="3638"/>
    <n v="2060184"/>
  </r>
  <r>
    <x v="3639"/>
    <n v="-44648"/>
  </r>
  <r>
    <x v="3640"/>
    <n v="656942"/>
  </r>
  <r>
    <x v="3641"/>
    <n v="-194801"/>
  </r>
  <r>
    <x v="3642"/>
    <n v="-297532"/>
  </r>
  <r>
    <x v="3643"/>
    <n v="48622"/>
  </r>
  <r>
    <x v="3644"/>
    <n v="11756514"/>
  </r>
  <r>
    <x v="3645"/>
    <n v="3936931"/>
  </r>
  <r>
    <x v="3646"/>
    <n v="3549339"/>
  </r>
  <r>
    <x v="3647"/>
    <n v="1727544"/>
  </r>
  <r>
    <x v="3648"/>
    <n v="800600"/>
  </r>
  <r>
    <x v="3649"/>
    <n v="652835"/>
  </r>
  <r>
    <x v="3650"/>
    <n v="124220"/>
  </r>
  <r>
    <x v="3651"/>
    <n v="-46866"/>
  </r>
  <r>
    <x v="3652"/>
    <n v="41309"/>
  </r>
  <r>
    <x v="3653"/>
    <n v="3138210"/>
  </r>
  <r>
    <x v="3654"/>
    <n v="-200506"/>
  </r>
  <r>
    <x v="3655"/>
    <n v="-231805"/>
  </r>
  <r>
    <x v="3656"/>
    <n v="-113700"/>
  </r>
  <r>
    <x v="3657"/>
    <n v="802119"/>
  </r>
  <r>
    <x v="3658"/>
    <n v="4790000"/>
  </r>
  <r>
    <x v="3659"/>
    <n v="4305922"/>
  </r>
  <r>
    <x v="3660"/>
    <n v="3300000"/>
  </r>
  <r>
    <x v="3661"/>
    <n v="181225"/>
  </r>
  <r>
    <x v="3662"/>
    <n v="-121970"/>
  </r>
  <r>
    <x v="3663"/>
    <n v="-198889"/>
  </r>
  <r>
    <x v="3664"/>
    <n v="745402"/>
  </r>
  <r>
    <x v="3665"/>
    <n v="349947"/>
  </r>
  <r>
    <x v="3666"/>
    <n v="6962502"/>
  </r>
  <r>
    <x v="3667"/>
    <n v="1216074"/>
  </r>
  <r>
    <x v="3668"/>
    <n v="14680000"/>
  </r>
  <r>
    <x v="3669"/>
    <n v="2732062"/>
  </r>
  <r>
    <x v="3670"/>
    <n v="9257933"/>
  </r>
  <r>
    <x v="3671"/>
    <n v="-4016"/>
  </r>
  <r>
    <x v="3672"/>
    <n v="6546368"/>
  </r>
  <r>
    <x v="3673"/>
    <n v="10074663"/>
  </r>
  <r>
    <x v="3674"/>
    <n v="22657819"/>
  </r>
  <r>
    <x v="3675"/>
    <n v="2900000"/>
  </r>
  <r>
    <x v="3676"/>
    <n v="5128617"/>
  </r>
  <r>
    <x v="3677"/>
    <n v="70536"/>
  </r>
  <r>
    <x v="3678"/>
    <n v="-140621"/>
  </r>
  <r>
    <x v="3679"/>
    <n v="3156970"/>
  </r>
  <r>
    <x v="3680"/>
    <n v="476767"/>
  </r>
  <r>
    <x v="3681"/>
    <n v="11464368"/>
  </r>
  <r>
    <x v="3682"/>
    <n v="-19443"/>
  </r>
  <r>
    <x v="3683"/>
    <n v="-39916"/>
  </r>
  <r>
    <x v="3684"/>
    <n v="10221600"/>
  </r>
  <r>
    <x v="3685"/>
    <n v="324804"/>
  </r>
  <r>
    <x v="3686"/>
    <n v="199816"/>
  </r>
  <r>
    <x v="3687"/>
    <n v="237233"/>
  </r>
  <r>
    <x v="3688"/>
    <n v="213768"/>
  </r>
  <r>
    <x v="3689"/>
    <n v="2921130"/>
  </r>
  <r>
    <x v="3690"/>
    <n v="2831622"/>
  </r>
  <r>
    <x v="3691"/>
    <n v="1204508"/>
  </r>
  <r>
    <x v="3692"/>
    <n v="61382"/>
  </r>
  <r>
    <x v="3693"/>
    <n v="170483"/>
  </r>
  <r>
    <x v="3694"/>
    <n v="131507"/>
  </r>
  <r>
    <x v="3695"/>
    <n v="663780"/>
  </r>
  <r>
    <x v="3696"/>
    <n v="-905404"/>
  </r>
  <r>
    <x v="3697"/>
    <n v="417760"/>
  </r>
  <r>
    <x v="3698"/>
    <n v="2033920"/>
  </r>
  <r>
    <x v="3699"/>
    <n v="841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BFAA5C-8774-4070-B194-A4DA09F3A75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Languages">
  <location ref="I1:J13" firstHeaderRow="1" firstDataRow="1" firstDataCol="1"/>
  <pivotFields count="5">
    <pivotField axis="axisRow" showAll="0" measureFilter="1" sortType="descending">
      <items count="40">
        <item x="22"/>
        <item x="2"/>
        <item x="33"/>
        <item x="11"/>
        <item x="18"/>
        <item x="9"/>
        <item x="27"/>
        <item x="24"/>
        <item x="14"/>
        <item x="13"/>
        <item x="32"/>
        <item x="0"/>
        <item x="5"/>
        <item x="4"/>
        <item x="15"/>
        <item x="31"/>
        <item x="21"/>
        <item x="20"/>
        <item x="23"/>
        <item x="35"/>
        <item x="12"/>
        <item x="10"/>
        <item x="7"/>
        <item x="19"/>
        <item x="1"/>
        <item x="6"/>
        <item x="16"/>
        <item x="29"/>
        <item x="26"/>
        <item x="37"/>
        <item x="25"/>
        <item x="36"/>
        <item x="28"/>
        <item x="3"/>
        <item x="38"/>
        <item x="8"/>
        <item x="17"/>
        <item x="34"/>
        <item x="3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numFmtId="2" showAll="0"/>
    <pivotField numFmtId="2" showAll="0"/>
    <pivotField showAll="0"/>
  </pivotFields>
  <rowFields count="1">
    <field x="0"/>
  </rowFields>
  <rowItems count="12">
    <i>
      <x v="11"/>
    </i>
    <i>
      <x v="13"/>
    </i>
    <i>
      <x v="33"/>
    </i>
    <i>
      <x v="24"/>
    </i>
    <i>
      <x v="14"/>
    </i>
    <i>
      <x v="21"/>
    </i>
    <i>
      <x v="16"/>
    </i>
    <i>
      <x v="5"/>
    </i>
    <i>
      <x v="20"/>
    </i>
    <i>
      <x v="23"/>
    </i>
    <i>
      <x v="30"/>
    </i>
    <i t="grand">
      <x/>
    </i>
  </rowItems>
  <colItems count="1">
    <i/>
  </colItems>
  <dataFields count="1">
    <dataField name="movies Count" fld="1" baseField="0" baseItem="11"/>
  </dataFields>
  <formats count="4">
    <format dxfId="18">
      <pivotArea collapsedLevelsAreSubtotals="1" fieldPosition="0">
        <references count="1">
          <reference field="0" count="11">
            <x v="5"/>
            <x v="11"/>
            <x v="13"/>
            <x v="14"/>
            <x v="16"/>
            <x v="20"/>
            <x v="21"/>
            <x v="23"/>
            <x v="24"/>
            <x v="30"/>
            <x v="33"/>
          </reference>
        </references>
      </pivotArea>
    </format>
    <format dxfId="17">
      <pivotArea field="0" type="button" dataOnly="0" labelOnly="1" outline="0" axis="axisRow" fieldPosition="0"/>
    </format>
    <format dxfId="16">
      <pivotArea dataOnly="0" labelOnly="1" fieldPosition="0">
        <references count="1">
          <reference field="0" count="11">
            <x v="5"/>
            <x v="11"/>
            <x v="13"/>
            <x v="14"/>
            <x v="16"/>
            <x v="20"/>
            <x v="21"/>
            <x v="23"/>
            <x v="24"/>
            <x v="30"/>
            <x v="33"/>
          </reference>
        </references>
      </pivotArea>
    </format>
    <format dxfId="15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E9F01F-C5CC-4684-8408-181ADDF78043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director">
  <location ref="H1:J13" firstHeaderRow="0" firstDataRow="1" firstDataCol="1"/>
  <pivotFields count="4">
    <pivotField axis="axisRow" showAll="0" measureFilter="1" sortType="descending">
      <items count="1694">
        <item x="1285"/>
        <item x="832"/>
        <item x="1090"/>
        <item x="1549"/>
        <item x="1460"/>
        <item x="158"/>
        <item x="1450"/>
        <item x="963"/>
        <item x="226"/>
        <item x="428"/>
        <item x="1550"/>
        <item x="1148"/>
        <item x="1405"/>
        <item x="1349"/>
        <item x="1132"/>
        <item x="364"/>
        <item x="389"/>
        <item x="1047"/>
        <item x="201"/>
        <item x="1211"/>
        <item x="386"/>
        <item x="591"/>
        <item x="1129"/>
        <item x="730"/>
        <item x="72"/>
        <item x="1012"/>
        <item x="229"/>
        <item x="525"/>
        <item x="299"/>
        <item x="109"/>
        <item x="875"/>
        <item x="96"/>
        <item x="1642"/>
        <item x="1217"/>
        <item x="1069"/>
        <item x="1602"/>
        <item x="1510"/>
        <item x="100"/>
        <item x="1497"/>
        <item x="1640"/>
        <item x="1295"/>
        <item x="645"/>
        <item x="437"/>
        <item x="595"/>
        <item x="117"/>
        <item x="853"/>
        <item x="1489"/>
        <item x="672"/>
        <item x="959"/>
        <item x="604"/>
        <item x="1417"/>
        <item x="863"/>
        <item x="891"/>
        <item x="1448"/>
        <item x="976"/>
        <item x="12"/>
        <item x="442"/>
        <item x="1265"/>
        <item x="216"/>
        <item x="696"/>
        <item x="895"/>
        <item x="847"/>
        <item x="1674"/>
        <item x="728"/>
        <item x="445"/>
        <item x="4"/>
        <item x="1266"/>
        <item x="204"/>
        <item x="285"/>
        <item x="689"/>
        <item x="422"/>
        <item x="1220"/>
        <item x="264"/>
        <item x="102"/>
        <item x="425"/>
        <item x="308"/>
        <item x="884"/>
        <item x="1258"/>
        <item x="1574"/>
        <item x="507"/>
        <item x="514"/>
        <item x="801"/>
        <item x="852"/>
        <item x="374"/>
        <item x="1468"/>
        <item x="228"/>
        <item x="1604"/>
        <item x="19"/>
        <item x="259"/>
        <item x="840"/>
        <item x="1119"/>
        <item x="1031"/>
        <item x="246"/>
        <item x="1517"/>
        <item x="1240"/>
        <item x="1302"/>
        <item x="636"/>
        <item x="1570"/>
        <item x="1212"/>
        <item x="512"/>
        <item x="1619"/>
        <item x="179"/>
        <item x="779"/>
        <item x="901"/>
        <item x="834"/>
        <item x="347"/>
        <item x="320"/>
        <item x="443"/>
        <item x="502"/>
        <item x="242"/>
        <item x="262"/>
        <item x="1403"/>
        <item x="14"/>
        <item x="1632"/>
        <item x="909"/>
        <item x="34"/>
        <item x="438"/>
        <item x="491"/>
        <item x="700"/>
        <item x="1589"/>
        <item x="193"/>
        <item x="1621"/>
        <item x="1228"/>
        <item x="1219"/>
        <item x="1538"/>
        <item x="1609"/>
        <item x="420"/>
        <item x="1461"/>
        <item x="872"/>
        <item x="740"/>
        <item x="276"/>
        <item x="184"/>
        <item x="107"/>
        <item x="1378"/>
        <item x="1141"/>
        <item x="1665"/>
        <item x="610"/>
        <item x="902"/>
        <item x="487"/>
        <item x="1334"/>
        <item x="1481"/>
        <item x="1078"/>
        <item x="813"/>
        <item x="152"/>
        <item x="623"/>
        <item x="870"/>
        <item x="1164"/>
        <item x="1203"/>
        <item x="729"/>
        <item x="1074"/>
        <item x="752"/>
        <item x="291"/>
        <item x="786"/>
        <item x="1029"/>
        <item x="58"/>
        <item x="466"/>
        <item x="141"/>
        <item x="171"/>
        <item x="1583"/>
        <item x="906"/>
        <item x="1684"/>
        <item x="104"/>
        <item x="329"/>
        <item x="1138"/>
        <item x="671"/>
        <item x="24"/>
        <item x="1631"/>
        <item x="1380"/>
        <item x="199"/>
        <item x="492"/>
        <item x="416"/>
        <item x="1105"/>
        <item x="1325"/>
        <item x="1091"/>
        <item x="339"/>
        <item x="890"/>
        <item x="338"/>
        <item x="812"/>
        <item x="889"/>
        <item x="1066"/>
        <item x="515"/>
        <item x="1560"/>
        <item x="1661"/>
        <item x="684"/>
        <item x="769"/>
        <item x="1561"/>
        <item x="962"/>
        <item x="1008"/>
        <item x="10"/>
        <item x="498"/>
        <item x="82"/>
        <item x="1616"/>
        <item x="523"/>
        <item x="717"/>
        <item x="280"/>
        <item x="712"/>
        <item x="439"/>
        <item x="56"/>
        <item x="1537"/>
        <item x="122"/>
        <item x="1400"/>
        <item x="1500"/>
        <item x="1158"/>
        <item x="1308"/>
        <item x="1125"/>
        <item x="766"/>
        <item x="505"/>
        <item x="741"/>
        <item x="1408"/>
        <item x="1340"/>
        <item x="138"/>
        <item x="1123"/>
        <item x="1558"/>
        <item x="1519"/>
        <item x="735"/>
        <item x="577"/>
        <item x="1277"/>
        <item x="559"/>
        <item x="546"/>
        <item x="674"/>
        <item x="868"/>
        <item x="881"/>
        <item x="1230"/>
        <item x="1508"/>
        <item x="78"/>
        <item x="341"/>
        <item x="599"/>
        <item x="120"/>
        <item x="1512"/>
        <item x="618"/>
        <item x="1509"/>
        <item x="862"/>
        <item x="70"/>
        <item x="743"/>
        <item x="648"/>
        <item x="1592"/>
        <item x="686"/>
        <item x="581"/>
        <item x="1245"/>
        <item x="166"/>
        <item x="18"/>
        <item x="551"/>
        <item x="814"/>
        <item x="576"/>
        <item x="535"/>
        <item x="953"/>
        <item x="922"/>
        <item x="1377"/>
        <item x="1345"/>
        <item x="432"/>
        <item x="1059"/>
        <item x="1104"/>
        <item x="1116"/>
        <item x="1360"/>
        <item x="1463"/>
        <item x="85"/>
        <item x="3"/>
        <item x="1210"/>
        <item x="806"/>
        <item x="1130"/>
        <item x="159"/>
        <item x="1159"/>
        <item x="1167"/>
        <item x="960"/>
        <item x="1453"/>
        <item x="279"/>
        <item x="1206"/>
        <item x="1270"/>
        <item x="270"/>
        <item x="309"/>
        <item x="1584"/>
        <item x="248"/>
        <item x="825"/>
        <item x="528"/>
        <item x="21"/>
        <item x="695"/>
        <item x="923"/>
        <item x="452"/>
        <item x="1590"/>
        <item x="912"/>
        <item x="1076"/>
        <item x="1016"/>
        <item x="685"/>
        <item x="603"/>
        <item x="774"/>
        <item x="1662"/>
        <item x="1614"/>
        <item x="403"/>
        <item x="951"/>
        <item x="227"/>
        <item x="1439"/>
        <item x="1145"/>
        <item x="1303"/>
        <item x="1454"/>
        <item x="753"/>
        <item x="1466"/>
        <item x="869"/>
        <item x="1106"/>
        <item x="1243"/>
        <item x="1208"/>
        <item x="1133"/>
        <item x="1388"/>
        <item x="25"/>
        <item x="1353"/>
        <item x="887"/>
        <item x="1280"/>
        <item x="933"/>
        <item x="209"/>
        <item x="321"/>
        <item x="1625"/>
        <item x="808"/>
        <item x="1536"/>
        <item x="441"/>
        <item x="622"/>
        <item x="456"/>
        <item x="1058"/>
        <item x="488"/>
        <item x="1501"/>
        <item x="1231"/>
        <item x="1113"/>
        <item x="116"/>
        <item x="1343"/>
        <item x="1156"/>
        <item x="1471"/>
        <item x="1689"/>
        <item x="871"/>
        <item x="1071"/>
        <item x="1421"/>
        <item x="886"/>
        <item x="1335"/>
        <item x="48"/>
        <item x="91"/>
        <item x="1573"/>
        <item x="561"/>
        <item x="448"/>
        <item x="407"/>
        <item x="1523"/>
        <item x="1239"/>
        <item x="1354"/>
        <item x="64"/>
        <item x="328"/>
        <item x="1361"/>
        <item x="450"/>
        <item x="1149"/>
        <item x="1262"/>
        <item x="256"/>
        <item x="368"/>
        <item x="714"/>
        <item x="479"/>
        <item x="177"/>
        <item x="337"/>
        <item x="564"/>
        <item x="1103"/>
        <item x="1474"/>
        <item x="1001"/>
        <item x="346"/>
        <item x="815"/>
        <item x="476"/>
        <item x="1018"/>
        <item x="1507"/>
        <item x="314"/>
        <item x="1135"/>
        <item x="1428"/>
        <item x="274"/>
        <item x="1521"/>
        <item x="296"/>
        <item x="110"/>
        <item x="132"/>
        <item x="705"/>
        <item x="1272"/>
        <item x="8"/>
        <item x="467"/>
        <item x="1054"/>
        <item x="61"/>
        <item x="1112"/>
        <item x="98"/>
        <item x="1155"/>
        <item x="1329"/>
        <item x="1513"/>
        <item x="325"/>
        <item x="468"/>
        <item x="545"/>
        <item x="196"/>
        <item x="986"/>
        <item x="1381"/>
        <item x="988"/>
        <item x="1478"/>
        <item x="1002"/>
        <item x="1201"/>
        <item x="251"/>
        <item x="1143"/>
        <item x="756"/>
        <item x="955"/>
        <item x="532"/>
        <item x="1294"/>
        <item x="1486"/>
        <item x="1037"/>
        <item x="1413"/>
        <item x="155"/>
        <item x="1322"/>
        <item x="266"/>
        <item x="1464"/>
        <item x="59"/>
        <item x="702"/>
        <item x="762"/>
        <item x="633"/>
        <item x="1246"/>
        <item x="354"/>
        <item x="302"/>
        <item x="50"/>
        <item x="1007"/>
        <item x="791"/>
        <item x="1666"/>
        <item x="1010"/>
        <item x="659"/>
        <item x="1256"/>
        <item x="71"/>
        <item x="1587"/>
        <item x="1139"/>
        <item x="748"/>
        <item x="722"/>
        <item x="1682"/>
        <item x="1061"/>
        <item x="1412"/>
        <item x="1323"/>
        <item x="1660"/>
        <item x="218"/>
        <item x="1444"/>
        <item x="699"/>
        <item x="99"/>
        <item x="1600"/>
        <item x="1237"/>
        <item x="544"/>
        <item x="1274"/>
        <item x="1612"/>
        <item x="995"/>
        <item x="698"/>
        <item x="679"/>
        <item x="893"/>
        <item x="1346"/>
        <item x="1051"/>
        <item x="1200"/>
        <item x="1063"/>
        <item x="234"/>
        <item x="1189"/>
        <item x="75"/>
        <item x="118"/>
        <item x="1608"/>
        <item x="1637"/>
        <item x="846"/>
        <item x="173"/>
        <item x="1109"/>
        <item x="519"/>
        <item x="573"/>
        <item x="1092"/>
        <item x="1670"/>
        <item x="1357"/>
        <item x="509"/>
        <item x="258"/>
        <item x="1553"/>
        <item x="1396"/>
        <item x="938"/>
        <item x="1390"/>
        <item x="1429"/>
        <item x="731"/>
        <item x="1255"/>
        <item x="1597"/>
        <item x="265"/>
        <item x="1224"/>
        <item x="167"/>
        <item x="650"/>
        <item x="399"/>
        <item x="66"/>
        <item x="1655"/>
        <item x="1048"/>
        <item x="1186"/>
        <item x="1257"/>
        <item x="1548"/>
        <item x="150"/>
        <item x="275"/>
        <item x="1397"/>
        <item x="417"/>
        <item x="319"/>
        <item x="858"/>
        <item x="180"/>
        <item x="1611"/>
        <item x="1198"/>
        <item x="811"/>
        <item x="800"/>
        <item x="1319"/>
        <item x="1118"/>
        <item x="1374"/>
        <item x="744"/>
        <item x="538"/>
        <item x="1032"/>
        <item x="736"/>
        <item x="383"/>
        <item x="1641"/>
        <item x="1581"/>
        <item x="277"/>
        <item x="473"/>
        <item x="602"/>
        <item x="589"/>
        <item x="426"/>
        <item x="937"/>
        <item x="1317"/>
        <item x="288"/>
        <item x="1518"/>
        <item x="205"/>
        <item x="1221"/>
        <item x="284"/>
        <item x="161"/>
        <item x="651"/>
        <item x="969"/>
        <item x="77"/>
        <item x="683"/>
        <item x="1062"/>
        <item x="207"/>
        <item x="345"/>
        <item x="554"/>
        <item x="896"/>
        <item x="457"/>
        <item x="283"/>
        <item x="928"/>
        <item x="789"/>
        <item x="1093"/>
        <item x="1364"/>
        <item x="136"/>
        <item x="79"/>
        <item x="412"/>
        <item x="489"/>
        <item x="1351"/>
        <item x="1314"/>
        <item x="1436"/>
        <item x="864"/>
        <item x="614"/>
        <item x="973"/>
        <item x="593"/>
        <item x="261"/>
        <item x="1041"/>
        <item x="977"/>
        <item x="992"/>
        <item x="781"/>
        <item x="873"/>
        <item x="313"/>
        <item x="1376"/>
        <item x="1599"/>
        <item x="511"/>
        <item x="1"/>
        <item x="349"/>
        <item x="788"/>
        <item x="1593"/>
        <item x="1166"/>
        <item x="1635"/>
        <item x="530"/>
        <item x="1034"/>
        <item x="287"/>
        <item x="1040"/>
        <item x="841"/>
        <item x="1140"/>
        <item x="1658"/>
        <item x="350"/>
        <item x="749"/>
        <item x="36"/>
        <item x="1287"/>
        <item x="496"/>
        <item x="1282"/>
        <item x="1579"/>
        <item x="123"/>
        <item x="1610"/>
        <item x="916"/>
        <item x="1567"/>
        <item x="1644"/>
        <item x="1311"/>
        <item x="365"/>
        <item x="607"/>
        <item x="1195"/>
        <item x="1371"/>
        <item x="358"/>
        <item x="1585"/>
        <item x="353"/>
        <item x="1654"/>
        <item x="809"/>
        <item x="1679"/>
        <item x="1229"/>
        <item x="613"/>
        <item x="1656"/>
        <item x="1556"/>
        <item x="1409"/>
        <item x="1355"/>
        <item x="1358"/>
        <item x="268"/>
        <item x="785"/>
        <item x="1667"/>
        <item x="105"/>
        <item x="1350"/>
        <item x="433"/>
        <item x="944"/>
        <item x="83"/>
        <item x="1033"/>
        <item x="1522"/>
        <item x="1525"/>
        <item x="616"/>
        <item x="612"/>
        <item x="597"/>
        <item x="1527"/>
        <item x="632"/>
        <item x="367"/>
        <item x="1368"/>
        <item x="704"/>
        <item x="1124"/>
        <item x="578"/>
        <item x="539"/>
        <item x="1490"/>
        <item x="914"/>
        <item x="233"/>
        <item x="570"/>
        <item x="543"/>
        <item x="639"/>
        <item x="877"/>
        <item x="33"/>
        <item x="1382"/>
        <item x="1458"/>
        <item x="1636"/>
        <item x="247"/>
        <item x="1690"/>
        <item x="531"/>
        <item x="1039"/>
        <item x="1108"/>
        <item x="1535"/>
        <item x="238"/>
        <item x="69"/>
        <item x="763"/>
        <item x="0"/>
        <item x="1347"/>
        <item x="1157"/>
        <item x="1496"/>
        <item x="1056"/>
        <item x="1011"/>
        <item x="707"/>
        <item x="63"/>
        <item x="1050"/>
        <item x="966"/>
        <item x="134"/>
        <item x="135"/>
        <item x="983"/>
        <item x="866"/>
        <item x="423"/>
        <item x="1562"/>
        <item x="1491"/>
        <item x="1348"/>
        <item x="32"/>
        <item x="978"/>
        <item x="459"/>
        <item x="1572"/>
        <item x="1044"/>
        <item x="1617"/>
        <item x="148"/>
        <item x="1117"/>
        <item x="708"/>
        <item x="626"/>
        <item x="1479"/>
        <item x="1188"/>
        <item x="1475"/>
        <item x="660"/>
        <item x="934"/>
        <item x="644"/>
        <item x="1197"/>
        <item x="1153"/>
        <item x="421"/>
        <item x="405"/>
        <item x="1190"/>
        <item x="1383"/>
        <item x="181"/>
        <item x="335"/>
        <item x="677"/>
        <item x="213"/>
        <item x="606"/>
        <item x="552"/>
        <item x="829"/>
        <item x="882"/>
        <item x="348"/>
        <item x="567"/>
        <item x="687"/>
        <item x="1578"/>
        <item x="1419"/>
        <item x="1557"/>
        <item x="913"/>
        <item x="1181"/>
        <item x="917"/>
        <item x="761"/>
        <item x="828"/>
        <item x="711"/>
        <item x="778"/>
        <item x="1094"/>
        <item x="574"/>
        <item x="88"/>
        <item x="617"/>
        <item x="757"/>
        <item x="1391"/>
        <item x="1316"/>
        <item x="549"/>
        <item x="799"/>
        <item x="263"/>
        <item x="381"/>
        <item x="1367"/>
        <item x="971"/>
        <item x="805"/>
        <item x="967"/>
        <item x="1079"/>
        <item x="1470"/>
        <item x="1440"/>
        <item x="979"/>
        <item x="849"/>
        <item x="929"/>
        <item x="941"/>
        <item x="1178"/>
        <item x="1430"/>
        <item x="451"/>
        <item x="826"/>
        <item x="385"/>
        <item x="1395"/>
        <item x="529"/>
        <item x="1236"/>
        <item x="724"/>
        <item x="905"/>
        <item x="994"/>
        <item x="1629"/>
        <item x="738"/>
        <item x="1372"/>
        <item x="620"/>
        <item x="1086"/>
        <item x="244"/>
        <item x="86"/>
        <item x="947"/>
        <item x="231"/>
        <item x="419"/>
        <item x="1685"/>
        <item x="92"/>
        <item x="357"/>
        <item x="1177"/>
        <item x="982"/>
        <item x="127"/>
        <item x="474"/>
        <item x="1338"/>
        <item x="478"/>
        <item x="1097"/>
        <item x="999"/>
        <item x="911"/>
        <item x="1630"/>
        <item x="1333"/>
        <item x="1482"/>
        <item x="1261"/>
        <item x="446"/>
        <item x="1043"/>
        <item x="1137"/>
        <item x="817"/>
        <item x="370"/>
        <item x="824"/>
        <item x="742"/>
        <item x="1102"/>
        <item x="932"/>
        <item x="638"/>
        <item x="387"/>
        <item x="513"/>
        <item x="630"/>
        <item x="504"/>
        <item x="482"/>
        <item x="499"/>
        <item x="506"/>
        <item x="775"/>
        <item x="930"/>
        <item x="1067"/>
        <item x="436"/>
        <item x="28"/>
        <item x="190"/>
        <item x="628"/>
        <item x="377"/>
        <item x="703"/>
        <item x="845"/>
        <item x="125"/>
        <item x="1328"/>
        <item x="203"/>
        <item x="189"/>
        <item x="998"/>
        <item x="351"/>
        <item x="842"/>
        <item x="739"/>
        <item x="1192"/>
        <item x="662"/>
        <item x="1242"/>
        <item x="767"/>
        <item x="483"/>
        <item x="249"/>
        <item x="1087"/>
        <item x="449"/>
        <item x="1075"/>
        <item x="754"/>
        <item x="520"/>
        <item x="128"/>
        <item x="1404"/>
        <item x="1605"/>
        <item x="219"/>
        <item x="342"/>
        <item x="45"/>
        <item x="1627"/>
        <item x="1085"/>
        <item x="434"/>
        <item x="1154"/>
        <item x="1080"/>
        <item x="103"/>
        <item x="1120"/>
        <item x="1669"/>
        <item x="1207"/>
        <item x="67"/>
        <item x="1402"/>
        <item x="1251"/>
        <item x="1651"/>
        <item x="1244"/>
        <item x="237"/>
        <item x="282"/>
        <item x="876"/>
        <item x="621"/>
        <item x="771"/>
        <item x="1569"/>
        <item x="646"/>
        <item x="84"/>
        <item x="560"/>
        <item x="62"/>
        <item x="796"/>
        <item x="918"/>
        <item x="557"/>
        <item x="355"/>
        <item x="430"/>
        <item x="1427"/>
        <item x="1180"/>
        <item x="133"/>
        <item x="961"/>
        <item x="1634"/>
        <item x="1344"/>
        <item x="540"/>
        <item x="27"/>
        <item x="501"/>
        <item x="297"/>
        <item x="798"/>
        <item x="1484"/>
        <item x="1107"/>
        <item x="326"/>
        <item x="1052"/>
        <item x="140"/>
        <item x="1456"/>
        <item x="822"/>
        <item x="1601"/>
        <item x="1204"/>
        <item x="1492"/>
        <item x="7"/>
        <item x="991"/>
        <item x="1445"/>
        <item x="271"/>
        <item x="946"/>
        <item x="1472"/>
        <item x="508"/>
        <item x="480"/>
        <item x="1214"/>
        <item x="837"/>
        <item x="536"/>
        <item x="1455"/>
        <item x="39"/>
        <item x="629"/>
        <item x="694"/>
        <item x="1151"/>
        <item x="1598"/>
        <item x="397"/>
        <item x="1431"/>
        <item x="562"/>
        <item x="394"/>
        <item x="926"/>
        <item x="1613"/>
        <item x="1215"/>
        <item x="202"/>
        <item x="885"/>
        <item x="821"/>
        <item x="1648"/>
        <item x="322"/>
        <item x="1264"/>
        <item x="235"/>
        <item x="533"/>
        <item x="1659"/>
        <item x="517"/>
        <item x="611"/>
        <item x="81"/>
        <item x="965"/>
        <item x="1057"/>
        <item x="336"/>
        <item x="391"/>
        <item x="292"/>
        <item x="726"/>
        <item x="378"/>
        <item x="1290"/>
        <item x="245"/>
        <item x="344"/>
        <item x="931"/>
        <item x="678"/>
        <item x="1687"/>
        <item x="208"/>
        <item x="1321"/>
        <item x="585"/>
        <item x="51"/>
        <item x="584"/>
        <item x="575"/>
        <item x="792"/>
        <item x="907"/>
        <item x="1516"/>
        <item x="1596"/>
        <item x="1540"/>
        <item x="664"/>
        <item x="1318"/>
        <item x="300"/>
        <item x="137"/>
        <item x="572"/>
        <item x="1065"/>
        <item x="750"/>
        <item x="1691"/>
        <item x="1394"/>
        <item x="1227"/>
        <item x="1576"/>
        <item x="676"/>
        <item x="269"/>
        <item x="1128"/>
        <item x="42"/>
        <item x="921"/>
        <item x="1524"/>
        <item x="1681"/>
        <item x="310"/>
        <item x="1552"/>
        <item x="1042"/>
        <item x="605"/>
        <item x="818"/>
        <item x="1528"/>
        <item x="174"/>
        <item x="304"/>
        <item x="566"/>
        <item x="94"/>
        <item x="657"/>
        <item x="30"/>
        <item x="1161"/>
        <item x="149"/>
        <item x="1686"/>
        <item x="1073"/>
        <item x="1170"/>
        <item x="784"/>
        <item x="230"/>
        <item x="1488"/>
        <item x="1476"/>
        <item x="1582"/>
        <item x="637"/>
        <item x="608"/>
        <item x="697"/>
        <item x="1411"/>
        <item x="665"/>
        <item x="1646"/>
        <item x="1645"/>
        <item x="1009"/>
        <item x="1182"/>
        <item x="1446"/>
        <item x="108"/>
        <item x="1307"/>
        <item x="182"/>
        <item x="1452"/>
        <item x="1191"/>
        <item x="1653"/>
        <item x="1541"/>
        <item x="1564"/>
        <item x="471"/>
        <item x="565"/>
        <item x="1306"/>
        <item x="592"/>
        <item x="1292"/>
        <item x="89"/>
        <item x="880"/>
        <item x="1555"/>
        <item x="1539"/>
        <item x="1673"/>
        <item x="713"/>
        <item x="1379"/>
        <item x="286"/>
        <item x="878"/>
        <item x="553"/>
        <item x="1232"/>
        <item x="11"/>
        <item x="330"/>
        <item x="1594"/>
        <item x="1267"/>
        <item x="16"/>
        <item x="1127"/>
        <item x="324"/>
        <item x="776"/>
        <item x="1184"/>
        <item x="1160"/>
        <item x="1663"/>
        <item x="1520"/>
        <item x="522"/>
        <item x="38"/>
        <item x="1070"/>
        <item x="1077"/>
        <item x="162"/>
        <item x="746"/>
        <item x="1089"/>
        <item x="1543"/>
        <item x="1004"/>
        <item x="865"/>
        <item x="376"/>
        <item x="112"/>
        <item x="503"/>
        <item x="1015"/>
        <item x="1028"/>
        <item x="888"/>
        <item x="1238"/>
        <item x="1624"/>
        <item x="130"/>
        <item x="1332"/>
        <item x="1304"/>
        <item x="188"/>
        <item x="1424"/>
        <item x="215"/>
        <item x="29"/>
        <item x="1341"/>
        <item x="1247"/>
        <item x="1021"/>
        <item x="46"/>
        <item x="997"/>
        <item x="1252"/>
        <item x="1025"/>
        <item x="794"/>
        <item x="1248"/>
        <item x="481"/>
        <item x="1284"/>
        <item x="927"/>
        <item x="1620"/>
        <item x="1326"/>
        <item x="55"/>
        <item x="984"/>
        <item x="424"/>
        <item x="915"/>
        <item x="65"/>
        <item x="1643"/>
        <item x="1365"/>
        <item x="1671"/>
        <item x="1301"/>
        <item x="1515"/>
        <item x="31"/>
        <item x="1234"/>
        <item x="803"/>
        <item x="273"/>
        <item x="1209"/>
        <item x="1676"/>
        <item x="836"/>
        <item x="723"/>
        <item x="550"/>
        <item x="1283"/>
        <item x="73"/>
        <item x="26"/>
        <item x="293"/>
        <item x="1030"/>
        <item x="494"/>
        <item x="1218"/>
        <item x="1263"/>
        <item x="727"/>
        <item x="1389"/>
        <item x="1494"/>
        <item x="797"/>
        <item x="981"/>
        <item x="892"/>
        <item x="1441"/>
        <item x="919"/>
        <item x="1506"/>
        <item x="732"/>
        <item x="857"/>
        <item x="1502"/>
        <item x="316"/>
        <item x="305"/>
        <item x="151"/>
        <item x="1443"/>
        <item x="996"/>
        <item x="649"/>
        <item x="1352"/>
        <item x="1213"/>
        <item x="1226"/>
        <item x="867"/>
        <item x="1179"/>
        <item x="183"/>
        <item x="1072"/>
        <item x="733"/>
        <item x="693"/>
        <item x="709"/>
        <item x="596"/>
        <item x="1162"/>
        <item x="848"/>
        <item x="640"/>
        <item x="1415"/>
        <item x="586"/>
        <item x="1626"/>
        <item x="1017"/>
        <item x="144"/>
        <item x="950"/>
        <item x="1398"/>
        <item x="1677"/>
        <item x="200"/>
        <item x="1373"/>
        <item x="706"/>
        <item x="631"/>
        <item x="294"/>
        <item x="290"/>
        <item x="807"/>
        <item x="856"/>
        <item x="1688"/>
        <item x="1675"/>
        <item x="690"/>
        <item x="1410"/>
        <item x="1362"/>
        <item x="379"/>
        <item x="1099"/>
        <item x="874"/>
        <item x="920"/>
        <item x="1098"/>
        <item x="1420"/>
        <item x="57"/>
        <item x="1006"/>
        <item x="35"/>
        <item x="257"/>
        <item x="1401"/>
        <item x="408"/>
        <item x="224"/>
        <item x="802"/>
        <item x="1514"/>
        <item x="1289"/>
        <item x="1393"/>
        <item x="1591"/>
        <item x="1174"/>
        <item x="1019"/>
        <item x="975"/>
        <item x="1683"/>
        <item x="1485"/>
        <item x="1547"/>
        <item x="210"/>
        <item x="883"/>
        <item x="635"/>
        <item x="1363"/>
        <item x="6"/>
        <item x="1638"/>
        <item x="212"/>
        <item x="413"/>
        <item x="787"/>
        <item x="625"/>
        <item x="131"/>
        <item x="900"/>
        <item x="1551"/>
        <item x="1392"/>
        <item x="908"/>
        <item x="1111"/>
        <item x="716"/>
        <item x="587"/>
        <item x="521"/>
        <item x="958"/>
        <item x="688"/>
        <item x="673"/>
        <item x="1406"/>
        <item x="1607"/>
        <item x="989"/>
        <item x="1254"/>
        <item x="692"/>
        <item x="755"/>
        <item x="680"/>
        <item x="1101"/>
        <item x="524"/>
        <item x="1462"/>
        <item x="1199"/>
        <item x="1526"/>
        <item x="145"/>
        <item x="942"/>
        <item x="307"/>
        <item x="493"/>
        <item x="563"/>
        <item x="1271"/>
        <item x="1169"/>
        <item x="772"/>
        <item x="1233"/>
        <item x="1622"/>
        <item x="250"/>
        <item x="490"/>
        <item x="74"/>
        <item x="1081"/>
        <item x="460"/>
        <item x="1312"/>
        <item x="1649"/>
        <item x="1530"/>
        <item x="465"/>
        <item x="1580"/>
        <item x="1121"/>
        <item x="1534"/>
        <item x="537"/>
        <item x="1082"/>
        <item x="1465"/>
        <item x="770"/>
        <item x="1171"/>
        <item x="360"/>
        <item x="172"/>
        <item x="458"/>
        <item x="453"/>
        <item x="1414"/>
        <item x="588"/>
        <item x="1359"/>
        <item x="861"/>
        <item x="463"/>
        <item x="1531"/>
        <item x="1603"/>
        <item x="95"/>
        <item x="111"/>
        <item x="1276"/>
        <item x="675"/>
        <item x="410"/>
        <item x="388"/>
        <item x="1083"/>
        <item x="495"/>
        <item x="661"/>
        <item x="1291"/>
        <item x="569"/>
        <item x="278"/>
        <item x="124"/>
        <item x="206"/>
        <item x="527"/>
        <item x="157"/>
        <item x="1544"/>
        <item x="827"/>
        <item x="462"/>
        <item x="952"/>
        <item x="43"/>
        <item x="1559"/>
        <item x="221"/>
        <item x="1000"/>
        <item x="20"/>
        <item x="331"/>
        <item x="1122"/>
        <item x="1023"/>
        <item x="154"/>
        <item x="1235"/>
        <item x="949"/>
        <item x="860"/>
        <item x="526"/>
        <item x="418"/>
        <item x="556"/>
        <item x="477"/>
        <item x="168"/>
        <item x="15"/>
        <item x="1026"/>
        <item x="957"/>
        <item x="601"/>
        <item x="653"/>
        <item x="392"/>
        <item x="1467"/>
        <item x="373"/>
        <item x="1193"/>
        <item x="1250"/>
        <item x="97"/>
        <item x="220"/>
        <item x="1163"/>
        <item x="1437"/>
        <item x="444"/>
        <item x="106"/>
        <item x="1504"/>
        <item x="113"/>
        <item x="295"/>
        <item x="666"/>
        <item x="192"/>
        <item x="993"/>
        <item x="760"/>
        <item x="719"/>
        <item x="1144"/>
        <item x="115"/>
        <item x="404"/>
        <item x="254"/>
        <item x="409"/>
        <item x="170"/>
        <item x="1664"/>
        <item x="1342"/>
        <item x="1064"/>
        <item x="1639"/>
        <item x="160"/>
        <item x="1407"/>
        <item x="1134"/>
        <item x="1305"/>
        <item x="777"/>
        <item x="146"/>
        <item x="1529"/>
        <item x="1615"/>
        <item x="615"/>
        <item x="1045"/>
        <item x="1387"/>
        <item x="281"/>
        <item x="414"/>
        <item x="1652"/>
        <item x="1150"/>
        <item x="1327"/>
        <item x="1554"/>
        <item x="1495"/>
        <item x="500"/>
        <item x="191"/>
        <item x="647"/>
        <item x="980"/>
        <item x="1618"/>
        <item x="1568"/>
        <item x="60"/>
        <item x="701"/>
        <item x="773"/>
        <item x="472"/>
        <item x="101"/>
        <item x="1595"/>
        <item x="1300"/>
        <item x="715"/>
        <item x="751"/>
        <item x="1369"/>
        <item x="765"/>
        <item x="1202"/>
        <item x="455"/>
        <item x="400"/>
        <item x="721"/>
        <item x="431"/>
        <item x="624"/>
        <item x="1434"/>
        <item x="555"/>
        <item x="793"/>
        <item x="1337"/>
        <item x="1418"/>
        <item x="1046"/>
        <item x="903"/>
        <item x="987"/>
        <item x="1672"/>
        <item x="897"/>
        <item x="17"/>
        <item x="768"/>
        <item x="1324"/>
        <item x="1545"/>
        <item x="301"/>
        <item x="47"/>
        <item x="1370"/>
        <item x="44"/>
        <item x="13"/>
        <item x="1577"/>
        <item x="93"/>
        <item x="1136"/>
        <item x="323"/>
        <item x="1172"/>
        <item x="985"/>
        <item x="1498"/>
        <item x="894"/>
        <item x="710"/>
        <item x="1173"/>
        <item x="396"/>
        <item x="1449"/>
        <item x="1366"/>
        <item x="1442"/>
        <item x="1505"/>
        <item x="935"/>
        <item x="956"/>
        <item x="1426"/>
        <item x="260"/>
        <item x="1281"/>
        <item x="1268"/>
        <item x="334"/>
        <item x="402"/>
        <item x="121"/>
        <item x="1315"/>
        <item x="54"/>
        <item x="780"/>
        <item x="1680"/>
        <item x="583"/>
        <item x="41"/>
        <item x="833"/>
        <item x="362"/>
        <item x="1027"/>
        <item x="1533"/>
        <item x="1278"/>
        <item x="211"/>
        <item x="1416"/>
        <item x="243"/>
        <item x="139"/>
        <item x="497"/>
        <item x="470"/>
        <item x="142"/>
        <item x="40"/>
        <item x="454"/>
        <item x="318"/>
        <item x="153"/>
        <item x="1422"/>
        <item x="80"/>
        <item x="395"/>
        <item x="267"/>
        <item x="175"/>
        <item x="1385"/>
        <item x="609"/>
        <item x="816"/>
        <item x="1165"/>
        <item x="1152"/>
        <item x="1432"/>
        <item x="352"/>
        <item x="1423"/>
        <item x="53"/>
        <item x="627"/>
        <item x="187"/>
        <item x="1588"/>
        <item x="804"/>
        <item x="475"/>
        <item x="1320"/>
        <item x="571"/>
        <item x="1623"/>
        <item x="333"/>
        <item x="1036"/>
        <item x="1014"/>
        <item x="1339"/>
        <item x="558"/>
        <item x="1168"/>
        <item x="1546"/>
        <item x="1447"/>
        <item x="343"/>
        <item x="1657"/>
        <item x="2"/>
        <item x="1068"/>
        <item x="1435"/>
        <item x="5"/>
        <item x="516"/>
        <item x="380"/>
        <item x="990"/>
        <item x="214"/>
        <item x="720"/>
        <item x="1114"/>
        <item x="401"/>
        <item x="232"/>
        <item x="725"/>
        <item x="580"/>
        <item x="1187"/>
        <item x="1216"/>
        <item x="619"/>
        <item x="359"/>
        <item x="303"/>
        <item x="1628"/>
        <item x="375"/>
        <item x="904"/>
        <item x="484"/>
        <item x="185"/>
        <item x="691"/>
        <item x="225"/>
        <item x="298"/>
        <item x="854"/>
        <item x="667"/>
        <item x="22"/>
        <item x="1692"/>
        <item x="1499"/>
        <item x="1298"/>
        <item x="734"/>
        <item x="76"/>
        <item x="393"/>
        <item x="954"/>
        <item x="1633"/>
        <item x="939"/>
        <item x="790"/>
        <item x="1142"/>
        <item x="90"/>
        <item x="163"/>
        <item x="486"/>
        <item x="510"/>
        <item x="541"/>
        <item x="1296"/>
        <item x="165"/>
        <item x="415"/>
        <item x="1222"/>
        <item x="311"/>
        <item x="1273"/>
        <item x="1038"/>
        <item x="1425"/>
        <item x="164"/>
        <item x="1003"/>
        <item x="1096"/>
        <item x="1055"/>
        <item x="1084"/>
        <item x="859"/>
        <item x="534"/>
        <item x="464"/>
        <item x="429"/>
        <item x="372"/>
        <item x="642"/>
        <item x="236"/>
        <item x="668"/>
        <item x="542"/>
        <item x="1299"/>
        <item x="253"/>
        <item x="52"/>
        <item x="1309"/>
        <item x="398"/>
        <item x="764"/>
        <item x="843"/>
        <item x="747"/>
        <item x="656"/>
        <item x="1566"/>
        <item x="272"/>
        <item x="1375"/>
        <item x="1013"/>
        <item x="87"/>
        <item x="1259"/>
        <item x="176"/>
        <item x="830"/>
        <item x="568"/>
        <item x="411"/>
        <item x="579"/>
        <item x="855"/>
        <item x="1575"/>
        <item x="835"/>
        <item x="240"/>
        <item x="594"/>
        <item x="435"/>
        <item x="1542"/>
        <item x="440"/>
        <item x="945"/>
        <item x="143"/>
        <item x="37"/>
        <item x="340"/>
        <item x="1088"/>
        <item x="643"/>
        <item x="1356"/>
        <item x="356"/>
        <item x="317"/>
        <item x="820"/>
        <item x="1115"/>
        <item x="1650"/>
        <item x="1480"/>
        <item x="485"/>
        <item x="598"/>
        <item x="964"/>
        <item x="197"/>
        <item x="1511"/>
        <item x="758"/>
        <item x="222"/>
        <item x="1336"/>
        <item x="1586"/>
        <item x="839"/>
        <item x="1126"/>
        <item x="1384"/>
        <item x="1100"/>
        <item x="217"/>
        <item x="670"/>
        <item x="315"/>
        <item x="654"/>
        <item x="783"/>
        <item x="1194"/>
        <item x="1225"/>
        <item x="406"/>
        <item x="924"/>
        <item x="241"/>
        <item x="899"/>
        <item x="1297"/>
        <item x="831"/>
        <item x="1060"/>
        <item x="1176"/>
        <item x="850"/>
        <item x="469"/>
        <item x="1269"/>
        <item x="198"/>
        <item x="1606"/>
        <item x="1146"/>
        <item x="1493"/>
        <item x="23"/>
        <item x="1293"/>
        <item x="1477"/>
        <item x="327"/>
        <item x="1532"/>
        <item x="114"/>
        <item x="658"/>
        <item x="371"/>
        <item x="634"/>
        <item x="129"/>
        <item x="1185"/>
        <item x="1131"/>
        <item x="255"/>
        <item x="1022"/>
        <item x="590"/>
        <item x="1457"/>
        <item x="1053"/>
        <item x="718"/>
        <item x="879"/>
        <item x="943"/>
        <item x="223"/>
        <item x="1473"/>
        <item x="844"/>
        <item x="1196"/>
        <item x="384"/>
        <item x="1286"/>
        <item x="1249"/>
        <item x="1005"/>
        <item x="663"/>
        <item x="1049"/>
        <item x="306"/>
        <item x="1399"/>
        <item x="838"/>
        <item x="119"/>
        <item x="1459"/>
        <item x="1668"/>
        <item x="1469"/>
        <item x="49"/>
        <item x="169"/>
        <item x="641"/>
        <item x="823"/>
        <item x="1260"/>
        <item x="970"/>
        <item x="1487"/>
        <item x="600"/>
        <item x="427"/>
        <item x="194"/>
        <item x="361"/>
        <item x="126"/>
        <item x="795"/>
        <item x="1035"/>
        <item x="1183"/>
        <item x="1288"/>
        <item x="1275"/>
        <item x="156"/>
        <item x="1678"/>
        <item x="936"/>
        <item x="819"/>
        <item x="1253"/>
        <item x="669"/>
        <item x="759"/>
        <item x="1175"/>
        <item x="737"/>
        <item x="974"/>
        <item x="810"/>
        <item x="547"/>
        <item x="369"/>
        <item x="948"/>
        <item x="898"/>
        <item x="968"/>
        <item x="1024"/>
        <item x="1433"/>
        <item x="1483"/>
        <item x="745"/>
        <item x="1205"/>
        <item x="1279"/>
        <item x="239"/>
        <item x="1438"/>
        <item x="681"/>
        <item x="1241"/>
        <item x="1110"/>
        <item x="186"/>
        <item x="195"/>
        <item x="363"/>
        <item x="366"/>
        <item x="461"/>
        <item x="1451"/>
        <item x="972"/>
        <item x="940"/>
        <item x="382"/>
        <item x="782"/>
        <item x="447"/>
        <item x="332"/>
        <item x="518"/>
        <item x="1647"/>
        <item x="1020"/>
        <item x="147"/>
        <item x="312"/>
        <item x="682"/>
        <item x="910"/>
        <item x="1147"/>
        <item x="851"/>
        <item x="1563"/>
        <item x="1095"/>
        <item x="390"/>
        <item x="548"/>
        <item x="655"/>
        <item x="1503"/>
        <item x="582"/>
        <item x="1313"/>
        <item x="68"/>
        <item x="652"/>
        <item x="289"/>
        <item x="1386"/>
        <item x="925"/>
        <item x="252"/>
        <item x="1223"/>
        <item x="178"/>
        <item x="1571"/>
        <item x="1331"/>
        <item x="1330"/>
        <item x="9"/>
        <item x="1565"/>
        <item x="13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2" showAll="0">
      <items count="361">
        <item x="349"/>
        <item x="355"/>
        <item x="185"/>
        <item x="310"/>
        <item x="331"/>
        <item x="329"/>
        <item x="357"/>
        <item x="235"/>
        <item x="337"/>
        <item x="359"/>
        <item x="139"/>
        <item x="311"/>
        <item x="321"/>
        <item x="335"/>
        <item x="206"/>
        <item x="141"/>
        <item x="126"/>
        <item x="330"/>
        <item x="285"/>
        <item x="188"/>
        <item x="291"/>
        <item x="148"/>
        <item x="341"/>
        <item x="261"/>
        <item x="292"/>
        <item x="272"/>
        <item x="288"/>
        <item x="313"/>
        <item x="246"/>
        <item x="325"/>
        <item x="319"/>
        <item x="263"/>
        <item x="224"/>
        <item x="287"/>
        <item x="306"/>
        <item x="122"/>
        <item x="222"/>
        <item x="324"/>
        <item x="327"/>
        <item x="75"/>
        <item x="332"/>
        <item x="339"/>
        <item x="216"/>
        <item x="180"/>
        <item x="184"/>
        <item x="137"/>
        <item x="301"/>
        <item x="204"/>
        <item x="283"/>
        <item x="269"/>
        <item x="140"/>
        <item x="199"/>
        <item x="91"/>
        <item x="163"/>
        <item x="119"/>
        <item x="123"/>
        <item x="241"/>
        <item x="232"/>
        <item x="244"/>
        <item x="276"/>
        <item x="142"/>
        <item x="124"/>
        <item x="223"/>
        <item x="219"/>
        <item x="326"/>
        <item x="239"/>
        <item x="352"/>
        <item x="44"/>
        <item x="210"/>
        <item x="156"/>
        <item x="280"/>
        <item x="228"/>
        <item x="81"/>
        <item x="76"/>
        <item x="230"/>
        <item x="340"/>
        <item x="53"/>
        <item x="182"/>
        <item x="248"/>
        <item x="118"/>
        <item x="186"/>
        <item x="343"/>
        <item x="157"/>
        <item x="334"/>
        <item x="152"/>
        <item x="160"/>
        <item x="296"/>
        <item x="354"/>
        <item x="256"/>
        <item x="181"/>
        <item x="151"/>
        <item x="207"/>
        <item x="323"/>
        <item x="300"/>
        <item x="159"/>
        <item x="260"/>
        <item x="202"/>
        <item x="299"/>
        <item x="116"/>
        <item x="41"/>
        <item x="83"/>
        <item x="84"/>
        <item x="220"/>
        <item x="177"/>
        <item x="259"/>
        <item x="286"/>
        <item x="165"/>
        <item x="85"/>
        <item x="129"/>
        <item x="243"/>
        <item x="80"/>
        <item x="242"/>
        <item x="267"/>
        <item x="131"/>
        <item x="111"/>
        <item x="112"/>
        <item x="176"/>
        <item x="49"/>
        <item x="18"/>
        <item x="30"/>
        <item x="133"/>
        <item x="69"/>
        <item x="50"/>
        <item x="170"/>
        <item x="171"/>
        <item x="238"/>
        <item x="298"/>
        <item x="347"/>
        <item x="231"/>
        <item x="92"/>
        <item x="173"/>
        <item x="37"/>
        <item x="218"/>
        <item x="79"/>
        <item x="172"/>
        <item x="277"/>
        <item x="270"/>
        <item x="208"/>
        <item x="196"/>
        <item x="187"/>
        <item x="284"/>
        <item x="268"/>
        <item x="150"/>
        <item x="86"/>
        <item x="52"/>
        <item x="162"/>
        <item x="46"/>
        <item x="66"/>
        <item x="78"/>
        <item x="320"/>
        <item x="154"/>
        <item x="109"/>
        <item x="104"/>
        <item x="225"/>
        <item x="190"/>
        <item x="175"/>
        <item x="63"/>
        <item x="145"/>
        <item x="254"/>
        <item x="195"/>
        <item x="189"/>
        <item x="149"/>
        <item x="23"/>
        <item x="14"/>
        <item x="234"/>
        <item x="215"/>
        <item x="99"/>
        <item x="344"/>
        <item x="60"/>
        <item x="110"/>
        <item x="255"/>
        <item x="209"/>
        <item x="258"/>
        <item x="57"/>
        <item x="193"/>
        <item x="28"/>
        <item x="94"/>
        <item x="233"/>
        <item x="146"/>
        <item x="194"/>
        <item x="158"/>
        <item x="328"/>
        <item x="13"/>
        <item x="205"/>
        <item x="257"/>
        <item x="25"/>
        <item x="147"/>
        <item x="107"/>
        <item x="62"/>
        <item x="89"/>
        <item x="249"/>
        <item x="103"/>
        <item x="174"/>
        <item x="95"/>
        <item x="20"/>
        <item x="203"/>
        <item x="114"/>
        <item x="48"/>
        <item x="120"/>
        <item x="72"/>
        <item x="294"/>
        <item x="178"/>
        <item x="253"/>
        <item x="264"/>
        <item x="108"/>
        <item x="279"/>
        <item x="100"/>
        <item x="271"/>
        <item x="68"/>
        <item x="252"/>
        <item x="307"/>
        <item x="61"/>
        <item x="101"/>
        <item x="117"/>
        <item x="295"/>
        <item x="240"/>
        <item x="200"/>
        <item x="128"/>
        <item x="144"/>
        <item x="236"/>
        <item x="88"/>
        <item x="105"/>
        <item x="229"/>
        <item x="221"/>
        <item x="36"/>
        <item x="33"/>
        <item x="65"/>
        <item x="251"/>
        <item x="345"/>
        <item x="135"/>
        <item x="70"/>
        <item x="214"/>
        <item x="201"/>
        <item x="26"/>
        <item x="67"/>
        <item x="39"/>
        <item x="130"/>
        <item x="121"/>
        <item x="305"/>
        <item x="73"/>
        <item x="281"/>
        <item x="191"/>
        <item x="192"/>
        <item x="322"/>
        <item x="45"/>
        <item x="5"/>
        <item x="245"/>
        <item x="167"/>
        <item x="82"/>
        <item x="1"/>
        <item x="309"/>
        <item x="19"/>
        <item x="42"/>
        <item x="217"/>
        <item x="353"/>
        <item x="77"/>
        <item x="22"/>
        <item x="266"/>
        <item x="179"/>
        <item x="115"/>
        <item x="32"/>
        <item x="125"/>
        <item x="302"/>
        <item x="273"/>
        <item x="169"/>
        <item x="164"/>
        <item x="106"/>
        <item x="47"/>
        <item x="17"/>
        <item x="16"/>
        <item x="34"/>
        <item x="9"/>
        <item x="12"/>
        <item x="113"/>
        <item x="226"/>
        <item x="74"/>
        <item x="8"/>
        <item x="212"/>
        <item x="11"/>
        <item x="168"/>
        <item x="161"/>
        <item x="87"/>
        <item x="136"/>
        <item x="90"/>
        <item x="51"/>
        <item x="153"/>
        <item x="282"/>
        <item x="10"/>
        <item x="24"/>
        <item x="38"/>
        <item x="138"/>
        <item x="317"/>
        <item x="183"/>
        <item x="227"/>
        <item x="166"/>
        <item x="336"/>
        <item x="27"/>
        <item x="127"/>
        <item x="21"/>
        <item x="338"/>
        <item x="308"/>
        <item x="312"/>
        <item x="315"/>
        <item x="262"/>
        <item x="31"/>
        <item x="289"/>
        <item x="2"/>
        <item x="303"/>
        <item x="102"/>
        <item x="155"/>
        <item x="297"/>
        <item x="143"/>
        <item x="278"/>
        <item x="35"/>
        <item x="290"/>
        <item x="350"/>
        <item x="64"/>
        <item x="134"/>
        <item x="54"/>
        <item x="97"/>
        <item x="318"/>
        <item x="71"/>
        <item x="265"/>
        <item x="211"/>
        <item x="59"/>
        <item x="247"/>
        <item x="351"/>
        <item x="43"/>
        <item x="98"/>
        <item x="346"/>
        <item x="93"/>
        <item x="4"/>
        <item x="58"/>
        <item x="275"/>
        <item x="197"/>
        <item x="56"/>
        <item x="6"/>
        <item x="213"/>
        <item x="96"/>
        <item x="342"/>
        <item x="7"/>
        <item x="15"/>
        <item x="55"/>
        <item x="0"/>
        <item x="274"/>
        <item x="198"/>
        <item x="316"/>
        <item x="237"/>
        <item x="250"/>
        <item x="358"/>
        <item x="356"/>
        <item x="132"/>
        <item x="304"/>
        <item x="40"/>
        <item x="29"/>
        <item x="293"/>
        <item x="3"/>
        <item x="314"/>
        <item x="333"/>
        <item x="348"/>
        <item t="default"/>
      </items>
    </pivotField>
    <pivotField dataField="1" showAll="0"/>
    <pivotField showAll="0"/>
  </pivotFields>
  <rowFields count="1">
    <field x="0"/>
  </rowFields>
  <rowItems count="12">
    <i>
      <x v="1620"/>
    </i>
    <i>
      <x v="212"/>
    </i>
    <i>
      <x v="45"/>
    </i>
    <i>
      <x v="1393"/>
    </i>
    <i>
      <x v="293"/>
    </i>
    <i>
      <x v="982"/>
    </i>
    <i>
      <x v="1449"/>
    </i>
    <i>
      <x v="256"/>
    </i>
    <i>
      <x v="1327"/>
    </i>
    <i>
      <x v="100"/>
    </i>
    <i>
      <x v="1419"/>
    </i>
    <i t="grand">
      <x/>
    </i>
  </rowItems>
  <colFields count="1">
    <field x="-2"/>
  </colFields>
  <colItems count="2">
    <i>
      <x/>
    </i>
    <i i="1">
      <x v="1"/>
    </i>
  </colItems>
  <dataFields count="2">
    <dataField name="Avg-imdb_score" fld="1" baseField="0" baseItem="1620"/>
    <dataField name="Percentile_Score" fld="2" baseField="0" baseItem="1620"/>
  </dataFields>
  <formats count="7">
    <format dxfId="14">
      <pivotArea collapsedLevelsAreSubtotals="1" fieldPosition="0">
        <references count="1">
          <reference field="0" count="11">
            <x v="45"/>
            <x v="100"/>
            <x v="212"/>
            <x v="256"/>
            <x v="293"/>
            <x v="982"/>
            <x v="1327"/>
            <x v="1393"/>
            <x v="1419"/>
            <x v="1449"/>
            <x v="1620"/>
          </reference>
        </references>
      </pivotArea>
    </format>
    <format dxfId="13">
      <pivotArea field="0" type="button" dataOnly="0" labelOnly="1" outline="0" axis="axisRow" fieldPosition="0"/>
    </format>
    <format dxfId="12">
      <pivotArea dataOnly="0" labelOnly="1" fieldPosition="0">
        <references count="1">
          <reference field="0" count="11">
            <x v="45"/>
            <x v="100"/>
            <x v="212"/>
            <x v="256"/>
            <x v="293"/>
            <x v="982"/>
            <x v="1327"/>
            <x v="1393"/>
            <x v="1419"/>
            <x v="1449"/>
            <x v="1620"/>
          </reference>
        </references>
      </pivotArea>
    </format>
    <format dxfId="11">
      <pivotArea dataOnly="0" labelOnly="1" outline="0" axis="axisValues" fieldPosition="0"/>
    </format>
    <format dxfId="10">
      <pivotArea field="0" type="button" dataOnly="0" labelOnly="1" outline="0" axis="axisRow" fieldPosition="0"/>
    </format>
    <format dxfId="9">
      <pivotArea dataOnly="0" labelOnly="1" outline="0" axis="axisValues" fieldPosition="0"/>
    </format>
    <format dxfId="8">
      <pivotArea collapsedLevelsAreSubtotals="1" fieldPosition="0">
        <references count="1">
          <reference field="0" count="1">
            <x v="1449"/>
          </reference>
        </references>
      </pivotArea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9916A4-0F74-4738-8BC5-2005BB945782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movie">
  <location ref="F1:G12" firstHeaderRow="1" firstDataRow="1" firstDataCol="1"/>
  <pivotFields count="2">
    <pivotField axis="axisRow" showAll="0" measureFilter="1" sortType="descending">
      <items count="3701">
        <item x="3103"/>
        <item x="3124"/>
        <item x="2662"/>
        <item x="2521"/>
        <item x="386"/>
        <item x="2940"/>
        <item x="2076"/>
        <item x="1986"/>
        <item x="2195"/>
        <item x="1515"/>
        <item x="911"/>
        <item x="1901"/>
        <item x="1094"/>
        <item x="1044"/>
        <item x="1144"/>
        <item x="1603"/>
        <item x="486"/>
        <item x="680"/>
        <item x="3680"/>
        <item x="3531"/>
        <item x="3074"/>
        <item x="2709"/>
        <item x="58"/>
        <item x="3370"/>
        <item x="2649"/>
        <item x="2549"/>
        <item x="2058"/>
        <item x="1080"/>
        <item x="1321"/>
        <item x="883"/>
        <item x="3209"/>
        <item x="1497"/>
        <item x="2899"/>
        <item x="1074"/>
        <item x="2374"/>
        <item x="1646"/>
        <item x="2329"/>
        <item x="2078"/>
        <item x="3241"/>
        <item x="986"/>
        <item x="1538"/>
        <item x="1640"/>
        <item x="668"/>
        <item x="247"/>
        <item x="664"/>
        <item x="3561"/>
        <item x="2247"/>
        <item x="1129"/>
        <item x="3618"/>
        <item x="82"/>
        <item x="2661"/>
        <item x="501"/>
        <item x="2904"/>
        <item x="2967"/>
        <item x="2546"/>
        <item x="3338"/>
        <item x="1102"/>
        <item x="2924"/>
        <item x="3385"/>
        <item x="1572"/>
        <item x="1178"/>
        <item x="1551"/>
        <item x="3181"/>
        <item x="2211"/>
        <item x="479"/>
        <item x="2809"/>
        <item x="1700"/>
        <item x="1025"/>
        <item x="59"/>
        <item x="2136"/>
        <item x="709"/>
        <item x="2102"/>
        <item x="3001"/>
        <item x="1418"/>
        <item x="3660"/>
        <item x="331"/>
        <item x="1400"/>
        <item x="2060"/>
        <item x="3590"/>
        <item x="3245"/>
        <item x="3369"/>
        <item x="1450"/>
        <item x="3040"/>
        <item x="1103"/>
        <item x="1119"/>
        <item x="1792"/>
        <item x="2744"/>
        <item x="1751"/>
        <item x="1298"/>
        <item x="2421"/>
        <item x="1187"/>
        <item x="2108"/>
        <item x="2401"/>
        <item x="2248"/>
        <item x="3317"/>
        <item x="3129"/>
        <item x="2515"/>
        <item x="3059"/>
        <item x="1329"/>
        <item x="1664"/>
        <item x="2479"/>
        <item x="2753"/>
        <item x="3318"/>
        <item x="2103"/>
        <item x="3569"/>
        <item x="2987"/>
        <item x="2255"/>
        <item x="1652"/>
        <item x="2990"/>
        <item x="477"/>
        <item x="2903"/>
        <item x="1233"/>
        <item x="1116"/>
        <item x="2020"/>
        <item x="836"/>
        <item x="1523"/>
        <item x="1694"/>
        <item x="2491"/>
        <item x="2676"/>
        <item x="356"/>
        <item x="1824"/>
        <item x="1373"/>
        <item x="3041"/>
        <item x="1672"/>
        <item x="2520"/>
        <item x="1503"/>
        <item x="2629"/>
        <item x="606"/>
        <item x="914"/>
        <item x="2592"/>
        <item x="1487"/>
        <item x="1042"/>
        <item x="2595"/>
        <item x="2979"/>
        <item x="2156"/>
        <item x="3149"/>
        <item x="2552"/>
        <item x="3268"/>
        <item x="829"/>
        <item x="189"/>
        <item x="779"/>
        <item x="3219"/>
        <item x="1249"/>
        <item x="1710"/>
        <item x="1756"/>
        <item x="601"/>
        <item x="3019"/>
        <item x="3322"/>
        <item x="380"/>
        <item x="3507"/>
        <item x="3283"/>
        <item x="2943"/>
        <item x="1616"/>
        <item x="2958"/>
        <item x="3191"/>
        <item x="1579"/>
        <item x="1366"/>
        <item x="1236"/>
        <item x="1642"/>
        <item x="108"/>
        <item x="1220"/>
        <item x="258"/>
        <item x="32"/>
        <item x="101"/>
        <item x="813"/>
        <item x="2849"/>
        <item x="720"/>
        <item x="1048"/>
        <item x="1172"/>
        <item x="2236"/>
        <item x="1446"/>
        <item x="2379"/>
        <item x="2475"/>
        <item x="2874"/>
        <item x="845"/>
        <item x="1052"/>
        <item x="2452"/>
        <item x="3540"/>
        <item x="250"/>
        <item x="743"/>
        <item x="2942"/>
        <item x="1299"/>
        <item x="2105"/>
        <item x="3554"/>
        <item x="1620"/>
        <item x="1083"/>
        <item x="2037"/>
        <item x="785"/>
        <item x="425"/>
        <item x="352"/>
        <item x="563"/>
        <item x="2176"/>
        <item x="1218"/>
        <item x="2497"/>
        <item x="2333"/>
        <item x="3649"/>
        <item x="2262"/>
        <item x="275"/>
        <item x="3575"/>
        <item x="2785"/>
        <item x="1109"/>
        <item x="3634"/>
        <item x="1389"/>
        <item x="1477"/>
        <item x="2586"/>
        <item x="2913"/>
        <item x="919"/>
        <item x="766"/>
        <item x="792"/>
        <item x="996"/>
        <item x="1170"/>
        <item x="3412"/>
        <item x="2843"/>
        <item x="2831"/>
        <item x="2096"/>
        <item x="2477"/>
        <item x="2951"/>
        <item x="3267"/>
        <item x="2706"/>
        <item x="1590"/>
        <item x="1022"/>
        <item x="1779"/>
        <item x="738"/>
        <item x="1495"/>
        <item x="847"/>
        <item x="3387"/>
        <item x="878"/>
        <item x="1754"/>
        <item x="2208"/>
        <item x="1264"/>
        <item x="1814"/>
        <item x="124"/>
        <item x="3310"/>
        <item x="522"/>
        <item x="3026"/>
        <item x="3277"/>
        <item x="3229"/>
        <item x="633"/>
        <item x="2922"/>
        <item x="1676"/>
        <item x="3667"/>
        <item x="2923"/>
        <item x="3548"/>
        <item x="1593"/>
        <item x="178"/>
        <item x="2567"/>
        <item x="684"/>
        <item x="692"/>
        <item x="2221"/>
        <item x="1890"/>
        <item x="1462"/>
        <item x="1158"/>
        <item x="617"/>
        <item x="3164"/>
        <item x="3161"/>
        <item x="3576"/>
        <item x="2619"/>
        <item x="1471"/>
        <item x="2631"/>
        <item x="1978"/>
        <item x="1063"/>
        <item x="1946"/>
        <item x="145"/>
        <item x="2064"/>
        <item x="2692"/>
        <item x="257"/>
        <item x="475"/>
        <item x="399"/>
        <item x="3148"/>
        <item x="876"/>
        <item x="3620"/>
        <item x="939"/>
        <item x="1567"/>
        <item x="655"/>
        <item x="1206"/>
        <item x="351"/>
        <item x="2797"/>
        <item x="1526"/>
        <item x="2562"/>
        <item x="1781"/>
        <item x="1791"/>
        <item x="654"/>
        <item x="2172"/>
        <item x="1309"/>
        <item x="188"/>
        <item x="3002"/>
        <item x="1174"/>
        <item x="0"/>
        <item x="7"/>
        <item x="562"/>
        <item x="2880"/>
        <item x="1958"/>
        <item x="1245"/>
        <item x="1507"/>
        <item x="472"/>
        <item x="2010"/>
        <item x="2292"/>
        <item x="2528"/>
        <item x="1511"/>
        <item x="1045"/>
        <item x="959"/>
        <item x="3349"/>
        <item x="1112"/>
        <item x="1125"/>
        <item x="2139"/>
        <item x="182"/>
        <item x="1881"/>
        <item x="579"/>
        <item x="2343"/>
        <item x="1843"/>
        <item x="2171"/>
        <item x="2134"/>
        <item x="2791"/>
        <item x="2884"/>
        <item x="587"/>
        <item x="2805"/>
        <item x="520"/>
        <item x="2106"/>
        <item x="1058"/>
        <item x="2170"/>
        <item x="2590"/>
        <item x="2412"/>
        <item x="869"/>
        <item x="592"/>
        <item x="943"/>
        <item x="3341"/>
        <item x="206"/>
        <item x="115"/>
        <item x="293"/>
        <item x="419"/>
        <item x="9"/>
        <item x="1310"/>
        <item x="3034"/>
        <item x="567"/>
        <item x="2095"/>
        <item x="467"/>
        <item x="27"/>
        <item x="513"/>
        <item x="2079"/>
        <item x="2249"/>
        <item x="3089"/>
        <item x="3447"/>
        <item x="965"/>
        <item x="2597"/>
        <item x="2376"/>
        <item x="2275"/>
        <item x="984"/>
        <item x="433"/>
        <item x="132"/>
        <item x="2241"/>
        <item x="2345"/>
        <item x="1940"/>
        <item x="3330"/>
        <item x="3376"/>
        <item x="3411"/>
        <item x="2932"/>
        <item x="3309"/>
        <item x="1148"/>
        <item x="2535"/>
        <item x="2210"/>
        <item x="3307"/>
        <item x="854"/>
        <item x="3100"/>
        <item x="3592"/>
        <item x="147"/>
        <item x="3072"/>
        <item x="3063"/>
        <item x="3646"/>
        <item x="1976"/>
        <item x="1970"/>
        <item x="922"/>
        <item x="2327"/>
        <item x="762"/>
        <item x="3512"/>
        <item x="3597"/>
        <item x="1873"/>
        <item x="3526"/>
        <item x="368"/>
        <item x="1476"/>
        <item x="2777"/>
        <item x="2350"/>
        <item x="568"/>
        <item x="86"/>
        <item x="1221"/>
        <item x="1142"/>
        <item x="1420"/>
        <item x="1444"/>
        <item x="1819"/>
        <item x="1059"/>
        <item x="2162"/>
        <item x="2005"/>
        <item x="2728"/>
        <item x="3141"/>
        <item x="2182"/>
        <item x="2107"/>
        <item x="2548"/>
        <item x="1936"/>
        <item x="2863"/>
        <item x="314"/>
        <item x="1353"/>
        <item x="850"/>
        <item x="2233"/>
        <item x="2792"/>
        <item x="1528"/>
        <item x="2419"/>
        <item x="2512"/>
        <item x="590"/>
        <item x="837"/>
        <item x="1644"/>
        <item x="1019"/>
        <item x="636"/>
        <item x="666"/>
        <item x="1364"/>
        <item x="3365"/>
        <item x="1033"/>
        <item x="1194"/>
        <item x="1837"/>
        <item x="2835"/>
        <item x="1716"/>
        <item x="291"/>
        <item x="1402"/>
        <item x="1780"/>
        <item x="944"/>
        <item x="1838"/>
        <item x="3462"/>
        <item x="3615"/>
        <item x="1518"/>
        <item x="3542"/>
        <item x="1536"/>
        <item x="2183"/>
        <item x="3505"/>
        <item x="3622"/>
        <item x="1291"/>
        <item x="3523"/>
        <item x="2423"/>
        <item x="2486"/>
        <item x="605"/>
        <item x="1457"/>
        <item x="2862"/>
        <item x="126"/>
        <item x="2115"/>
        <item x="1996"/>
        <item x="2385"/>
        <item x="2380"/>
        <item x="1084"/>
        <item x="2163"/>
        <item x="2464"/>
        <item x="3190"/>
        <item x="3179"/>
        <item x="3210"/>
        <item x="804"/>
        <item x="3316"/>
        <item x="3238"/>
        <item x="3356"/>
        <item x="2299"/>
        <item x="3405"/>
        <item x="3028"/>
        <item x="1127"/>
        <item x="3027"/>
        <item x="54"/>
        <item x="541"/>
        <item x="2416"/>
        <item x="1293"/>
        <item x="2659"/>
        <item x="3692"/>
        <item x="1659"/>
        <item x="2993"/>
        <item x="1783"/>
        <item x="1513"/>
        <item x="1438"/>
        <item x="1147"/>
        <item x="1749"/>
        <item x="927"/>
        <item x="1740"/>
        <item x="3537"/>
        <item x="1803"/>
        <item x="2888"/>
        <item x="2717"/>
        <item x="1971"/>
        <item x="1454"/>
        <item x="2501"/>
        <item x="1825"/>
        <item x="627"/>
        <item x="1377"/>
        <item x="3589"/>
        <item x="2934"/>
        <item x="2684"/>
        <item x="2259"/>
        <item x="2653"/>
        <item x="3444"/>
        <item x="1709"/>
        <item x="2902"/>
        <item x="414"/>
        <item x="1091"/>
        <item x="2547"/>
        <item x="2804"/>
        <item x="3265"/>
        <item x="3467"/>
        <item x="2448"/>
        <item x="839"/>
        <item x="867"/>
        <item x="2070"/>
        <item x="1555"/>
        <item x="3441"/>
        <item x="835"/>
        <item x="1282"/>
        <item x="3656"/>
        <item x="2084"/>
        <item x="3500"/>
        <item x="3051"/>
        <item x="2123"/>
        <item x="3015"/>
        <item x="3055"/>
        <item x="2633"/>
        <item x="2747"/>
        <item x="2116"/>
        <item x="1320"/>
        <item x="2975"/>
        <item x="26"/>
        <item x="165"/>
        <item x="83"/>
        <item x="781"/>
        <item x="793"/>
        <item x="3418"/>
        <item x="3458"/>
        <item x="2495"/>
        <item x="1547"/>
        <item x="40"/>
        <item x="551"/>
        <item x="3076"/>
        <item x="1680"/>
        <item x="2580"/>
        <item x="271"/>
        <item x="865"/>
        <item x="795"/>
        <item x="377"/>
        <item x="2492"/>
        <item x="856"/>
        <item x="2199"/>
        <item x="681"/>
        <item x="409"/>
        <item x="1459"/>
        <item x="297"/>
        <item x="2814"/>
        <item x="2637"/>
        <item x="1038"/>
        <item x="2197"/>
        <item x="886"/>
        <item x="3355"/>
        <item x="3352"/>
        <item x="825"/>
        <item x="3010"/>
        <item x="824"/>
        <item x="1021"/>
        <item x="976"/>
        <item x="3214"/>
        <item x="3105"/>
        <item x="113"/>
        <item x="2645"/>
        <item x="1078"/>
        <item x="510"/>
        <item x="344"/>
        <item x="215"/>
        <item x="3644"/>
        <item x="1588"/>
        <item x="2104"/>
        <item x="3678"/>
        <item x="687"/>
        <item x="1117"/>
        <item x="1899"/>
        <item x="3518"/>
        <item x="1475"/>
        <item x="672"/>
        <item x="1082"/>
        <item x="980"/>
        <item x="3664"/>
        <item x="496"/>
        <item x="2531"/>
        <item x="2856"/>
        <item x="1410"/>
        <item x="2554"/>
        <item x="1741"/>
        <item x="3302"/>
        <item x="897"/>
        <item x="2600"/>
        <item x="3648"/>
        <item x="373"/>
        <item x="320"/>
        <item x="1224"/>
        <item x="1205"/>
        <item x="1208"/>
        <item x="3077"/>
        <item x="802"/>
        <item x="1275"/>
        <item x="2234"/>
        <item x="3304"/>
        <item x="2660"/>
        <item x="3605"/>
        <item x="202"/>
        <item x="2926"/>
        <item x="3694"/>
        <item x="658"/>
        <item x="1086"/>
        <item x="3140"/>
        <item x="3689"/>
        <item x="408"/>
        <item x="626"/>
        <item x="1707"/>
        <item x="1968"/>
        <item x="1358"/>
        <item x="295"/>
        <item x="482"/>
        <item x="341"/>
        <item x="1735"/>
        <item x="2894"/>
        <item x="2502"/>
        <item x="1020"/>
        <item x="1898"/>
        <item x="2957"/>
        <item x="2091"/>
        <item x="438"/>
        <item x="401"/>
        <item x="694"/>
        <item x="3079"/>
        <item x="1203"/>
        <item x="3093"/>
        <item x="3643"/>
        <item x="436"/>
        <item x="372"/>
        <item x="2190"/>
        <item x="1372"/>
        <item x="2372"/>
        <item x="2408"/>
        <item x="892"/>
        <item x="2092"/>
        <item x="445"/>
        <item x="358"/>
        <item x="700"/>
        <item x="1761"/>
        <item x="3043"/>
        <item x="3616"/>
        <item x="2465"/>
        <item x="2356"/>
        <item x="1286"/>
        <item x="2015"/>
        <item x="2702"/>
        <item x="702"/>
        <item x="2681"/>
        <item x="1529"/>
        <item x="2393"/>
        <item x="685"/>
        <item x="1000"/>
        <item x="2118"/>
        <item x="3408"/>
        <item x="1023"/>
        <item x="1775"/>
        <item x="1460"/>
        <item x="2625"/>
        <item x="2069"/>
        <item x="2800"/>
        <item x="2882"/>
        <item x="2442"/>
        <item x="895"/>
        <item x="2538"/>
        <item x="3555"/>
        <item x="1279"/>
        <item x="3286"/>
        <item x="1465"/>
        <item x="798"/>
        <item x="2655"/>
        <item x="2463"/>
        <item x="1788"/>
        <item x="2879"/>
        <item x="2484"/>
        <item x="3102"/>
        <item x="2603"/>
        <item x="2332"/>
        <item x="2678"/>
        <item x="1612"/>
        <item x="3521"/>
        <item x="3650"/>
        <item x="904"/>
        <item x="1057"/>
        <item x="1378"/>
        <item x="334"/>
        <item x="3000"/>
        <item x="3298"/>
        <item x="3066"/>
        <item x="679"/>
        <item x="888"/>
        <item x="3136"/>
        <item x="1786"/>
        <item x="2575"/>
        <item x="2133"/>
        <item x="1848"/>
        <item x="235"/>
        <item x="2420"/>
        <item x="1677"/>
        <item x="129"/>
        <item x="756"/>
        <item x="2970"/>
        <item x="2708"/>
        <item x="1933"/>
        <item x="2627"/>
        <item x="1992"/>
        <item x="794"/>
        <item x="3327"/>
        <item x="1627"/>
        <item x="81"/>
        <item x="2032"/>
        <item x="465"/>
        <item x="686"/>
        <item x="3018"/>
        <item x="1596"/>
        <item x="2481"/>
        <item x="2677"/>
        <item x="3509"/>
        <item x="2278"/>
        <item x="3574"/>
        <item x="3096"/>
        <item x="764"/>
        <item x="2941"/>
        <item x="1950"/>
        <item x="807"/>
        <item x="639"/>
        <item x="2087"/>
        <item x="966"/>
        <item x="2082"/>
        <item x="698"/>
        <item x="422"/>
        <item x="1055"/>
        <item x="3278"/>
        <item x="1234"/>
        <item x="1560"/>
        <item x="1920"/>
        <item x="2410"/>
        <item x="1916"/>
        <item x="3193"/>
        <item x="3275"/>
        <item x="2976"/>
        <item x="492"/>
        <item x="598"/>
        <item x="3613"/>
        <item x="3573"/>
        <item x="2311"/>
        <item x="1919"/>
        <item x="2167"/>
        <item x="2790"/>
        <item x="2734"/>
        <item x="2981"/>
        <item x="2964"/>
        <item x="3106"/>
        <item x="2340"/>
        <item x="1922"/>
        <item x="2174"/>
        <item x="3363"/>
        <item x="990"/>
        <item x="2544"/>
        <item x="2251"/>
        <item x="772"/>
        <item x="143"/>
        <item x="558"/>
        <item x="349"/>
        <item x="1622"/>
        <item x="3168"/>
        <item x="3162"/>
        <item x="190"/>
        <item x="2668"/>
        <item x="2781"/>
        <item x="2542"/>
        <item x="2063"/>
        <item x="801"/>
        <item x="1491"/>
        <item x="2445"/>
        <item x="1237"/>
        <item x="2394"/>
        <item x="393"/>
        <item x="1668"/>
        <item x="281"/>
        <item x="3114"/>
        <item x="1601"/>
        <item x="548"/>
        <item x="2669"/>
        <item x="1485"/>
        <item x="2740"/>
        <item x="1296"/>
        <item x="1288"/>
        <item x="849"/>
        <item x="962"/>
        <item x="3108"/>
        <item x="1795"/>
        <item x="3581"/>
        <item x="1345"/>
        <item x="3213"/>
        <item x="1797"/>
        <item x="906"/>
        <item x="2094"/>
        <item x="580"/>
        <item x="1431"/>
        <item x="2984"/>
        <item x="2295"/>
        <item x="1111"/>
        <item x="1864"/>
        <item x="2012"/>
        <item x="3144"/>
        <item x="3506"/>
        <item x="2933"/>
        <item x="1506"/>
        <item x="2859"/>
        <item x="2507"/>
        <item x="540"/>
        <item x="3517"/>
        <item x="1641"/>
        <item x="574"/>
        <item x="3511"/>
        <item x="1815"/>
        <item x="1532"/>
        <item x="659"/>
        <item x="1456"/>
        <item x="1585"/>
        <item x="748"/>
        <item x="778"/>
        <item x="2212"/>
        <item x="957"/>
        <item x="3541"/>
        <item x="614"/>
        <item x="1449"/>
        <item x="512"/>
        <item x="407"/>
        <item x="3030"/>
        <item x="1186"/>
        <item x="970"/>
        <item x="2910"/>
        <item x="2371"/>
        <item x="545"/>
        <item x="2946"/>
        <item x="2776"/>
        <item x="2302"/>
        <item x="1987"/>
        <item x="2517"/>
        <item x="1934"/>
        <item x="623"/>
        <item x="3062"/>
        <item x="2309"/>
        <item x="2651"/>
        <item x="2279"/>
        <item x="1131"/>
        <item x="1554"/>
        <item x="1041"/>
        <item x="1225"/>
        <item x="730"/>
        <item x="2128"/>
        <item x="3344"/>
        <item x="2710"/>
        <item x="437"/>
        <item x="2537"/>
        <item x="3334"/>
        <item x="953"/>
        <item x="2917"/>
        <item x="689"/>
        <item x="2214"/>
        <item x="1793"/>
        <item x="736"/>
        <item x="73"/>
        <item x="2829"/>
        <item x="757"/>
        <item x="1989"/>
        <item x="1132"/>
        <item x="1570"/>
        <item x="3446"/>
        <item x="3698"/>
        <item x="2885"/>
        <item x="649"/>
        <item x="1433"/>
        <item x="3025"/>
        <item x="1782"/>
        <item x="828"/>
        <item x="841"/>
        <item x="1371"/>
        <item x="3398"/>
        <item x="218"/>
        <item x="2746"/>
        <item x="384"/>
        <item x="290"/>
        <item x="2773"/>
        <item x="2358"/>
        <item x="254"/>
        <item x="2044"/>
        <item x="394"/>
        <item x="389"/>
        <item x="2916"/>
        <item x="1261"/>
        <item x="2320"/>
        <item x="607"/>
        <item x="2068"/>
        <item x="2000"/>
        <item x="288"/>
        <item x="2120"/>
        <item x="286"/>
        <item x="280"/>
        <item x="881"/>
        <item x="2587"/>
        <item x="2901"/>
        <item x="946"/>
        <item x="3064"/>
        <item x="1157"/>
        <item x="593"/>
        <item x="2027"/>
        <item x="2837"/>
        <item x="1800"/>
        <item x="72"/>
        <item x="747"/>
        <item x="1697"/>
        <item x="652"/>
        <item x="2088"/>
        <item x="2086"/>
        <item x="3182"/>
        <item x="3150"/>
        <item x="3292"/>
        <item x="2260"/>
        <item x="814"/>
        <item x="2534"/>
        <item x="2558"/>
        <item x="809"/>
        <item x="3218"/>
        <item x="1965"/>
        <item x="1419"/>
        <item x="153"/>
        <item x="503"/>
        <item x="3466"/>
        <item x="2956"/>
        <item x="1481"/>
        <item x="1267"/>
        <item x="1230"/>
        <item x="1189"/>
        <item x="2025"/>
        <item x="2397"/>
        <item x="3384"/>
        <item x="632"/>
        <item x="432"/>
        <item x="3673"/>
        <item x="3003"/>
        <item x="3050"/>
        <item x="894"/>
        <item x="961"/>
        <item x="2555"/>
        <item x="2194"/>
        <item x="454"/>
        <item x="211"/>
        <item x="236"/>
        <item x="1215"/>
        <item x="2503"/>
        <item x="3195"/>
        <item x="200"/>
        <item x="1876"/>
        <item x="1031"/>
        <item x="2461"/>
        <item x="2658"/>
        <item x="2158"/>
        <item x="1223"/>
        <item x="1404"/>
        <item x="1185"/>
        <item x="2852"/>
        <item x="2936"/>
        <item x="1114"/>
        <item x="643"/>
        <item x="3641"/>
        <item x="3494"/>
        <item x="1702"/>
        <item x="1747"/>
        <item x="1182"/>
        <item x="1883"/>
        <item x="164"/>
        <item x="2556"/>
        <item x="1073"/>
        <item x="322"/>
        <item x="1750"/>
        <item x="3608"/>
        <item x="1948"/>
        <item x="3591"/>
        <item x="2399"/>
        <item x="913"/>
        <item x="521"/>
        <item x="3538"/>
        <item x="851"/>
        <item x="2877"/>
        <item x="2109"/>
        <item x="2966"/>
        <item x="1699"/>
        <item x="1686"/>
        <item x="1569"/>
        <item x="2387"/>
        <item x="1386"/>
        <item x="529"/>
        <item x="1467"/>
        <item x="800"/>
        <item x="2500"/>
        <item x="1718"/>
        <item x="2982"/>
        <item x="440"/>
        <item x="138"/>
        <item x="750"/>
        <item x="634"/>
        <item x="536"/>
        <item x="1856"/>
        <item x="3567"/>
        <item x="2713"/>
        <item x="934"/>
        <item x="2636"/>
        <item x="1632"/>
        <item x="1509"/>
        <item x="1685"/>
        <item x="784"/>
        <item x="2635"/>
        <item x="1510"/>
        <item x="430"/>
        <item x="3247"/>
        <item x="3208"/>
        <item x="2689"/>
        <item x="1247"/>
        <item x="1691"/>
        <item x="2402"/>
        <item x="1733"/>
        <item x="3133"/>
        <item x="812"/>
        <item x="949"/>
        <item x="1954"/>
        <item x="3013"/>
        <item x="1472"/>
        <item x="2611"/>
        <item x="2735"/>
        <item x="3493"/>
        <item x="3394"/>
        <item x="3360"/>
        <item x="3152"/>
        <item x="3395"/>
        <item x="3366"/>
        <item x="3284"/>
        <item x="1335"/>
        <item x="3033"/>
        <item x="1581"/>
        <item x="3510"/>
        <item x="2052"/>
        <item x="1026"/>
        <item x="2639"/>
        <item x="866"/>
        <item x="3400"/>
        <item x="1609"/>
        <item x="3530"/>
        <item x="120"/>
        <item x="3564"/>
        <item x="3382"/>
        <item x="3419"/>
        <item x="2488"/>
        <item x="151"/>
        <item x="2443"/>
        <item x="537"/>
        <item x="2272"/>
        <item x="44"/>
        <item x="1384"/>
        <item x="446"/>
        <item x="3272"/>
        <item x="915"/>
        <item x="162"/>
        <item x="75"/>
        <item x="1016"/>
        <item x="964"/>
        <item x="310"/>
        <item x="727"/>
        <item x="3436"/>
        <item x="3375"/>
        <item x="896"/>
        <item x="1303"/>
        <item x="791"/>
        <item x="3686"/>
        <item x="2045"/>
        <item x="1212"/>
        <item x="1126"/>
        <item x="2988"/>
        <item x="3390"/>
        <item x="1556"/>
        <item x="2774"/>
        <item x="1191"/>
        <item x="1474"/>
        <item x="427"/>
        <item x="2206"/>
        <item x="1822"/>
        <item x="127"/>
        <item x="213"/>
        <item x="780"/>
        <item x="2019"/>
        <item x="2075"/>
        <item x="3109"/>
        <item x="1904"/>
        <item x="144"/>
        <item x="1653"/>
        <item x="1300"/>
        <item x="844"/>
        <item x="2640"/>
        <item x="1865"/>
        <item x="268"/>
        <item x="2871"/>
        <item x="2570"/>
        <item x="2887"/>
        <item x="1594"/>
        <item x="3393"/>
        <item x="3032"/>
        <item x="1427"/>
        <item x="830"/>
        <item x="3290"/>
        <item x="3520"/>
        <item x="157"/>
        <item x="1587"/>
        <item x="3522"/>
        <item x="1463"/>
        <item x="675"/>
        <item x="3311"/>
        <item x="673"/>
        <item x="267"/>
        <item x="3274"/>
        <item x="2243"/>
        <item x="3045"/>
        <item x="1774"/>
        <item x="2509"/>
        <item x="2974"/>
        <item x="2714"/>
        <item x="2319"/>
        <item x="1755"/>
        <item x="767"/>
        <item x="3626"/>
        <item x="2180"/>
        <item x="2490"/>
        <item x="1169"/>
        <item x="2868"/>
        <item x="1724"/>
        <item x="234"/>
        <item x="3048"/>
        <item x="41"/>
        <item x="3189"/>
        <item x="306"/>
        <item x="923"/>
        <item x="2666"/>
        <item x="1549"/>
        <item x="853"/>
        <item x="3600"/>
        <item x="2378"/>
        <item x="2454"/>
        <item x="426"/>
        <item x="506"/>
        <item x="1251"/>
        <item x="92"/>
        <item x="1323"/>
        <item x="245"/>
        <item x="2811"/>
        <item x="1238"/>
        <item x="1926"/>
        <item x="502"/>
        <item x="2911"/>
        <item x="3584"/>
        <item x="1801"/>
        <item x="603"/>
        <item x="3160"/>
        <item x="3071"/>
        <item x="2364"/>
        <item x="3372"/>
        <item x="2242"/>
        <item x="2368"/>
        <item x="3155"/>
        <item x="2870"/>
        <item x="2219"/>
        <item x="111"/>
        <item x="1181"/>
        <item x="1544"/>
        <item x="1498"/>
        <item x="940"/>
        <item x="907"/>
        <item x="993"/>
        <item x="3343"/>
        <item x="3683"/>
        <item x="169"/>
        <item x="378"/>
        <item x="2726"/>
        <item x="3454"/>
        <item x="3562"/>
        <item x="588"/>
        <item x="1952"/>
        <item x="3549"/>
        <item x="1897"/>
        <item x="2599"/>
        <item x="2860"/>
        <item x="2530"/>
        <item x="2961"/>
        <item x="270"/>
        <item x="110"/>
        <item x="8"/>
        <item x="109"/>
        <item x="187"/>
        <item x="193"/>
        <item x="3417"/>
        <item x="584"/>
        <item x="3115"/>
        <item x="1892"/>
        <item x="1794"/>
        <item x="1306"/>
        <item x="2487"/>
        <item x="3120"/>
        <item x="1262"/>
        <item x="1470"/>
        <item x="3180"/>
        <item x="1070"/>
        <item x="3084"/>
        <item x="2920"/>
        <item x="411"/>
        <item x="708"/>
        <item x="3519"/>
        <item x="2864"/>
        <item x="1887"/>
        <item x="905"/>
        <item x="298"/>
        <item x="1087"/>
        <item x="2415"/>
        <item x="937"/>
        <item x="1097"/>
        <item x="1122"/>
        <item x="3011"/>
        <item x="2768"/>
        <item x="484"/>
        <item x="1753"/>
        <item x="1088"/>
        <item x="2023"/>
        <item x="2827"/>
        <item x="2670"/>
        <item x="3357"/>
        <item x="2312"/>
        <item x="2404"/>
        <item x="1715"/>
        <item x="1938"/>
        <item x="790"/>
        <item x="2232"/>
        <item x="3348"/>
        <item x="1637"/>
        <item x="1369"/>
        <item x="1984"/>
        <item x="359"/>
        <item x="2310"/>
        <item x="526"/>
        <item x="3676"/>
        <item x="765"/>
        <item x="1967"/>
        <item x="2328"/>
        <item x="2054"/>
        <item x="2414"/>
        <item x="249"/>
        <item x="3501"/>
        <item x="180"/>
        <item x="1928"/>
        <item x="2185"/>
        <item x="1589"/>
        <item x="2230"/>
        <item x="557"/>
        <item x="3582"/>
        <item x="2425"/>
        <item x="667"/>
        <item x="1512"/>
        <item x="1508"/>
        <item x="1156"/>
        <item x="1315"/>
        <item x="524"/>
        <item x="3199"/>
        <item x="2950"/>
        <item x="2296"/>
        <item x="1380"/>
        <item x="2504"/>
        <item x="1295"/>
        <item x="508"/>
        <item x="2231"/>
        <item x="453"/>
        <item x="383"/>
        <item x="3022"/>
        <item x="2986"/>
        <item x="3429"/>
        <item x="2630"/>
        <item x="2277"/>
        <item x="1357"/>
        <item x="2140"/>
        <item x="3143"/>
        <item x="222"/>
        <item x="2609"/>
        <item x="2004"/>
        <item x="207"/>
        <item x="1287"/>
        <item x="2305"/>
        <item x="882"/>
        <item x="1657"/>
        <item x="156"/>
        <item x="90"/>
        <item x="1576"/>
        <item x="1877"/>
        <item x="645"/>
        <item x="68"/>
        <item x="161"/>
        <item x="3305"/>
        <item x="3603"/>
        <item x="3358"/>
        <item x="112"/>
        <item x="2796"/>
        <item x="909"/>
        <item x="1913"/>
        <item x="2141"/>
        <item x="1871"/>
        <item x="1415"/>
        <item x="3288"/>
        <item x="1930"/>
        <item x="2238"/>
        <item x="2566"/>
        <item x="2202"/>
        <item x="1139"/>
        <item x="3460"/>
        <item x="3651"/>
        <item x="3196"/>
        <item x="3453"/>
        <item x="581"/>
        <item x="1859"/>
        <item x="3475"/>
        <item x="3628"/>
        <item x="647"/>
        <item x="260"/>
        <item x="613"/>
        <item x="319"/>
        <item x="342"/>
        <item x="500"/>
        <item x="1319"/>
        <item x="1630"/>
        <item x="2436"/>
        <item x="2405"/>
        <item x="2673"/>
        <item x="2866"/>
        <item x="2110"/>
        <item x="2826"/>
        <item x="2944"/>
        <item x="832"/>
        <item x="523"/>
        <item x="1229"/>
        <item x="1327"/>
        <item x="2426"/>
        <item x="1584"/>
        <item x="1706"/>
        <item x="3557"/>
        <item x="3452"/>
        <item x="3690"/>
        <item x="2641"/>
        <item x="304"/>
        <item x="2563"/>
        <item x="2711"/>
        <item x="761"/>
        <item x="3426"/>
        <item x="1350"/>
        <item x="2985"/>
        <item x="3023"/>
        <item x="94"/>
        <item x="3485"/>
        <item x="493"/>
        <item x="89"/>
        <item x="53"/>
        <item x="975"/>
        <item x="1618"/>
        <item x="3273"/>
        <item x="2559"/>
        <item x="556"/>
        <item x="2093"/>
        <item x="758"/>
        <item x="3427"/>
        <item x="2699"/>
        <item x="890"/>
        <item x="76"/>
        <item x="3468"/>
        <item x="3122"/>
        <item x="2736"/>
        <item x="997"/>
        <item x="504"/>
        <item x="820"/>
        <item x="3130"/>
        <item x="243"/>
        <item x="93"/>
        <item x="3580"/>
        <item x="884"/>
        <item x="954"/>
        <item x="921"/>
        <item x="2049"/>
        <item x="889"/>
        <item x="735"/>
        <item x="2683"/>
        <item x="729"/>
        <item x="1308"/>
        <item x="3296"/>
        <item x="3110"/>
        <item x="78"/>
        <item x="31"/>
        <item x="67"/>
        <item x="1214"/>
        <item x="1304"/>
        <item x="3402"/>
        <item x="2845"/>
        <item x="390"/>
        <item x="2927"/>
        <item x="1359"/>
        <item x="2848"/>
        <item x="485"/>
        <item x="697"/>
        <item x="717"/>
        <item x="48"/>
        <item x="1974"/>
        <item x="3125"/>
        <item x="2598"/>
        <item x="963"/>
        <item x="2434"/>
        <item x="1853"/>
        <item x="542"/>
        <item x="214"/>
        <item x="3326"/>
        <item x="3323"/>
        <item x="2485"/>
        <item x="3340"/>
        <item x="1975"/>
        <item x="2585"/>
        <item x="1893"/>
        <item x="1924"/>
        <item x="1773"/>
        <item x="2727"/>
        <item x="2795"/>
        <item x="2494"/>
        <item x="2301"/>
        <item x="874"/>
        <item x="1167"/>
        <item x="1365"/>
        <item x="3377"/>
        <item x="1141"/>
        <item x="1734"/>
        <item x="2704"/>
        <item x="707"/>
        <item x="2294"/>
        <item x="1265"/>
        <item x="3260"/>
        <item x="4"/>
        <item x="1290"/>
        <item x="1062"/>
        <item x="1039"/>
        <item x="2608"/>
        <item x="999"/>
        <item x="2473"/>
        <item x="1927"/>
        <item x="481"/>
        <item x="3489"/>
        <item x="1007"/>
        <item x="1888"/>
        <item x="718"/>
        <item x="1937"/>
        <item x="1671"/>
        <item x="1128"/>
        <item x="410"/>
        <item x="2973"/>
        <item x="2963"/>
        <item x="60"/>
        <item x="328"/>
        <item x="656"/>
        <item x="28"/>
        <item x="435"/>
        <item x="768"/>
        <item x="3353"/>
        <item x="2143"/>
        <item x="1649"/>
        <item x="1231"/>
        <item x="2511"/>
        <item x="2323"/>
        <item x="371"/>
        <item x="2705"/>
        <item x="3336"/>
        <item x="701"/>
        <item x="2154"/>
        <item x="983"/>
        <item x="2612"/>
        <item x="2392"/>
        <item x="1607"/>
        <item x="3373"/>
        <item x="1658"/>
        <item x="1639"/>
        <item x="1029"/>
        <item x="3463"/>
        <item x="803"/>
        <item x="805"/>
        <item x="3578"/>
        <item x="3186"/>
        <item x="585"/>
        <item x="2815"/>
        <item x="516"/>
        <item x="2400"/>
        <item x="3472"/>
        <item x="1695"/>
        <item x="24"/>
        <item x="261"/>
        <item x="3594"/>
        <item x="1789"/>
        <item x="1836"/>
        <item x="2691"/>
        <item x="2435"/>
        <item x="1211"/>
        <item x="1768"/>
        <item x="3610"/>
        <item x="1669"/>
        <item x="3465"/>
        <item x="2758"/>
        <item x="223"/>
        <item x="1393"/>
        <item x="1661"/>
        <item x="893"/>
        <item x="982"/>
        <item x="2354"/>
        <item x="1656"/>
        <item x="2055"/>
        <item x="1847"/>
        <item x="133"/>
        <item x="148"/>
        <item x="177"/>
        <item x="2761"/>
        <item x="3560"/>
        <item x="1325"/>
        <item x="3583"/>
        <item x="3029"/>
        <item x="3294"/>
        <item x="2215"/>
        <item x="696"/>
        <item x="561"/>
        <item x="3202"/>
        <item x="3216"/>
        <item x="1673"/>
        <item x="2002"/>
        <item x="2157"/>
        <item x="300"/>
        <item x="362"/>
        <item x="326"/>
        <item x="1546"/>
        <item x="2257"/>
        <item x="2573"/>
        <item x="396"/>
        <item x="1034"/>
        <item x="2643"/>
        <item x="1631"/>
        <item x="3566"/>
        <item x="3097"/>
        <item x="852"/>
        <item x="2363"/>
        <item x="1453"/>
        <item x="3037"/>
        <item x="3116"/>
        <item x="2151"/>
        <item x="771"/>
        <item x="3233"/>
        <item x="1484"/>
        <item x="2168"/>
        <item x="1161"/>
        <item x="1742"/>
        <item x="2164"/>
        <item x="296"/>
        <item x="1812"/>
        <item x="1501"/>
        <item x="1704"/>
        <item x="2127"/>
        <item x="619"/>
        <item x="3008"/>
        <item x="2077"/>
        <item x="1312"/>
        <item x="160"/>
        <item x="2239"/>
        <item x="2539"/>
        <item x="3347"/>
        <item x="1527"/>
        <item x="1001"/>
        <item x="1092"/>
        <item x="1342"/>
        <item x="2200"/>
        <item x="212"/>
        <item x="1216"/>
        <item x="2545"/>
        <item x="3185"/>
        <item x="3126"/>
        <item x="3653"/>
        <item x="1521"/>
        <item x="421"/>
        <item x="2890"/>
        <item x="615"/>
        <item x="1385"/>
        <item x="1562"/>
        <item x="2101"/>
        <item x="2489"/>
        <item x="278"/>
        <item x="2897"/>
        <item x="460"/>
        <item x="1543"/>
        <item x="1844"/>
        <item x="2347"/>
        <item x="660"/>
        <item x="2971"/>
        <item x="255"/>
        <item x="2626"/>
        <item x="2523"/>
        <item x="3486"/>
        <item x="3642"/>
        <item x="2067"/>
        <item x="2977"/>
        <item x="719"/>
        <item x="3434"/>
        <item x="3159"/>
        <item x="1118"/>
        <item x="3163"/>
        <item x="3606"/>
        <item x="468"/>
        <item x="1505"/>
        <item x="1096"/>
        <item x="1817"/>
        <item x="2061"/>
        <item x="451"/>
        <item x="3228"/>
        <item x="1648"/>
        <item x="2377"/>
        <item x="1571"/>
        <item x="1024"/>
        <item x="2192"/>
        <item x="1060"/>
        <item x="2771"/>
        <item x="1845"/>
        <item x="3252"/>
        <item x="2198"/>
        <item x="3645"/>
        <item x="3192"/>
        <item x="3094"/>
        <item x="1674"/>
        <item x="646"/>
        <item x="855"/>
        <item x="1113"/>
        <item x="2780"/>
        <item x="2097"/>
        <item x="2579"/>
        <item x="1604"/>
        <item x="958"/>
        <item x="3403"/>
        <item x="2732"/>
        <item x="123"/>
        <item x="1939"/>
        <item x="2665"/>
        <item x="142"/>
        <item x="495"/>
        <item x="116"/>
        <item x="2928"/>
        <item x="1166"/>
        <item x="3174"/>
        <item x="2722"/>
        <item x="1991"/>
        <item x="3232"/>
        <item x="2455"/>
        <item x="2969"/>
        <item x="1285"/>
        <item x="797"/>
        <item x="3276"/>
        <item x="2674"/>
        <item x="1338"/>
        <item x="80"/>
        <item x="2361"/>
        <item x="3047"/>
        <item x="2802"/>
        <item x="2341"/>
        <item x="3112"/>
        <item x="859"/>
        <item x="14"/>
        <item x="951"/>
        <item x="2006"/>
        <item x="1106"/>
        <item x="704"/>
        <item x="864"/>
        <item x="3443"/>
        <item x="1417"/>
        <item x="2459"/>
        <item x="3632"/>
        <item x="3300"/>
        <item x="3007"/>
        <item x="2119"/>
        <item x="2499"/>
        <item x="3301"/>
        <item x="3308"/>
        <item x="1210"/>
        <item x="670"/>
        <item x="936"/>
        <item x="2650"/>
        <item x="462"/>
        <item x="137"/>
        <item x="1682"/>
        <item x="3321"/>
        <item x="1894"/>
        <item x="3052"/>
        <item x="994"/>
        <item x="167"/>
        <item x="2382"/>
        <item x="3367"/>
        <item x="2623"/>
        <item x="1349"/>
        <item x="1999"/>
        <item x="1810"/>
        <item x="3451"/>
        <item x="2252"/>
        <item x="1841"/>
        <item x="3415"/>
        <item x="1990"/>
        <item x="868"/>
        <item x="3602"/>
        <item x="2178"/>
        <item x="3217"/>
        <item x="1201"/>
        <item x="1171"/>
        <item x="755"/>
        <item x="400"/>
        <item x="669"/>
        <item x="786"/>
        <item x="1540"/>
        <item x="2218"/>
        <item x="192"/>
        <item x="1932"/>
        <item x="2847"/>
        <item x="3138"/>
        <item x="397"/>
        <item x="1217"/>
        <item x="18"/>
        <item x="146"/>
        <item x="336"/>
        <item x="1441"/>
        <item x="2954"/>
        <item x="3285"/>
        <item x="740"/>
        <item x="3588"/>
        <item x="1519"/>
        <item x="2444"/>
        <item x="3619"/>
        <item x="3399"/>
        <item x="1944"/>
        <item x="1821"/>
        <item x="1183"/>
        <item x="1101"/>
        <item x="3662"/>
        <item x="1516"/>
        <item x="1367"/>
        <item x="1541"/>
        <item x="2220"/>
        <item x="456"/>
        <item x="2017"/>
        <item x="1770"/>
        <item x="1494"/>
        <item x="1687"/>
        <item x="531"/>
        <item x="269"/>
        <item x="1056"/>
        <item x="1626"/>
        <item x="2516"/>
        <item x="402"/>
        <item x="3255"/>
        <item x="1360"/>
        <item x="725"/>
        <item x="1006"/>
        <item x="3081"/>
        <item x="1599"/>
        <item x="366"/>
        <item x="149"/>
        <item x="130"/>
        <item x="209"/>
        <item x="135"/>
        <item x="416"/>
        <item x="3459"/>
        <item x="2760"/>
        <item x="3476"/>
        <item x="1942"/>
        <item x="1962"/>
        <item x="630"/>
        <item x="3269"/>
        <item x="1684"/>
        <item x="1762"/>
        <item x="599"/>
        <item x="898"/>
        <item x="2216"/>
        <item x="528"/>
        <item x="3498"/>
        <item x="519"/>
        <item x="3134"/>
        <item x="1013"/>
        <item x="3231"/>
        <item x="34"/>
        <item x="66"/>
        <item x="3612"/>
        <item x="227"/>
        <item x="2034"/>
        <item x="3624"/>
        <item x="3175"/>
        <item x="1960"/>
        <item x="1468"/>
        <item x="2286"/>
        <item x="1190"/>
        <item x="1981"/>
        <item x="1545"/>
        <item x="760"/>
        <item x="3006"/>
        <item x="2834"/>
        <item x="848"/>
        <item x="2782"/>
        <item x="1564"/>
        <item x="242"/>
        <item x="1778"/>
        <item x="879"/>
        <item x="1464"/>
        <item x="140"/>
        <item x="810"/>
        <item x="2496"/>
        <item x="2080"/>
        <item x="1722"/>
        <item x="1827"/>
        <item x="2907"/>
        <item x="2765"/>
        <item x="346"/>
        <item x="2437"/>
        <item x="1047"/>
        <item x="1613"/>
        <item x="514"/>
        <item x="1867"/>
        <item x="833"/>
        <item x="938"/>
        <item x="3633"/>
        <item x="1344"/>
        <item x="2043"/>
        <item x="995"/>
        <item x="2173"/>
        <item x="3153"/>
        <item x="2466"/>
        <item x="2819"/>
        <item x="2478"/>
        <item x="2672"/>
        <item x="3699"/>
        <item x="2972"/>
        <item x="2237"/>
        <item x="731"/>
        <item x="1945"/>
        <item x="2271"/>
        <item x="2261"/>
        <item x="3379"/>
        <item x="3478"/>
        <item x="2889"/>
        <item x="3374"/>
        <item x="1662"/>
        <item x="1808"/>
        <item x="2306"/>
        <item x="3455"/>
        <item x="1559"/>
        <item x="2769"/>
        <item x="602"/>
        <item x="1650"/>
        <item x="3067"/>
        <item x="1493"/>
        <item x="1437"/>
        <item x="1522"/>
        <item x="2031"/>
        <item x="1368"/>
        <item x="1757"/>
        <item x="3621"/>
        <item x="2953"/>
        <item x="2342"/>
        <item x="285"/>
        <item x="3492"/>
        <item x="2621"/>
        <item x="611"/>
        <item x="1336"/>
        <item x="2160"/>
        <item x="3604"/>
        <item x="1956"/>
        <item x="2439"/>
        <item x="1294"/>
        <item x="2912"/>
        <item x="2909"/>
        <item x="1711"/>
        <item x="1219"/>
        <item x="2411"/>
        <item x="3328"/>
        <item x="2841"/>
        <item x="3529"/>
        <item x="2812"/>
        <item x="2739"/>
        <item x="237"/>
        <item x="117"/>
        <item x="191"/>
        <item x="3224"/>
        <item x="2893"/>
        <item x="1283"/>
        <item x="3469"/>
        <item x="469"/>
        <item x="933"/>
        <item x="1053"/>
        <item x="1738"/>
        <item x="3424"/>
        <item x="3166"/>
        <item x="2532"/>
        <item x="1638"/>
        <item x="1744"/>
        <item x="185"/>
        <item x="1242"/>
        <item x="900"/>
        <item x="1573"/>
        <item x="3440"/>
        <item x="2357"/>
        <item x="3167"/>
        <item x="1665"/>
        <item x="1759"/>
        <item x="1081"/>
        <item x="3652"/>
        <item x="3087"/>
        <item x="363"/>
        <item x="505"/>
        <item x="3035"/>
        <item x="2386"/>
        <item x="1862"/>
        <item x="405"/>
        <item x="1703"/>
        <item x="2700"/>
        <item x="224"/>
        <item x="2189"/>
        <item x="381"/>
        <item x="391"/>
        <item x="241"/>
        <item x="476"/>
        <item x="1660"/>
        <item x="3139"/>
        <item x="3178"/>
        <item x="2838"/>
        <item x="2775"/>
        <item x="1340"/>
        <item x="3639"/>
        <item x="1857"/>
        <item x="3346"/>
        <item x="648"/>
        <item x="2729"/>
        <item x="565"/>
        <item x="929"/>
        <item x="2908"/>
        <item x="2793"/>
        <item x="1849"/>
        <item x="3559"/>
        <item x="3547"/>
        <item x="1595"/>
        <item x="1621"/>
        <item x="3670"/>
        <item x="2652"/>
        <item x="2406"/>
        <item x="2767"/>
        <item x="3220"/>
        <item x="1098"/>
        <item x="2605"/>
        <item x="2226"/>
        <item x="2024"/>
        <item x="2071"/>
        <item x="3442"/>
        <item x="1557"/>
        <item x="2449"/>
        <item x="3204"/>
        <item x="3085"/>
        <item x="2876"/>
        <item x="1698"/>
        <item x="392"/>
        <item x="3593"/>
        <item x="3053"/>
        <item x="3539"/>
        <item x="1712"/>
        <item x="3598"/>
        <item x="2576"/>
        <item x="589"/>
        <item x="3128"/>
        <item x="1654"/>
        <item x="2480"/>
        <item x="3146"/>
        <item x="2685"/>
        <item x="1466"/>
        <item x="988"/>
        <item x="1943"/>
        <item x="928"/>
        <item x="899"/>
        <item x="2992"/>
        <item x="2783"/>
        <item x="420"/>
        <item x="3675"/>
        <item x="2817"/>
        <item x="37"/>
        <item x="1525"/>
        <item x="3223"/>
        <item x="51"/>
        <item x="817"/>
        <item x="1705"/>
        <item x="3017"/>
        <item x="139"/>
        <item x="1228"/>
        <item x="978"/>
        <item x="2290"/>
        <item x="2059"/>
        <item x="2620"/>
        <item x="3314"/>
        <item x="3127"/>
        <item x="3131"/>
        <item x="3623"/>
        <item x="3135"/>
        <item x="710"/>
        <item x="1743"/>
        <item x="2550"/>
        <item x="1382"/>
        <item x="3188"/>
        <item x="877"/>
        <item x="2939"/>
        <item x="1012"/>
        <item x="1263"/>
        <item x="1690"/>
        <item x="1175"/>
        <item x="1184"/>
        <item x="891"/>
        <item x="712"/>
        <item x="2867"/>
        <item x="2803"/>
        <item x="106"/>
        <item x="2427"/>
        <item x="2181"/>
        <item x="175"/>
        <item x="2129"/>
        <item x="335"/>
        <item x="361"/>
        <item x="653"/>
        <item x="2959"/>
        <item x="2664"/>
        <item x="3332"/>
        <item x="3329"/>
        <item x="1434"/>
        <item x="2307"/>
        <item x="2617"/>
        <item x="2675"/>
        <item x="3679"/>
        <item x="3638"/>
        <item x="1696"/>
        <item x="3693"/>
        <item x="1069"/>
        <item x="1872"/>
        <item x="1"/>
        <item x="12"/>
        <item x="17"/>
        <item x="195"/>
        <item x="1885"/>
        <item x="1605"/>
        <item x="2253"/>
        <item x="355"/>
        <item x="733"/>
        <item x="272"/>
        <item x="3049"/>
        <item x="1870"/>
        <item x="1416"/>
        <item x="787"/>
        <item x="2474"/>
        <item x="302"/>
        <item x="3207"/>
        <item x="2830"/>
        <item x="3073"/>
        <item x="2844"/>
        <item x="1347"/>
        <item x="478"/>
        <item x="3480"/>
        <item x="1412"/>
        <item x="2053"/>
        <item x="3258"/>
        <item x="3293"/>
        <item x="3226"/>
        <item x="100"/>
        <item x="2429"/>
        <item x="3617"/>
        <item x="723"/>
        <item x="1269"/>
        <item x="1362"/>
        <item x="2175"/>
        <item x="1160"/>
        <item x="2930"/>
        <item x="1379"/>
        <item x="1997"/>
        <item x="2462"/>
        <item x="1643"/>
        <item x="1577"/>
        <item x="1655"/>
        <item x="745"/>
        <item x="637"/>
        <item x="3697"/>
        <item x="50"/>
        <item x="2875"/>
        <item x="2114"/>
        <item x="3262"/>
        <item x="1014"/>
        <item x="2339"/>
        <item x="2632"/>
        <item x="2604"/>
        <item x="2177"/>
        <item x="2919"/>
        <item x="216"/>
        <item x="2430"/>
        <item x="641"/>
        <item x="3263"/>
        <item x="2042"/>
        <item x="274"/>
        <item x="2892"/>
        <item x="1969"/>
        <item x="1799"/>
        <item x="1396"/>
        <item x="1429"/>
        <item x="183"/>
        <item x="11"/>
        <item x="2606"/>
        <item x="2687"/>
        <item x="1361"/>
        <item x="2036"/>
        <item x="2505"/>
        <item x="3625"/>
        <item x="194"/>
        <item x="3117"/>
        <item x="3187"/>
        <item x="2994"/>
        <item x="901"/>
        <item x="2303"/>
        <item x="1401"/>
        <item x="1334"/>
        <item x="2191"/>
        <item x="1966"/>
        <item x="1723"/>
        <item x="1226"/>
        <item x="2417"/>
        <item x="2682"/>
        <item x="932"/>
        <item x="3572"/>
        <item x="770"/>
        <item x="1067"/>
        <item x="2383"/>
        <item x="651"/>
        <item x="174"/>
        <item x="555"/>
        <item x="2126"/>
        <item x="981"/>
        <item x="114"/>
        <item x="2644"/>
        <item x="1136"/>
        <item x="1869"/>
        <item x="251"/>
        <item x="3333"/>
        <item x="2731"/>
        <item x="423"/>
        <item x="1252"/>
        <item x="483"/>
        <item x="1701"/>
        <item x="474"/>
        <item x="1093"/>
        <item x="775"/>
        <item x="691"/>
        <item x="3194"/>
        <item x="2999"/>
        <item x="726"/>
        <item x="2048"/>
        <item x="1297"/>
        <item x="3381"/>
        <item x="2304"/>
        <item x="3024"/>
        <item x="1482"/>
        <item x="1202"/>
        <item x="2227"/>
        <item x="1666"/>
        <item x="2766"/>
        <item x="1193"/>
        <item x="1455"/>
        <item x="2891"/>
        <item x="3211"/>
        <item x="2794"/>
        <item x="3502"/>
        <item x="1346"/>
        <item x="774"/>
        <item x="926"/>
        <item x="1032"/>
        <item x="638"/>
        <item x="2551"/>
        <item x="1860"/>
        <item x="1993"/>
        <item x="2701"/>
        <item x="1043"/>
        <item x="1173"/>
        <item x="2846"/>
        <item x="1272"/>
        <item x="1134"/>
        <item x="1739"/>
        <item x="1405"/>
        <item x="992"/>
        <item x="739"/>
        <item x="198"/>
        <item x="367"/>
        <item x="150"/>
        <item x="329"/>
        <item x="2018"/>
        <item x="3439"/>
        <item x="2743"/>
        <item x="434"/>
        <item x="2282"/>
        <item x="2267"/>
        <item x="1645"/>
        <item x="21"/>
        <item x="873"/>
        <item x="1931"/>
        <item x="220"/>
        <item x="3378"/>
        <item x="431"/>
        <item x="583"/>
        <item x="1268"/>
        <item x="2217"/>
        <item x="1851"/>
        <item x="3514"/>
        <item x="3672"/>
        <item x="1623"/>
        <item x="586"/>
        <item x="2456"/>
        <item x="2798"/>
        <item x="1746"/>
        <item x="815"/>
        <item x="2541"/>
        <item x="2825"/>
        <item x="2614"/>
        <item x="3609"/>
        <item x="3571"/>
        <item x="1765"/>
        <item x="1499"/>
        <item x="2948"/>
        <item x="952"/>
        <item x="3450"/>
        <item x="552"/>
        <item x="1592"/>
        <item x="2264"/>
        <item x="2638"/>
        <item x="339"/>
        <item x="57"/>
        <item x="1284"/>
        <item x="2755"/>
        <item x="559"/>
        <item x="1394"/>
        <item x="1636"/>
        <item x="385"/>
        <item x="3552"/>
        <item x="1428"/>
        <item x="3577"/>
        <item x="163"/>
        <item x="3431"/>
        <item x="3121"/>
        <item x="184"/>
        <item x="3118"/>
        <item x="3256"/>
        <item x="238"/>
        <item x="1561"/>
        <item x="2457"/>
        <item x="3206"/>
        <item x="1037"/>
        <item x="2514"/>
        <item x="3169"/>
        <item x="1337"/>
        <item x="610"/>
        <item x="1921"/>
        <item x="2246"/>
        <item x="3123"/>
        <item x="2715"/>
        <item x="2720"/>
        <item x="2703"/>
        <item x="2679"/>
        <item x="3496"/>
        <item x="1833"/>
        <item x="1758"/>
        <item x="1017"/>
        <item x="1005"/>
        <item x="1123"/>
        <item x="2016"/>
        <item x="1729"/>
        <item x="3065"/>
        <item x="2050"/>
        <item x="1980"/>
        <item x="1732"/>
        <item x="406"/>
        <item x="3239"/>
        <item x="403"/>
        <item x="1852"/>
        <item x="1124"/>
        <item x="1177"/>
        <item x="2137"/>
        <item x="2634"/>
        <item x="1436"/>
        <item x="1490"/>
        <item x="2135"/>
        <item x="3176"/>
        <item x="375"/>
        <item x="1534"/>
        <item x="1162"/>
        <item x="1332"/>
        <item x="3248"/>
        <item x="2291"/>
        <item x="1614"/>
        <item x="2784"/>
        <item x="2008"/>
        <item x="1719"/>
        <item x="1994"/>
        <item x="822"/>
        <item x="2274"/>
        <item x="2712"/>
        <item x="1633"/>
        <item x="1248"/>
        <item x="2543"/>
        <item x="1610"/>
        <item x="3474"/>
        <item x="2854"/>
        <item x="838"/>
        <item x="2506"/>
        <item x="3607"/>
        <item x="577"/>
        <item x="325"/>
        <item x="2828"/>
        <item x="317"/>
        <item x="2150"/>
        <item x="1180"/>
        <item x="3495"/>
        <item x="1255"/>
        <item x="3021"/>
        <item x="1061"/>
        <item x="2918"/>
        <item x="1918"/>
        <item x="846"/>
        <item x="1693"/>
        <item x="1149"/>
        <item x="1140"/>
        <item x="3036"/>
        <item x="903"/>
        <item x="808"/>
        <item x="2265"/>
        <item x="2822"/>
        <item x="1813"/>
        <item x="511"/>
        <item x="3086"/>
        <item x="3157"/>
        <item x="350"/>
        <item x="201"/>
        <item x="3435"/>
        <item x="2719"/>
        <item x="3666"/>
        <item x="2033"/>
        <item x="1777"/>
        <item x="3289"/>
        <item x="3107"/>
        <item x="3599"/>
        <item x="721"/>
        <item x="3261"/>
        <item x="3661"/>
        <item x="3421"/>
        <item x="2039"/>
        <item x="2925"/>
        <item x="1209"/>
        <item x="550"/>
        <item x="84"/>
        <item x="102"/>
        <item x="871"/>
        <item x="429"/>
        <item x="2905"/>
        <item x="1530"/>
        <item x="2857"/>
        <item x="1552"/>
        <item x="2240"/>
        <item x="549"/>
        <item x="917"/>
        <item x="2051"/>
        <item x="3406"/>
        <item x="1953"/>
        <item x="1708"/>
        <item x="2047"/>
        <item x="3083"/>
        <item x="1137"/>
        <item x="650"/>
        <item x="746"/>
        <item x="2749"/>
        <item x="3320"/>
        <item x="447"/>
        <item x="3430"/>
        <item x="2881"/>
        <item x="591"/>
        <item x="1326"/>
        <item x="29"/>
        <item x="2756"/>
        <item x="3691"/>
        <item x="2693"/>
        <item x="3536"/>
        <item x="3388"/>
        <item x="1066"/>
        <item x="2779"/>
        <item x="3068"/>
        <item x="3198"/>
        <item x="2326"/>
        <item x="2324"/>
        <item x="2460"/>
        <item x="3173"/>
        <item x="1150"/>
        <item x="2196"/>
        <item x="3687"/>
        <item x="1403"/>
        <item x="3410"/>
        <item x="2245"/>
        <item x="533"/>
        <item x="1424"/>
        <item x="2663"/>
        <item x="2353"/>
        <item x="2526"/>
        <item x="1435"/>
        <item x="1301"/>
        <item x="3092"/>
        <item x="79"/>
        <item x="3483"/>
        <item x="1243"/>
        <item x="527"/>
        <item x="2578"/>
        <item x="3359"/>
        <item x="1886"/>
        <item x="1352"/>
        <item x="428"/>
        <item x="3009"/>
        <item x="1914"/>
        <item x="303"/>
        <item x="3448"/>
        <item x="2628"/>
        <item x="2572"/>
        <item x="2947"/>
        <item x="3197"/>
        <item x="2318"/>
        <item x="2188"/>
        <item x="2493"/>
        <item x="1445"/>
        <item x="1949"/>
        <item x="2269"/>
        <item x="1531"/>
        <item x="1305"/>
        <item x="625"/>
        <item x="442"/>
        <item x="1902"/>
        <item x="3325"/>
        <item x="518"/>
        <item x="2750"/>
        <item x="1151"/>
        <item x="3556"/>
        <item x="1328"/>
        <item x="2"/>
        <item x="253"/>
        <item x="221"/>
        <item x="1479"/>
        <item x="534"/>
        <item x="2807"/>
        <item x="1785"/>
        <item x="2810"/>
        <item x="30"/>
        <item x="5"/>
        <item x="155"/>
        <item x="449"/>
        <item x="2147"/>
        <item x="2896"/>
        <item x="1575"/>
        <item x="2996"/>
        <item x="2001"/>
        <item x="3154"/>
        <item x="3215"/>
        <item x="365"/>
        <item x="2186"/>
        <item x="1256"/>
        <item x="1115"/>
        <item x="1314"/>
        <item x="1683"/>
        <item x="2519"/>
        <item x="3270"/>
        <item x="2898"/>
        <item x="55"/>
        <item x="2591"/>
        <item x="2165"/>
        <item x="47"/>
        <item x="1850"/>
        <item x="1520"/>
        <item x="1667"/>
        <item x="154"/>
        <item x="998"/>
        <item x="1257"/>
        <item x="566"/>
        <item x="734"/>
        <item x="1318"/>
        <item x="229"/>
        <item x="226"/>
        <item x="225"/>
        <item x="2667"/>
        <item x="1880"/>
        <item x="1430"/>
        <item x="576"/>
        <item x="294"/>
        <item x="706"/>
        <item x="2035"/>
        <item x="1811"/>
        <item x="158"/>
        <item x="2124"/>
        <item x="2314"/>
        <item x="621"/>
        <item x="2229"/>
        <item x="1535"/>
        <item x="1423"/>
        <item x="2596"/>
        <item x="887"/>
        <item x="2201"/>
        <item x="1440"/>
        <item x="3151"/>
        <item x="2616"/>
        <item x="2648"/>
        <item x="3477"/>
        <item x="1411"/>
        <item x="2467"/>
        <item x="1830"/>
        <item x="1941"/>
        <item x="3432"/>
        <item x="1823"/>
        <item x="3614"/>
        <item x="1617"/>
        <item x="2099"/>
        <item x="1537"/>
        <item x="1828"/>
        <item x="1354"/>
        <item x="971"/>
        <item x="2029"/>
        <item x="2716"/>
        <item x="935"/>
        <item x="217"/>
        <item x="262"/>
        <item x="821"/>
        <item x="532"/>
        <item x="2754"/>
        <item x="71"/>
        <item x="2254"/>
        <item x="1923"/>
        <item x="3351"/>
        <item x="3165"/>
        <item x="3101"/>
        <item x="1232"/>
        <item x="880"/>
        <item x="1095"/>
        <item x="3681"/>
        <item x="3497"/>
        <item x="3389"/>
        <item x="2089"/>
        <item x="2228"/>
        <item x="1376"/>
        <item x="843"/>
        <item x="1250"/>
        <item x="2263"/>
        <item x="10"/>
        <item x="788"/>
        <item x="752"/>
        <item x="2471"/>
        <item x="3095"/>
        <item x="312"/>
        <item x="463"/>
        <item x="3227"/>
        <item x="1681"/>
        <item x="1253"/>
        <item x="1199"/>
        <item x="3668"/>
        <item x="2820"/>
        <item x="2745"/>
        <item x="1959"/>
        <item x="3659"/>
        <item x="1273"/>
        <item x="457"/>
        <item x="2276"/>
        <item x="2113"/>
        <item x="910"/>
        <item x="3669"/>
        <item x="2582"/>
        <item x="2152"/>
        <item x="3201"/>
        <item x="1548"/>
        <item x="1004"/>
        <item x="987"/>
        <item x="1726"/>
        <item x="1442"/>
        <item x="1625"/>
        <item x="2622"/>
        <item x="3069"/>
        <item x="3250"/>
        <item x="539"/>
        <item x="1979"/>
        <item x="6"/>
        <item x="806"/>
        <item x="3212"/>
        <item x="1835"/>
        <item x="3627"/>
        <item x="3546"/>
        <item x="2482"/>
        <item x="2787"/>
        <item x="2013"/>
        <item x="515"/>
        <item x="600"/>
        <item x="875"/>
        <item x="3331"/>
        <item x="1736"/>
        <item x="1951"/>
        <item x="233"/>
        <item x="273"/>
        <item x="91"/>
        <item x="104"/>
        <item x="43"/>
        <item x="2014"/>
        <item x="1274"/>
        <item x="2949"/>
        <item x="2906"/>
        <item x="3371"/>
        <item x="777"/>
        <item x="204"/>
        <item x="1818"/>
        <item x="1692"/>
        <item x="3090"/>
        <item x="1278"/>
        <item x="413"/>
        <item x="572"/>
        <item x="3545"/>
        <item x="1486"/>
        <item x="872"/>
        <item x="1889"/>
        <item x="2258"/>
        <item x="973"/>
        <item x="3031"/>
        <item x="1804"/>
        <item x="305"/>
        <item x="489"/>
        <item x="930"/>
        <item x="186"/>
        <item x="1533"/>
        <item x="1408"/>
        <item x="332"/>
        <item x="38"/>
        <item x="20"/>
        <item x="662"/>
        <item x="2007"/>
        <item x="2155"/>
        <item x="535"/>
        <item x="1910"/>
        <item x="1040"/>
        <item x="3145"/>
        <item x="2270"/>
        <item x="1192"/>
        <item x="2284"/>
        <item x="2447"/>
        <item x="1602"/>
        <item x="2540"/>
        <item x="1414"/>
        <item x="16"/>
        <item x="244"/>
        <item x="2132"/>
        <item x="1351"/>
        <item x="3470"/>
        <item x="2741"/>
        <item x="2026"/>
        <item x="3170"/>
        <item x="3257"/>
        <item x="3490"/>
        <item x="3544"/>
        <item x="931"/>
        <item x="3658"/>
        <item x="1963"/>
        <item x="3473"/>
        <item x="1343"/>
        <item x="2730"/>
        <item x="1964"/>
        <item x="2244"/>
        <item x="2855"/>
        <item x="1727"/>
        <item x="1842"/>
        <item x="3397"/>
        <item x="3629"/>
        <item x="171"/>
        <item x="968"/>
        <item x="2529"/>
        <item x="2418"/>
        <item x="1624"/>
        <item x="3264"/>
        <item x="1443"/>
        <item x="1107"/>
        <item x="749"/>
        <item x="3586"/>
        <item x="1313"/>
        <item x="2945"/>
        <item x="1670"/>
        <item x="1728"/>
        <item x="977"/>
        <item x="439"/>
        <item x="912"/>
        <item x="3423"/>
        <item x="2149"/>
        <item x="2915"/>
        <item x="1608"/>
        <item x="1611"/>
        <item x="1065"/>
        <item x="2148"/>
        <item x="674"/>
        <item x="205"/>
        <item x="379"/>
        <item x="176"/>
        <item x="1805"/>
        <item x="722"/>
        <item x="2574"/>
        <item x="3234"/>
        <item x="2733"/>
        <item x="3565"/>
        <item x="858"/>
        <item x="1875"/>
        <item x="3324"/>
        <item x="1909"/>
        <item x="3631"/>
        <item x="3535"/>
        <item x="2112"/>
        <item x="461"/>
        <item x="3684"/>
        <item x="2818"/>
        <item x="3056"/>
        <item x="2823"/>
        <item x="1011"/>
        <item x="2525"/>
        <item x="1539"/>
        <item x="989"/>
        <item x="2564"/>
        <item x="315"/>
        <item x="3654"/>
        <item x="259"/>
        <item x="1578"/>
        <item x="3487"/>
        <item x="1330"/>
        <item x="863"/>
        <item x="2121"/>
        <item x="3111"/>
        <item x="15"/>
        <item x="62"/>
        <item x="105"/>
        <item x="219"/>
        <item x="3020"/>
        <item x="3695"/>
        <item x="2560"/>
        <item x="2441"/>
        <item x="1010"/>
        <item x="2111"/>
        <item x="2786"/>
        <item x="2723"/>
        <item x="2337"/>
        <item x="1120"/>
        <item x="1977"/>
        <item x="1816"/>
        <item x="1720"/>
        <item x="2861"/>
        <item x="3242"/>
        <item x="404"/>
        <item x="2764"/>
        <item x="985"/>
        <item x="1846"/>
        <item x="1152"/>
        <item x="2056"/>
        <item x="2038"/>
        <item x="2381"/>
        <item x="2146"/>
        <item x="1891"/>
        <item x="2565"/>
        <item x="230"/>
        <item x="1244"/>
        <item x="3225"/>
        <item x="3696"/>
        <item x="96"/>
        <item x="1717"/>
        <item x="1524"/>
        <item x="197"/>
        <item x="3046"/>
        <item x="2647"/>
        <item x="3"/>
        <item x="64"/>
        <item x="1422"/>
        <item x="208"/>
        <item x="444"/>
        <item x="2022"/>
        <item x="1222"/>
        <item x="345"/>
        <item x="1983"/>
        <item x="2980"/>
        <item x="3525"/>
        <item x="1317"/>
        <item x="776"/>
        <item x="2144"/>
        <item x="370"/>
        <item x="2983"/>
        <item x="3425"/>
        <item x="631"/>
        <item x="578"/>
        <item x="3354"/>
        <item x="1179"/>
        <item x="1678"/>
        <item x="2886"/>
        <item x="861"/>
        <item x="3039"/>
        <item x="2568"/>
        <item x="283"/>
        <item x="1896"/>
        <item x="1324"/>
        <item x="796"/>
        <item x="2166"/>
        <item x="2584"/>
        <item x="284"/>
        <item x="301"/>
        <item x="415"/>
        <item x="1277"/>
        <item x="3014"/>
        <item x="2607"/>
        <item x="2355"/>
        <item x="690"/>
        <item x="2169"/>
        <item x="826"/>
        <item x="95"/>
        <item x="398"/>
        <item x="2613"/>
        <item x="316"/>
        <item x="1731"/>
        <item x="2671"/>
        <item x="1146"/>
        <item x="1077"/>
        <item x="1489"/>
        <item x="1858"/>
        <item x="1563"/>
        <item x="769"/>
        <item x="1003"/>
        <item x="311"/>
        <item x="2187"/>
        <item x="811"/>
        <item x="2806"/>
        <item x="3171"/>
        <item x="1409"/>
        <item x="1381"/>
        <item x="2752"/>
        <item x="3682"/>
        <item x="1064"/>
        <item x="3282"/>
        <item x="2577"/>
        <item x="3674"/>
        <item x="1790"/>
        <item x="2125"/>
        <item x="1908"/>
        <item x="916"/>
        <item x="676"/>
        <item x="3438"/>
        <item x="816"/>
        <item x="1054"/>
        <item x="2772"/>
        <item x="1809"/>
        <item x="348"/>
        <item x="1771"/>
        <item x="1925"/>
        <item x="1046"/>
        <item x="2965"/>
        <item x="2513"/>
        <item x="840"/>
        <item x="2588"/>
        <item x="23"/>
        <item x="1461"/>
        <item x="2914"/>
        <item x="2833"/>
        <item x="3280"/>
        <item x="2453"/>
        <item x="1598"/>
        <item x="3503"/>
        <item x="2839"/>
        <item x="1469"/>
        <item x="1258"/>
        <item x="2646"/>
        <item x="2370"/>
        <item x="49"/>
        <item x="763"/>
        <item x="3230"/>
        <item x="2062"/>
        <item x="3091"/>
        <item x="246"/>
        <item x="3527"/>
        <item x="671"/>
        <item x="1752"/>
        <item x="2003"/>
        <item x="2725"/>
        <item x="3078"/>
        <item x="1176"/>
        <item x="1235"/>
        <item x="2697"/>
        <item x="418"/>
        <item x="1307"/>
        <item x="703"/>
        <item x="665"/>
        <item x="357"/>
        <item x="3158"/>
        <item x="441"/>
        <item x="3012"/>
        <item x="1085"/>
        <item x="3491"/>
        <item x="1730"/>
        <item x="2388"/>
        <item x="2250"/>
        <item x="3281"/>
        <item x="1030"/>
        <item x="1829"/>
        <item x="19"/>
        <item x="22"/>
        <item x="388"/>
        <item x="3484"/>
        <item x="2322"/>
        <item x="3671"/>
        <item x="693"/>
        <item x="942"/>
        <item x="2952"/>
        <item x="1776"/>
        <item x="1769"/>
        <item x="2801"/>
        <item x="3550"/>
        <item x="3516"/>
        <item x="1240"/>
        <item x="282"/>
        <item x="1911"/>
        <item x="417"/>
        <item x="179"/>
        <item x="196"/>
        <item x="98"/>
        <item x="1483"/>
        <item x="3306"/>
        <item x="819"/>
        <item x="1239"/>
        <item x="232"/>
        <item x="1260"/>
        <item x="2398"/>
        <item x="2207"/>
        <item x="2813"/>
        <item x="1884"/>
        <item x="2266"/>
        <item x="1591"/>
        <item x="2338"/>
        <item x="2315"/>
        <item x="2424"/>
        <item x="1213"/>
        <item x="2432"/>
        <item x="1458"/>
        <item x="170"/>
        <item x="333"/>
        <item x="3647"/>
        <item x="1036"/>
        <item x="1002"/>
        <item x="1917"/>
        <item x="3579"/>
        <item x="604"/>
        <item x="1133"/>
        <item x="945"/>
        <item x="773"/>
        <item x="360"/>
        <item x="1099"/>
        <item x="488"/>
        <item x="2159"/>
        <item x="947"/>
        <item x="2472"/>
        <item x="1196"/>
        <item x="265"/>
        <item x="682"/>
        <item x="711"/>
        <item x="1615"/>
        <item x="3558"/>
        <item x="2816"/>
        <item x="924"/>
        <item x="1995"/>
        <item x="77"/>
        <item x="1068"/>
        <item x="1108"/>
        <item x="628"/>
        <item x="3235"/>
        <item x="2571"/>
        <item x="538"/>
        <item x="2334"/>
        <item x="2057"/>
        <item x="2686"/>
        <item x="3437"/>
        <item x="1348"/>
        <item x="1163"/>
        <item x="2581"/>
        <item x="134"/>
        <item x="751"/>
        <item x="2707"/>
        <item x="2737"/>
        <item x="1760"/>
        <item x="3237"/>
        <item x="3445"/>
        <item x="2510"/>
        <item x="2366"/>
        <item x="3070"/>
        <item x="609"/>
        <item x="1135"/>
        <item x="152"/>
        <item x="3396"/>
        <item x="1985"/>
        <item x="1586"/>
        <item x="2213"/>
        <item x="2991"/>
        <item x="3271"/>
        <item x="473"/>
        <item x="2738"/>
        <item x="3137"/>
        <item x="491"/>
        <item x="742"/>
        <item x="3404"/>
        <item x="3688"/>
        <item x="594"/>
        <item x="2872"/>
        <item x="61"/>
        <item x="2204"/>
        <item x="458"/>
        <item x="724"/>
        <item x="948"/>
        <item x="2656"/>
        <item x="950"/>
        <item x="2799"/>
        <item x="1153"/>
        <item x="480"/>
        <item x="487"/>
        <item x="1929"/>
        <item x="3407"/>
        <item x="1159"/>
        <item x="2352"/>
        <item x="13"/>
        <item x="640"/>
        <item x="1413"/>
        <item x="424"/>
        <item x="1895"/>
        <item x="256"/>
        <item x="323"/>
        <item x="324"/>
        <item x="3482"/>
        <item x="1796"/>
        <item x="3259"/>
        <item x="2840"/>
        <item x="3677"/>
        <item x="494"/>
        <item x="663"/>
        <item x="321"/>
        <item x="1748"/>
        <item x="2498"/>
        <item x="3456"/>
        <item x="3184"/>
        <item x="1204"/>
        <item x="544"/>
        <item x="517"/>
        <item x="1331"/>
        <item x="2065"/>
        <item x="2978"/>
        <item x="2413"/>
        <item x="2090"/>
        <item x="452"/>
        <item x="2391"/>
        <item x="264"/>
        <item x="622"/>
        <item x="2161"/>
        <item x="3299"/>
        <item x="2289"/>
        <item x="1276"/>
        <item x="2770"/>
        <item x="121"/>
        <item x="119"/>
        <item x="616"/>
        <item x="1406"/>
        <item x="1079"/>
        <item x="1104"/>
        <item x="1863"/>
        <item x="1597"/>
        <item x="3042"/>
        <item x="955"/>
        <item x="1143"/>
        <item x="2450"/>
        <item x="2724"/>
        <item x="3005"/>
        <item x="1089"/>
        <item x="3433"/>
        <item x="2533"/>
        <item x="571"/>
        <item x="754"/>
        <item x="1090"/>
        <item x="309"/>
        <item x="70"/>
        <item x="2610"/>
        <item x="1018"/>
        <item x="2409"/>
        <item x="1197"/>
        <item x="1882"/>
        <item x="3205"/>
        <item x="1356"/>
        <item x="920"/>
        <item x="2960"/>
        <item x="1912"/>
        <item x="2522"/>
        <item x="1582"/>
        <item x="1679"/>
        <item x="1807"/>
        <item x="1565"/>
        <item x="3243"/>
        <item x="1266"/>
        <item x="1496"/>
        <item x="2396"/>
        <item x="1447"/>
        <item x="1517"/>
        <item x="374"/>
        <item x="2153"/>
        <item x="789"/>
        <item x="2373"/>
        <item x="1165"/>
        <item x="2962"/>
        <item x="972"/>
        <item x="2832"/>
        <item x="1395"/>
        <item x="3313"/>
        <item x="3244"/>
        <item x="1198"/>
        <item x="3386"/>
        <item x="279"/>
        <item x="2997"/>
        <item x="1145"/>
        <item x="2235"/>
        <item x="1195"/>
        <item x="2748"/>
        <item x="2836"/>
        <item x="782"/>
        <item x="2131"/>
        <item x="1721"/>
        <item x="240"/>
        <item x="925"/>
        <item x="307"/>
        <item x="1009"/>
        <item x="2698"/>
        <item x="2583"/>
        <item x="3551"/>
        <item x="2759"/>
        <item x="210"/>
        <item x="2557"/>
        <item x="827"/>
        <item x="1051"/>
        <item x="1355"/>
        <item x="2968"/>
        <item x="443"/>
        <item x="3279"/>
        <item x="2403"/>
        <item x="823"/>
        <item x="2395"/>
        <item x="3147"/>
        <item x="1049"/>
        <item x="88"/>
        <item x="1826"/>
        <item x="471"/>
        <item x="1155"/>
        <item x="678"/>
        <item x="1500"/>
        <item x="1874"/>
        <item x="263"/>
        <item x="2369"/>
        <item x="1008"/>
        <item x="1488"/>
        <item x="1050"/>
        <item x="1600"/>
        <item x="3636"/>
        <item x="1110"/>
        <item x="2117"/>
        <item x="3099"/>
        <item x="1426"/>
        <item x="3319"/>
        <item x="2858"/>
        <item x="2718"/>
        <item x="799"/>
        <item x="2344"/>
        <item x="1452"/>
        <item x="2072"/>
        <item x="3563"/>
        <item x="1957"/>
        <item x="3513"/>
        <item x="2222"/>
        <item x="1168"/>
        <item x="1713"/>
        <item x="1432"/>
        <item x="3249"/>
        <item x="1200"/>
        <item x="2788"/>
        <item x="737"/>
        <item x="2384"/>
        <item x="1568"/>
        <item x="918"/>
        <item x="172"/>
        <item x="1675"/>
        <item x="1302"/>
        <item x="1035"/>
        <item x="318"/>
        <item x="1831"/>
        <item x="3132"/>
        <item x="499"/>
        <item x="2428"/>
        <item x="1907"/>
        <item x="2293"/>
        <item x="2883"/>
        <item x="1629"/>
        <item x="1619"/>
        <item x="1806"/>
        <item x="3246"/>
        <item x="2851"/>
        <item x="395"/>
        <item x="1542"/>
        <item x="364"/>
        <item x="3479"/>
        <item x="2225"/>
        <item x="618"/>
        <item x="1906"/>
        <item x="960"/>
        <item x="688"/>
        <item x="597"/>
        <item x="695"/>
        <item x="2508"/>
        <item x="2757"/>
        <item x="3504"/>
        <item x="3291"/>
        <item x="2680"/>
        <item x="490"/>
        <item x="343"/>
        <item x="2931"/>
        <item x="732"/>
        <item x="3528"/>
        <item x="1188"/>
        <item x="705"/>
        <item x="2524"/>
        <item x="1787"/>
        <item x="1388"/>
        <item x="575"/>
        <item x="1972"/>
        <item x="543"/>
        <item x="2935"/>
        <item x="1767"/>
        <item x="1105"/>
        <item x="1164"/>
        <item x="2359"/>
        <item x="3611"/>
        <item x="252"/>
        <item x="248"/>
        <item x="1121"/>
        <item x="741"/>
        <item x="2451"/>
        <item x="99"/>
        <item x="2895"/>
        <item x="308"/>
        <item x="1027"/>
        <item x="3553"/>
        <item x="3380"/>
        <item x="330"/>
        <item x="759"/>
        <item x="554"/>
        <item x="1492"/>
        <item x="1651"/>
        <item x="2468"/>
        <item x="3464"/>
        <item x="1689"/>
        <item x="3595"/>
        <item x="313"/>
        <item x="3655"/>
        <item x="3104"/>
        <item x="941"/>
        <item x="2789"/>
        <item x="595"/>
        <item x="3221"/>
        <item x="3177"/>
        <item x="1076"/>
        <item x="2824"/>
        <item x="2142"/>
        <item x="2205"/>
        <item x="277"/>
        <item x="714"/>
        <item x="1130"/>
        <item x="2130"/>
        <item x="3119"/>
        <item x="507"/>
        <item x="3044"/>
        <item x="2850"/>
        <item x="3203"/>
        <item x="2287"/>
        <item x="2360"/>
        <item x="862"/>
        <item x="1271"/>
        <item x="2308"/>
        <item x="991"/>
        <item x="382"/>
        <item x="1998"/>
        <item x="455"/>
        <item x="1246"/>
        <item x="3471"/>
        <item x="289"/>
        <item x="1280"/>
        <item x="3401"/>
        <item x="1935"/>
        <item x="1955"/>
        <item x="1392"/>
        <item x="3663"/>
        <item x="3409"/>
        <item x="677"/>
        <item x="715"/>
        <item x="168"/>
        <item x="596"/>
        <item x="870"/>
        <item x="1254"/>
        <item x="2285"/>
        <item x="1737"/>
        <item x="2618"/>
        <item x="3058"/>
        <item x="2561"/>
        <item x="2281"/>
        <item x="547"/>
        <item x="3080"/>
        <item x="3428"/>
        <item x="2695"/>
        <item x="1480"/>
        <item x="3088"/>
        <item x="1398"/>
        <item x="1241"/>
        <item x="1100"/>
        <item x="3240"/>
        <item x="818"/>
        <item x="1425"/>
        <item x="1903"/>
        <item x="1879"/>
        <item x="2865"/>
        <item x="3142"/>
        <item x="2073"/>
        <item x="2367"/>
        <item x="1628"/>
        <item x="2937"/>
        <item x="2316"/>
        <item x="2223"/>
        <item x="1855"/>
        <item x="1574"/>
        <item x="2553"/>
        <item x="1764"/>
        <item x="3287"/>
        <item x="1868"/>
        <item x="3361"/>
        <item x="292"/>
        <item x="131"/>
        <item x="228"/>
        <item x="2348"/>
        <item x="2297"/>
        <item x="3057"/>
        <item x="3075"/>
        <item x="3038"/>
        <item x="166"/>
        <item x="2030"/>
        <item x="1834"/>
        <item x="2224"/>
        <item x="3061"/>
        <item x="608"/>
        <item x="1370"/>
        <item x="2122"/>
        <item x="2336"/>
        <item x="1448"/>
        <item x="2288"/>
        <item x="1390"/>
        <item x="1311"/>
        <item x="1763"/>
        <item x="1905"/>
        <item x="3236"/>
        <item x="2256"/>
        <item x="2446"/>
        <item x="2313"/>
        <item x="1854"/>
        <item x="2589"/>
        <item x="2483"/>
        <item x="2138"/>
        <item x="3339"/>
        <item x="464"/>
        <item x="3413"/>
        <item x="2527"/>
        <item x="1339"/>
        <item x="3392"/>
        <item x="699"/>
        <item x="1439"/>
        <item x="2011"/>
        <item x="635"/>
        <item x="2145"/>
        <item x="125"/>
        <item x="122"/>
        <item x="3391"/>
        <item x="2433"/>
        <item x="979"/>
        <item x="2083"/>
        <item x="3254"/>
        <item x="1421"/>
        <item x="2853"/>
        <item x="834"/>
        <item x="3350"/>
        <item x="2602"/>
        <item x="3568"/>
        <item x="1634"/>
        <item x="3368"/>
        <item x="470"/>
        <item x="1028"/>
        <item x="1961"/>
        <item x="3685"/>
        <item x="525"/>
        <item x="25"/>
        <item x="1333"/>
        <item x="2040"/>
        <item x="1947"/>
        <item x="3596"/>
        <item x="1745"/>
        <item x="2688"/>
        <item x="239"/>
        <item x="85"/>
        <item x="2330"/>
        <item x="2615"/>
        <item x="2331"/>
        <item x="3585"/>
        <item x="2100"/>
        <item x="1784"/>
        <item x="1207"/>
        <item x="203"/>
        <item x="387"/>
        <item x="266"/>
        <item x="337"/>
        <item x="42"/>
        <item x="1478"/>
        <item x="2657"/>
        <item x="974"/>
        <item x="1015"/>
        <item x="3312"/>
        <item x="1322"/>
        <item x="2317"/>
        <item x="3524"/>
        <item x="327"/>
        <item x="107"/>
        <item x="36"/>
        <item x="52"/>
        <item x="35"/>
        <item x="1451"/>
        <item x="2440"/>
        <item x="3449"/>
        <item x="299"/>
        <item x="3488"/>
        <item x="2762"/>
        <item x="2081"/>
        <item x="3200"/>
        <item x="3295"/>
        <item x="39"/>
        <item x="2209"/>
        <item x="347"/>
        <item x="141"/>
        <item x="3481"/>
        <item x="1316"/>
        <item x="276"/>
        <item x="2569"/>
        <item x="2869"/>
        <item x="3266"/>
        <item x="3342"/>
        <item x="2390"/>
        <item x="3635"/>
        <item x="173"/>
        <item x="831"/>
        <item x="3345"/>
        <item x="2742"/>
        <item x="1289"/>
        <item x="3601"/>
        <item x="2335"/>
        <item x="376"/>
        <item x="546"/>
        <item x="2536"/>
        <item x="2873"/>
        <item x="3532"/>
        <item x="2642"/>
        <item x="683"/>
        <item x="661"/>
        <item x="3172"/>
        <item x="3364"/>
        <item x="1566"/>
        <item x="1802"/>
        <item x="530"/>
        <item x="624"/>
        <item x="716"/>
        <item x="2046"/>
        <item x="2179"/>
        <item x="1832"/>
        <item x="1766"/>
        <item x="1915"/>
        <item x="582"/>
        <item x="1071"/>
        <item x="1341"/>
        <item x="2878"/>
        <item x="2074"/>
        <item x="908"/>
        <item x="1407"/>
        <item x="2458"/>
        <item x="3515"/>
        <item x="2184"/>
        <item x="1227"/>
        <item x="1154"/>
        <item x="1075"/>
        <item x="338"/>
        <item x="1363"/>
        <item x="713"/>
        <item x="1502"/>
        <item x="65"/>
        <item x="2469"/>
        <item x="2389"/>
        <item x="3657"/>
        <item x="902"/>
        <item x="1473"/>
        <item x="2751"/>
        <item x="860"/>
        <item x="1374"/>
        <item x="353"/>
        <item x="3383"/>
        <item x="2476"/>
        <item x="2009"/>
        <item x="2041"/>
        <item x="2321"/>
        <item x="3060"/>
        <item x="560"/>
        <item x="1900"/>
        <item x="1138"/>
        <item x="2283"/>
        <item x="2998"/>
        <item x="2696"/>
        <item x="2268"/>
        <item x="509"/>
        <item x="2778"/>
        <item x="2298"/>
        <item x="1072"/>
        <item x="1558"/>
        <item x="369"/>
        <item x="1725"/>
        <item x="2351"/>
        <item x="3016"/>
        <item x="3251"/>
        <item x="3508"/>
        <item x="3461"/>
        <item x="3315"/>
        <item x="1387"/>
        <item x="1606"/>
        <item x="3533"/>
        <item x="783"/>
        <item x="466"/>
        <item x="2273"/>
        <item x="573"/>
        <item x="56"/>
        <item x="3422"/>
        <item x="498"/>
        <item x="570"/>
        <item x="181"/>
        <item x="1798"/>
        <item x="2821"/>
        <item x="103"/>
        <item x="2593"/>
        <item x="2989"/>
        <item x="3337"/>
        <item x="1504"/>
        <item x="1820"/>
        <item x="1399"/>
        <item x="2325"/>
        <item x="159"/>
        <item x="1259"/>
        <item x="74"/>
        <item x="1973"/>
        <item x="644"/>
        <item x="3416"/>
        <item x="3004"/>
        <item x="1647"/>
        <item x="564"/>
        <item x="3665"/>
        <item x="1663"/>
        <item x="2654"/>
        <item x="1714"/>
        <item x="3570"/>
        <item x="3640"/>
        <item x="2085"/>
        <item x="1292"/>
        <item x="3054"/>
        <item x="3222"/>
        <item x="1772"/>
        <item x="459"/>
        <item x="3630"/>
        <item x="1688"/>
        <item x="340"/>
        <item x="969"/>
        <item x="1281"/>
        <item x="612"/>
        <item x="2422"/>
        <item x="2431"/>
        <item x="2694"/>
        <item x="1550"/>
        <item x="2066"/>
        <item x="2349"/>
        <item x="2929"/>
        <item x="2280"/>
        <item x="3637"/>
        <item x="2375"/>
        <item x="2362"/>
        <item x="1839"/>
        <item x="287"/>
        <item x="2808"/>
        <item x="2407"/>
        <item x="3303"/>
        <item x="3335"/>
        <item x="1982"/>
        <item x="2470"/>
        <item x="136"/>
        <item x="2721"/>
        <item x="2300"/>
        <item x="1270"/>
        <item x="1391"/>
        <item x="3534"/>
        <item x="2995"/>
        <item x="1988"/>
        <item x="2346"/>
        <item x="1580"/>
        <item x="2938"/>
        <item x="2021"/>
        <item x="69"/>
        <item x="2365"/>
        <item x="2098"/>
        <item x="1383"/>
        <item x="1866"/>
        <item x="231"/>
        <item x="1583"/>
        <item x="1553"/>
        <item x="3098"/>
        <item x="3297"/>
        <item x="3414"/>
        <item x="753"/>
        <item x="3082"/>
        <item x="3420"/>
        <item x="1514"/>
        <item x="1840"/>
        <item x="2955"/>
        <item x="2594"/>
        <item x="569"/>
        <item x="2690"/>
        <item x="2921"/>
        <item x="1375"/>
        <item x="3113"/>
        <item x="3587"/>
        <item x="629"/>
        <item x="45"/>
        <item x="128"/>
        <item x="87"/>
        <item x="3543"/>
        <item x="2763"/>
        <item x="657"/>
        <item x="199"/>
        <item x="118"/>
        <item x="497"/>
        <item x="63"/>
        <item x="46"/>
        <item x="97"/>
        <item x="33"/>
        <item x="553"/>
        <item x="744"/>
        <item x="3156"/>
        <item x="728"/>
        <item x="2601"/>
        <item x="885"/>
        <item x="3457"/>
        <item x="448"/>
        <item x="2028"/>
        <item x="3499"/>
        <item x="354"/>
        <item x="2900"/>
        <item x="3253"/>
        <item x="2842"/>
        <item x="2438"/>
        <item x="842"/>
        <item x="2624"/>
        <item x="3362"/>
        <item x="2518"/>
        <item x="2193"/>
        <item x="956"/>
        <item x="2203"/>
        <item x="620"/>
        <item x="1861"/>
        <item x="642"/>
        <item x="857"/>
        <item x="3183"/>
        <item x="412"/>
        <item x="1878"/>
        <item x="450"/>
        <item x="967"/>
        <item x="1635"/>
        <item x="139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64" showAll="0"/>
  </pivotFields>
  <rowFields count="1">
    <field x="0"/>
  </rowFields>
  <rowItems count="11">
    <i>
      <x v="287"/>
    </i>
    <i>
      <x v="1465"/>
    </i>
    <i>
      <x v="3413"/>
    </i>
    <i>
      <x v="2497"/>
    </i>
    <i>
      <x v="853"/>
    </i>
    <i>
      <x v="2659"/>
    </i>
    <i>
      <x v="3029"/>
    </i>
    <i>
      <x v="2494"/>
    </i>
    <i>
      <x v="2784"/>
    </i>
    <i>
      <x v="2930"/>
    </i>
    <i t="grand">
      <x/>
    </i>
  </rowItems>
  <colItems count="1">
    <i/>
  </colItems>
  <dataFields count="1">
    <dataField name="Sum of Profit" fld="1" baseField="0" baseItem="0" numFmtId="165"/>
  </dataFields>
  <formats count="8">
    <format dxfId="7">
      <pivotArea collapsedLevelsAreSubtotals="1" fieldPosition="0">
        <references count="1">
          <reference field="0" count="10">
            <x v="287"/>
            <x v="853"/>
            <x v="1465"/>
            <x v="2494"/>
            <x v="2497"/>
            <x v="2659"/>
            <x v="2784"/>
            <x v="2930"/>
            <x v="3029"/>
            <x v="3413"/>
          </reference>
        </references>
      </pivotArea>
    </format>
    <format dxfId="6">
      <pivotArea field="0" type="button" dataOnly="0" labelOnly="1" outline="0" axis="axisRow" fieldPosition="0"/>
    </format>
    <format dxfId="5">
      <pivotArea dataOnly="0" labelOnly="1" fieldPosition="0">
        <references count="1">
          <reference field="0" count="10">
            <x v="287"/>
            <x v="853"/>
            <x v="1465"/>
            <x v="2494"/>
            <x v="2497"/>
            <x v="2659"/>
            <x v="2784"/>
            <x v="2930"/>
            <x v="3029"/>
            <x v="3413"/>
          </reference>
        </references>
      </pivotArea>
    </format>
    <format dxfId="4">
      <pivotArea dataOnly="0" labelOnly="1" outline="0" axis="axisValues" fieldPosition="0"/>
    </format>
    <format dxfId="3">
      <pivotArea field="0" type="button" dataOnly="0" labelOnly="1" outline="0" axis="axisRow" fieldPosition="0"/>
    </format>
    <format dxfId="2">
      <pivotArea dataOnly="0" labelOnly="1" outline="0" axis="axisValues" fieldPosition="0"/>
    </format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63B0-551A-448B-A2A3-E788873110A1}">
  <dimension ref="A1:H3702"/>
  <sheetViews>
    <sheetView workbookViewId="0">
      <selection activeCell="E1" activeCellId="2" sqref="C1:C1048576 G1:G1048576 E1:E1048576"/>
    </sheetView>
  </sheetViews>
  <sheetFormatPr defaultRowHeight="14.4" x14ac:dyDescent="0.3"/>
  <cols>
    <col min="1" max="1" width="16" customWidth="1"/>
    <col min="2" max="2" width="10.44140625" bestFit="1" customWidth="1"/>
    <col min="3" max="3" width="10" bestFit="1" customWidth="1"/>
    <col min="4" max="4" width="31.6640625" customWidth="1"/>
    <col min="5" max="5" width="37.21875" customWidth="1"/>
    <col min="6" max="6" width="10.88671875" bestFit="1" customWidth="1"/>
    <col min="7" max="7" width="12" bestFit="1" customWidth="1"/>
    <col min="8" max="8" width="13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>
        <v>178</v>
      </c>
      <c r="C2" s="2">
        <v>760505847</v>
      </c>
      <c r="D2" s="2" t="s">
        <v>9</v>
      </c>
      <c r="E2" s="2" t="s">
        <v>10</v>
      </c>
      <c r="F2" s="2" t="s">
        <v>11</v>
      </c>
      <c r="G2" s="2">
        <v>237000000</v>
      </c>
      <c r="H2" s="2">
        <v>7.9</v>
      </c>
    </row>
    <row r="3" spans="1:8" x14ac:dyDescent="0.3">
      <c r="A3" s="3" t="s">
        <v>12</v>
      </c>
      <c r="B3" s="3">
        <v>169</v>
      </c>
      <c r="C3" s="3">
        <v>309404152</v>
      </c>
      <c r="D3" s="3" t="s">
        <v>13</v>
      </c>
      <c r="E3" s="3" t="s">
        <v>14</v>
      </c>
      <c r="F3" s="3" t="s">
        <v>11</v>
      </c>
      <c r="G3" s="3">
        <v>300000000</v>
      </c>
      <c r="H3" s="3">
        <v>7.1</v>
      </c>
    </row>
    <row r="4" spans="1:8" x14ac:dyDescent="0.3">
      <c r="A4" s="2" t="s">
        <v>15</v>
      </c>
      <c r="B4" s="2">
        <v>148</v>
      </c>
      <c r="C4" s="2">
        <v>200074175</v>
      </c>
      <c r="D4" s="2" t="s">
        <v>16</v>
      </c>
      <c r="E4" s="2" t="s">
        <v>17</v>
      </c>
      <c r="F4" s="2" t="s">
        <v>11</v>
      </c>
      <c r="G4" s="2">
        <v>245000000</v>
      </c>
      <c r="H4" s="2">
        <v>6.8</v>
      </c>
    </row>
    <row r="5" spans="1:8" x14ac:dyDescent="0.3">
      <c r="A5" s="3" t="s">
        <v>18</v>
      </c>
      <c r="B5" s="3">
        <v>164</v>
      </c>
      <c r="C5" s="3">
        <v>448130642</v>
      </c>
      <c r="D5" s="3" t="s">
        <v>19</v>
      </c>
      <c r="E5" s="3" t="s">
        <v>20</v>
      </c>
      <c r="F5" s="3" t="s">
        <v>11</v>
      </c>
      <c r="G5" s="3">
        <v>250000000</v>
      </c>
      <c r="H5" s="3">
        <v>8.5</v>
      </c>
    </row>
    <row r="6" spans="1:8" x14ac:dyDescent="0.3">
      <c r="A6" s="3" t="s">
        <v>21</v>
      </c>
      <c r="B6" s="3">
        <v>132</v>
      </c>
      <c r="C6" s="3">
        <v>73058679</v>
      </c>
      <c r="D6" s="3" t="s">
        <v>22</v>
      </c>
      <c r="E6" s="3" t="s">
        <v>23</v>
      </c>
      <c r="F6" s="3" t="s">
        <v>11</v>
      </c>
      <c r="G6" s="3">
        <v>263700000</v>
      </c>
      <c r="H6" s="3">
        <v>6.6</v>
      </c>
    </row>
    <row r="7" spans="1:8" x14ac:dyDescent="0.3">
      <c r="A7" s="2" t="s">
        <v>24</v>
      </c>
      <c r="B7" s="2">
        <v>156</v>
      </c>
      <c r="C7" s="2">
        <v>336530303</v>
      </c>
      <c r="D7" s="2" t="s">
        <v>25</v>
      </c>
      <c r="E7" s="2" t="s">
        <v>26</v>
      </c>
      <c r="F7" s="2" t="s">
        <v>11</v>
      </c>
      <c r="G7" s="2">
        <v>258000000</v>
      </c>
      <c r="H7" s="2">
        <v>6.2</v>
      </c>
    </row>
    <row r="8" spans="1:8" x14ac:dyDescent="0.3">
      <c r="A8" s="3" t="s">
        <v>27</v>
      </c>
      <c r="B8" s="3">
        <v>100</v>
      </c>
      <c r="C8" s="3">
        <v>200807262</v>
      </c>
      <c r="D8" s="3" t="s">
        <v>28</v>
      </c>
      <c r="E8" s="3" t="s">
        <v>29</v>
      </c>
      <c r="F8" s="3" t="s">
        <v>11</v>
      </c>
      <c r="G8" s="3">
        <v>260000000</v>
      </c>
      <c r="H8" s="3">
        <v>7.8</v>
      </c>
    </row>
    <row r="9" spans="1:8" x14ac:dyDescent="0.3">
      <c r="A9" s="2" t="s">
        <v>30</v>
      </c>
      <c r="B9" s="2">
        <v>141</v>
      </c>
      <c r="C9" s="2">
        <v>458991599</v>
      </c>
      <c r="D9" s="2" t="s">
        <v>22</v>
      </c>
      <c r="E9" s="2" t="s">
        <v>31</v>
      </c>
      <c r="F9" s="2" t="s">
        <v>11</v>
      </c>
      <c r="G9" s="2">
        <v>250000000</v>
      </c>
      <c r="H9" s="2">
        <v>7.5</v>
      </c>
    </row>
    <row r="10" spans="1:8" x14ac:dyDescent="0.3">
      <c r="A10" s="3" t="s">
        <v>32</v>
      </c>
      <c r="B10" s="3">
        <v>153</v>
      </c>
      <c r="C10" s="3">
        <v>301956980</v>
      </c>
      <c r="D10" s="3" t="s">
        <v>33</v>
      </c>
      <c r="E10" s="3" t="s">
        <v>34</v>
      </c>
      <c r="F10" s="3" t="s">
        <v>11</v>
      </c>
      <c r="G10" s="3">
        <v>250000000</v>
      </c>
      <c r="H10" s="3">
        <v>7.5</v>
      </c>
    </row>
    <row r="11" spans="1:8" x14ac:dyDescent="0.3">
      <c r="A11" s="2" t="s">
        <v>35</v>
      </c>
      <c r="B11" s="2">
        <v>183</v>
      </c>
      <c r="C11" s="2">
        <v>330249062</v>
      </c>
      <c r="D11" s="2" t="s">
        <v>22</v>
      </c>
      <c r="E11" s="2" t="s">
        <v>36</v>
      </c>
      <c r="F11" s="2" t="s">
        <v>11</v>
      </c>
      <c r="G11" s="2">
        <v>250000000</v>
      </c>
      <c r="H11" s="2">
        <v>6.9</v>
      </c>
    </row>
    <row r="12" spans="1:8" x14ac:dyDescent="0.3">
      <c r="A12" s="3" t="s">
        <v>37</v>
      </c>
      <c r="B12" s="3">
        <v>169</v>
      </c>
      <c r="C12" s="3">
        <v>200069408</v>
      </c>
      <c r="D12" s="3" t="s">
        <v>22</v>
      </c>
      <c r="E12" s="3" t="s">
        <v>38</v>
      </c>
      <c r="F12" s="3" t="s">
        <v>11</v>
      </c>
      <c r="G12" s="3">
        <v>209000000</v>
      </c>
      <c r="H12" s="3">
        <v>6.1</v>
      </c>
    </row>
    <row r="13" spans="1:8" x14ac:dyDescent="0.3">
      <c r="A13" s="2" t="s">
        <v>39</v>
      </c>
      <c r="B13" s="2">
        <v>106</v>
      </c>
      <c r="C13" s="2">
        <v>168368427</v>
      </c>
      <c r="D13" s="2" t="s">
        <v>40</v>
      </c>
      <c r="E13" s="2" t="s">
        <v>41</v>
      </c>
      <c r="F13" s="2" t="s">
        <v>11</v>
      </c>
      <c r="G13" s="2">
        <v>200000000</v>
      </c>
      <c r="H13" s="2">
        <v>6.7</v>
      </c>
    </row>
    <row r="14" spans="1:8" x14ac:dyDescent="0.3">
      <c r="A14" s="3" t="s">
        <v>12</v>
      </c>
      <c r="B14" s="3">
        <v>151</v>
      </c>
      <c r="C14" s="3">
        <v>423032628</v>
      </c>
      <c r="D14" s="3" t="s">
        <v>13</v>
      </c>
      <c r="E14" s="3" t="s">
        <v>42</v>
      </c>
      <c r="F14" s="3" t="s">
        <v>11</v>
      </c>
      <c r="G14" s="3">
        <v>225000000</v>
      </c>
      <c r="H14" s="3">
        <v>7.3</v>
      </c>
    </row>
    <row r="15" spans="1:8" x14ac:dyDescent="0.3">
      <c r="A15" s="2" t="s">
        <v>12</v>
      </c>
      <c r="B15" s="2">
        <v>150</v>
      </c>
      <c r="C15" s="2">
        <v>89289910</v>
      </c>
      <c r="D15" s="2" t="s">
        <v>43</v>
      </c>
      <c r="E15" s="2" t="s">
        <v>44</v>
      </c>
      <c r="F15" s="2" t="s">
        <v>11</v>
      </c>
      <c r="G15" s="2">
        <v>215000000</v>
      </c>
      <c r="H15" s="2">
        <v>6.5</v>
      </c>
    </row>
    <row r="16" spans="1:8" x14ac:dyDescent="0.3">
      <c r="A16" s="3" t="s">
        <v>35</v>
      </c>
      <c r="B16" s="3">
        <v>143</v>
      </c>
      <c r="C16" s="3">
        <v>291021565</v>
      </c>
      <c r="D16" s="3" t="s">
        <v>9</v>
      </c>
      <c r="E16" s="3" t="s">
        <v>45</v>
      </c>
      <c r="F16" s="3" t="s">
        <v>11</v>
      </c>
      <c r="G16" s="3">
        <v>225000000</v>
      </c>
      <c r="H16" s="3">
        <v>7.2</v>
      </c>
    </row>
    <row r="17" spans="1:8" x14ac:dyDescent="0.3">
      <c r="A17" s="2" t="s">
        <v>46</v>
      </c>
      <c r="B17" s="2">
        <v>150</v>
      </c>
      <c r="C17" s="2">
        <v>141614023</v>
      </c>
      <c r="D17" s="2" t="s">
        <v>47</v>
      </c>
      <c r="E17" s="2" t="s">
        <v>48</v>
      </c>
      <c r="F17" s="2" t="s">
        <v>11</v>
      </c>
      <c r="G17" s="2">
        <v>225000000</v>
      </c>
      <c r="H17" s="2">
        <v>6.6</v>
      </c>
    </row>
    <row r="18" spans="1:8" x14ac:dyDescent="0.3">
      <c r="A18" s="3" t="s">
        <v>30</v>
      </c>
      <c r="B18" s="3">
        <v>173</v>
      </c>
      <c r="C18" s="3">
        <v>623279547</v>
      </c>
      <c r="D18" s="3" t="s">
        <v>22</v>
      </c>
      <c r="E18" s="3" t="s">
        <v>49</v>
      </c>
      <c r="F18" s="3" t="s">
        <v>11</v>
      </c>
      <c r="G18" s="3">
        <v>220000000</v>
      </c>
      <c r="H18" s="3">
        <v>8.1</v>
      </c>
    </row>
    <row r="19" spans="1:8" x14ac:dyDescent="0.3">
      <c r="A19" s="2" t="s">
        <v>50</v>
      </c>
      <c r="B19" s="2">
        <v>136</v>
      </c>
      <c r="C19" s="2">
        <v>241063875</v>
      </c>
      <c r="D19" s="2" t="s">
        <v>13</v>
      </c>
      <c r="E19" s="2" t="s">
        <v>51</v>
      </c>
      <c r="F19" s="2" t="s">
        <v>11</v>
      </c>
      <c r="G19" s="2">
        <v>250000000</v>
      </c>
      <c r="H19" s="2">
        <v>6.7</v>
      </c>
    </row>
    <row r="20" spans="1:8" x14ac:dyDescent="0.3">
      <c r="A20" s="3" t="s">
        <v>52</v>
      </c>
      <c r="B20" s="3">
        <v>106</v>
      </c>
      <c r="C20" s="3">
        <v>179020854</v>
      </c>
      <c r="D20" s="3" t="s">
        <v>53</v>
      </c>
      <c r="E20" s="3" t="s">
        <v>54</v>
      </c>
      <c r="F20" s="3" t="s">
        <v>11</v>
      </c>
      <c r="G20" s="3">
        <v>225000000</v>
      </c>
      <c r="H20" s="3">
        <v>6.8</v>
      </c>
    </row>
    <row r="21" spans="1:8" x14ac:dyDescent="0.3">
      <c r="A21" s="2" t="s">
        <v>55</v>
      </c>
      <c r="B21" s="2">
        <v>164</v>
      </c>
      <c r="C21" s="2">
        <v>255108370</v>
      </c>
      <c r="D21" s="2" t="s">
        <v>56</v>
      </c>
      <c r="E21" s="2" t="s">
        <v>57</v>
      </c>
      <c r="F21" s="2" t="s">
        <v>11</v>
      </c>
      <c r="G21" s="2">
        <v>250000000</v>
      </c>
      <c r="H21" s="2">
        <v>7.5</v>
      </c>
    </row>
    <row r="22" spans="1:8" x14ac:dyDescent="0.3">
      <c r="A22" s="3" t="s">
        <v>58</v>
      </c>
      <c r="B22" s="3">
        <v>153</v>
      </c>
      <c r="C22" s="3">
        <v>262030663</v>
      </c>
      <c r="D22" s="3" t="s">
        <v>13</v>
      </c>
      <c r="E22" s="3" t="s">
        <v>59</v>
      </c>
      <c r="F22" s="3" t="s">
        <v>11</v>
      </c>
      <c r="G22" s="3">
        <v>230000000</v>
      </c>
      <c r="H22" s="3">
        <v>7</v>
      </c>
    </row>
    <row r="23" spans="1:8" x14ac:dyDescent="0.3">
      <c r="A23" s="2" t="s">
        <v>60</v>
      </c>
      <c r="B23" s="2">
        <v>156</v>
      </c>
      <c r="C23" s="2">
        <v>105219735</v>
      </c>
      <c r="D23" s="2" t="s">
        <v>61</v>
      </c>
      <c r="E23" s="2" t="s">
        <v>62</v>
      </c>
      <c r="F23" s="2" t="s">
        <v>11</v>
      </c>
      <c r="G23" s="2">
        <v>200000000</v>
      </c>
      <c r="H23" s="2">
        <v>6.7</v>
      </c>
    </row>
    <row r="24" spans="1:8" x14ac:dyDescent="0.3">
      <c r="A24" s="3" t="s">
        <v>55</v>
      </c>
      <c r="B24" s="3">
        <v>186</v>
      </c>
      <c r="C24" s="3">
        <v>258355354</v>
      </c>
      <c r="D24" s="3" t="s">
        <v>56</v>
      </c>
      <c r="E24" s="3" t="s">
        <v>63</v>
      </c>
      <c r="F24" s="3" t="s">
        <v>11</v>
      </c>
      <c r="G24" s="3">
        <v>225000000</v>
      </c>
      <c r="H24" s="3">
        <v>7.9</v>
      </c>
    </row>
    <row r="25" spans="1:8" x14ac:dyDescent="0.3">
      <c r="A25" s="2" t="s">
        <v>64</v>
      </c>
      <c r="B25" s="2">
        <v>113</v>
      </c>
      <c r="C25" s="2">
        <v>70083519</v>
      </c>
      <c r="D25" s="2" t="s">
        <v>65</v>
      </c>
      <c r="E25" s="2" t="s">
        <v>66</v>
      </c>
      <c r="F25" s="2" t="s">
        <v>11</v>
      </c>
      <c r="G25" s="2">
        <v>180000000</v>
      </c>
      <c r="H25" s="2">
        <v>6.1</v>
      </c>
    </row>
    <row r="26" spans="1:8" x14ac:dyDescent="0.3">
      <c r="A26" s="3" t="s">
        <v>55</v>
      </c>
      <c r="B26" s="3">
        <v>201</v>
      </c>
      <c r="C26" s="3">
        <v>218051260</v>
      </c>
      <c r="D26" s="3" t="s">
        <v>67</v>
      </c>
      <c r="E26" s="3" t="s">
        <v>68</v>
      </c>
      <c r="F26" s="3" t="s">
        <v>11</v>
      </c>
      <c r="G26" s="3">
        <v>207000000</v>
      </c>
      <c r="H26" s="3">
        <v>7.2</v>
      </c>
    </row>
    <row r="27" spans="1:8" x14ac:dyDescent="0.3">
      <c r="A27" s="2" t="s">
        <v>8</v>
      </c>
      <c r="B27" s="2">
        <v>194</v>
      </c>
      <c r="C27" s="2">
        <v>658672302</v>
      </c>
      <c r="D27" s="2" t="s">
        <v>69</v>
      </c>
      <c r="E27" s="2" t="s">
        <v>70</v>
      </c>
      <c r="F27" s="2" t="s">
        <v>11</v>
      </c>
      <c r="G27" s="2">
        <v>200000000</v>
      </c>
      <c r="H27" s="2">
        <v>7.7</v>
      </c>
    </row>
    <row r="28" spans="1:8" x14ac:dyDescent="0.3">
      <c r="A28" s="3" t="s">
        <v>71</v>
      </c>
      <c r="B28" s="3">
        <v>147</v>
      </c>
      <c r="C28" s="3">
        <v>407197282</v>
      </c>
      <c r="D28" s="3" t="s">
        <v>22</v>
      </c>
      <c r="E28" s="3" t="s">
        <v>72</v>
      </c>
      <c r="F28" s="3" t="s">
        <v>11</v>
      </c>
      <c r="G28" s="3">
        <v>250000000</v>
      </c>
      <c r="H28" s="3">
        <v>8.1999999999999993</v>
      </c>
    </row>
    <row r="29" spans="1:8" x14ac:dyDescent="0.3">
      <c r="A29" s="2" t="s">
        <v>73</v>
      </c>
      <c r="B29" s="2">
        <v>131</v>
      </c>
      <c r="C29" s="2">
        <v>65173160</v>
      </c>
      <c r="D29" s="2" t="s">
        <v>74</v>
      </c>
      <c r="E29" s="2" t="s">
        <v>75</v>
      </c>
      <c r="F29" s="2" t="s">
        <v>11</v>
      </c>
      <c r="G29" s="2">
        <v>209000000</v>
      </c>
      <c r="H29" s="2">
        <v>5.9</v>
      </c>
    </row>
    <row r="30" spans="1:8" x14ac:dyDescent="0.3">
      <c r="A30" s="3" t="s">
        <v>76</v>
      </c>
      <c r="B30" s="3">
        <v>124</v>
      </c>
      <c r="C30" s="3">
        <v>652177271</v>
      </c>
      <c r="D30" s="3" t="s">
        <v>74</v>
      </c>
      <c r="E30" s="3" t="s">
        <v>77</v>
      </c>
      <c r="F30" s="3" t="s">
        <v>11</v>
      </c>
      <c r="G30" s="3">
        <v>150000000</v>
      </c>
      <c r="H30" s="3">
        <v>7</v>
      </c>
    </row>
    <row r="31" spans="1:8" x14ac:dyDescent="0.3">
      <c r="A31" s="2" t="s">
        <v>15</v>
      </c>
      <c r="B31" s="2">
        <v>143</v>
      </c>
      <c r="C31" s="2">
        <v>304360277</v>
      </c>
      <c r="D31" s="2" t="s">
        <v>16</v>
      </c>
      <c r="E31" s="2" t="s">
        <v>78</v>
      </c>
      <c r="F31" s="2" t="s">
        <v>11</v>
      </c>
      <c r="G31" s="2">
        <v>200000000</v>
      </c>
      <c r="H31" s="2">
        <v>7.8</v>
      </c>
    </row>
    <row r="32" spans="1:8" x14ac:dyDescent="0.3">
      <c r="A32" s="3" t="s">
        <v>24</v>
      </c>
      <c r="B32" s="3">
        <v>135</v>
      </c>
      <c r="C32" s="3">
        <v>373377893</v>
      </c>
      <c r="D32" s="3" t="s">
        <v>79</v>
      </c>
      <c r="E32" s="3" t="s">
        <v>80</v>
      </c>
      <c r="F32" s="3" t="s">
        <v>11</v>
      </c>
      <c r="G32" s="3">
        <v>200000000</v>
      </c>
      <c r="H32" s="3">
        <v>7.3</v>
      </c>
    </row>
    <row r="33" spans="1:8" x14ac:dyDescent="0.3">
      <c r="A33" s="2" t="s">
        <v>81</v>
      </c>
      <c r="B33" s="2">
        <v>195</v>
      </c>
      <c r="C33" s="2">
        <v>408992272</v>
      </c>
      <c r="D33" s="2" t="s">
        <v>22</v>
      </c>
      <c r="E33" s="2" t="s">
        <v>82</v>
      </c>
      <c r="F33" s="2" t="s">
        <v>11</v>
      </c>
      <c r="G33" s="2">
        <v>200000000</v>
      </c>
      <c r="H33" s="2">
        <v>7.2</v>
      </c>
    </row>
    <row r="34" spans="1:8" x14ac:dyDescent="0.3">
      <c r="A34" s="3" t="s">
        <v>83</v>
      </c>
      <c r="B34" s="3">
        <v>108</v>
      </c>
      <c r="C34" s="3">
        <v>334185206</v>
      </c>
      <c r="D34" s="3" t="s">
        <v>65</v>
      </c>
      <c r="E34" s="3" t="s">
        <v>84</v>
      </c>
      <c r="F34" s="3" t="s">
        <v>11</v>
      </c>
      <c r="G34" s="3">
        <v>200000000</v>
      </c>
      <c r="H34" s="3">
        <v>6.5</v>
      </c>
    </row>
    <row r="35" spans="1:8" x14ac:dyDescent="0.3">
      <c r="A35" s="2" t="s">
        <v>85</v>
      </c>
      <c r="B35" s="2">
        <v>104</v>
      </c>
      <c r="C35" s="2">
        <v>234360014</v>
      </c>
      <c r="D35" s="2" t="s">
        <v>86</v>
      </c>
      <c r="E35" s="2" t="s">
        <v>87</v>
      </c>
      <c r="F35" s="2" t="s">
        <v>11</v>
      </c>
      <c r="G35" s="2">
        <v>210000000</v>
      </c>
      <c r="H35" s="2">
        <v>6.8</v>
      </c>
    </row>
    <row r="36" spans="1:8" x14ac:dyDescent="0.3">
      <c r="A36" s="3" t="s">
        <v>88</v>
      </c>
      <c r="B36" s="3">
        <v>104</v>
      </c>
      <c r="C36" s="3">
        <v>268488329</v>
      </c>
      <c r="D36" s="3" t="s">
        <v>89</v>
      </c>
      <c r="E36" s="3" t="s">
        <v>90</v>
      </c>
      <c r="F36" s="3" t="s">
        <v>11</v>
      </c>
      <c r="G36" s="3">
        <v>200000000</v>
      </c>
      <c r="H36" s="3">
        <v>7.3</v>
      </c>
    </row>
    <row r="37" spans="1:8" x14ac:dyDescent="0.3">
      <c r="A37" s="2" t="s">
        <v>91</v>
      </c>
      <c r="B37" s="2">
        <v>150</v>
      </c>
      <c r="C37" s="2">
        <v>402076689</v>
      </c>
      <c r="D37" s="2" t="s">
        <v>22</v>
      </c>
      <c r="E37" s="2" t="s">
        <v>92</v>
      </c>
      <c r="F37" s="2" t="s">
        <v>11</v>
      </c>
      <c r="G37" s="2">
        <v>200000000</v>
      </c>
      <c r="H37" s="2">
        <v>6</v>
      </c>
    </row>
    <row r="38" spans="1:8" x14ac:dyDescent="0.3">
      <c r="A38" s="3" t="s">
        <v>91</v>
      </c>
      <c r="B38" s="3">
        <v>165</v>
      </c>
      <c r="C38" s="3">
        <v>245428137</v>
      </c>
      <c r="D38" s="3" t="s">
        <v>22</v>
      </c>
      <c r="E38" s="3" t="s">
        <v>93</v>
      </c>
      <c r="F38" s="3" t="s">
        <v>11</v>
      </c>
      <c r="G38" s="3">
        <v>210000000</v>
      </c>
      <c r="H38" s="3">
        <v>5.7</v>
      </c>
    </row>
    <row r="39" spans="1:8" x14ac:dyDescent="0.3">
      <c r="A39" s="2" t="s">
        <v>24</v>
      </c>
      <c r="B39" s="2">
        <v>130</v>
      </c>
      <c r="C39" s="2">
        <v>234903076</v>
      </c>
      <c r="D39" s="2" t="s">
        <v>65</v>
      </c>
      <c r="E39" s="2" t="s">
        <v>94</v>
      </c>
      <c r="F39" s="2" t="s">
        <v>11</v>
      </c>
      <c r="G39" s="2">
        <v>215000000</v>
      </c>
      <c r="H39" s="2">
        <v>6.4</v>
      </c>
    </row>
    <row r="40" spans="1:8" x14ac:dyDescent="0.3">
      <c r="A40" s="3" t="s">
        <v>58</v>
      </c>
      <c r="B40" s="3">
        <v>142</v>
      </c>
      <c r="C40" s="3">
        <v>202853933</v>
      </c>
      <c r="D40" s="3" t="s">
        <v>9</v>
      </c>
      <c r="E40" s="3" t="s">
        <v>95</v>
      </c>
      <c r="F40" s="3" t="s">
        <v>11</v>
      </c>
      <c r="G40" s="3">
        <v>200000000</v>
      </c>
      <c r="H40" s="3">
        <v>6.7</v>
      </c>
    </row>
    <row r="41" spans="1:8" x14ac:dyDescent="0.3">
      <c r="A41" s="2" t="s">
        <v>96</v>
      </c>
      <c r="B41" s="2">
        <v>125</v>
      </c>
      <c r="C41" s="2">
        <v>172051787</v>
      </c>
      <c r="D41" s="2" t="s">
        <v>22</v>
      </c>
      <c r="E41" s="2" t="s">
        <v>97</v>
      </c>
      <c r="F41" s="2" t="s">
        <v>11</v>
      </c>
      <c r="G41" s="2">
        <v>170000000</v>
      </c>
      <c r="H41" s="2">
        <v>6.8</v>
      </c>
    </row>
    <row r="42" spans="1:8" x14ac:dyDescent="0.3">
      <c r="A42" s="3" t="s">
        <v>98</v>
      </c>
      <c r="B42" s="3">
        <v>106</v>
      </c>
      <c r="C42" s="3">
        <v>191450875</v>
      </c>
      <c r="D42" s="3" t="s">
        <v>99</v>
      </c>
      <c r="E42" s="3" t="s">
        <v>100</v>
      </c>
      <c r="F42" s="3" t="s">
        <v>11</v>
      </c>
      <c r="G42" s="3">
        <v>200000000</v>
      </c>
      <c r="H42" s="3">
        <v>6.3</v>
      </c>
    </row>
    <row r="43" spans="1:8" x14ac:dyDescent="0.3">
      <c r="A43" s="2" t="s">
        <v>101</v>
      </c>
      <c r="B43" s="2">
        <v>123</v>
      </c>
      <c r="C43" s="2">
        <v>116593191</v>
      </c>
      <c r="D43" s="2" t="s">
        <v>22</v>
      </c>
      <c r="E43" s="2" t="s">
        <v>102</v>
      </c>
      <c r="F43" s="2" t="s">
        <v>11</v>
      </c>
      <c r="G43" s="2">
        <v>200000000</v>
      </c>
      <c r="H43" s="2">
        <v>5.6</v>
      </c>
    </row>
    <row r="44" spans="1:8" x14ac:dyDescent="0.3">
      <c r="A44" s="3" t="s">
        <v>103</v>
      </c>
      <c r="B44" s="3">
        <v>103</v>
      </c>
      <c r="C44" s="3">
        <v>414984497</v>
      </c>
      <c r="D44" s="3" t="s">
        <v>89</v>
      </c>
      <c r="E44" s="3" t="s">
        <v>104</v>
      </c>
      <c r="F44" s="3" t="s">
        <v>11</v>
      </c>
      <c r="G44" s="3">
        <v>200000000</v>
      </c>
      <c r="H44" s="3">
        <v>8.3000000000000007</v>
      </c>
    </row>
    <row r="45" spans="1:8" x14ac:dyDescent="0.3">
      <c r="A45" s="2" t="s">
        <v>105</v>
      </c>
      <c r="B45" s="2">
        <v>118</v>
      </c>
      <c r="C45" s="2">
        <v>125320003</v>
      </c>
      <c r="D45" s="2" t="s">
        <v>22</v>
      </c>
      <c r="E45" s="2" t="s">
        <v>106</v>
      </c>
      <c r="F45" s="2" t="s">
        <v>11</v>
      </c>
      <c r="G45" s="2">
        <v>200000000</v>
      </c>
      <c r="H45" s="2">
        <v>6.6</v>
      </c>
    </row>
    <row r="46" spans="1:8" x14ac:dyDescent="0.3">
      <c r="A46" s="3" t="s">
        <v>107</v>
      </c>
      <c r="B46" s="3">
        <v>140</v>
      </c>
      <c r="C46" s="3">
        <v>350034110</v>
      </c>
      <c r="D46" s="3" t="s">
        <v>108</v>
      </c>
      <c r="E46" s="3" t="s">
        <v>109</v>
      </c>
      <c r="F46" s="3" t="s">
        <v>11</v>
      </c>
      <c r="G46" s="3">
        <v>190000000</v>
      </c>
      <c r="H46" s="3">
        <v>7.2</v>
      </c>
    </row>
    <row r="47" spans="1:8" x14ac:dyDescent="0.3">
      <c r="A47" s="2" t="s">
        <v>39</v>
      </c>
      <c r="B47" s="2">
        <v>123</v>
      </c>
      <c r="C47" s="2">
        <v>202351611</v>
      </c>
      <c r="D47" s="2" t="s">
        <v>110</v>
      </c>
      <c r="E47" s="2" t="s">
        <v>111</v>
      </c>
      <c r="F47" s="2" t="s">
        <v>11</v>
      </c>
      <c r="G47" s="2">
        <v>190000000</v>
      </c>
      <c r="H47" s="2">
        <v>7</v>
      </c>
    </row>
    <row r="48" spans="1:8" x14ac:dyDescent="0.3">
      <c r="A48" s="3" t="s">
        <v>37</v>
      </c>
      <c r="B48" s="3">
        <v>149</v>
      </c>
      <c r="C48" s="3">
        <v>233914986</v>
      </c>
      <c r="D48" s="3" t="s">
        <v>86</v>
      </c>
      <c r="E48" s="3" t="s">
        <v>112</v>
      </c>
      <c r="F48" s="3" t="s">
        <v>11</v>
      </c>
      <c r="G48" s="3">
        <v>200000000</v>
      </c>
      <c r="H48" s="3">
        <v>8</v>
      </c>
    </row>
    <row r="49" spans="1:8" x14ac:dyDescent="0.3">
      <c r="A49" s="2" t="s">
        <v>113</v>
      </c>
      <c r="B49" s="2">
        <v>132</v>
      </c>
      <c r="C49" s="2">
        <v>228756232</v>
      </c>
      <c r="D49" s="2" t="s">
        <v>22</v>
      </c>
      <c r="E49" s="2" t="s">
        <v>114</v>
      </c>
      <c r="F49" s="2" t="s">
        <v>11</v>
      </c>
      <c r="G49" s="2">
        <v>190000000</v>
      </c>
      <c r="H49" s="2">
        <v>7.8</v>
      </c>
    </row>
    <row r="50" spans="1:8" x14ac:dyDescent="0.3">
      <c r="A50" s="3" t="s">
        <v>37</v>
      </c>
      <c r="B50" s="3">
        <v>114</v>
      </c>
      <c r="C50" s="3">
        <v>65171860</v>
      </c>
      <c r="D50" s="3" t="s">
        <v>56</v>
      </c>
      <c r="E50" s="3" t="s">
        <v>115</v>
      </c>
      <c r="F50" s="3" t="s">
        <v>11</v>
      </c>
      <c r="G50" s="3">
        <v>195000000</v>
      </c>
      <c r="H50" s="3">
        <v>6.3</v>
      </c>
    </row>
    <row r="51" spans="1:8" x14ac:dyDescent="0.3">
      <c r="A51" s="2" t="s">
        <v>116</v>
      </c>
      <c r="B51" s="2">
        <v>143</v>
      </c>
      <c r="C51" s="2">
        <v>144812796</v>
      </c>
      <c r="D51" s="2" t="s">
        <v>69</v>
      </c>
      <c r="E51" s="2" t="s">
        <v>117</v>
      </c>
      <c r="F51" s="2" t="s">
        <v>11</v>
      </c>
      <c r="G51" s="2">
        <v>105000000</v>
      </c>
      <c r="H51" s="2">
        <v>7.3</v>
      </c>
    </row>
    <row r="52" spans="1:8" x14ac:dyDescent="0.3">
      <c r="A52" s="3" t="s">
        <v>118</v>
      </c>
      <c r="B52" s="3">
        <v>116</v>
      </c>
      <c r="C52" s="3">
        <v>90755643</v>
      </c>
      <c r="D52" s="3" t="s">
        <v>79</v>
      </c>
      <c r="E52" s="3" t="s">
        <v>119</v>
      </c>
      <c r="F52" s="3" t="s">
        <v>11</v>
      </c>
      <c r="G52" s="3">
        <v>200000000</v>
      </c>
      <c r="H52" s="3">
        <v>6.6</v>
      </c>
    </row>
    <row r="53" spans="1:8" x14ac:dyDescent="0.3">
      <c r="A53" s="2" t="s">
        <v>120</v>
      </c>
      <c r="B53" s="2">
        <v>131</v>
      </c>
      <c r="C53" s="2">
        <v>101785482</v>
      </c>
      <c r="D53" s="2" t="s">
        <v>22</v>
      </c>
      <c r="E53" s="2" t="s">
        <v>121</v>
      </c>
      <c r="F53" s="2" t="s">
        <v>11</v>
      </c>
      <c r="G53" s="2">
        <v>190000000</v>
      </c>
      <c r="H53" s="2">
        <v>7</v>
      </c>
    </row>
    <row r="54" spans="1:8" x14ac:dyDescent="0.3">
      <c r="A54" s="3" t="s">
        <v>91</v>
      </c>
      <c r="B54" s="3">
        <v>154</v>
      </c>
      <c r="C54" s="3">
        <v>352358779</v>
      </c>
      <c r="D54" s="3" t="s">
        <v>22</v>
      </c>
      <c r="E54" s="3" t="s">
        <v>122</v>
      </c>
      <c r="F54" s="3" t="s">
        <v>11</v>
      </c>
      <c r="G54" s="3">
        <v>195000000</v>
      </c>
      <c r="H54" s="3">
        <v>6.3</v>
      </c>
    </row>
    <row r="55" spans="1:8" x14ac:dyDescent="0.3">
      <c r="A55" s="2" t="s">
        <v>123</v>
      </c>
      <c r="B55" s="2">
        <v>122</v>
      </c>
      <c r="C55" s="2">
        <v>317011114</v>
      </c>
      <c r="D55" s="2" t="s">
        <v>13</v>
      </c>
      <c r="E55" s="2" t="s">
        <v>124</v>
      </c>
      <c r="F55" s="2" t="s">
        <v>11</v>
      </c>
      <c r="G55" s="2">
        <v>185000000</v>
      </c>
      <c r="H55" s="2">
        <v>6.2</v>
      </c>
    </row>
    <row r="56" spans="1:8" x14ac:dyDescent="0.3">
      <c r="A56" s="2" t="s">
        <v>125</v>
      </c>
      <c r="B56" s="2">
        <v>93</v>
      </c>
      <c r="C56" s="2">
        <v>237282182</v>
      </c>
      <c r="D56" s="2" t="s">
        <v>89</v>
      </c>
      <c r="E56" s="2" t="s">
        <v>126</v>
      </c>
      <c r="F56" s="2" t="s">
        <v>11</v>
      </c>
      <c r="G56" s="2">
        <v>185000000</v>
      </c>
      <c r="H56" s="2">
        <v>7.2</v>
      </c>
    </row>
    <row r="57" spans="1:8" x14ac:dyDescent="0.3">
      <c r="A57" s="3" t="s">
        <v>127</v>
      </c>
      <c r="B57" s="3">
        <v>122</v>
      </c>
      <c r="C57" s="3">
        <v>130468626</v>
      </c>
      <c r="D57" s="3" t="s">
        <v>74</v>
      </c>
      <c r="E57" s="3" t="s">
        <v>128</v>
      </c>
      <c r="F57" s="3" t="s">
        <v>11</v>
      </c>
      <c r="G57" s="3">
        <v>185000000</v>
      </c>
      <c r="H57" s="3">
        <v>7.5</v>
      </c>
    </row>
    <row r="58" spans="1:8" x14ac:dyDescent="0.3">
      <c r="A58" s="2" t="s">
        <v>21</v>
      </c>
      <c r="B58" s="2">
        <v>98</v>
      </c>
      <c r="C58" s="2">
        <v>223806889</v>
      </c>
      <c r="D58" s="2" t="s">
        <v>129</v>
      </c>
      <c r="E58" s="2" t="s">
        <v>130</v>
      </c>
      <c r="F58" s="2" t="s">
        <v>11</v>
      </c>
      <c r="G58" s="2">
        <v>180000000</v>
      </c>
      <c r="H58" s="2">
        <v>8.4</v>
      </c>
    </row>
    <row r="59" spans="1:8" x14ac:dyDescent="0.3">
      <c r="A59" s="3" t="s">
        <v>85</v>
      </c>
      <c r="B59" s="3">
        <v>91</v>
      </c>
      <c r="C59" s="3">
        <v>140080850</v>
      </c>
      <c r="D59" s="3" t="s">
        <v>131</v>
      </c>
      <c r="E59" s="3" t="s">
        <v>132</v>
      </c>
      <c r="F59" s="3" t="s">
        <v>11</v>
      </c>
      <c r="G59" s="3">
        <v>140000000</v>
      </c>
      <c r="H59" s="3">
        <v>6.2</v>
      </c>
    </row>
    <row r="60" spans="1:8" x14ac:dyDescent="0.3">
      <c r="A60" s="2" t="s">
        <v>133</v>
      </c>
      <c r="B60" s="2">
        <v>158</v>
      </c>
      <c r="C60" s="2">
        <v>166112167</v>
      </c>
      <c r="D60" s="2" t="s">
        <v>22</v>
      </c>
      <c r="E60" s="2" t="s">
        <v>134</v>
      </c>
      <c r="F60" s="2" t="s">
        <v>11</v>
      </c>
      <c r="G60" s="2">
        <v>200000000</v>
      </c>
      <c r="H60" s="2">
        <v>5.8</v>
      </c>
    </row>
    <row r="61" spans="1:8" x14ac:dyDescent="0.3">
      <c r="A61" s="3" t="s">
        <v>135</v>
      </c>
      <c r="B61" s="3">
        <v>96</v>
      </c>
      <c r="C61" s="3">
        <v>137850096</v>
      </c>
      <c r="D61" s="3" t="s">
        <v>136</v>
      </c>
      <c r="E61" s="3" t="s">
        <v>137</v>
      </c>
      <c r="F61" s="3" t="s">
        <v>11</v>
      </c>
      <c r="G61" s="3">
        <v>200000000</v>
      </c>
      <c r="H61" s="3">
        <v>6.8</v>
      </c>
    </row>
    <row r="62" spans="1:8" x14ac:dyDescent="0.3">
      <c r="A62" s="2" t="s">
        <v>138</v>
      </c>
      <c r="B62" s="2">
        <v>127</v>
      </c>
      <c r="C62" s="2">
        <v>47375327</v>
      </c>
      <c r="D62" s="2" t="s">
        <v>22</v>
      </c>
      <c r="E62" s="2" t="s">
        <v>139</v>
      </c>
      <c r="F62" s="2" t="s">
        <v>11</v>
      </c>
      <c r="G62" s="2">
        <v>176000000</v>
      </c>
      <c r="H62" s="2">
        <v>5.4</v>
      </c>
    </row>
    <row r="63" spans="1:8" x14ac:dyDescent="0.3">
      <c r="A63" s="3" t="s">
        <v>32</v>
      </c>
      <c r="B63" s="3">
        <v>110</v>
      </c>
      <c r="C63" s="3">
        <v>124051759</v>
      </c>
      <c r="D63" s="3" t="s">
        <v>67</v>
      </c>
      <c r="E63" s="3" t="s">
        <v>140</v>
      </c>
      <c r="F63" s="3" t="s">
        <v>11</v>
      </c>
      <c r="G63" s="3">
        <v>180000000</v>
      </c>
      <c r="H63" s="3">
        <v>6.6</v>
      </c>
    </row>
    <row r="64" spans="1:8" x14ac:dyDescent="0.3">
      <c r="A64" s="2" t="s">
        <v>46</v>
      </c>
      <c r="B64" s="2">
        <v>150</v>
      </c>
      <c r="C64" s="2">
        <v>291709845</v>
      </c>
      <c r="D64" s="2" t="s">
        <v>65</v>
      </c>
      <c r="E64" s="2" t="s">
        <v>141</v>
      </c>
      <c r="F64" s="2" t="s">
        <v>11</v>
      </c>
      <c r="G64" s="2">
        <v>180000000</v>
      </c>
      <c r="H64" s="2">
        <v>6.9</v>
      </c>
    </row>
    <row r="65" spans="1:8" x14ac:dyDescent="0.3">
      <c r="A65" s="3" t="s">
        <v>37</v>
      </c>
      <c r="B65" s="3">
        <v>144</v>
      </c>
      <c r="C65" s="3">
        <v>154985087</v>
      </c>
      <c r="D65" s="3" t="s">
        <v>22</v>
      </c>
      <c r="E65" s="3" t="s">
        <v>142</v>
      </c>
      <c r="F65" s="3" t="s">
        <v>11</v>
      </c>
      <c r="G65" s="3">
        <v>178000000</v>
      </c>
      <c r="H65" s="3">
        <v>7.3</v>
      </c>
    </row>
    <row r="66" spans="1:8" x14ac:dyDescent="0.3">
      <c r="A66" s="2" t="s">
        <v>18</v>
      </c>
      <c r="B66" s="2">
        <v>152</v>
      </c>
      <c r="C66" s="2">
        <v>533316061</v>
      </c>
      <c r="D66" s="2" t="s">
        <v>143</v>
      </c>
      <c r="E66" s="2" t="s">
        <v>144</v>
      </c>
      <c r="F66" s="2" t="s">
        <v>11</v>
      </c>
      <c r="G66" s="2">
        <v>185000000</v>
      </c>
      <c r="H66" s="2">
        <v>9</v>
      </c>
    </row>
    <row r="67" spans="1:8" x14ac:dyDescent="0.3">
      <c r="A67" s="3" t="s">
        <v>145</v>
      </c>
      <c r="B67" s="3">
        <v>96</v>
      </c>
      <c r="C67" s="3">
        <v>292979556</v>
      </c>
      <c r="D67" s="3" t="s">
        <v>146</v>
      </c>
      <c r="E67" s="3" t="s">
        <v>147</v>
      </c>
      <c r="F67" s="3" t="s">
        <v>11</v>
      </c>
      <c r="G67" s="3">
        <v>175000000</v>
      </c>
      <c r="H67" s="3">
        <v>8.3000000000000007</v>
      </c>
    </row>
    <row r="68" spans="1:8" x14ac:dyDescent="0.3">
      <c r="A68" s="2" t="s">
        <v>148</v>
      </c>
      <c r="B68" s="2">
        <v>94</v>
      </c>
      <c r="C68" s="2">
        <v>198332128</v>
      </c>
      <c r="D68" s="2" t="s">
        <v>149</v>
      </c>
      <c r="E68" s="2" t="s">
        <v>150</v>
      </c>
      <c r="F68" s="2" t="s">
        <v>11</v>
      </c>
      <c r="G68" s="2">
        <v>175000000</v>
      </c>
      <c r="H68" s="2">
        <v>6.5</v>
      </c>
    </row>
    <row r="69" spans="1:8" x14ac:dyDescent="0.3">
      <c r="A69" s="3" t="s">
        <v>151</v>
      </c>
      <c r="B69" s="3">
        <v>126</v>
      </c>
      <c r="C69" s="3">
        <v>318298180</v>
      </c>
      <c r="D69" s="3" t="s">
        <v>22</v>
      </c>
      <c r="E69" s="3" t="s">
        <v>152</v>
      </c>
      <c r="F69" s="3" t="s">
        <v>11</v>
      </c>
      <c r="G69" s="3">
        <v>140000000</v>
      </c>
      <c r="H69" s="3">
        <v>7.9</v>
      </c>
    </row>
    <row r="70" spans="1:8" x14ac:dyDescent="0.3">
      <c r="A70" s="2" t="s">
        <v>153</v>
      </c>
      <c r="B70" s="2">
        <v>126</v>
      </c>
      <c r="C70" s="2">
        <v>73820094</v>
      </c>
      <c r="D70" s="2" t="s">
        <v>154</v>
      </c>
      <c r="E70" s="2" t="s">
        <v>155</v>
      </c>
      <c r="F70" s="2" t="s">
        <v>11</v>
      </c>
      <c r="G70" s="2">
        <v>170000000</v>
      </c>
      <c r="H70" s="2">
        <v>7.5</v>
      </c>
    </row>
    <row r="71" spans="1:8" x14ac:dyDescent="0.3">
      <c r="A71" s="3" t="s">
        <v>52</v>
      </c>
      <c r="B71" s="3">
        <v>106</v>
      </c>
      <c r="C71" s="3">
        <v>113745408</v>
      </c>
      <c r="D71" s="3" t="s">
        <v>156</v>
      </c>
      <c r="E71" s="3" t="s">
        <v>157</v>
      </c>
      <c r="F71" s="3" t="s">
        <v>11</v>
      </c>
      <c r="G71" s="3">
        <v>170000000</v>
      </c>
      <c r="H71" s="3">
        <v>4.8</v>
      </c>
    </row>
    <row r="72" spans="1:8" x14ac:dyDescent="0.3">
      <c r="A72" s="2" t="s">
        <v>158</v>
      </c>
      <c r="B72" s="2">
        <v>112</v>
      </c>
      <c r="C72" s="2">
        <v>102176165</v>
      </c>
      <c r="D72" s="2" t="s">
        <v>159</v>
      </c>
      <c r="E72" s="2" t="s">
        <v>160</v>
      </c>
      <c r="F72" s="2" t="s">
        <v>11</v>
      </c>
      <c r="G72" s="2">
        <v>145000000</v>
      </c>
      <c r="H72" s="2">
        <v>5.2</v>
      </c>
    </row>
    <row r="73" spans="1:8" x14ac:dyDescent="0.3">
      <c r="A73" s="3" t="s">
        <v>161</v>
      </c>
      <c r="B73" s="3">
        <v>123</v>
      </c>
      <c r="C73" s="3">
        <v>161087183</v>
      </c>
      <c r="D73" s="3" t="s">
        <v>162</v>
      </c>
      <c r="E73" s="3" t="s">
        <v>163</v>
      </c>
      <c r="F73" s="3" t="s">
        <v>11</v>
      </c>
      <c r="G73" s="3">
        <v>175000000</v>
      </c>
      <c r="H73" s="3">
        <v>6.9</v>
      </c>
    </row>
    <row r="74" spans="1:8" x14ac:dyDescent="0.3">
      <c r="A74" s="2" t="s">
        <v>164</v>
      </c>
      <c r="B74" s="2">
        <v>96</v>
      </c>
      <c r="C74" s="2">
        <v>100289690</v>
      </c>
      <c r="D74" s="2" t="s">
        <v>165</v>
      </c>
      <c r="E74" s="2" t="s">
        <v>166</v>
      </c>
      <c r="F74" s="2" t="s">
        <v>11</v>
      </c>
      <c r="G74" s="2">
        <v>175000000</v>
      </c>
      <c r="H74" s="2">
        <v>5.4</v>
      </c>
    </row>
    <row r="75" spans="1:8" x14ac:dyDescent="0.3">
      <c r="A75" s="3" t="s">
        <v>167</v>
      </c>
      <c r="B75" s="3">
        <v>113</v>
      </c>
      <c r="C75" s="3">
        <v>100189501</v>
      </c>
      <c r="D75" s="3" t="s">
        <v>22</v>
      </c>
      <c r="E75" s="3" t="s">
        <v>168</v>
      </c>
      <c r="F75" s="3" t="s">
        <v>11</v>
      </c>
      <c r="G75" s="3">
        <v>178000000</v>
      </c>
      <c r="H75" s="3">
        <v>7.9</v>
      </c>
    </row>
    <row r="76" spans="1:8" x14ac:dyDescent="0.3">
      <c r="A76" s="2" t="s">
        <v>169</v>
      </c>
      <c r="B76" s="2">
        <v>176</v>
      </c>
      <c r="C76" s="2">
        <v>88246220</v>
      </c>
      <c r="D76" s="2" t="s">
        <v>74</v>
      </c>
      <c r="E76" s="2" t="s">
        <v>170</v>
      </c>
      <c r="F76" s="2" t="s">
        <v>11</v>
      </c>
      <c r="G76" s="2">
        <v>175000000</v>
      </c>
      <c r="H76" s="2">
        <v>6.1</v>
      </c>
    </row>
    <row r="77" spans="1:8" x14ac:dyDescent="0.3">
      <c r="A77" s="3" t="s">
        <v>171</v>
      </c>
      <c r="B77" s="3">
        <v>118</v>
      </c>
      <c r="C77" s="3">
        <v>150167630</v>
      </c>
      <c r="D77" s="3" t="s">
        <v>74</v>
      </c>
      <c r="E77" s="3" t="s">
        <v>172</v>
      </c>
      <c r="F77" s="3" t="s">
        <v>11</v>
      </c>
      <c r="G77" s="3">
        <v>175000000</v>
      </c>
      <c r="H77" s="3">
        <v>5.8</v>
      </c>
    </row>
    <row r="78" spans="1:8" x14ac:dyDescent="0.3">
      <c r="A78" s="2" t="s">
        <v>145</v>
      </c>
      <c r="B78" s="2">
        <v>95</v>
      </c>
      <c r="C78" s="2">
        <v>356454367</v>
      </c>
      <c r="D78" s="2" t="s">
        <v>173</v>
      </c>
      <c r="E78" s="2" t="s">
        <v>174</v>
      </c>
      <c r="F78" s="2" t="s">
        <v>11</v>
      </c>
      <c r="G78" s="2">
        <v>175000000</v>
      </c>
      <c r="H78" s="2">
        <v>8.3000000000000007</v>
      </c>
    </row>
    <row r="79" spans="1:8" x14ac:dyDescent="0.3">
      <c r="A79" s="3" t="s">
        <v>151</v>
      </c>
      <c r="B79" s="3">
        <v>106</v>
      </c>
      <c r="C79" s="3">
        <v>362645141</v>
      </c>
      <c r="D79" s="3" t="s">
        <v>175</v>
      </c>
      <c r="E79" s="3" t="s">
        <v>176</v>
      </c>
      <c r="F79" s="3" t="s">
        <v>11</v>
      </c>
      <c r="G79" s="3">
        <v>175000000</v>
      </c>
      <c r="H79" s="3">
        <v>7.8</v>
      </c>
    </row>
    <row r="80" spans="1:8" x14ac:dyDescent="0.3">
      <c r="A80" s="2" t="s">
        <v>151</v>
      </c>
      <c r="B80" s="2">
        <v>124</v>
      </c>
      <c r="C80" s="2">
        <v>312057433</v>
      </c>
      <c r="D80" s="2" t="s">
        <v>22</v>
      </c>
      <c r="E80" s="2" t="s">
        <v>177</v>
      </c>
      <c r="F80" s="2" t="s">
        <v>11</v>
      </c>
      <c r="G80" s="2">
        <v>200000000</v>
      </c>
      <c r="H80" s="2">
        <v>7</v>
      </c>
    </row>
    <row r="81" spans="1:8" x14ac:dyDescent="0.3">
      <c r="A81" s="3" t="s">
        <v>178</v>
      </c>
      <c r="B81" s="3">
        <v>132</v>
      </c>
      <c r="C81" s="3">
        <v>155111815</v>
      </c>
      <c r="D81" s="3" t="s">
        <v>179</v>
      </c>
      <c r="E81" s="3" t="s">
        <v>180</v>
      </c>
      <c r="F81" s="3" t="s">
        <v>11</v>
      </c>
      <c r="G81" s="3">
        <v>170000000</v>
      </c>
      <c r="H81" s="3">
        <v>6.1</v>
      </c>
    </row>
    <row r="82" spans="1:8" x14ac:dyDescent="0.3">
      <c r="A82" s="2" t="s">
        <v>181</v>
      </c>
      <c r="B82" s="2">
        <v>97</v>
      </c>
      <c r="C82" s="2">
        <v>241407328</v>
      </c>
      <c r="D82" s="2" t="s">
        <v>182</v>
      </c>
      <c r="E82" s="2" t="s">
        <v>183</v>
      </c>
      <c r="F82" s="2" t="s">
        <v>11</v>
      </c>
      <c r="G82" s="2">
        <v>180000000</v>
      </c>
      <c r="H82" s="2">
        <v>7</v>
      </c>
    </row>
    <row r="83" spans="1:8" x14ac:dyDescent="0.3">
      <c r="A83" s="3" t="s">
        <v>184</v>
      </c>
      <c r="B83" s="3">
        <v>130</v>
      </c>
      <c r="C83" s="3">
        <v>208543795</v>
      </c>
      <c r="D83" s="3" t="s">
        <v>185</v>
      </c>
      <c r="E83" s="3" t="s">
        <v>186</v>
      </c>
      <c r="F83" s="3" t="s">
        <v>11</v>
      </c>
      <c r="G83" s="3">
        <v>170000000</v>
      </c>
      <c r="H83" s="3">
        <v>7.6</v>
      </c>
    </row>
    <row r="84" spans="1:8" x14ac:dyDescent="0.3">
      <c r="A84" s="3" t="s">
        <v>187</v>
      </c>
      <c r="B84" s="3">
        <v>128</v>
      </c>
      <c r="C84" s="3">
        <v>38297305</v>
      </c>
      <c r="D84" s="3" t="s">
        <v>179</v>
      </c>
      <c r="E84" s="3" t="s">
        <v>188</v>
      </c>
      <c r="F84" s="3" t="s">
        <v>11</v>
      </c>
      <c r="G84" s="3">
        <v>175000000</v>
      </c>
      <c r="H84" s="3">
        <v>6.3</v>
      </c>
    </row>
    <row r="85" spans="1:8" x14ac:dyDescent="0.3">
      <c r="A85" s="2" t="s">
        <v>71</v>
      </c>
      <c r="B85" s="2">
        <v>136</v>
      </c>
      <c r="C85" s="2">
        <v>259746958</v>
      </c>
      <c r="D85" s="2" t="s">
        <v>22</v>
      </c>
      <c r="E85" s="2" t="s">
        <v>189</v>
      </c>
      <c r="F85" s="2" t="s">
        <v>11</v>
      </c>
      <c r="G85" s="2">
        <v>170000000</v>
      </c>
      <c r="H85" s="2">
        <v>7.8</v>
      </c>
    </row>
    <row r="86" spans="1:8" x14ac:dyDescent="0.3">
      <c r="A86" s="3" t="s">
        <v>190</v>
      </c>
      <c r="B86" s="3">
        <v>93</v>
      </c>
      <c r="C86" s="3">
        <v>238371987</v>
      </c>
      <c r="D86" s="3" t="s">
        <v>89</v>
      </c>
      <c r="E86" s="3" t="s">
        <v>191</v>
      </c>
      <c r="F86" s="3" t="s">
        <v>11</v>
      </c>
      <c r="G86" s="3">
        <v>165000000</v>
      </c>
      <c r="H86" s="3">
        <v>6.4</v>
      </c>
    </row>
    <row r="87" spans="1:8" x14ac:dyDescent="0.3">
      <c r="A87" s="2" t="s">
        <v>192</v>
      </c>
      <c r="B87" s="2">
        <v>130</v>
      </c>
      <c r="C87" s="2">
        <v>93417865</v>
      </c>
      <c r="D87" s="2" t="s">
        <v>193</v>
      </c>
      <c r="E87" s="2" t="s">
        <v>194</v>
      </c>
      <c r="F87" s="2" t="s">
        <v>11</v>
      </c>
      <c r="G87" s="2">
        <v>190000000</v>
      </c>
      <c r="H87" s="2">
        <v>6.5</v>
      </c>
    </row>
    <row r="88" spans="1:8" x14ac:dyDescent="0.3">
      <c r="A88" s="3" t="s">
        <v>195</v>
      </c>
      <c r="B88" s="3">
        <v>102</v>
      </c>
      <c r="C88" s="3">
        <v>222487711</v>
      </c>
      <c r="D88" s="3" t="s">
        <v>196</v>
      </c>
      <c r="E88" s="3" t="s">
        <v>197</v>
      </c>
      <c r="F88" s="3" t="s">
        <v>11</v>
      </c>
      <c r="G88" s="3">
        <v>165000000</v>
      </c>
      <c r="H88" s="3">
        <v>7.9</v>
      </c>
    </row>
    <row r="89" spans="1:8" x14ac:dyDescent="0.3">
      <c r="A89" s="2" t="s">
        <v>198</v>
      </c>
      <c r="B89" s="2">
        <v>101</v>
      </c>
      <c r="C89" s="2">
        <v>189412677</v>
      </c>
      <c r="D89" s="2" t="s">
        <v>199</v>
      </c>
      <c r="E89" s="2" t="s">
        <v>200</v>
      </c>
      <c r="F89" s="2" t="s">
        <v>11</v>
      </c>
      <c r="G89" s="2">
        <v>165000000</v>
      </c>
      <c r="H89" s="2">
        <v>7.8</v>
      </c>
    </row>
    <row r="90" spans="1:8" x14ac:dyDescent="0.3">
      <c r="A90" s="3" t="s">
        <v>135</v>
      </c>
      <c r="B90" s="3">
        <v>100</v>
      </c>
      <c r="C90" s="3">
        <v>665426</v>
      </c>
      <c r="D90" s="3" t="s">
        <v>201</v>
      </c>
      <c r="E90" s="3" t="s">
        <v>202</v>
      </c>
      <c r="F90" s="3" t="s">
        <v>11</v>
      </c>
      <c r="G90" s="3">
        <v>165000000</v>
      </c>
      <c r="H90" s="3">
        <v>6.6</v>
      </c>
    </row>
    <row r="91" spans="1:8" x14ac:dyDescent="0.3">
      <c r="A91" s="2" t="s">
        <v>133</v>
      </c>
      <c r="B91" s="2">
        <v>120</v>
      </c>
      <c r="C91" s="2">
        <v>102315545</v>
      </c>
      <c r="D91" s="2" t="s">
        <v>22</v>
      </c>
      <c r="E91" s="2" t="s">
        <v>203</v>
      </c>
      <c r="F91" s="2" t="s">
        <v>11</v>
      </c>
      <c r="G91" s="2">
        <v>165000000</v>
      </c>
      <c r="H91" s="2">
        <v>5.5</v>
      </c>
    </row>
    <row r="92" spans="1:8" x14ac:dyDescent="0.3">
      <c r="A92" s="3" t="s">
        <v>204</v>
      </c>
      <c r="B92" s="3">
        <v>98</v>
      </c>
      <c r="C92" s="3">
        <v>217387997</v>
      </c>
      <c r="D92" s="3" t="s">
        <v>201</v>
      </c>
      <c r="E92" s="3" t="s">
        <v>205</v>
      </c>
      <c r="F92" s="3" t="s">
        <v>11</v>
      </c>
      <c r="G92" s="3">
        <v>165000000</v>
      </c>
      <c r="H92" s="3">
        <v>8.1999999999999993</v>
      </c>
    </row>
    <row r="93" spans="1:8" x14ac:dyDescent="0.3">
      <c r="A93" s="2" t="s">
        <v>206</v>
      </c>
      <c r="B93" s="2">
        <v>109</v>
      </c>
      <c r="C93" s="2">
        <v>150350192</v>
      </c>
      <c r="D93" s="2" t="s">
        <v>207</v>
      </c>
      <c r="E93" s="2" t="s">
        <v>208</v>
      </c>
      <c r="F93" s="2" t="s">
        <v>11</v>
      </c>
      <c r="G93" s="2">
        <v>200000000</v>
      </c>
      <c r="H93" s="2">
        <v>6.4</v>
      </c>
    </row>
    <row r="94" spans="1:8" x14ac:dyDescent="0.3">
      <c r="A94" s="3" t="s">
        <v>209</v>
      </c>
      <c r="B94" s="3">
        <v>121</v>
      </c>
      <c r="C94" s="3">
        <v>333130696</v>
      </c>
      <c r="D94" s="3" t="s">
        <v>22</v>
      </c>
      <c r="E94" s="3" t="s">
        <v>210</v>
      </c>
      <c r="F94" s="3" t="s">
        <v>11</v>
      </c>
      <c r="G94" s="3">
        <v>170000000</v>
      </c>
      <c r="H94" s="3">
        <v>8.1</v>
      </c>
    </row>
    <row r="95" spans="1:8" x14ac:dyDescent="0.3">
      <c r="A95" s="2" t="s">
        <v>18</v>
      </c>
      <c r="B95" s="2">
        <v>169</v>
      </c>
      <c r="C95" s="2">
        <v>187991439</v>
      </c>
      <c r="D95" s="2" t="s">
        <v>211</v>
      </c>
      <c r="E95" s="2" t="s">
        <v>212</v>
      </c>
      <c r="F95" s="2" t="s">
        <v>11</v>
      </c>
      <c r="G95" s="2">
        <v>165000000</v>
      </c>
      <c r="H95" s="2">
        <v>8.6</v>
      </c>
    </row>
    <row r="96" spans="1:8" x14ac:dyDescent="0.3">
      <c r="A96" s="3" t="s">
        <v>18</v>
      </c>
      <c r="B96" s="3">
        <v>148</v>
      </c>
      <c r="C96" s="3">
        <v>292568851</v>
      </c>
      <c r="D96" s="3" t="s">
        <v>74</v>
      </c>
      <c r="E96" s="3" t="s">
        <v>213</v>
      </c>
      <c r="F96" s="3" t="s">
        <v>11</v>
      </c>
      <c r="G96" s="3">
        <v>160000000</v>
      </c>
      <c r="H96" s="3">
        <v>8.8000000000000007</v>
      </c>
    </row>
    <row r="97" spans="1:8" x14ac:dyDescent="0.3">
      <c r="A97" s="2" t="s">
        <v>158</v>
      </c>
      <c r="B97" s="2">
        <v>106</v>
      </c>
      <c r="C97" s="2">
        <v>144512310</v>
      </c>
      <c r="D97" s="2" t="s">
        <v>108</v>
      </c>
      <c r="E97" s="2" t="s">
        <v>214</v>
      </c>
      <c r="F97" s="2" t="s">
        <v>11</v>
      </c>
      <c r="G97" s="2">
        <v>38000000</v>
      </c>
      <c r="H97" s="2">
        <v>6.7</v>
      </c>
    </row>
    <row r="98" spans="1:8" x14ac:dyDescent="0.3">
      <c r="A98" s="3" t="s">
        <v>215</v>
      </c>
      <c r="B98" s="3">
        <v>166</v>
      </c>
      <c r="C98" s="3">
        <v>127490802</v>
      </c>
      <c r="D98" s="3" t="s">
        <v>216</v>
      </c>
      <c r="E98" s="3" t="s">
        <v>217</v>
      </c>
      <c r="F98" s="3" t="s">
        <v>11</v>
      </c>
      <c r="G98" s="3">
        <v>150000000</v>
      </c>
      <c r="H98" s="3">
        <v>7.8</v>
      </c>
    </row>
    <row r="99" spans="1:8" x14ac:dyDescent="0.3">
      <c r="A99" s="2" t="s">
        <v>218</v>
      </c>
      <c r="B99" s="2">
        <v>132</v>
      </c>
      <c r="C99" s="2">
        <v>146405371</v>
      </c>
      <c r="D99" s="2" t="s">
        <v>22</v>
      </c>
      <c r="E99" s="2" t="s">
        <v>219</v>
      </c>
      <c r="F99" s="2" t="s">
        <v>11</v>
      </c>
      <c r="G99" s="2">
        <v>160000000</v>
      </c>
      <c r="H99" s="2">
        <v>7.8</v>
      </c>
    </row>
    <row r="100" spans="1:8" x14ac:dyDescent="0.3">
      <c r="A100" s="3" t="s">
        <v>220</v>
      </c>
      <c r="B100" s="3">
        <v>137</v>
      </c>
      <c r="C100" s="3">
        <v>281666058</v>
      </c>
      <c r="D100" s="3" t="s">
        <v>221</v>
      </c>
      <c r="E100" s="3" t="s">
        <v>222</v>
      </c>
      <c r="F100" s="3" t="s">
        <v>11</v>
      </c>
      <c r="G100" s="3">
        <v>160000000</v>
      </c>
      <c r="H100" s="3">
        <v>6.6</v>
      </c>
    </row>
    <row r="101" spans="1:8" x14ac:dyDescent="0.3">
      <c r="A101" s="2" t="s">
        <v>223</v>
      </c>
      <c r="B101" s="2">
        <v>109</v>
      </c>
      <c r="C101" s="2">
        <v>63143812</v>
      </c>
      <c r="D101" s="2" t="s">
        <v>47</v>
      </c>
      <c r="E101" s="2" t="s">
        <v>224</v>
      </c>
      <c r="F101" s="2" t="s">
        <v>11</v>
      </c>
      <c r="G101" s="2">
        <v>150000000</v>
      </c>
      <c r="H101" s="2">
        <v>6.1</v>
      </c>
    </row>
    <row r="102" spans="1:8" x14ac:dyDescent="0.3">
      <c r="A102" s="3" t="s">
        <v>225</v>
      </c>
      <c r="B102" s="3">
        <v>98</v>
      </c>
      <c r="C102" s="3">
        <v>60655503</v>
      </c>
      <c r="D102" s="3" t="s">
        <v>226</v>
      </c>
      <c r="E102" s="3" t="s">
        <v>227</v>
      </c>
      <c r="F102" s="3" t="s">
        <v>11</v>
      </c>
      <c r="G102" s="3">
        <v>160000000</v>
      </c>
      <c r="H102" s="3">
        <v>5.6</v>
      </c>
    </row>
    <row r="103" spans="1:8" x14ac:dyDescent="0.3">
      <c r="A103" s="2" t="s">
        <v>228</v>
      </c>
      <c r="B103" s="2">
        <v>113</v>
      </c>
      <c r="C103" s="2">
        <v>76846624</v>
      </c>
      <c r="D103" s="2" t="s">
        <v>65</v>
      </c>
      <c r="E103" s="2" t="s">
        <v>229</v>
      </c>
      <c r="F103" s="2" t="s">
        <v>11</v>
      </c>
      <c r="G103" s="2">
        <v>170000000</v>
      </c>
      <c r="H103" s="2">
        <v>6.4</v>
      </c>
    </row>
    <row r="104" spans="1:8" x14ac:dyDescent="0.3">
      <c r="A104" s="3" t="s">
        <v>230</v>
      </c>
      <c r="B104" s="3">
        <v>93</v>
      </c>
      <c r="C104" s="3">
        <v>320706665</v>
      </c>
      <c r="D104" s="3" t="s">
        <v>89</v>
      </c>
      <c r="E104" s="3" t="s">
        <v>231</v>
      </c>
      <c r="F104" s="3" t="s">
        <v>11</v>
      </c>
      <c r="G104" s="3">
        <v>160000000</v>
      </c>
      <c r="H104" s="3">
        <v>6.1</v>
      </c>
    </row>
    <row r="105" spans="1:8" x14ac:dyDescent="0.3">
      <c r="A105" s="2" t="s">
        <v>232</v>
      </c>
      <c r="B105" s="2">
        <v>123</v>
      </c>
      <c r="C105" s="2">
        <v>46978995</v>
      </c>
      <c r="D105" s="2" t="s">
        <v>13</v>
      </c>
      <c r="E105" s="2" t="s">
        <v>233</v>
      </c>
      <c r="F105" s="2" t="s">
        <v>11</v>
      </c>
      <c r="G105" s="2">
        <v>160000000</v>
      </c>
      <c r="H105" s="2">
        <v>7.3</v>
      </c>
    </row>
    <row r="106" spans="1:8" x14ac:dyDescent="0.3">
      <c r="A106" s="3" t="s">
        <v>234</v>
      </c>
      <c r="B106" s="3">
        <v>126</v>
      </c>
      <c r="C106" s="3">
        <v>89732035</v>
      </c>
      <c r="D106" s="3" t="s">
        <v>22</v>
      </c>
      <c r="E106" s="3" t="s">
        <v>235</v>
      </c>
      <c r="F106" s="3" t="s">
        <v>11</v>
      </c>
      <c r="G106" s="3">
        <v>155000000</v>
      </c>
      <c r="H106" s="3">
        <v>6.6</v>
      </c>
    </row>
    <row r="107" spans="1:8" x14ac:dyDescent="0.3">
      <c r="A107" s="2" t="s">
        <v>236</v>
      </c>
      <c r="B107" s="2">
        <v>113</v>
      </c>
      <c r="C107" s="2">
        <v>104383624</v>
      </c>
      <c r="D107" s="2" t="s">
        <v>65</v>
      </c>
      <c r="E107" s="2" t="s">
        <v>237</v>
      </c>
      <c r="F107" s="2" t="s">
        <v>11</v>
      </c>
      <c r="G107" s="2">
        <v>155000000</v>
      </c>
      <c r="H107" s="2">
        <v>6.3</v>
      </c>
    </row>
    <row r="108" spans="1:8" x14ac:dyDescent="0.3">
      <c r="A108" s="3" t="s">
        <v>91</v>
      </c>
      <c r="B108" s="3">
        <v>184</v>
      </c>
      <c r="C108" s="3">
        <v>198539855</v>
      </c>
      <c r="D108" s="3" t="s">
        <v>238</v>
      </c>
      <c r="E108" s="3" t="s">
        <v>239</v>
      </c>
      <c r="F108" s="3" t="s">
        <v>11</v>
      </c>
      <c r="G108" s="3">
        <v>140000000</v>
      </c>
      <c r="H108" s="3">
        <v>6.1</v>
      </c>
    </row>
    <row r="109" spans="1:8" x14ac:dyDescent="0.3">
      <c r="A109" s="2" t="s">
        <v>91</v>
      </c>
      <c r="B109" s="2">
        <v>144</v>
      </c>
      <c r="C109" s="2">
        <v>318759914</v>
      </c>
      <c r="D109" s="2" t="s">
        <v>22</v>
      </c>
      <c r="E109" s="2" t="s">
        <v>240</v>
      </c>
      <c r="F109" s="2" t="s">
        <v>11</v>
      </c>
      <c r="G109" s="2">
        <v>150000000</v>
      </c>
      <c r="H109" s="2">
        <v>7.1</v>
      </c>
    </row>
    <row r="110" spans="1:8" x14ac:dyDescent="0.3">
      <c r="A110" s="3" t="s">
        <v>241</v>
      </c>
      <c r="B110" s="3">
        <v>206</v>
      </c>
      <c r="C110" s="3">
        <v>34293771</v>
      </c>
      <c r="D110" s="3" t="s">
        <v>242</v>
      </c>
      <c r="E110" s="3" t="s">
        <v>243</v>
      </c>
      <c r="F110" s="3" t="s">
        <v>11</v>
      </c>
      <c r="G110" s="3">
        <v>155000000</v>
      </c>
      <c r="H110" s="3">
        <v>5.5</v>
      </c>
    </row>
    <row r="111" spans="1:8" x14ac:dyDescent="0.3">
      <c r="A111" s="2" t="s">
        <v>32</v>
      </c>
      <c r="B111" s="2">
        <v>138</v>
      </c>
      <c r="C111" s="2">
        <v>292000866</v>
      </c>
      <c r="D111" s="2" t="s">
        <v>33</v>
      </c>
      <c r="E111" s="2" t="s">
        <v>244</v>
      </c>
      <c r="F111" s="2" t="s">
        <v>11</v>
      </c>
      <c r="G111" s="2">
        <v>150000000</v>
      </c>
      <c r="H111" s="2">
        <v>7.5</v>
      </c>
    </row>
    <row r="112" spans="1:8" x14ac:dyDescent="0.3">
      <c r="A112" s="3" t="s">
        <v>118</v>
      </c>
      <c r="B112" s="3">
        <v>157</v>
      </c>
      <c r="C112" s="3">
        <v>289994397</v>
      </c>
      <c r="D112" s="3" t="s">
        <v>33</v>
      </c>
      <c r="E112" s="3" t="s">
        <v>245</v>
      </c>
      <c r="F112" s="3" t="s">
        <v>11</v>
      </c>
      <c r="G112" s="3">
        <v>150000000</v>
      </c>
      <c r="H112" s="3">
        <v>7.6</v>
      </c>
    </row>
    <row r="113" spans="1:8" x14ac:dyDescent="0.3">
      <c r="A113" s="2" t="s">
        <v>73</v>
      </c>
      <c r="B113" s="2">
        <v>102</v>
      </c>
      <c r="C113" s="2">
        <v>227946274</v>
      </c>
      <c r="D113" s="2" t="s">
        <v>246</v>
      </c>
      <c r="E113" s="2" t="s">
        <v>247</v>
      </c>
      <c r="F113" s="2" t="s">
        <v>11</v>
      </c>
      <c r="G113" s="2">
        <v>150000000</v>
      </c>
      <c r="H113" s="2">
        <v>6.4</v>
      </c>
    </row>
    <row r="114" spans="1:8" x14ac:dyDescent="0.3">
      <c r="A114" s="3" t="s">
        <v>220</v>
      </c>
      <c r="B114" s="3">
        <v>104</v>
      </c>
      <c r="C114" s="3">
        <v>256386216</v>
      </c>
      <c r="D114" s="3" t="s">
        <v>248</v>
      </c>
      <c r="E114" s="3" t="s">
        <v>249</v>
      </c>
      <c r="F114" s="3" t="s">
        <v>11</v>
      </c>
      <c r="G114" s="3">
        <v>150000000</v>
      </c>
      <c r="H114" s="3">
        <v>7.2</v>
      </c>
    </row>
    <row r="115" spans="1:8" x14ac:dyDescent="0.3">
      <c r="A115" s="2" t="s">
        <v>83</v>
      </c>
      <c r="B115" s="2">
        <v>115</v>
      </c>
      <c r="C115" s="2">
        <v>206456431</v>
      </c>
      <c r="D115" s="2" t="s">
        <v>250</v>
      </c>
      <c r="E115" s="2" t="s">
        <v>251</v>
      </c>
      <c r="F115" s="2" t="s">
        <v>11</v>
      </c>
      <c r="G115" s="2">
        <v>150000000</v>
      </c>
      <c r="H115" s="2">
        <v>6.7</v>
      </c>
    </row>
    <row r="116" spans="1:8" x14ac:dyDescent="0.3">
      <c r="A116" s="3" t="s">
        <v>192</v>
      </c>
      <c r="B116" s="3">
        <v>111</v>
      </c>
      <c r="C116" s="3">
        <v>206435493</v>
      </c>
      <c r="D116" s="3" t="s">
        <v>252</v>
      </c>
      <c r="E116" s="3" t="s">
        <v>253</v>
      </c>
      <c r="F116" s="3" t="s">
        <v>11</v>
      </c>
      <c r="G116" s="3">
        <v>150000000</v>
      </c>
      <c r="H116" s="3">
        <v>8</v>
      </c>
    </row>
    <row r="117" spans="1:8" x14ac:dyDescent="0.3">
      <c r="A117" s="2" t="s">
        <v>18</v>
      </c>
      <c r="B117" s="2">
        <v>128</v>
      </c>
      <c r="C117" s="2">
        <v>205343774</v>
      </c>
      <c r="D117" s="2" t="s">
        <v>40</v>
      </c>
      <c r="E117" s="2" t="s">
        <v>254</v>
      </c>
      <c r="F117" s="2" t="s">
        <v>11</v>
      </c>
      <c r="G117" s="2">
        <v>150000000</v>
      </c>
      <c r="H117" s="2">
        <v>8.3000000000000007</v>
      </c>
    </row>
    <row r="118" spans="1:8" x14ac:dyDescent="0.3">
      <c r="A118" s="3" t="s">
        <v>255</v>
      </c>
      <c r="B118" s="3">
        <v>89</v>
      </c>
      <c r="C118" s="3">
        <v>179982968</v>
      </c>
      <c r="D118" s="3" t="s">
        <v>256</v>
      </c>
      <c r="E118" s="3" t="s">
        <v>257</v>
      </c>
      <c r="F118" s="3" t="s">
        <v>11</v>
      </c>
      <c r="G118" s="3">
        <v>150000000</v>
      </c>
      <c r="H118" s="3">
        <v>6.7</v>
      </c>
    </row>
    <row r="119" spans="1:8" x14ac:dyDescent="0.3">
      <c r="A119" s="2" t="s">
        <v>258</v>
      </c>
      <c r="B119" s="2">
        <v>105</v>
      </c>
      <c r="C119" s="2">
        <v>177243721</v>
      </c>
      <c r="D119" s="2" t="s">
        <v>250</v>
      </c>
      <c r="E119" s="2" t="s">
        <v>259</v>
      </c>
      <c r="F119" s="2" t="s">
        <v>11</v>
      </c>
      <c r="G119" s="2">
        <v>150000000</v>
      </c>
      <c r="H119" s="2">
        <v>5.9</v>
      </c>
    </row>
    <row r="120" spans="1:8" x14ac:dyDescent="0.3">
      <c r="A120" s="3" t="s">
        <v>260</v>
      </c>
      <c r="B120" s="3">
        <v>119</v>
      </c>
      <c r="C120" s="3">
        <v>179883016</v>
      </c>
      <c r="D120" s="3" t="s">
        <v>86</v>
      </c>
      <c r="E120" s="3" t="s">
        <v>261</v>
      </c>
      <c r="F120" s="3" t="s">
        <v>11</v>
      </c>
      <c r="G120" s="3">
        <v>150000000</v>
      </c>
      <c r="H120" s="3">
        <v>6.7</v>
      </c>
    </row>
    <row r="121" spans="1:8" x14ac:dyDescent="0.3">
      <c r="A121" s="2" t="s">
        <v>138</v>
      </c>
      <c r="B121" s="2">
        <v>129</v>
      </c>
      <c r="C121" s="2">
        <v>139259759</v>
      </c>
      <c r="D121" s="2" t="s">
        <v>207</v>
      </c>
      <c r="E121" s="2" t="s">
        <v>262</v>
      </c>
      <c r="F121" s="2" t="s">
        <v>11</v>
      </c>
      <c r="G121" s="2">
        <v>150000000</v>
      </c>
      <c r="H121" s="2">
        <v>6.7</v>
      </c>
    </row>
    <row r="122" spans="1:8" x14ac:dyDescent="0.3">
      <c r="A122" s="3" t="s">
        <v>263</v>
      </c>
      <c r="B122" s="3">
        <v>102</v>
      </c>
      <c r="C122" s="3">
        <v>400736600</v>
      </c>
      <c r="D122" s="3" t="s">
        <v>264</v>
      </c>
      <c r="E122" s="3" t="s">
        <v>265</v>
      </c>
      <c r="F122" s="3" t="s">
        <v>11</v>
      </c>
      <c r="G122" s="3">
        <v>150000000</v>
      </c>
      <c r="H122" s="3">
        <v>7.6</v>
      </c>
    </row>
    <row r="123" spans="1:8" x14ac:dyDescent="0.3">
      <c r="A123" s="2" t="s">
        <v>138</v>
      </c>
      <c r="B123" s="2">
        <v>138</v>
      </c>
      <c r="C123" s="2">
        <v>281492479</v>
      </c>
      <c r="D123" s="2" t="s">
        <v>207</v>
      </c>
      <c r="E123" s="2" t="s">
        <v>266</v>
      </c>
      <c r="F123" s="2" t="s">
        <v>11</v>
      </c>
      <c r="G123" s="2">
        <v>150000000</v>
      </c>
      <c r="H123" s="2">
        <v>7.2</v>
      </c>
    </row>
    <row r="124" spans="1:8" x14ac:dyDescent="0.3">
      <c r="A124" s="3" t="s">
        <v>234</v>
      </c>
      <c r="B124" s="3">
        <v>112</v>
      </c>
      <c r="C124" s="3">
        <v>206360018</v>
      </c>
      <c r="D124" s="3" t="s">
        <v>13</v>
      </c>
      <c r="E124" s="3" t="s">
        <v>267</v>
      </c>
      <c r="F124" s="3" t="s">
        <v>11</v>
      </c>
      <c r="G124" s="3">
        <v>170000000</v>
      </c>
      <c r="H124" s="3">
        <v>7.1</v>
      </c>
    </row>
    <row r="125" spans="1:8" x14ac:dyDescent="0.3">
      <c r="A125" s="2" t="s">
        <v>268</v>
      </c>
      <c r="B125" s="2">
        <v>120</v>
      </c>
      <c r="C125" s="2">
        <v>153629485</v>
      </c>
      <c r="D125" s="2" t="s">
        <v>74</v>
      </c>
      <c r="E125" s="2" t="s">
        <v>269</v>
      </c>
      <c r="F125" s="2" t="s">
        <v>11</v>
      </c>
      <c r="G125" s="2">
        <v>150000000</v>
      </c>
      <c r="H125" s="2">
        <v>8.1</v>
      </c>
    </row>
    <row r="126" spans="1:8" x14ac:dyDescent="0.3">
      <c r="A126" s="3" t="s">
        <v>270</v>
      </c>
      <c r="B126" s="3">
        <v>146</v>
      </c>
      <c r="C126" s="3">
        <v>133375846</v>
      </c>
      <c r="D126" s="3" t="s">
        <v>271</v>
      </c>
      <c r="E126" s="3" t="s">
        <v>272</v>
      </c>
      <c r="F126" s="3" t="s">
        <v>11</v>
      </c>
      <c r="G126" s="3">
        <v>150000000</v>
      </c>
      <c r="H126" s="3">
        <v>6.7</v>
      </c>
    </row>
    <row r="127" spans="1:8" x14ac:dyDescent="0.3">
      <c r="A127" s="2" t="s">
        <v>273</v>
      </c>
      <c r="B127" s="2">
        <v>115</v>
      </c>
      <c r="C127" s="2">
        <v>181015141</v>
      </c>
      <c r="D127" s="2" t="s">
        <v>13</v>
      </c>
      <c r="E127" s="2" t="s">
        <v>274</v>
      </c>
      <c r="F127" s="2" t="s">
        <v>11</v>
      </c>
      <c r="G127" s="2">
        <v>150000000</v>
      </c>
      <c r="H127" s="2">
        <v>7</v>
      </c>
    </row>
    <row r="128" spans="1:8" x14ac:dyDescent="0.3">
      <c r="A128" s="3" t="s">
        <v>275</v>
      </c>
      <c r="B128" s="3">
        <v>96</v>
      </c>
      <c r="C128" s="3">
        <v>114053579</v>
      </c>
      <c r="D128" s="3" t="s">
        <v>276</v>
      </c>
      <c r="E128" s="3" t="s">
        <v>277</v>
      </c>
      <c r="F128" s="3" t="s">
        <v>11</v>
      </c>
      <c r="G128" s="3">
        <v>150000000</v>
      </c>
      <c r="H128" s="3">
        <v>6.9</v>
      </c>
    </row>
    <row r="129" spans="1:8" x14ac:dyDescent="0.3">
      <c r="A129" s="2" t="s">
        <v>278</v>
      </c>
      <c r="B129" s="2">
        <v>88</v>
      </c>
      <c r="C129" s="2">
        <v>119420252</v>
      </c>
      <c r="D129" s="2" t="s">
        <v>279</v>
      </c>
      <c r="E129" s="2" t="s">
        <v>280</v>
      </c>
      <c r="F129" s="2" t="s">
        <v>11</v>
      </c>
      <c r="G129" s="2">
        <v>150000000</v>
      </c>
      <c r="H129" s="2">
        <v>5.0999999999999996</v>
      </c>
    </row>
    <row r="130" spans="1:8" x14ac:dyDescent="0.3">
      <c r="A130" s="3" t="s">
        <v>281</v>
      </c>
      <c r="B130" s="3">
        <v>99</v>
      </c>
      <c r="C130" s="3">
        <v>83640426</v>
      </c>
      <c r="D130" s="3" t="s">
        <v>13</v>
      </c>
      <c r="E130" s="3" t="s">
        <v>282</v>
      </c>
      <c r="F130" s="3" t="s">
        <v>11</v>
      </c>
      <c r="G130" s="3">
        <v>150000000</v>
      </c>
      <c r="H130" s="3">
        <v>5.8</v>
      </c>
    </row>
    <row r="131" spans="1:8" x14ac:dyDescent="0.3">
      <c r="A131" s="2" t="s">
        <v>83</v>
      </c>
      <c r="B131" s="2">
        <v>113</v>
      </c>
      <c r="C131" s="2">
        <v>79711678</v>
      </c>
      <c r="D131" s="2" t="s">
        <v>283</v>
      </c>
      <c r="E131" s="2" t="s">
        <v>284</v>
      </c>
      <c r="F131" s="2" t="s">
        <v>11</v>
      </c>
      <c r="G131" s="2">
        <v>100000000</v>
      </c>
      <c r="H131" s="2">
        <v>6.2</v>
      </c>
    </row>
    <row r="132" spans="1:8" x14ac:dyDescent="0.3">
      <c r="A132" s="3" t="s">
        <v>285</v>
      </c>
      <c r="B132" s="3">
        <v>131</v>
      </c>
      <c r="C132" s="3">
        <v>195000874</v>
      </c>
      <c r="D132" s="3" t="s">
        <v>16</v>
      </c>
      <c r="E132" s="3" t="s">
        <v>286</v>
      </c>
      <c r="F132" s="3" t="s">
        <v>11</v>
      </c>
      <c r="G132" s="3">
        <v>150000000</v>
      </c>
      <c r="H132" s="3">
        <v>7.4</v>
      </c>
    </row>
    <row r="133" spans="1:8" x14ac:dyDescent="0.3">
      <c r="A133" s="2" t="s">
        <v>287</v>
      </c>
      <c r="B133" s="2">
        <v>119</v>
      </c>
      <c r="C133" s="2">
        <v>61937495</v>
      </c>
      <c r="D133" s="2" t="s">
        <v>288</v>
      </c>
      <c r="E133" s="2" t="s">
        <v>289</v>
      </c>
      <c r="F133" s="2" t="s">
        <v>11</v>
      </c>
      <c r="G133" s="2">
        <v>150000000</v>
      </c>
      <c r="H133" s="2">
        <v>5.8</v>
      </c>
    </row>
    <row r="134" spans="1:8" x14ac:dyDescent="0.3">
      <c r="A134" s="2" t="s">
        <v>290</v>
      </c>
      <c r="B134" s="2">
        <v>91</v>
      </c>
      <c r="C134" s="2">
        <v>126597121</v>
      </c>
      <c r="D134" s="2" t="s">
        <v>146</v>
      </c>
      <c r="E134" s="2" t="s">
        <v>291</v>
      </c>
      <c r="F134" s="2" t="s">
        <v>11</v>
      </c>
      <c r="G134" s="2">
        <v>150000000</v>
      </c>
      <c r="H134" s="2">
        <v>6.2</v>
      </c>
    </row>
    <row r="135" spans="1:8" x14ac:dyDescent="0.3">
      <c r="A135" s="3" t="s">
        <v>292</v>
      </c>
      <c r="B135" s="3">
        <v>90</v>
      </c>
      <c r="C135" s="3">
        <v>165230261</v>
      </c>
      <c r="D135" s="3" t="s">
        <v>256</v>
      </c>
      <c r="E135" s="3" t="s">
        <v>293</v>
      </c>
      <c r="F135" s="3" t="s">
        <v>11</v>
      </c>
      <c r="G135" s="3">
        <v>150000000</v>
      </c>
      <c r="H135" s="3">
        <v>7.3</v>
      </c>
    </row>
    <row r="136" spans="1:8" x14ac:dyDescent="0.3">
      <c r="A136" s="2" t="s">
        <v>294</v>
      </c>
      <c r="B136" s="2">
        <v>103</v>
      </c>
      <c r="C136" s="2">
        <v>131564731</v>
      </c>
      <c r="D136" s="2" t="s">
        <v>47</v>
      </c>
      <c r="E136" s="2" t="s">
        <v>295</v>
      </c>
      <c r="F136" s="2" t="s">
        <v>11</v>
      </c>
      <c r="G136" s="2">
        <v>150000000</v>
      </c>
      <c r="H136" s="2">
        <v>4.2</v>
      </c>
    </row>
    <row r="137" spans="1:8" x14ac:dyDescent="0.3">
      <c r="A137" s="3" t="s">
        <v>113</v>
      </c>
      <c r="B137" s="3">
        <v>124</v>
      </c>
      <c r="C137" s="3">
        <v>133382309</v>
      </c>
      <c r="D137" s="3" t="s">
        <v>16</v>
      </c>
      <c r="E137" s="3" t="s">
        <v>296</v>
      </c>
      <c r="F137" s="3" t="s">
        <v>11</v>
      </c>
      <c r="G137" s="3">
        <v>150000000</v>
      </c>
      <c r="H137" s="3">
        <v>6.9</v>
      </c>
    </row>
    <row r="138" spans="1:8" x14ac:dyDescent="0.3">
      <c r="A138" s="2" t="s">
        <v>133</v>
      </c>
      <c r="B138" s="2">
        <v>131</v>
      </c>
      <c r="C138" s="2">
        <v>73103784</v>
      </c>
      <c r="D138" s="2" t="s">
        <v>297</v>
      </c>
      <c r="E138" s="2" t="s">
        <v>298</v>
      </c>
      <c r="F138" s="2" t="s">
        <v>11</v>
      </c>
      <c r="G138" s="2">
        <v>150000000</v>
      </c>
      <c r="H138" s="2">
        <v>6.4</v>
      </c>
    </row>
    <row r="139" spans="1:8" x14ac:dyDescent="0.3">
      <c r="A139" s="3" t="s">
        <v>299</v>
      </c>
      <c r="B139" s="3">
        <v>88</v>
      </c>
      <c r="C139" s="3">
        <v>21379315</v>
      </c>
      <c r="D139" s="3" t="s">
        <v>149</v>
      </c>
      <c r="E139" s="3" t="s">
        <v>300</v>
      </c>
      <c r="F139" s="3" t="s">
        <v>11</v>
      </c>
      <c r="G139" s="3">
        <v>150000000</v>
      </c>
      <c r="H139" s="3">
        <v>5.4</v>
      </c>
    </row>
    <row r="140" spans="1:8" x14ac:dyDescent="0.3">
      <c r="A140" s="2" t="s">
        <v>301</v>
      </c>
      <c r="B140" s="2">
        <v>85</v>
      </c>
      <c r="C140" s="2">
        <v>64459316</v>
      </c>
      <c r="D140" s="2" t="s">
        <v>146</v>
      </c>
      <c r="E140" s="2" t="s">
        <v>302</v>
      </c>
      <c r="F140" s="2" t="s">
        <v>11</v>
      </c>
      <c r="G140" s="2">
        <v>149000000</v>
      </c>
      <c r="H140" s="2">
        <v>6.7</v>
      </c>
    </row>
    <row r="141" spans="1:8" x14ac:dyDescent="0.3">
      <c r="A141" s="3" t="s">
        <v>303</v>
      </c>
      <c r="B141" s="3">
        <v>111</v>
      </c>
      <c r="C141" s="3">
        <v>34964818</v>
      </c>
      <c r="D141" s="3" t="s">
        <v>65</v>
      </c>
      <c r="E141" s="3" t="s">
        <v>304</v>
      </c>
      <c r="F141" s="3" t="s">
        <v>11</v>
      </c>
      <c r="G141" s="3">
        <v>150000000</v>
      </c>
      <c r="H141" s="3">
        <v>5.8</v>
      </c>
    </row>
    <row r="142" spans="1:8" x14ac:dyDescent="0.3">
      <c r="A142" s="2" t="s">
        <v>305</v>
      </c>
      <c r="B142" s="2">
        <v>92</v>
      </c>
      <c r="C142" s="2">
        <v>111505642</v>
      </c>
      <c r="D142" s="2" t="s">
        <v>199</v>
      </c>
      <c r="E142" s="2" t="s">
        <v>306</v>
      </c>
      <c r="F142" s="2" t="s">
        <v>11</v>
      </c>
      <c r="G142" s="2">
        <v>145000000</v>
      </c>
      <c r="H142" s="2">
        <v>6.9</v>
      </c>
    </row>
    <row r="143" spans="1:8" x14ac:dyDescent="0.3">
      <c r="A143" s="3" t="s">
        <v>225</v>
      </c>
      <c r="B143" s="3">
        <v>196</v>
      </c>
      <c r="C143" s="3">
        <v>133228348</v>
      </c>
      <c r="D143" s="3" t="s">
        <v>307</v>
      </c>
      <c r="E143" s="3" t="s">
        <v>308</v>
      </c>
      <c r="F143" s="3" t="s">
        <v>11</v>
      </c>
      <c r="G143" s="3">
        <v>175000000</v>
      </c>
      <c r="H143" s="3">
        <v>7.2</v>
      </c>
    </row>
    <row r="144" spans="1:8" x14ac:dyDescent="0.3">
      <c r="A144" s="2" t="s">
        <v>255</v>
      </c>
      <c r="B144" s="2">
        <v>93</v>
      </c>
      <c r="C144" s="2">
        <v>216366733</v>
      </c>
      <c r="D144" s="2" t="s">
        <v>146</v>
      </c>
      <c r="E144" s="2" t="s">
        <v>309</v>
      </c>
      <c r="F144" s="2" t="s">
        <v>11</v>
      </c>
      <c r="G144" s="2">
        <v>145000000</v>
      </c>
      <c r="H144" s="2">
        <v>6.9</v>
      </c>
    </row>
    <row r="145" spans="1:8" x14ac:dyDescent="0.3">
      <c r="A145" s="3" t="s">
        <v>310</v>
      </c>
      <c r="B145" s="3">
        <v>133</v>
      </c>
      <c r="C145" s="3">
        <v>160201106</v>
      </c>
      <c r="D145" s="3" t="s">
        <v>16</v>
      </c>
      <c r="E145" s="3" t="s">
        <v>311</v>
      </c>
      <c r="F145" s="3" t="s">
        <v>11</v>
      </c>
      <c r="G145" s="3">
        <v>142000000</v>
      </c>
      <c r="H145" s="3">
        <v>6.1</v>
      </c>
    </row>
    <row r="146" spans="1:8" x14ac:dyDescent="0.3">
      <c r="A146" s="2" t="s">
        <v>312</v>
      </c>
      <c r="B146" s="2">
        <v>116</v>
      </c>
      <c r="C146" s="2">
        <v>118099659</v>
      </c>
      <c r="D146" s="2" t="s">
        <v>313</v>
      </c>
      <c r="E146" s="2" t="s">
        <v>314</v>
      </c>
      <c r="F146" s="2" t="s">
        <v>11</v>
      </c>
      <c r="G146" s="2">
        <v>144000000</v>
      </c>
      <c r="H146" s="2">
        <v>5.5</v>
      </c>
    </row>
    <row r="147" spans="1:8" x14ac:dyDescent="0.3">
      <c r="A147" s="3" t="s">
        <v>91</v>
      </c>
      <c r="B147" s="3">
        <v>153</v>
      </c>
      <c r="C147" s="3">
        <v>201573391</v>
      </c>
      <c r="D147" s="3" t="s">
        <v>74</v>
      </c>
      <c r="E147" s="3" t="s">
        <v>315</v>
      </c>
      <c r="F147" s="3" t="s">
        <v>11</v>
      </c>
      <c r="G147" s="3">
        <v>140000000</v>
      </c>
      <c r="H147" s="3">
        <v>6.6</v>
      </c>
    </row>
    <row r="148" spans="1:8" x14ac:dyDescent="0.3">
      <c r="A148" s="2" t="s">
        <v>52</v>
      </c>
      <c r="B148" s="2">
        <v>88</v>
      </c>
      <c r="C148" s="2">
        <v>190418803</v>
      </c>
      <c r="D148" s="2" t="s">
        <v>316</v>
      </c>
      <c r="E148" s="2" t="s">
        <v>317</v>
      </c>
      <c r="F148" s="2" t="s">
        <v>11</v>
      </c>
      <c r="G148" s="2">
        <v>140000000</v>
      </c>
      <c r="H148" s="2">
        <v>6.1</v>
      </c>
    </row>
    <row r="149" spans="1:8" x14ac:dyDescent="0.3">
      <c r="A149" s="3" t="s">
        <v>135</v>
      </c>
      <c r="B149" s="3">
        <v>115</v>
      </c>
      <c r="C149" s="3">
        <v>82161969</v>
      </c>
      <c r="D149" s="3" t="s">
        <v>318</v>
      </c>
      <c r="E149" s="3" t="s">
        <v>319</v>
      </c>
      <c r="F149" s="3" t="s">
        <v>11</v>
      </c>
      <c r="G149" s="3">
        <v>150000000</v>
      </c>
      <c r="H149" s="3">
        <v>6.3</v>
      </c>
    </row>
    <row r="150" spans="1:8" x14ac:dyDescent="0.3">
      <c r="A150" s="2" t="s">
        <v>320</v>
      </c>
      <c r="B150" s="2">
        <v>95</v>
      </c>
      <c r="C150" s="2">
        <v>143523463</v>
      </c>
      <c r="D150" s="2" t="s">
        <v>256</v>
      </c>
      <c r="E150" s="2" t="s">
        <v>321</v>
      </c>
      <c r="F150" s="2" t="s">
        <v>11</v>
      </c>
      <c r="G150" s="2">
        <v>145000000</v>
      </c>
      <c r="H150" s="2">
        <v>7.2</v>
      </c>
    </row>
    <row r="151" spans="1:8" x14ac:dyDescent="0.3">
      <c r="A151" s="3" t="s">
        <v>192</v>
      </c>
      <c r="B151" s="3">
        <v>133</v>
      </c>
      <c r="C151" s="3">
        <v>209364921</v>
      </c>
      <c r="D151" s="3" t="s">
        <v>16</v>
      </c>
      <c r="E151" s="3" t="s">
        <v>322</v>
      </c>
      <c r="F151" s="3" t="s">
        <v>11</v>
      </c>
      <c r="G151" s="3">
        <v>145000000</v>
      </c>
      <c r="H151" s="3">
        <v>7.4</v>
      </c>
    </row>
    <row r="152" spans="1:8" x14ac:dyDescent="0.3">
      <c r="A152" s="2" t="s">
        <v>323</v>
      </c>
      <c r="B152" s="2">
        <v>97</v>
      </c>
      <c r="C152" s="2">
        <v>103400692</v>
      </c>
      <c r="D152" s="2" t="s">
        <v>201</v>
      </c>
      <c r="E152" s="2" t="s">
        <v>324</v>
      </c>
      <c r="F152" s="2" t="s">
        <v>11</v>
      </c>
      <c r="G152" s="2">
        <v>145000000</v>
      </c>
      <c r="H152" s="2">
        <v>7.3</v>
      </c>
    </row>
    <row r="153" spans="1:8" x14ac:dyDescent="0.3">
      <c r="A153" s="3" t="s">
        <v>325</v>
      </c>
      <c r="B153" s="3">
        <v>90</v>
      </c>
      <c r="C153" s="3">
        <v>110332737</v>
      </c>
      <c r="D153" s="3" t="s">
        <v>326</v>
      </c>
      <c r="E153" s="3" t="s">
        <v>327</v>
      </c>
      <c r="F153" s="3" t="s">
        <v>11</v>
      </c>
      <c r="G153" s="3">
        <v>100000000</v>
      </c>
      <c r="H153" s="3">
        <v>6.1</v>
      </c>
    </row>
    <row r="154" spans="1:8" x14ac:dyDescent="0.3">
      <c r="A154" s="2" t="s">
        <v>328</v>
      </c>
      <c r="B154" s="2">
        <v>154</v>
      </c>
      <c r="C154" s="2">
        <v>111110575</v>
      </c>
      <c r="D154" s="2" t="s">
        <v>329</v>
      </c>
      <c r="E154" s="2" t="s">
        <v>330</v>
      </c>
      <c r="F154" s="2" t="s">
        <v>11</v>
      </c>
      <c r="G154" s="2">
        <v>140000000</v>
      </c>
      <c r="H154" s="2">
        <v>7.7</v>
      </c>
    </row>
    <row r="155" spans="1:8" x14ac:dyDescent="0.3">
      <c r="A155" s="3" t="s">
        <v>60</v>
      </c>
      <c r="B155" s="3">
        <v>150</v>
      </c>
      <c r="C155" s="3">
        <v>65007045</v>
      </c>
      <c r="D155" s="3" t="s">
        <v>331</v>
      </c>
      <c r="E155" s="3" t="s">
        <v>332</v>
      </c>
      <c r="F155" s="3" t="s">
        <v>11</v>
      </c>
      <c r="G155" s="3">
        <v>140000000</v>
      </c>
      <c r="H155" s="3">
        <v>6.1</v>
      </c>
    </row>
    <row r="156" spans="1:8" x14ac:dyDescent="0.3">
      <c r="A156" s="2" t="s">
        <v>113</v>
      </c>
      <c r="B156" s="2">
        <v>127</v>
      </c>
      <c r="C156" s="2">
        <v>257704099</v>
      </c>
      <c r="D156" s="2" t="s">
        <v>22</v>
      </c>
      <c r="E156" s="2" t="s">
        <v>333</v>
      </c>
      <c r="F156" s="2" t="s">
        <v>11</v>
      </c>
      <c r="G156" s="2">
        <v>150000000</v>
      </c>
      <c r="H156" s="2">
        <v>8</v>
      </c>
    </row>
    <row r="157" spans="1:8" x14ac:dyDescent="0.3">
      <c r="A157" s="3" t="s">
        <v>24</v>
      </c>
      <c r="B157" s="3">
        <v>121</v>
      </c>
      <c r="C157" s="3">
        <v>403706375</v>
      </c>
      <c r="D157" s="3" t="s">
        <v>79</v>
      </c>
      <c r="E157" s="3" t="s">
        <v>334</v>
      </c>
      <c r="F157" s="3" t="s">
        <v>11</v>
      </c>
      <c r="G157" s="3">
        <v>139000000</v>
      </c>
      <c r="H157" s="3">
        <v>7.3</v>
      </c>
    </row>
    <row r="158" spans="1:8" x14ac:dyDescent="0.3">
      <c r="A158" s="2" t="s">
        <v>204</v>
      </c>
      <c r="B158" s="2">
        <v>102</v>
      </c>
      <c r="C158" s="2">
        <v>176997107</v>
      </c>
      <c r="D158" s="2" t="s">
        <v>335</v>
      </c>
      <c r="E158" s="2" t="s">
        <v>336</v>
      </c>
      <c r="F158" s="2" t="s">
        <v>11</v>
      </c>
      <c r="G158" s="2">
        <v>145000000</v>
      </c>
      <c r="H158" s="2">
        <v>7.9</v>
      </c>
    </row>
    <row r="159" spans="1:8" x14ac:dyDescent="0.3">
      <c r="A159" s="3" t="s">
        <v>337</v>
      </c>
      <c r="B159" s="3">
        <v>126</v>
      </c>
      <c r="C159" s="3">
        <v>31141074</v>
      </c>
      <c r="D159" s="3" t="s">
        <v>13</v>
      </c>
      <c r="E159" s="3" t="s">
        <v>338</v>
      </c>
      <c r="F159" s="3" t="s">
        <v>11</v>
      </c>
      <c r="G159" s="3">
        <v>140000000</v>
      </c>
      <c r="H159" s="3">
        <v>5.5</v>
      </c>
    </row>
    <row r="160" spans="1:8" x14ac:dyDescent="0.3">
      <c r="A160" s="2" t="s">
        <v>158</v>
      </c>
      <c r="B160" s="2">
        <v>121</v>
      </c>
      <c r="C160" s="2">
        <v>31704416</v>
      </c>
      <c r="D160" s="2" t="s">
        <v>74</v>
      </c>
      <c r="E160" s="2" t="s">
        <v>339</v>
      </c>
      <c r="F160" s="2" t="s">
        <v>11</v>
      </c>
      <c r="G160" s="2">
        <v>135000000</v>
      </c>
      <c r="H160" s="2">
        <v>5</v>
      </c>
    </row>
    <row r="161" spans="1:8" x14ac:dyDescent="0.3">
      <c r="A161" s="3" t="s">
        <v>35</v>
      </c>
      <c r="B161" s="3">
        <v>215</v>
      </c>
      <c r="C161" s="3">
        <v>107503316</v>
      </c>
      <c r="D161" s="3" t="s">
        <v>340</v>
      </c>
      <c r="E161" s="3" t="s">
        <v>341</v>
      </c>
      <c r="F161" s="3" t="s">
        <v>11</v>
      </c>
      <c r="G161" s="3">
        <v>130000000</v>
      </c>
      <c r="H161" s="3">
        <v>7.7</v>
      </c>
    </row>
    <row r="162" spans="1:8" x14ac:dyDescent="0.3">
      <c r="A162" s="2" t="s">
        <v>342</v>
      </c>
      <c r="B162" s="2">
        <v>127</v>
      </c>
      <c r="C162" s="2">
        <v>129734803</v>
      </c>
      <c r="D162" s="2" t="s">
        <v>108</v>
      </c>
      <c r="E162" s="2" t="s">
        <v>343</v>
      </c>
      <c r="F162" s="2" t="s">
        <v>11</v>
      </c>
      <c r="G162" s="2">
        <v>140000000</v>
      </c>
      <c r="H162" s="2">
        <v>6.6</v>
      </c>
    </row>
    <row r="163" spans="1:8" x14ac:dyDescent="0.3">
      <c r="A163" s="3" t="s">
        <v>344</v>
      </c>
      <c r="B163" s="3">
        <v>138</v>
      </c>
      <c r="C163" s="3">
        <v>132122995</v>
      </c>
      <c r="D163" s="3" t="s">
        <v>207</v>
      </c>
      <c r="E163" s="3" t="s">
        <v>345</v>
      </c>
      <c r="F163" s="3" t="s">
        <v>11</v>
      </c>
      <c r="G163" s="3">
        <v>137000000</v>
      </c>
      <c r="H163" s="3">
        <v>5.7</v>
      </c>
    </row>
    <row r="164" spans="1:8" x14ac:dyDescent="0.3">
      <c r="A164" s="2" t="s">
        <v>346</v>
      </c>
      <c r="B164" s="2">
        <v>122</v>
      </c>
      <c r="C164" s="2">
        <v>122512052</v>
      </c>
      <c r="D164" s="2" t="s">
        <v>74</v>
      </c>
      <c r="E164" s="2" t="s">
        <v>347</v>
      </c>
      <c r="F164" s="2" t="s">
        <v>11</v>
      </c>
      <c r="G164" s="2">
        <v>130000000</v>
      </c>
      <c r="H164" s="2">
        <v>5.8</v>
      </c>
    </row>
    <row r="165" spans="1:8" x14ac:dyDescent="0.3">
      <c r="A165" s="3" t="s">
        <v>348</v>
      </c>
      <c r="B165" s="3">
        <v>124</v>
      </c>
      <c r="C165" s="3">
        <v>68642452</v>
      </c>
      <c r="D165" s="3" t="s">
        <v>349</v>
      </c>
      <c r="E165" s="3" t="s">
        <v>350</v>
      </c>
      <c r="F165" s="3" t="s">
        <v>11</v>
      </c>
      <c r="G165" s="3">
        <v>130000000</v>
      </c>
      <c r="H165" s="3">
        <v>6</v>
      </c>
    </row>
    <row r="166" spans="1:8" x14ac:dyDescent="0.3">
      <c r="A166" s="2" t="s">
        <v>351</v>
      </c>
      <c r="B166" s="2">
        <v>106</v>
      </c>
      <c r="C166" s="2">
        <v>32131830</v>
      </c>
      <c r="D166" s="2" t="s">
        <v>352</v>
      </c>
      <c r="E166" s="2" t="s">
        <v>353</v>
      </c>
      <c r="F166" s="2" t="s">
        <v>11</v>
      </c>
      <c r="G166" s="2">
        <v>137000000</v>
      </c>
      <c r="H166" s="2">
        <v>6.4</v>
      </c>
    </row>
    <row r="167" spans="1:8" x14ac:dyDescent="0.3">
      <c r="A167" s="3" t="s">
        <v>287</v>
      </c>
      <c r="B167" s="3">
        <v>124</v>
      </c>
      <c r="C167" s="3">
        <v>176636816</v>
      </c>
      <c r="D167" s="3" t="s">
        <v>22</v>
      </c>
      <c r="E167" s="3" t="s">
        <v>354</v>
      </c>
      <c r="F167" s="3" t="s">
        <v>11</v>
      </c>
      <c r="G167" s="3">
        <v>140000000</v>
      </c>
      <c r="H167" s="3">
        <v>6.9</v>
      </c>
    </row>
    <row r="168" spans="1:8" x14ac:dyDescent="0.3">
      <c r="A168" s="2" t="s">
        <v>236</v>
      </c>
      <c r="B168" s="2">
        <v>128</v>
      </c>
      <c r="C168" s="2">
        <v>126930660</v>
      </c>
      <c r="D168" s="2" t="s">
        <v>16</v>
      </c>
      <c r="E168" s="2" t="s">
        <v>355</v>
      </c>
      <c r="F168" s="2" t="s">
        <v>11</v>
      </c>
      <c r="G168" s="2">
        <v>135000000</v>
      </c>
      <c r="H168" s="2">
        <v>6.4</v>
      </c>
    </row>
    <row r="169" spans="1:8" x14ac:dyDescent="0.3">
      <c r="A169" s="3" t="s">
        <v>356</v>
      </c>
      <c r="B169" s="3">
        <v>138</v>
      </c>
      <c r="C169" s="3">
        <v>93926386</v>
      </c>
      <c r="D169" s="3" t="s">
        <v>357</v>
      </c>
      <c r="E169" s="3" t="s">
        <v>358</v>
      </c>
      <c r="F169" s="3" t="s">
        <v>11</v>
      </c>
      <c r="G169" s="3">
        <v>150000000</v>
      </c>
      <c r="H169" s="3">
        <v>7.4</v>
      </c>
    </row>
    <row r="170" spans="1:8" x14ac:dyDescent="0.3">
      <c r="A170" s="2" t="s">
        <v>359</v>
      </c>
      <c r="B170" s="2">
        <v>115</v>
      </c>
      <c r="C170" s="2">
        <v>292298923</v>
      </c>
      <c r="D170" s="2" t="s">
        <v>360</v>
      </c>
      <c r="E170" s="2" t="s">
        <v>361</v>
      </c>
      <c r="F170" s="2" t="s">
        <v>11</v>
      </c>
      <c r="G170" s="2">
        <v>120000000</v>
      </c>
      <c r="H170" s="2">
        <v>5.5</v>
      </c>
    </row>
    <row r="171" spans="1:8" x14ac:dyDescent="0.3">
      <c r="A171" s="3" t="s">
        <v>268</v>
      </c>
      <c r="B171" s="3">
        <v>100</v>
      </c>
      <c r="C171" s="3">
        <v>63992328</v>
      </c>
      <c r="D171" s="3" t="s">
        <v>362</v>
      </c>
      <c r="E171" s="3" t="s">
        <v>363</v>
      </c>
      <c r="F171" s="3" t="s">
        <v>11</v>
      </c>
      <c r="G171" s="3">
        <v>135000000</v>
      </c>
      <c r="H171" s="3">
        <v>5.9</v>
      </c>
    </row>
    <row r="172" spans="1:8" x14ac:dyDescent="0.3">
      <c r="A172" s="2" t="s">
        <v>364</v>
      </c>
      <c r="B172" s="2">
        <v>135</v>
      </c>
      <c r="C172" s="2">
        <v>134518390</v>
      </c>
      <c r="D172" s="2" t="s">
        <v>22</v>
      </c>
      <c r="E172" s="2" t="s">
        <v>365</v>
      </c>
      <c r="F172" s="2" t="s">
        <v>11</v>
      </c>
      <c r="G172" s="2">
        <v>150000000</v>
      </c>
      <c r="H172" s="2">
        <v>6.8</v>
      </c>
    </row>
    <row r="173" spans="1:8" x14ac:dyDescent="0.3">
      <c r="A173" s="2" t="s">
        <v>123</v>
      </c>
      <c r="B173" s="2">
        <v>117</v>
      </c>
      <c r="C173" s="2">
        <v>52792307</v>
      </c>
      <c r="D173" s="2" t="s">
        <v>65</v>
      </c>
      <c r="E173" s="2" t="s">
        <v>366</v>
      </c>
      <c r="F173" s="2" t="s">
        <v>11</v>
      </c>
      <c r="G173" s="2">
        <v>140000000</v>
      </c>
      <c r="H173" s="2">
        <v>6.8</v>
      </c>
    </row>
    <row r="174" spans="1:8" x14ac:dyDescent="0.3">
      <c r="A174" s="3" t="s">
        <v>367</v>
      </c>
      <c r="B174" s="3">
        <v>156</v>
      </c>
      <c r="C174" s="3">
        <v>183635922</v>
      </c>
      <c r="D174" s="3" t="s">
        <v>368</v>
      </c>
      <c r="E174" s="3" t="s">
        <v>369</v>
      </c>
      <c r="F174" s="3" t="s">
        <v>11</v>
      </c>
      <c r="G174" s="3">
        <v>135000000</v>
      </c>
      <c r="H174" s="3">
        <v>8.1</v>
      </c>
    </row>
    <row r="175" spans="1:8" x14ac:dyDescent="0.3">
      <c r="A175" s="2" t="s">
        <v>370</v>
      </c>
      <c r="B175" s="2">
        <v>96</v>
      </c>
      <c r="C175" s="2">
        <v>83024900</v>
      </c>
      <c r="D175" s="2" t="s">
        <v>99</v>
      </c>
      <c r="E175" s="2" t="s">
        <v>371</v>
      </c>
      <c r="F175" s="2" t="s">
        <v>11</v>
      </c>
      <c r="G175" s="2">
        <v>135000000</v>
      </c>
      <c r="H175" s="2">
        <v>6.5</v>
      </c>
    </row>
    <row r="176" spans="1:8" x14ac:dyDescent="0.3">
      <c r="A176" s="3" t="s">
        <v>12</v>
      </c>
      <c r="B176" s="3">
        <v>107</v>
      </c>
      <c r="C176" s="3">
        <v>123207194</v>
      </c>
      <c r="D176" s="3" t="s">
        <v>372</v>
      </c>
      <c r="E176" s="3" t="s">
        <v>373</v>
      </c>
      <c r="F176" s="3" t="s">
        <v>11</v>
      </c>
      <c r="G176" s="3">
        <v>135000000</v>
      </c>
      <c r="H176" s="3">
        <v>7.2</v>
      </c>
    </row>
    <row r="177" spans="1:8" x14ac:dyDescent="0.3">
      <c r="A177" s="2" t="s">
        <v>255</v>
      </c>
      <c r="B177" s="2">
        <v>92</v>
      </c>
      <c r="C177" s="2">
        <v>83348920</v>
      </c>
      <c r="D177" s="2" t="s">
        <v>146</v>
      </c>
      <c r="E177" s="2" t="s">
        <v>374</v>
      </c>
      <c r="F177" s="2" t="s">
        <v>11</v>
      </c>
      <c r="G177" s="2">
        <v>132000000</v>
      </c>
      <c r="H177" s="2">
        <v>6.7</v>
      </c>
    </row>
    <row r="178" spans="1:8" x14ac:dyDescent="0.3">
      <c r="A178" s="3" t="s">
        <v>375</v>
      </c>
      <c r="B178" s="3">
        <v>115</v>
      </c>
      <c r="C178" s="3">
        <v>227137090</v>
      </c>
      <c r="D178" s="3" t="s">
        <v>376</v>
      </c>
      <c r="E178" s="3" t="s">
        <v>377</v>
      </c>
      <c r="F178" s="3" t="s">
        <v>11</v>
      </c>
      <c r="G178" s="3">
        <v>110000000</v>
      </c>
      <c r="H178" s="3">
        <v>8.1</v>
      </c>
    </row>
    <row r="179" spans="1:8" x14ac:dyDescent="0.3">
      <c r="A179" s="2" t="s">
        <v>378</v>
      </c>
      <c r="B179" s="2">
        <v>92</v>
      </c>
      <c r="C179" s="2">
        <v>215395021</v>
      </c>
      <c r="D179" s="2" t="s">
        <v>256</v>
      </c>
      <c r="E179" s="2" t="s">
        <v>379</v>
      </c>
      <c r="F179" s="2" t="s">
        <v>11</v>
      </c>
      <c r="G179" s="2">
        <v>130000000</v>
      </c>
      <c r="H179" s="2">
        <v>7.6</v>
      </c>
    </row>
    <row r="180" spans="1:8" x14ac:dyDescent="0.3">
      <c r="A180" s="3" t="s">
        <v>380</v>
      </c>
      <c r="B180" s="3">
        <v>117</v>
      </c>
      <c r="C180" s="3">
        <v>180191634</v>
      </c>
      <c r="D180" s="3" t="s">
        <v>162</v>
      </c>
      <c r="E180" s="3" t="s">
        <v>381</v>
      </c>
      <c r="F180" s="3" t="s">
        <v>11</v>
      </c>
      <c r="G180" s="3">
        <v>130000000</v>
      </c>
      <c r="H180" s="3">
        <v>7.4</v>
      </c>
    </row>
    <row r="181" spans="1:8" x14ac:dyDescent="0.3">
      <c r="A181" s="2" t="s">
        <v>220</v>
      </c>
      <c r="B181" s="2">
        <v>146</v>
      </c>
      <c r="C181" s="2">
        <v>424645577</v>
      </c>
      <c r="D181" s="2" t="s">
        <v>382</v>
      </c>
      <c r="E181" s="2" t="s">
        <v>383</v>
      </c>
      <c r="F181" s="2" t="s">
        <v>11</v>
      </c>
      <c r="G181" s="2">
        <v>130000000</v>
      </c>
      <c r="H181" s="2">
        <v>7.6</v>
      </c>
    </row>
    <row r="182" spans="1:8" x14ac:dyDescent="0.3">
      <c r="A182" s="2" t="s">
        <v>384</v>
      </c>
      <c r="B182" s="2">
        <v>94</v>
      </c>
      <c r="C182" s="2">
        <v>177343675</v>
      </c>
      <c r="D182" s="2" t="s">
        <v>385</v>
      </c>
      <c r="E182" s="2" t="s">
        <v>386</v>
      </c>
      <c r="F182" s="2" t="s">
        <v>11</v>
      </c>
      <c r="G182" s="2">
        <v>135000000</v>
      </c>
      <c r="H182" s="2">
        <v>6.7</v>
      </c>
    </row>
    <row r="183" spans="1:8" x14ac:dyDescent="0.3">
      <c r="A183" s="3" t="s">
        <v>123</v>
      </c>
      <c r="B183" s="3">
        <v>116</v>
      </c>
      <c r="C183" s="3">
        <v>234277056</v>
      </c>
      <c r="D183" s="3" t="s">
        <v>382</v>
      </c>
      <c r="E183" s="3" t="s">
        <v>387</v>
      </c>
      <c r="F183" s="3" t="s">
        <v>11</v>
      </c>
      <c r="G183" s="3">
        <v>132000000</v>
      </c>
      <c r="H183" s="3">
        <v>6.5</v>
      </c>
    </row>
    <row r="184" spans="1:8" x14ac:dyDescent="0.3">
      <c r="A184" s="2" t="s">
        <v>91</v>
      </c>
      <c r="B184" s="2">
        <v>147</v>
      </c>
      <c r="C184" s="2">
        <v>138396624</v>
      </c>
      <c r="D184" s="2" t="s">
        <v>131</v>
      </c>
      <c r="E184" s="2" t="s">
        <v>388</v>
      </c>
      <c r="F184" s="2" t="s">
        <v>11</v>
      </c>
      <c r="G184" s="2">
        <v>130000000</v>
      </c>
      <c r="H184" s="2">
        <v>6.6</v>
      </c>
    </row>
    <row r="185" spans="1:8" x14ac:dyDescent="0.3">
      <c r="A185" s="3" t="s">
        <v>230</v>
      </c>
      <c r="B185" s="3">
        <v>90</v>
      </c>
      <c r="C185" s="3">
        <v>149234747</v>
      </c>
      <c r="D185" s="3" t="s">
        <v>335</v>
      </c>
      <c r="E185" s="3" t="s">
        <v>389</v>
      </c>
      <c r="F185" s="3" t="s">
        <v>11</v>
      </c>
      <c r="G185" s="3">
        <v>130000000</v>
      </c>
      <c r="H185" s="3">
        <v>6.7</v>
      </c>
    </row>
    <row r="186" spans="1:8" x14ac:dyDescent="0.3">
      <c r="A186" s="2" t="s">
        <v>390</v>
      </c>
      <c r="B186" s="2">
        <v>101</v>
      </c>
      <c r="C186" s="2">
        <v>118311368</v>
      </c>
      <c r="D186" s="2" t="s">
        <v>391</v>
      </c>
      <c r="E186" s="2" t="s">
        <v>392</v>
      </c>
      <c r="F186" s="2" t="s">
        <v>11</v>
      </c>
      <c r="G186" s="2">
        <v>110000000</v>
      </c>
      <c r="H186" s="2">
        <v>6.4</v>
      </c>
    </row>
    <row r="187" spans="1:8" x14ac:dyDescent="0.3">
      <c r="A187" s="3" t="s">
        <v>393</v>
      </c>
      <c r="B187" s="3">
        <v>138</v>
      </c>
      <c r="C187" s="3">
        <v>101160529</v>
      </c>
      <c r="D187" s="3" t="s">
        <v>331</v>
      </c>
      <c r="E187" s="3" t="s">
        <v>394</v>
      </c>
      <c r="F187" s="3" t="s">
        <v>11</v>
      </c>
      <c r="G187" s="3">
        <v>125000000</v>
      </c>
      <c r="H187" s="3">
        <v>5.8</v>
      </c>
    </row>
    <row r="188" spans="1:8" x14ac:dyDescent="0.3">
      <c r="A188" s="2" t="s">
        <v>123</v>
      </c>
      <c r="B188" s="2">
        <v>107</v>
      </c>
      <c r="C188" s="2">
        <v>77564037</v>
      </c>
      <c r="D188" s="2" t="s">
        <v>395</v>
      </c>
      <c r="E188" s="2" t="s">
        <v>396</v>
      </c>
      <c r="F188" s="2" t="s">
        <v>11</v>
      </c>
      <c r="G188" s="2">
        <v>135000000</v>
      </c>
      <c r="H188" s="2">
        <v>7.4</v>
      </c>
    </row>
    <row r="189" spans="1:8" x14ac:dyDescent="0.3">
      <c r="A189" s="3" t="s">
        <v>397</v>
      </c>
      <c r="B189" s="3">
        <v>142</v>
      </c>
      <c r="C189" s="3">
        <v>249358727</v>
      </c>
      <c r="D189" s="3" t="s">
        <v>33</v>
      </c>
      <c r="E189" s="3" t="s">
        <v>398</v>
      </c>
      <c r="F189" s="3" t="s">
        <v>11</v>
      </c>
      <c r="G189" s="3">
        <v>130000000</v>
      </c>
      <c r="H189" s="3">
        <v>7.8</v>
      </c>
    </row>
    <row r="190" spans="1:8" x14ac:dyDescent="0.3">
      <c r="A190" s="2" t="s">
        <v>116</v>
      </c>
      <c r="B190" s="2">
        <v>165</v>
      </c>
      <c r="C190" s="2">
        <v>49551662</v>
      </c>
      <c r="D190" s="2" t="s">
        <v>399</v>
      </c>
      <c r="E190" s="2" t="s">
        <v>400</v>
      </c>
      <c r="F190" s="2" t="s">
        <v>11</v>
      </c>
      <c r="G190" s="2">
        <v>130000000</v>
      </c>
      <c r="H190" s="2">
        <v>6.6</v>
      </c>
    </row>
    <row r="191" spans="1:8" x14ac:dyDescent="0.3">
      <c r="A191" s="3" t="s">
        <v>294</v>
      </c>
      <c r="B191" s="3">
        <v>100</v>
      </c>
      <c r="C191" s="3">
        <v>60522097</v>
      </c>
      <c r="D191" s="3" t="s">
        <v>22</v>
      </c>
      <c r="E191" s="3" t="s">
        <v>401</v>
      </c>
      <c r="F191" s="3" t="s">
        <v>11</v>
      </c>
      <c r="G191" s="3">
        <v>130000000</v>
      </c>
      <c r="H191" s="3">
        <v>4.9000000000000004</v>
      </c>
    </row>
    <row r="192" spans="1:8" x14ac:dyDescent="0.3">
      <c r="A192" s="2" t="s">
        <v>402</v>
      </c>
      <c r="B192" s="2">
        <v>82</v>
      </c>
      <c r="C192" s="2">
        <v>137748063</v>
      </c>
      <c r="D192" s="2" t="s">
        <v>403</v>
      </c>
      <c r="E192" s="2" t="s">
        <v>404</v>
      </c>
      <c r="F192" s="2" t="s">
        <v>11</v>
      </c>
      <c r="G192" s="2">
        <v>127500000</v>
      </c>
      <c r="H192" s="2">
        <v>6.5</v>
      </c>
    </row>
    <row r="193" spans="1:8" x14ac:dyDescent="0.3">
      <c r="A193" s="2" t="s">
        <v>258</v>
      </c>
      <c r="B193" s="2">
        <v>98</v>
      </c>
      <c r="C193" s="2">
        <v>113733726</v>
      </c>
      <c r="D193" s="2" t="s">
        <v>250</v>
      </c>
      <c r="E193" s="2" t="s">
        <v>405</v>
      </c>
      <c r="F193" s="2" t="s">
        <v>11</v>
      </c>
      <c r="G193" s="2">
        <v>127000000</v>
      </c>
      <c r="H193" s="2">
        <v>6.2</v>
      </c>
    </row>
    <row r="194" spans="1:8" x14ac:dyDescent="0.3">
      <c r="A194" s="3" t="s">
        <v>406</v>
      </c>
      <c r="B194" s="3">
        <v>95</v>
      </c>
      <c r="C194" s="3">
        <v>148337537</v>
      </c>
      <c r="D194" s="3" t="s">
        <v>407</v>
      </c>
      <c r="E194" s="3" t="s">
        <v>408</v>
      </c>
      <c r="F194" s="3" t="s">
        <v>11</v>
      </c>
      <c r="G194" s="3">
        <v>130000000</v>
      </c>
      <c r="H194" s="3">
        <v>7.3</v>
      </c>
    </row>
    <row r="195" spans="1:8" x14ac:dyDescent="0.3">
      <c r="A195" s="2" t="s">
        <v>409</v>
      </c>
      <c r="B195" s="2">
        <v>159</v>
      </c>
      <c r="C195" s="2">
        <v>317557891</v>
      </c>
      <c r="D195" s="2" t="s">
        <v>65</v>
      </c>
      <c r="E195" s="2" t="s">
        <v>410</v>
      </c>
      <c r="F195" s="2" t="s">
        <v>11</v>
      </c>
      <c r="G195" s="2">
        <v>125000000</v>
      </c>
      <c r="H195" s="2">
        <v>7.5</v>
      </c>
    </row>
    <row r="196" spans="1:8" x14ac:dyDescent="0.3">
      <c r="A196" s="3" t="s">
        <v>411</v>
      </c>
      <c r="B196" s="3">
        <v>96</v>
      </c>
      <c r="C196" s="3">
        <v>33592415</v>
      </c>
      <c r="D196" s="3" t="s">
        <v>412</v>
      </c>
      <c r="E196" s="3" t="s">
        <v>413</v>
      </c>
      <c r="F196" s="3" t="s">
        <v>11</v>
      </c>
      <c r="G196" s="3">
        <v>130000000</v>
      </c>
      <c r="H196" s="3">
        <v>5.6</v>
      </c>
    </row>
    <row r="197" spans="1:8" x14ac:dyDescent="0.3">
      <c r="A197" s="3" t="s">
        <v>12</v>
      </c>
      <c r="B197" s="3">
        <v>143</v>
      </c>
      <c r="C197" s="3">
        <v>305388685</v>
      </c>
      <c r="D197" s="3" t="s">
        <v>13</v>
      </c>
      <c r="E197" s="3" t="s">
        <v>414</v>
      </c>
      <c r="F197" s="3" t="s">
        <v>11</v>
      </c>
      <c r="G197" s="3">
        <v>140000000</v>
      </c>
      <c r="H197" s="3">
        <v>8.1</v>
      </c>
    </row>
    <row r="198" spans="1:8" x14ac:dyDescent="0.3">
      <c r="A198" s="3" t="s">
        <v>220</v>
      </c>
      <c r="B198" s="3">
        <v>123</v>
      </c>
      <c r="C198" s="3">
        <v>337103873</v>
      </c>
      <c r="D198" s="3" t="s">
        <v>382</v>
      </c>
      <c r="E198" s="3" t="s">
        <v>415</v>
      </c>
      <c r="F198" s="3" t="s">
        <v>11</v>
      </c>
      <c r="G198" s="3">
        <v>125000000</v>
      </c>
      <c r="H198" s="3">
        <v>6.7</v>
      </c>
    </row>
    <row r="199" spans="1:8" x14ac:dyDescent="0.3">
      <c r="A199" s="2" t="s">
        <v>270</v>
      </c>
      <c r="B199" s="2">
        <v>174</v>
      </c>
      <c r="C199" s="2">
        <v>217536138</v>
      </c>
      <c r="D199" s="2" t="s">
        <v>271</v>
      </c>
      <c r="E199" s="2" t="s">
        <v>416</v>
      </c>
      <c r="F199" s="2" t="s">
        <v>11</v>
      </c>
      <c r="G199" s="2">
        <v>125000000</v>
      </c>
      <c r="H199" s="2">
        <v>6.6</v>
      </c>
    </row>
    <row r="200" spans="1:8" x14ac:dyDescent="0.3">
      <c r="A200" s="3" t="s">
        <v>417</v>
      </c>
      <c r="B200" s="3">
        <v>101</v>
      </c>
      <c r="C200" s="3">
        <v>131536019</v>
      </c>
      <c r="D200" s="3" t="s">
        <v>418</v>
      </c>
      <c r="E200" s="3" t="s">
        <v>419</v>
      </c>
      <c r="F200" s="3" t="s">
        <v>11</v>
      </c>
      <c r="G200" s="3">
        <v>103000000</v>
      </c>
      <c r="H200" s="3">
        <v>6.4</v>
      </c>
    </row>
    <row r="201" spans="1:8" x14ac:dyDescent="0.3">
      <c r="A201" s="2" t="s">
        <v>37</v>
      </c>
      <c r="B201" s="2">
        <v>134</v>
      </c>
      <c r="C201" s="2">
        <v>214948780</v>
      </c>
      <c r="D201" s="2" t="s">
        <v>86</v>
      </c>
      <c r="E201" s="2" t="s">
        <v>420</v>
      </c>
      <c r="F201" s="2" t="s">
        <v>11</v>
      </c>
      <c r="G201" s="2">
        <v>110000000</v>
      </c>
      <c r="H201" s="2">
        <v>7.5</v>
      </c>
    </row>
    <row r="202" spans="1:8" x14ac:dyDescent="0.3">
      <c r="A202" s="3" t="s">
        <v>127</v>
      </c>
      <c r="B202" s="3">
        <v>132</v>
      </c>
      <c r="C202" s="3">
        <v>209805005</v>
      </c>
      <c r="D202" s="3" t="s">
        <v>108</v>
      </c>
      <c r="E202" s="3" t="s">
        <v>421</v>
      </c>
      <c r="F202" s="3" t="s">
        <v>11</v>
      </c>
      <c r="G202" s="3">
        <v>125000000</v>
      </c>
      <c r="H202" s="3">
        <v>7.3</v>
      </c>
    </row>
    <row r="203" spans="1:8" x14ac:dyDescent="0.3">
      <c r="A203" s="2" t="s">
        <v>422</v>
      </c>
      <c r="B203" s="2">
        <v>129</v>
      </c>
      <c r="C203" s="2">
        <v>186830669</v>
      </c>
      <c r="D203" s="2" t="s">
        <v>423</v>
      </c>
      <c r="E203" s="2" t="s">
        <v>424</v>
      </c>
      <c r="F203" s="2" t="s">
        <v>11</v>
      </c>
      <c r="G203" s="2">
        <v>125000000</v>
      </c>
      <c r="H203" s="2">
        <v>7.5</v>
      </c>
    </row>
    <row r="204" spans="1:8" x14ac:dyDescent="0.3">
      <c r="A204" s="3" t="s">
        <v>364</v>
      </c>
      <c r="B204" s="3">
        <v>106</v>
      </c>
      <c r="C204" s="3">
        <v>163192114</v>
      </c>
      <c r="D204" s="3" t="s">
        <v>13</v>
      </c>
      <c r="E204" s="3" t="s">
        <v>425</v>
      </c>
      <c r="F204" s="3" t="s">
        <v>11</v>
      </c>
      <c r="G204" s="3">
        <v>125000000</v>
      </c>
      <c r="H204" s="3">
        <v>5.8</v>
      </c>
    </row>
    <row r="205" spans="1:8" x14ac:dyDescent="0.3">
      <c r="A205" s="2" t="s">
        <v>426</v>
      </c>
      <c r="B205" s="2">
        <v>113</v>
      </c>
      <c r="C205" s="2">
        <v>119412921</v>
      </c>
      <c r="D205" s="2" t="s">
        <v>207</v>
      </c>
      <c r="E205" s="2" t="s">
        <v>427</v>
      </c>
      <c r="F205" s="2" t="s">
        <v>11</v>
      </c>
      <c r="G205" s="2">
        <v>65000000</v>
      </c>
      <c r="H205" s="2">
        <v>7.5</v>
      </c>
    </row>
    <row r="206" spans="1:8" x14ac:dyDescent="0.3">
      <c r="A206" s="3" t="s">
        <v>428</v>
      </c>
      <c r="B206" s="3">
        <v>102</v>
      </c>
      <c r="C206" s="3">
        <v>32694788</v>
      </c>
      <c r="D206" s="3" t="s">
        <v>429</v>
      </c>
      <c r="E206" s="3" t="s">
        <v>430</v>
      </c>
      <c r="F206" s="3" t="s">
        <v>11</v>
      </c>
      <c r="G206" s="3">
        <v>85000000</v>
      </c>
      <c r="H206" s="3">
        <v>6.6</v>
      </c>
    </row>
    <row r="207" spans="1:8" x14ac:dyDescent="0.3">
      <c r="A207" s="2" t="s">
        <v>431</v>
      </c>
      <c r="B207" s="2">
        <v>135</v>
      </c>
      <c r="C207" s="2">
        <v>113165635</v>
      </c>
      <c r="D207" s="2" t="s">
        <v>16</v>
      </c>
      <c r="E207" s="2" t="s">
        <v>432</v>
      </c>
      <c r="F207" s="2" t="s">
        <v>11</v>
      </c>
      <c r="G207" s="2">
        <v>125000000</v>
      </c>
      <c r="H207" s="2">
        <v>6.7</v>
      </c>
    </row>
    <row r="208" spans="1:8" x14ac:dyDescent="0.3">
      <c r="A208" s="3" t="s">
        <v>433</v>
      </c>
      <c r="B208" s="3">
        <v>125</v>
      </c>
      <c r="C208" s="3">
        <v>107285004</v>
      </c>
      <c r="D208" s="3" t="s">
        <v>434</v>
      </c>
      <c r="E208" s="3" t="s">
        <v>435</v>
      </c>
      <c r="F208" s="3" t="s">
        <v>11</v>
      </c>
      <c r="G208" s="3">
        <v>125000000</v>
      </c>
      <c r="H208" s="3">
        <v>3.7</v>
      </c>
    </row>
    <row r="209" spans="1:8" x14ac:dyDescent="0.3">
      <c r="A209" s="2" t="s">
        <v>270</v>
      </c>
      <c r="B209" s="2">
        <v>110</v>
      </c>
      <c r="C209" s="2">
        <v>260031035</v>
      </c>
      <c r="D209" s="2" t="s">
        <v>165</v>
      </c>
      <c r="E209" s="2" t="s">
        <v>436</v>
      </c>
      <c r="F209" s="2" t="s">
        <v>11</v>
      </c>
      <c r="G209" s="2">
        <v>123000000</v>
      </c>
      <c r="H209" s="2">
        <v>6</v>
      </c>
    </row>
    <row r="210" spans="1:8" x14ac:dyDescent="0.3">
      <c r="A210" s="3" t="s">
        <v>133</v>
      </c>
      <c r="B210" s="3">
        <v>124</v>
      </c>
      <c r="C210" s="3">
        <v>186739919</v>
      </c>
      <c r="D210" s="3" t="s">
        <v>74</v>
      </c>
      <c r="E210" s="3" t="s">
        <v>437</v>
      </c>
      <c r="F210" s="3" t="s">
        <v>11</v>
      </c>
      <c r="G210" s="3">
        <v>125000000</v>
      </c>
      <c r="H210" s="3">
        <v>6.4</v>
      </c>
    </row>
    <row r="211" spans="1:8" x14ac:dyDescent="0.3">
      <c r="A211" s="2" t="s">
        <v>438</v>
      </c>
      <c r="B211" s="2">
        <v>123</v>
      </c>
      <c r="C211" s="2">
        <v>215397307</v>
      </c>
      <c r="D211" s="2" t="s">
        <v>16</v>
      </c>
      <c r="E211" s="2" t="s">
        <v>439</v>
      </c>
      <c r="F211" s="2" t="s">
        <v>11</v>
      </c>
      <c r="G211" s="2">
        <v>125000000</v>
      </c>
      <c r="H211" s="2">
        <v>6.1</v>
      </c>
    </row>
    <row r="212" spans="1:8" x14ac:dyDescent="0.3">
      <c r="A212" s="3" t="s">
        <v>225</v>
      </c>
      <c r="B212" s="3">
        <v>130</v>
      </c>
      <c r="C212" s="3">
        <v>182618434</v>
      </c>
      <c r="D212" s="3" t="s">
        <v>226</v>
      </c>
      <c r="E212" s="3" t="s">
        <v>440</v>
      </c>
      <c r="F212" s="3" t="s">
        <v>11</v>
      </c>
      <c r="G212" s="3">
        <v>140000000</v>
      </c>
      <c r="H212" s="3">
        <v>6.4</v>
      </c>
    </row>
    <row r="213" spans="1:8" x14ac:dyDescent="0.3">
      <c r="A213" s="2" t="s">
        <v>441</v>
      </c>
      <c r="B213" s="2">
        <v>92</v>
      </c>
      <c r="C213" s="2">
        <v>131920333</v>
      </c>
      <c r="D213" s="2" t="s">
        <v>74</v>
      </c>
      <c r="E213" s="2" t="s">
        <v>442</v>
      </c>
      <c r="F213" s="2" t="s">
        <v>11</v>
      </c>
      <c r="G213" s="2">
        <v>130000000</v>
      </c>
      <c r="H213" s="2">
        <v>5.6</v>
      </c>
    </row>
    <row r="214" spans="1:8" x14ac:dyDescent="0.3">
      <c r="A214" s="3" t="s">
        <v>344</v>
      </c>
      <c r="B214" s="3">
        <v>127</v>
      </c>
      <c r="C214" s="3">
        <v>124976634</v>
      </c>
      <c r="D214" s="3" t="s">
        <v>443</v>
      </c>
      <c r="E214" s="3" t="s">
        <v>444</v>
      </c>
      <c r="F214" s="3" t="s">
        <v>11</v>
      </c>
      <c r="G214" s="3">
        <v>120000000</v>
      </c>
      <c r="H214" s="3">
        <v>8</v>
      </c>
    </row>
    <row r="215" spans="1:8" x14ac:dyDescent="0.3">
      <c r="A215" s="2" t="s">
        <v>445</v>
      </c>
      <c r="B215" s="2">
        <v>123</v>
      </c>
      <c r="C215" s="2">
        <v>115802596</v>
      </c>
      <c r="D215" s="2" t="s">
        <v>446</v>
      </c>
      <c r="E215" s="2" t="s">
        <v>447</v>
      </c>
      <c r="F215" s="2" t="s">
        <v>11</v>
      </c>
      <c r="G215" s="2">
        <v>110000000</v>
      </c>
      <c r="H215" s="2">
        <v>5.2</v>
      </c>
    </row>
    <row r="216" spans="1:8" x14ac:dyDescent="0.3">
      <c r="A216" s="3" t="s">
        <v>375</v>
      </c>
      <c r="B216" s="3">
        <v>123</v>
      </c>
      <c r="C216" s="3">
        <v>108521835</v>
      </c>
      <c r="D216" s="3" t="s">
        <v>19</v>
      </c>
      <c r="E216" s="3" t="s">
        <v>448</v>
      </c>
      <c r="F216" s="3" t="s">
        <v>11</v>
      </c>
      <c r="G216" s="3">
        <v>120000000</v>
      </c>
      <c r="H216" s="3">
        <v>7.1</v>
      </c>
    </row>
    <row r="217" spans="1:8" x14ac:dyDescent="0.3">
      <c r="A217" s="2" t="s">
        <v>105</v>
      </c>
      <c r="B217" s="2">
        <v>107</v>
      </c>
      <c r="C217" s="2">
        <v>100685880</v>
      </c>
      <c r="D217" s="2" t="s">
        <v>449</v>
      </c>
      <c r="E217" s="2" t="s">
        <v>450</v>
      </c>
      <c r="F217" s="2" t="s">
        <v>11</v>
      </c>
      <c r="G217" s="2">
        <v>120000000</v>
      </c>
      <c r="H217" s="2">
        <v>4.8</v>
      </c>
    </row>
    <row r="218" spans="1:8" x14ac:dyDescent="0.3">
      <c r="A218" s="3" t="s">
        <v>60</v>
      </c>
      <c r="B218" s="3">
        <v>124</v>
      </c>
      <c r="C218" s="3">
        <v>126464904</v>
      </c>
      <c r="D218" s="3" t="s">
        <v>451</v>
      </c>
      <c r="E218" s="3" t="s">
        <v>452</v>
      </c>
      <c r="F218" s="3" t="s">
        <v>11</v>
      </c>
      <c r="G218" s="3">
        <v>130000000</v>
      </c>
      <c r="H218" s="3">
        <v>7</v>
      </c>
    </row>
    <row r="219" spans="1:8" x14ac:dyDescent="0.3">
      <c r="A219" s="2" t="s">
        <v>305</v>
      </c>
      <c r="B219" s="2">
        <v>77</v>
      </c>
      <c r="C219" s="2">
        <v>64736114</v>
      </c>
      <c r="D219" s="2" t="s">
        <v>89</v>
      </c>
      <c r="E219" s="2" t="s">
        <v>453</v>
      </c>
      <c r="F219" s="2" t="s">
        <v>11</v>
      </c>
      <c r="G219" s="2">
        <v>120000000</v>
      </c>
      <c r="H219" s="2">
        <v>5.4</v>
      </c>
    </row>
    <row r="220" spans="1:8" x14ac:dyDescent="0.3">
      <c r="A220" s="3" t="s">
        <v>454</v>
      </c>
      <c r="B220" s="3">
        <v>109</v>
      </c>
      <c r="C220" s="3">
        <v>93050117</v>
      </c>
      <c r="D220" s="3" t="s">
        <v>455</v>
      </c>
      <c r="E220" s="3" t="s">
        <v>456</v>
      </c>
      <c r="F220" s="3" t="s">
        <v>11</v>
      </c>
      <c r="G220" s="3">
        <v>115000000</v>
      </c>
      <c r="H220" s="3">
        <v>6.6</v>
      </c>
    </row>
    <row r="221" spans="1:8" x14ac:dyDescent="0.3">
      <c r="A221" s="2" t="s">
        <v>457</v>
      </c>
      <c r="B221" s="2">
        <v>134</v>
      </c>
      <c r="C221" s="2">
        <v>57637485</v>
      </c>
      <c r="D221" s="2" t="s">
        <v>74</v>
      </c>
      <c r="E221" s="2" t="s">
        <v>458</v>
      </c>
      <c r="F221" s="2" t="s">
        <v>11</v>
      </c>
      <c r="G221" s="2">
        <v>105000000</v>
      </c>
      <c r="H221" s="2">
        <v>6.7</v>
      </c>
    </row>
    <row r="222" spans="1:8" x14ac:dyDescent="0.3">
      <c r="A222" s="3" t="s">
        <v>459</v>
      </c>
      <c r="B222" s="3">
        <v>117</v>
      </c>
      <c r="C222" s="3">
        <v>58607007</v>
      </c>
      <c r="D222" s="3" t="s">
        <v>460</v>
      </c>
      <c r="E222" s="3" t="s">
        <v>461</v>
      </c>
      <c r="F222" s="3" t="s">
        <v>11</v>
      </c>
      <c r="G222" s="3">
        <v>100000000</v>
      </c>
      <c r="H222" s="3">
        <v>6.2</v>
      </c>
    </row>
    <row r="223" spans="1:8" x14ac:dyDescent="0.3">
      <c r="A223" s="2" t="s">
        <v>138</v>
      </c>
      <c r="B223" s="2">
        <v>135</v>
      </c>
      <c r="C223" s="2">
        <v>43929341</v>
      </c>
      <c r="D223" s="2" t="s">
        <v>462</v>
      </c>
      <c r="E223" s="2" t="s">
        <v>463</v>
      </c>
      <c r="F223" s="2" t="s">
        <v>11</v>
      </c>
      <c r="G223" s="2">
        <v>120000000</v>
      </c>
      <c r="H223" s="2">
        <v>6.1</v>
      </c>
    </row>
    <row r="224" spans="1:8" x14ac:dyDescent="0.3">
      <c r="A224" s="3" t="s">
        <v>464</v>
      </c>
      <c r="B224" s="3">
        <v>121</v>
      </c>
      <c r="C224" s="3">
        <v>30212620</v>
      </c>
      <c r="D224" s="3" t="s">
        <v>465</v>
      </c>
      <c r="E224" s="3" t="s">
        <v>466</v>
      </c>
      <c r="F224" s="3" t="s">
        <v>11</v>
      </c>
      <c r="G224" s="3">
        <v>120000000</v>
      </c>
      <c r="H224" s="3">
        <v>5.3</v>
      </c>
    </row>
    <row r="225" spans="1:8" x14ac:dyDescent="0.3">
      <c r="A225" s="2" t="s">
        <v>467</v>
      </c>
      <c r="B225" s="2">
        <v>117</v>
      </c>
      <c r="C225" s="2">
        <v>76418654</v>
      </c>
      <c r="D225" s="2" t="s">
        <v>468</v>
      </c>
      <c r="E225" s="2" t="s">
        <v>469</v>
      </c>
      <c r="F225" s="2" t="s">
        <v>11</v>
      </c>
      <c r="G225" s="2">
        <v>117000000</v>
      </c>
      <c r="H225" s="2">
        <v>6.3</v>
      </c>
    </row>
    <row r="226" spans="1:8" x14ac:dyDescent="0.3">
      <c r="A226" s="3" t="s">
        <v>96</v>
      </c>
      <c r="B226" s="3">
        <v>124</v>
      </c>
      <c r="C226" s="3">
        <v>89021735</v>
      </c>
      <c r="D226" s="3" t="s">
        <v>470</v>
      </c>
      <c r="E226" s="3" t="s">
        <v>471</v>
      </c>
      <c r="F226" s="3" t="s">
        <v>11</v>
      </c>
      <c r="G226" s="3">
        <v>120000000</v>
      </c>
      <c r="H226" s="3">
        <v>7</v>
      </c>
    </row>
    <row r="227" spans="1:8" x14ac:dyDescent="0.3">
      <c r="A227" s="2" t="s">
        <v>472</v>
      </c>
      <c r="B227" s="2">
        <v>140</v>
      </c>
      <c r="C227" s="2">
        <v>380262555</v>
      </c>
      <c r="D227" s="2" t="s">
        <v>9</v>
      </c>
      <c r="E227" s="2" t="s">
        <v>473</v>
      </c>
      <c r="F227" s="2" t="s">
        <v>11</v>
      </c>
      <c r="G227" s="2">
        <v>113000000</v>
      </c>
      <c r="H227" s="2">
        <v>7.6</v>
      </c>
    </row>
    <row r="228" spans="1:8" x14ac:dyDescent="0.3">
      <c r="A228" s="3" t="s">
        <v>472</v>
      </c>
      <c r="B228" s="3">
        <v>142</v>
      </c>
      <c r="C228" s="3">
        <v>310675583</v>
      </c>
      <c r="D228" s="3" t="s">
        <v>9</v>
      </c>
      <c r="E228" s="3" t="s">
        <v>474</v>
      </c>
      <c r="F228" s="3" t="s">
        <v>11</v>
      </c>
      <c r="G228" s="3">
        <v>115000000</v>
      </c>
      <c r="H228" s="3">
        <v>6.7</v>
      </c>
    </row>
    <row r="229" spans="1:8" x14ac:dyDescent="0.3">
      <c r="A229" s="2" t="s">
        <v>145</v>
      </c>
      <c r="B229" s="2">
        <v>92</v>
      </c>
      <c r="C229" s="2">
        <v>289907418</v>
      </c>
      <c r="D229" s="2" t="s">
        <v>89</v>
      </c>
      <c r="E229" s="2" t="s">
        <v>475</v>
      </c>
      <c r="F229" s="2" t="s">
        <v>11</v>
      </c>
      <c r="G229" s="2">
        <v>115000000</v>
      </c>
      <c r="H229" s="2">
        <v>8.1</v>
      </c>
    </row>
    <row r="230" spans="1:8" x14ac:dyDescent="0.3">
      <c r="A230" s="3" t="s">
        <v>467</v>
      </c>
      <c r="B230" s="3">
        <v>138</v>
      </c>
      <c r="C230" s="3">
        <v>132550960</v>
      </c>
      <c r="D230" s="3" t="s">
        <v>74</v>
      </c>
      <c r="E230" s="3" t="s">
        <v>476</v>
      </c>
      <c r="F230" s="3" t="s">
        <v>11</v>
      </c>
      <c r="G230" s="3">
        <v>120000000</v>
      </c>
      <c r="H230" s="3">
        <v>6.7</v>
      </c>
    </row>
    <row r="231" spans="1:8" x14ac:dyDescent="0.3">
      <c r="A231" s="2" t="s">
        <v>472</v>
      </c>
      <c r="B231" s="2">
        <v>136</v>
      </c>
      <c r="C231" s="2">
        <v>474544677</v>
      </c>
      <c r="D231" s="2" t="s">
        <v>9</v>
      </c>
      <c r="E231" s="2" t="s">
        <v>477</v>
      </c>
      <c r="F231" s="2" t="s">
        <v>11</v>
      </c>
      <c r="G231" s="2">
        <v>115000000</v>
      </c>
      <c r="H231" s="2">
        <v>6.5</v>
      </c>
    </row>
    <row r="232" spans="1:8" x14ac:dyDescent="0.3">
      <c r="A232" s="3" t="s">
        <v>478</v>
      </c>
      <c r="B232" s="3">
        <v>98</v>
      </c>
      <c r="C232" s="3">
        <v>187165546</v>
      </c>
      <c r="D232" s="3" t="s">
        <v>89</v>
      </c>
      <c r="E232" s="3" t="s">
        <v>479</v>
      </c>
      <c r="F232" s="3" t="s">
        <v>11</v>
      </c>
      <c r="G232" s="3">
        <v>135000000</v>
      </c>
      <c r="H232" s="3">
        <v>7.3</v>
      </c>
    </row>
    <row r="233" spans="1:8" x14ac:dyDescent="0.3">
      <c r="A233" s="3" t="s">
        <v>438</v>
      </c>
      <c r="B233" s="3">
        <v>153</v>
      </c>
      <c r="C233" s="3">
        <v>40911830</v>
      </c>
      <c r="D233" s="3" t="s">
        <v>480</v>
      </c>
      <c r="E233" s="3" t="s">
        <v>481</v>
      </c>
      <c r="F233" s="3" t="s">
        <v>11</v>
      </c>
      <c r="G233" s="3">
        <v>115000000</v>
      </c>
      <c r="H233" s="3">
        <v>6</v>
      </c>
    </row>
    <row r="234" spans="1:8" x14ac:dyDescent="0.3">
      <c r="A234" s="2" t="s">
        <v>482</v>
      </c>
      <c r="B234" s="2">
        <v>120</v>
      </c>
      <c r="C234" s="2">
        <v>47952020</v>
      </c>
      <c r="D234" s="2" t="s">
        <v>179</v>
      </c>
      <c r="E234" s="2" t="s">
        <v>483</v>
      </c>
      <c r="F234" s="2" t="s">
        <v>11</v>
      </c>
      <c r="G234" s="2">
        <v>115000000</v>
      </c>
      <c r="H234" s="2">
        <v>6.1</v>
      </c>
    </row>
    <row r="235" spans="1:8" x14ac:dyDescent="0.3">
      <c r="A235" s="3" t="s">
        <v>281</v>
      </c>
      <c r="B235" s="3">
        <v>101</v>
      </c>
      <c r="C235" s="3">
        <v>190871240</v>
      </c>
      <c r="D235" s="3" t="s">
        <v>162</v>
      </c>
      <c r="E235" s="3" t="s">
        <v>484</v>
      </c>
      <c r="F235" s="3" t="s">
        <v>11</v>
      </c>
      <c r="G235" s="3">
        <v>125000000</v>
      </c>
      <c r="H235" s="3">
        <v>5.9</v>
      </c>
    </row>
    <row r="236" spans="1:8" x14ac:dyDescent="0.3">
      <c r="A236" s="2" t="s">
        <v>397</v>
      </c>
      <c r="B236" s="2">
        <v>91</v>
      </c>
      <c r="C236" s="2">
        <v>274084951</v>
      </c>
      <c r="D236" s="2" t="s">
        <v>485</v>
      </c>
      <c r="E236" s="2" t="s">
        <v>486</v>
      </c>
      <c r="F236" s="2" t="s">
        <v>11</v>
      </c>
      <c r="G236" s="2">
        <v>100000000</v>
      </c>
      <c r="H236" s="2">
        <v>7.8</v>
      </c>
    </row>
    <row r="237" spans="1:8" x14ac:dyDescent="0.3">
      <c r="A237" s="3" t="s">
        <v>487</v>
      </c>
      <c r="B237" s="3">
        <v>108</v>
      </c>
      <c r="C237" s="3">
        <v>67155742</v>
      </c>
      <c r="D237" s="3" t="s">
        <v>16</v>
      </c>
      <c r="E237" s="3" t="s">
        <v>488</v>
      </c>
      <c r="F237" s="3" t="s">
        <v>11</v>
      </c>
      <c r="G237" s="3">
        <v>116000000</v>
      </c>
      <c r="H237" s="3">
        <v>5.8</v>
      </c>
    </row>
    <row r="238" spans="1:8" x14ac:dyDescent="0.3">
      <c r="A238" s="3" t="s">
        <v>489</v>
      </c>
      <c r="B238" s="3">
        <v>100</v>
      </c>
      <c r="C238" s="3">
        <v>56114221</v>
      </c>
      <c r="D238" s="3" t="s">
        <v>22</v>
      </c>
      <c r="E238" s="3" t="s">
        <v>490</v>
      </c>
      <c r="F238" s="3" t="s">
        <v>11</v>
      </c>
      <c r="G238" s="3">
        <v>120000000</v>
      </c>
      <c r="H238" s="3">
        <v>4.3</v>
      </c>
    </row>
    <row r="239" spans="1:8" x14ac:dyDescent="0.3">
      <c r="A239" s="2" t="s">
        <v>258</v>
      </c>
      <c r="B239" s="2">
        <v>108</v>
      </c>
      <c r="C239" s="2">
        <v>250863268</v>
      </c>
      <c r="D239" s="2" t="s">
        <v>491</v>
      </c>
      <c r="E239" s="2" t="s">
        <v>492</v>
      </c>
      <c r="F239" s="2" t="s">
        <v>11</v>
      </c>
      <c r="G239" s="2">
        <v>110000000</v>
      </c>
      <c r="H239" s="2">
        <v>6.4</v>
      </c>
    </row>
    <row r="240" spans="1:8" x14ac:dyDescent="0.3">
      <c r="A240" s="3" t="s">
        <v>493</v>
      </c>
      <c r="B240" s="3">
        <v>114</v>
      </c>
      <c r="C240" s="3">
        <v>155181732</v>
      </c>
      <c r="D240" s="3" t="s">
        <v>226</v>
      </c>
      <c r="E240" s="3" t="s">
        <v>494</v>
      </c>
      <c r="F240" s="3" t="s">
        <v>11</v>
      </c>
      <c r="G240" s="3">
        <v>110000000</v>
      </c>
      <c r="H240" s="3">
        <v>6.1</v>
      </c>
    </row>
    <row r="241" spans="1:8" x14ac:dyDescent="0.3">
      <c r="A241" s="2" t="s">
        <v>495</v>
      </c>
      <c r="B241" s="2">
        <v>119</v>
      </c>
      <c r="C241" s="2">
        <v>125332007</v>
      </c>
      <c r="D241" s="2" t="s">
        <v>16</v>
      </c>
      <c r="E241" s="2" t="s">
        <v>496</v>
      </c>
      <c r="F241" s="2" t="s">
        <v>11</v>
      </c>
      <c r="G241" s="2">
        <v>110000000</v>
      </c>
      <c r="H241" s="2">
        <v>6.5</v>
      </c>
    </row>
    <row r="242" spans="1:8" x14ac:dyDescent="0.3">
      <c r="A242" s="3" t="s">
        <v>133</v>
      </c>
      <c r="B242" s="3">
        <v>142</v>
      </c>
      <c r="C242" s="3">
        <v>113330342</v>
      </c>
      <c r="D242" s="3" t="s">
        <v>329</v>
      </c>
      <c r="E242" s="3" t="s">
        <v>497</v>
      </c>
      <c r="F242" s="3" t="s">
        <v>11</v>
      </c>
      <c r="G242" s="3">
        <v>110000000</v>
      </c>
      <c r="H242" s="3">
        <v>7.1</v>
      </c>
    </row>
    <row r="243" spans="1:8" x14ac:dyDescent="0.3">
      <c r="A243" s="2" t="s">
        <v>498</v>
      </c>
      <c r="B243" s="2">
        <v>125</v>
      </c>
      <c r="C243" s="2">
        <v>125531634</v>
      </c>
      <c r="D243" s="2" t="s">
        <v>499</v>
      </c>
      <c r="E243" s="2" t="s">
        <v>500</v>
      </c>
      <c r="F243" s="2" t="s">
        <v>11</v>
      </c>
      <c r="G243" s="2">
        <v>110000000</v>
      </c>
      <c r="H243" s="2">
        <v>6.4</v>
      </c>
    </row>
    <row r="244" spans="1:8" x14ac:dyDescent="0.3">
      <c r="A244" s="3" t="s">
        <v>167</v>
      </c>
      <c r="B244" s="3">
        <v>126</v>
      </c>
      <c r="C244" s="3">
        <v>186336103</v>
      </c>
      <c r="D244" s="3" t="s">
        <v>501</v>
      </c>
      <c r="E244" s="3" t="s">
        <v>502</v>
      </c>
      <c r="F244" s="3" t="s">
        <v>11</v>
      </c>
      <c r="G244" s="3">
        <v>120000000</v>
      </c>
      <c r="H244" s="3">
        <v>6.5</v>
      </c>
    </row>
    <row r="245" spans="1:8" x14ac:dyDescent="0.3">
      <c r="A245" s="2" t="s">
        <v>411</v>
      </c>
      <c r="B245" s="2">
        <v>119</v>
      </c>
      <c r="C245" s="2">
        <v>129995817</v>
      </c>
      <c r="D245" s="2" t="s">
        <v>382</v>
      </c>
      <c r="E245" s="2" t="s">
        <v>503</v>
      </c>
      <c r="F245" s="2" t="s">
        <v>11</v>
      </c>
      <c r="G245" s="2">
        <v>110000000</v>
      </c>
      <c r="H245" s="2">
        <v>6.3</v>
      </c>
    </row>
    <row r="246" spans="1:8" x14ac:dyDescent="0.3">
      <c r="A246" s="3" t="s">
        <v>153</v>
      </c>
      <c r="B246" s="3">
        <v>170</v>
      </c>
      <c r="C246" s="3">
        <v>102608827</v>
      </c>
      <c r="D246" s="3" t="s">
        <v>504</v>
      </c>
      <c r="E246" s="3" t="s">
        <v>505</v>
      </c>
      <c r="F246" s="3" t="s">
        <v>11</v>
      </c>
      <c r="G246" s="3">
        <v>110000000</v>
      </c>
      <c r="H246" s="3">
        <v>7.5</v>
      </c>
    </row>
    <row r="247" spans="1:8" x14ac:dyDescent="0.3">
      <c r="A247" s="2" t="s">
        <v>148</v>
      </c>
      <c r="B247" s="2">
        <v>85</v>
      </c>
      <c r="C247" s="2">
        <v>42776259</v>
      </c>
      <c r="D247" s="2" t="s">
        <v>250</v>
      </c>
      <c r="E247" s="2" t="s">
        <v>506</v>
      </c>
      <c r="F247" s="2" t="s">
        <v>11</v>
      </c>
      <c r="G247" s="2">
        <v>112000000</v>
      </c>
      <c r="H247" s="2">
        <v>4.9000000000000004</v>
      </c>
    </row>
    <row r="248" spans="1:8" x14ac:dyDescent="0.3">
      <c r="A248" s="3" t="s">
        <v>507</v>
      </c>
      <c r="B248" s="3">
        <v>119</v>
      </c>
      <c r="C248" s="3">
        <v>98780042</v>
      </c>
      <c r="D248" s="3" t="s">
        <v>508</v>
      </c>
      <c r="E248" s="3" t="s">
        <v>509</v>
      </c>
      <c r="F248" s="3" t="s">
        <v>11</v>
      </c>
      <c r="G248" s="3">
        <v>120000000</v>
      </c>
      <c r="H248" s="3">
        <v>5.8</v>
      </c>
    </row>
    <row r="249" spans="1:8" x14ac:dyDescent="0.3">
      <c r="A249" s="3" t="s">
        <v>510</v>
      </c>
      <c r="B249" s="3">
        <v>102</v>
      </c>
      <c r="C249" s="3">
        <v>106369117</v>
      </c>
      <c r="D249" s="3" t="s">
        <v>511</v>
      </c>
      <c r="E249" s="3" t="s">
        <v>512</v>
      </c>
      <c r="F249" s="3" t="s">
        <v>11</v>
      </c>
      <c r="G249" s="3">
        <v>110000000</v>
      </c>
      <c r="H249" s="3">
        <v>6.2</v>
      </c>
    </row>
    <row r="250" spans="1:8" x14ac:dyDescent="0.3">
      <c r="A250" s="2" t="s">
        <v>513</v>
      </c>
      <c r="B250" s="2">
        <v>103</v>
      </c>
      <c r="C250" s="2">
        <v>142614158</v>
      </c>
      <c r="D250" s="2" t="s">
        <v>89</v>
      </c>
      <c r="E250" s="2" t="s">
        <v>514</v>
      </c>
      <c r="F250" s="2" t="s">
        <v>11</v>
      </c>
      <c r="G250" s="2">
        <v>110000000</v>
      </c>
      <c r="H250" s="2">
        <v>5.5</v>
      </c>
    </row>
    <row r="251" spans="1:8" x14ac:dyDescent="0.3">
      <c r="A251" s="3" t="s">
        <v>515</v>
      </c>
      <c r="B251" s="3">
        <v>76</v>
      </c>
      <c r="C251" s="3">
        <v>50026353</v>
      </c>
      <c r="D251" s="3" t="s">
        <v>516</v>
      </c>
      <c r="E251" s="3" t="s">
        <v>517</v>
      </c>
      <c r="F251" s="3" t="s">
        <v>11</v>
      </c>
      <c r="G251" s="3">
        <v>110000000</v>
      </c>
      <c r="H251" s="3">
        <v>5.4</v>
      </c>
    </row>
    <row r="252" spans="1:8" x14ac:dyDescent="0.3">
      <c r="A252" s="2" t="s">
        <v>411</v>
      </c>
      <c r="B252" s="2">
        <v>120</v>
      </c>
      <c r="C252" s="2">
        <v>66002193</v>
      </c>
      <c r="D252" s="2" t="s">
        <v>518</v>
      </c>
      <c r="E252" s="2" t="s">
        <v>519</v>
      </c>
      <c r="F252" s="2" t="s">
        <v>11</v>
      </c>
      <c r="G252" s="2">
        <v>110000000</v>
      </c>
      <c r="H252" s="2">
        <v>5.8</v>
      </c>
    </row>
    <row r="253" spans="1:8" x14ac:dyDescent="0.3">
      <c r="A253" s="3" t="s">
        <v>258</v>
      </c>
      <c r="B253" s="3">
        <v>127</v>
      </c>
      <c r="C253" s="3">
        <v>85463309</v>
      </c>
      <c r="D253" s="3" t="s">
        <v>520</v>
      </c>
      <c r="E253" s="3" t="s">
        <v>521</v>
      </c>
      <c r="F253" s="3" t="s">
        <v>11</v>
      </c>
      <c r="G253" s="3">
        <v>110000000</v>
      </c>
      <c r="H253" s="3">
        <v>7.1</v>
      </c>
    </row>
    <row r="254" spans="1:8" x14ac:dyDescent="0.3">
      <c r="A254" s="2" t="s">
        <v>513</v>
      </c>
      <c r="B254" s="2">
        <v>105</v>
      </c>
      <c r="C254" s="2">
        <v>71017784</v>
      </c>
      <c r="D254" s="2" t="s">
        <v>89</v>
      </c>
      <c r="E254" s="2" t="s">
        <v>522</v>
      </c>
      <c r="F254" s="2" t="s">
        <v>11</v>
      </c>
      <c r="G254" s="2">
        <v>105000000</v>
      </c>
      <c r="H254" s="2">
        <v>5.4</v>
      </c>
    </row>
    <row r="255" spans="1:8" x14ac:dyDescent="0.3">
      <c r="A255" s="3" t="s">
        <v>523</v>
      </c>
      <c r="B255" s="3">
        <v>121</v>
      </c>
      <c r="C255" s="3">
        <v>48068396</v>
      </c>
      <c r="D255" s="3" t="s">
        <v>524</v>
      </c>
      <c r="E255" s="3" t="s">
        <v>525</v>
      </c>
      <c r="F255" s="3" t="s">
        <v>11</v>
      </c>
      <c r="G255" s="3">
        <v>160000000</v>
      </c>
      <c r="H255" s="3">
        <v>3.7</v>
      </c>
    </row>
    <row r="256" spans="1:8" x14ac:dyDescent="0.3">
      <c r="A256" s="2" t="s">
        <v>260</v>
      </c>
      <c r="B256" s="2">
        <v>114</v>
      </c>
      <c r="C256" s="2">
        <v>61656849</v>
      </c>
      <c r="D256" s="2" t="s">
        <v>207</v>
      </c>
      <c r="E256" s="2" t="s">
        <v>526</v>
      </c>
      <c r="F256" s="2" t="s">
        <v>11</v>
      </c>
      <c r="G256" s="2">
        <v>110000000</v>
      </c>
      <c r="H256" s="2">
        <v>6.7</v>
      </c>
    </row>
    <row r="257" spans="1:8" x14ac:dyDescent="0.3">
      <c r="A257" s="3" t="s">
        <v>527</v>
      </c>
      <c r="B257" s="3">
        <v>129</v>
      </c>
      <c r="C257" s="3">
        <v>134520804</v>
      </c>
      <c r="D257" s="3" t="s">
        <v>16</v>
      </c>
      <c r="E257" s="3" t="s">
        <v>528</v>
      </c>
      <c r="F257" s="3" t="s">
        <v>11</v>
      </c>
      <c r="G257" s="3">
        <v>110000000</v>
      </c>
      <c r="H257" s="3">
        <v>7.2</v>
      </c>
    </row>
    <row r="258" spans="1:8" x14ac:dyDescent="0.3">
      <c r="A258" s="2" t="s">
        <v>55</v>
      </c>
      <c r="B258" s="2">
        <v>171</v>
      </c>
      <c r="C258" s="2">
        <v>313837577</v>
      </c>
      <c r="D258" s="2" t="s">
        <v>179</v>
      </c>
      <c r="E258" s="2" t="s">
        <v>529</v>
      </c>
      <c r="F258" s="2" t="s">
        <v>11</v>
      </c>
      <c r="G258" s="2">
        <v>93000000</v>
      </c>
      <c r="H258" s="2">
        <v>8.8000000000000007</v>
      </c>
    </row>
    <row r="259" spans="1:8" x14ac:dyDescent="0.3">
      <c r="A259" s="3" t="s">
        <v>530</v>
      </c>
      <c r="B259" s="3">
        <v>120</v>
      </c>
      <c r="C259" s="3">
        <v>24004159</v>
      </c>
      <c r="D259" s="3" t="s">
        <v>531</v>
      </c>
      <c r="E259" s="3" t="s">
        <v>532</v>
      </c>
      <c r="F259" s="3" t="s">
        <v>11</v>
      </c>
      <c r="G259" s="3">
        <v>110000000</v>
      </c>
      <c r="H259" s="3">
        <v>5.8</v>
      </c>
    </row>
    <row r="260" spans="1:8" x14ac:dyDescent="0.3">
      <c r="A260" s="2" t="s">
        <v>533</v>
      </c>
      <c r="B260" s="2">
        <v>165</v>
      </c>
      <c r="C260" s="2">
        <v>58183966</v>
      </c>
      <c r="D260" s="2" t="s">
        <v>534</v>
      </c>
      <c r="E260" s="2" t="s">
        <v>535</v>
      </c>
      <c r="F260" s="2" t="s">
        <v>11</v>
      </c>
      <c r="G260" s="2">
        <v>107000000</v>
      </c>
      <c r="H260" s="2">
        <v>6.8</v>
      </c>
    </row>
    <row r="261" spans="1:8" x14ac:dyDescent="0.3">
      <c r="A261" s="3" t="s">
        <v>536</v>
      </c>
      <c r="B261" s="3">
        <v>82</v>
      </c>
      <c r="C261" s="3">
        <v>100446895</v>
      </c>
      <c r="D261" s="3" t="s">
        <v>250</v>
      </c>
      <c r="E261" s="3" t="s">
        <v>537</v>
      </c>
      <c r="F261" s="3" t="s">
        <v>11</v>
      </c>
      <c r="G261" s="3">
        <v>109000000</v>
      </c>
      <c r="H261" s="3">
        <v>3.8</v>
      </c>
    </row>
    <row r="262" spans="1:8" x14ac:dyDescent="0.3">
      <c r="A262" s="2" t="s">
        <v>337</v>
      </c>
      <c r="B262" s="2">
        <v>115</v>
      </c>
      <c r="C262" s="2">
        <v>144795350</v>
      </c>
      <c r="D262" s="2" t="s">
        <v>538</v>
      </c>
      <c r="E262" s="2" t="s">
        <v>539</v>
      </c>
      <c r="F262" s="2" t="s">
        <v>11</v>
      </c>
      <c r="G262" s="2">
        <v>120000000</v>
      </c>
      <c r="H262" s="2">
        <v>7.1</v>
      </c>
    </row>
    <row r="263" spans="1:8" x14ac:dyDescent="0.3">
      <c r="A263" s="3" t="s">
        <v>60</v>
      </c>
      <c r="B263" s="3">
        <v>194</v>
      </c>
      <c r="C263" s="3">
        <v>47396698</v>
      </c>
      <c r="D263" s="3" t="s">
        <v>357</v>
      </c>
      <c r="E263" s="3" t="s">
        <v>540</v>
      </c>
      <c r="F263" s="3" t="s">
        <v>11</v>
      </c>
      <c r="G263" s="3">
        <v>130000000</v>
      </c>
      <c r="H263" s="3">
        <v>7.2</v>
      </c>
    </row>
    <row r="264" spans="1:8" x14ac:dyDescent="0.3">
      <c r="A264" s="2" t="s">
        <v>305</v>
      </c>
      <c r="B264" s="2">
        <v>84</v>
      </c>
      <c r="C264" s="2">
        <v>140015224</v>
      </c>
      <c r="D264" s="2" t="s">
        <v>250</v>
      </c>
      <c r="E264" s="2" t="s">
        <v>541</v>
      </c>
      <c r="F264" s="2" t="s">
        <v>11</v>
      </c>
      <c r="G264" s="2">
        <v>133000000</v>
      </c>
      <c r="H264" s="2">
        <v>5.9</v>
      </c>
    </row>
    <row r="265" spans="1:8" x14ac:dyDescent="0.3">
      <c r="A265" s="3" t="s">
        <v>542</v>
      </c>
      <c r="B265" s="3">
        <v>97</v>
      </c>
      <c r="C265" s="3">
        <v>104374107</v>
      </c>
      <c r="D265" s="3" t="s">
        <v>543</v>
      </c>
      <c r="E265" s="3" t="s">
        <v>544</v>
      </c>
      <c r="F265" s="3" t="s">
        <v>11</v>
      </c>
      <c r="G265" s="3">
        <v>105000000</v>
      </c>
      <c r="H265" s="3">
        <v>7.1</v>
      </c>
    </row>
    <row r="266" spans="1:8" x14ac:dyDescent="0.3">
      <c r="A266" s="2" t="s">
        <v>60</v>
      </c>
      <c r="B266" s="2">
        <v>151</v>
      </c>
      <c r="C266" s="2">
        <v>228430993</v>
      </c>
      <c r="D266" s="2" t="s">
        <v>211</v>
      </c>
      <c r="E266" s="2" t="s">
        <v>545</v>
      </c>
      <c r="F266" s="2" t="s">
        <v>11</v>
      </c>
      <c r="G266" s="2">
        <v>108000000</v>
      </c>
      <c r="H266" s="2">
        <v>8.1</v>
      </c>
    </row>
    <row r="267" spans="1:8" x14ac:dyDescent="0.3">
      <c r="A267" s="2" t="s">
        <v>91</v>
      </c>
      <c r="B267" s="2">
        <v>136</v>
      </c>
      <c r="C267" s="2">
        <v>35799026</v>
      </c>
      <c r="D267" s="2" t="s">
        <v>546</v>
      </c>
      <c r="E267" s="2" t="s">
        <v>547</v>
      </c>
      <c r="F267" s="2" t="s">
        <v>11</v>
      </c>
      <c r="G267" s="2">
        <v>126000000</v>
      </c>
      <c r="H267" s="2">
        <v>6.9</v>
      </c>
    </row>
    <row r="268" spans="1:8" x14ac:dyDescent="0.3">
      <c r="A268" s="3" t="s">
        <v>548</v>
      </c>
      <c r="B268" s="3">
        <v>104</v>
      </c>
      <c r="C268" s="3">
        <v>6712451</v>
      </c>
      <c r="D268" s="3" t="s">
        <v>549</v>
      </c>
      <c r="E268" s="3" t="s">
        <v>550</v>
      </c>
      <c r="F268" s="3" t="s">
        <v>11</v>
      </c>
      <c r="G268" s="3">
        <v>90000000</v>
      </c>
      <c r="H268" s="3">
        <v>4.4000000000000004</v>
      </c>
    </row>
    <row r="269" spans="1:8" x14ac:dyDescent="0.3">
      <c r="A269" s="2" t="s">
        <v>551</v>
      </c>
      <c r="B269" s="2">
        <v>127</v>
      </c>
      <c r="C269" s="2">
        <v>101643008</v>
      </c>
      <c r="D269" s="2" t="s">
        <v>108</v>
      </c>
      <c r="E269" s="2" t="s">
        <v>552</v>
      </c>
      <c r="F269" s="2" t="s">
        <v>11</v>
      </c>
      <c r="G269" s="2">
        <v>90000000</v>
      </c>
      <c r="H269" s="2">
        <v>6.5</v>
      </c>
    </row>
    <row r="270" spans="1:8" x14ac:dyDescent="0.3">
      <c r="A270" s="3" t="s">
        <v>60</v>
      </c>
      <c r="B270" s="3">
        <v>171</v>
      </c>
      <c r="C270" s="3">
        <v>187670866</v>
      </c>
      <c r="D270" s="3" t="s">
        <v>553</v>
      </c>
      <c r="E270" s="3" t="s">
        <v>554</v>
      </c>
      <c r="F270" s="3" t="s">
        <v>11</v>
      </c>
      <c r="G270" s="3">
        <v>103000000</v>
      </c>
      <c r="H270" s="3">
        <v>8.5</v>
      </c>
    </row>
    <row r="271" spans="1:8" x14ac:dyDescent="0.3">
      <c r="A271" s="2" t="s">
        <v>123</v>
      </c>
      <c r="B271" s="2">
        <v>145</v>
      </c>
      <c r="C271" s="2">
        <v>132014112</v>
      </c>
      <c r="D271" s="2" t="s">
        <v>538</v>
      </c>
      <c r="E271" s="2" t="s">
        <v>555</v>
      </c>
      <c r="F271" s="2" t="s">
        <v>11</v>
      </c>
      <c r="G271" s="2">
        <v>102000000</v>
      </c>
      <c r="H271" s="2">
        <v>7.7</v>
      </c>
    </row>
    <row r="272" spans="1:8" x14ac:dyDescent="0.3">
      <c r="A272" s="3" t="s">
        <v>409</v>
      </c>
      <c r="B272" s="3">
        <v>174</v>
      </c>
      <c r="C272" s="3">
        <v>261970615</v>
      </c>
      <c r="D272" s="3" t="s">
        <v>33</v>
      </c>
      <c r="E272" s="3" t="s">
        <v>556</v>
      </c>
      <c r="F272" s="3" t="s">
        <v>11</v>
      </c>
      <c r="G272" s="3">
        <v>100000000</v>
      </c>
      <c r="H272" s="3">
        <v>7.4</v>
      </c>
    </row>
    <row r="273" spans="1:8" x14ac:dyDescent="0.3">
      <c r="A273" s="2" t="s">
        <v>101</v>
      </c>
      <c r="B273" s="2">
        <v>144</v>
      </c>
      <c r="C273" s="2">
        <v>167007184</v>
      </c>
      <c r="D273" s="2" t="s">
        <v>16</v>
      </c>
      <c r="E273" s="2" t="s">
        <v>557</v>
      </c>
      <c r="F273" s="2" t="s">
        <v>11</v>
      </c>
      <c r="G273" s="2">
        <v>150000000</v>
      </c>
      <c r="H273" s="2">
        <v>8</v>
      </c>
    </row>
    <row r="274" spans="1:8" x14ac:dyDescent="0.3">
      <c r="A274" s="3" t="s">
        <v>83</v>
      </c>
      <c r="B274" s="3">
        <v>119</v>
      </c>
      <c r="C274" s="3">
        <v>180011740</v>
      </c>
      <c r="D274" s="3" t="s">
        <v>74</v>
      </c>
      <c r="E274" s="3" t="s">
        <v>558</v>
      </c>
      <c r="F274" s="3" t="s">
        <v>11</v>
      </c>
      <c r="G274" s="3">
        <v>100000000</v>
      </c>
      <c r="H274" s="3">
        <v>5.7</v>
      </c>
    </row>
    <row r="275" spans="1:8" x14ac:dyDescent="0.3">
      <c r="A275" s="2" t="s">
        <v>8</v>
      </c>
      <c r="B275" s="2">
        <v>153</v>
      </c>
      <c r="C275" s="2">
        <v>204843350</v>
      </c>
      <c r="D275" s="2" t="s">
        <v>207</v>
      </c>
      <c r="E275" s="2" t="s">
        <v>559</v>
      </c>
      <c r="F275" s="2" t="s">
        <v>11</v>
      </c>
      <c r="G275" s="2">
        <v>102000000</v>
      </c>
      <c r="H275" s="2">
        <v>8.5</v>
      </c>
    </row>
    <row r="276" spans="1:8" x14ac:dyDescent="0.3">
      <c r="A276" s="3" t="s">
        <v>533</v>
      </c>
      <c r="B276" s="3">
        <v>140</v>
      </c>
      <c r="C276" s="3">
        <v>97030725</v>
      </c>
      <c r="D276" s="3" t="s">
        <v>560</v>
      </c>
      <c r="E276" s="3" t="s">
        <v>561</v>
      </c>
      <c r="F276" s="3" t="s">
        <v>11</v>
      </c>
      <c r="G276" s="3">
        <v>100000000</v>
      </c>
      <c r="H276" s="3">
        <v>7</v>
      </c>
    </row>
    <row r="277" spans="1:8" x14ac:dyDescent="0.3">
      <c r="A277" s="2" t="s">
        <v>60</v>
      </c>
      <c r="B277" s="2">
        <v>176</v>
      </c>
      <c r="C277" s="2">
        <v>130127620</v>
      </c>
      <c r="D277" s="2" t="s">
        <v>562</v>
      </c>
      <c r="E277" s="2" t="s">
        <v>563</v>
      </c>
      <c r="F277" s="2" t="s">
        <v>11</v>
      </c>
      <c r="G277" s="2">
        <v>100000000</v>
      </c>
      <c r="H277" s="2">
        <v>7.8</v>
      </c>
    </row>
    <row r="278" spans="1:8" x14ac:dyDescent="0.3">
      <c r="A278" s="3" t="s">
        <v>8</v>
      </c>
      <c r="B278" s="3">
        <v>141</v>
      </c>
      <c r="C278" s="3">
        <v>146282411</v>
      </c>
      <c r="D278" s="3" t="s">
        <v>564</v>
      </c>
      <c r="E278" s="3" t="s">
        <v>565</v>
      </c>
      <c r="F278" s="3" t="s">
        <v>11</v>
      </c>
      <c r="G278" s="3">
        <v>115000000</v>
      </c>
      <c r="H278" s="3">
        <v>7.2</v>
      </c>
    </row>
    <row r="279" spans="1:8" x14ac:dyDescent="0.3">
      <c r="A279" s="2" t="s">
        <v>566</v>
      </c>
      <c r="B279" s="2">
        <v>106</v>
      </c>
      <c r="C279" s="2">
        <v>65452312</v>
      </c>
      <c r="D279" s="2" t="s">
        <v>108</v>
      </c>
      <c r="E279" s="2" t="s">
        <v>567</v>
      </c>
      <c r="F279" s="2" t="s">
        <v>11</v>
      </c>
      <c r="G279" s="2">
        <v>100000000</v>
      </c>
      <c r="H279" s="2">
        <v>6.4</v>
      </c>
    </row>
    <row r="280" spans="1:8" x14ac:dyDescent="0.3">
      <c r="A280" s="3" t="s">
        <v>568</v>
      </c>
      <c r="B280" s="3">
        <v>98</v>
      </c>
      <c r="C280" s="3">
        <v>148383780</v>
      </c>
      <c r="D280" s="3" t="s">
        <v>549</v>
      </c>
      <c r="E280" s="3" t="s">
        <v>569</v>
      </c>
      <c r="F280" s="3" t="s">
        <v>11</v>
      </c>
      <c r="G280" s="3">
        <v>100000000</v>
      </c>
      <c r="H280" s="3">
        <v>5.5</v>
      </c>
    </row>
    <row r="281" spans="1:8" x14ac:dyDescent="0.3">
      <c r="A281" s="2" t="s">
        <v>570</v>
      </c>
      <c r="B281" s="2">
        <v>116</v>
      </c>
      <c r="C281" s="2">
        <v>119219978</v>
      </c>
      <c r="D281" s="2" t="s">
        <v>571</v>
      </c>
      <c r="E281" s="2" t="s">
        <v>572</v>
      </c>
      <c r="F281" s="2" t="s">
        <v>11</v>
      </c>
      <c r="G281" s="2">
        <v>100000000</v>
      </c>
      <c r="H281" s="2">
        <v>6.7</v>
      </c>
    </row>
    <row r="282" spans="1:8" x14ac:dyDescent="0.3">
      <c r="A282" s="3" t="s">
        <v>573</v>
      </c>
      <c r="B282" s="3">
        <v>115</v>
      </c>
      <c r="C282" s="3">
        <v>101228120</v>
      </c>
      <c r="D282" s="3" t="s">
        <v>574</v>
      </c>
      <c r="E282" s="3" t="s">
        <v>575</v>
      </c>
      <c r="F282" s="3" t="s">
        <v>11</v>
      </c>
      <c r="G282" s="3">
        <v>100000000</v>
      </c>
      <c r="H282" s="3">
        <v>6.1</v>
      </c>
    </row>
    <row r="283" spans="1:8" x14ac:dyDescent="0.3">
      <c r="A283" s="2" t="s">
        <v>576</v>
      </c>
      <c r="B283" s="2">
        <v>165</v>
      </c>
      <c r="C283" s="2">
        <v>162804648</v>
      </c>
      <c r="D283" s="2" t="s">
        <v>577</v>
      </c>
      <c r="E283" s="2" t="s">
        <v>578</v>
      </c>
      <c r="F283" s="2" t="s">
        <v>11</v>
      </c>
      <c r="G283" s="2">
        <v>100000000</v>
      </c>
      <c r="H283" s="2">
        <v>8.5</v>
      </c>
    </row>
    <row r="284" spans="1:8" x14ac:dyDescent="0.3">
      <c r="A284" s="3" t="s">
        <v>579</v>
      </c>
      <c r="B284" s="3">
        <v>91</v>
      </c>
      <c r="C284" s="3">
        <v>100117603</v>
      </c>
      <c r="D284" s="3" t="s">
        <v>580</v>
      </c>
      <c r="E284" s="3" t="s">
        <v>581</v>
      </c>
      <c r="F284" s="3" t="s">
        <v>11</v>
      </c>
      <c r="G284" s="3">
        <v>100000000</v>
      </c>
      <c r="H284" s="3">
        <v>6.9</v>
      </c>
    </row>
    <row r="285" spans="1:8" x14ac:dyDescent="0.3">
      <c r="A285" s="2" t="s">
        <v>582</v>
      </c>
      <c r="B285" s="2">
        <v>78</v>
      </c>
      <c r="C285" s="2">
        <v>89296573</v>
      </c>
      <c r="D285" s="2" t="s">
        <v>89</v>
      </c>
      <c r="E285" s="2" t="s">
        <v>583</v>
      </c>
      <c r="F285" s="2" t="s">
        <v>11</v>
      </c>
      <c r="G285" s="2">
        <v>100000000</v>
      </c>
      <c r="H285" s="2">
        <v>7.3</v>
      </c>
    </row>
    <row r="286" spans="1:8" x14ac:dyDescent="0.3">
      <c r="A286" s="3" t="s">
        <v>584</v>
      </c>
      <c r="B286" s="3">
        <v>103</v>
      </c>
      <c r="C286" s="3">
        <v>85017401</v>
      </c>
      <c r="D286" s="3" t="s">
        <v>16</v>
      </c>
      <c r="E286" s="3" t="s">
        <v>585</v>
      </c>
      <c r="F286" s="3" t="s">
        <v>11</v>
      </c>
      <c r="G286" s="3">
        <v>92000000</v>
      </c>
      <c r="H286" s="3">
        <v>6.7</v>
      </c>
    </row>
    <row r="287" spans="1:8" x14ac:dyDescent="0.3">
      <c r="A287" s="2" t="s">
        <v>223</v>
      </c>
      <c r="B287" s="2">
        <v>131</v>
      </c>
      <c r="C287" s="2">
        <v>173005002</v>
      </c>
      <c r="D287" s="2" t="s">
        <v>586</v>
      </c>
      <c r="E287" s="2" t="s">
        <v>587</v>
      </c>
      <c r="F287" s="2" t="s">
        <v>11</v>
      </c>
      <c r="G287" s="2">
        <v>100000000</v>
      </c>
      <c r="H287" s="2">
        <v>6.9</v>
      </c>
    </row>
    <row r="288" spans="1:8" x14ac:dyDescent="0.3">
      <c r="A288" s="3" t="s">
        <v>588</v>
      </c>
      <c r="B288" s="3">
        <v>104</v>
      </c>
      <c r="C288" s="3">
        <v>75030163</v>
      </c>
      <c r="D288" s="3" t="s">
        <v>47</v>
      </c>
      <c r="E288" s="3" t="s">
        <v>589</v>
      </c>
      <c r="F288" s="3" t="s">
        <v>11</v>
      </c>
      <c r="G288" s="3">
        <v>100000000</v>
      </c>
      <c r="H288" s="3">
        <v>5.0999999999999996</v>
      </c>
    </row>
    <row r="289" spans="1:8" x14ac:dyDescent="0.3">
      <c r="A289" s="2" t="s">
        <v>590</v>
      </c>
      <c r="B289" s="2">
        <v>101</v>
      </c>
      <c r="C289" s="2">
        <v>77222184</v>
      </c>
      <c r="D289" s="2" t="s">
        <v>175</v>
      </c>
      <c r="E289" s="2" t="s">
        <v>591</v>
      </c>
      <c r="F289" s="2" t="s">
        <v>11</v>
      </c>
      <c r="G289" s="2">
        <v>100000000</v>
      </c>
      <c r="H289" s="2">
        <v>6.8</v>
      </c>
    </row>
    <row r="290" spans="1:8" x14ac:dyDescent="0.3">
      <c r="A290" s="2" t="s">
        <v>592</v>
      </c>
      <c r="B290" s="2">
        <v>102</v>
      </c>
      <c r="C290" s="2">
        <v>107515297</v>
      </c>
      <c r="D290" s="2" t="s">
        <v>201</v>
      </c>
      <c r="E290" s="2" t="s">
        <v>593</v>
      </c>
      <c r="F290" s="2" t="s">
        <v>11</v>
      </c>
      <c r="G290" s="2">
        <v>100000000</v>
      </c>
      <c r="H290" s="2">
        <v>6.7</v>
      </c>
    </row>
    <row r="291" spans="1:8" x14ac:dyDescent="0.3">
      <c r="A291" s="3" t="s">
        <v>594</v>
      </c>
      <c r="B291" s="3">
        <v>103</v>
      </c>
      <c r="C291" s="3">
        <v>67631157</v>
      </c>
      <c r="D291" s="3" t="s">
        <v>595</v>
      </c>
      <c r="E291" s="3" t="s">
        <v>596</v>
      </c>
      <c r="F291" s="3" t="s">
        <v>11</v>
      </c>
      <c r="G291" s="3">
        <v>100000000</v>
      </c>
      <c r="H291" s="3">
        <v>6</v>
      </c>
    </row>
    <row r="292" spans="1:8" x14ac:dyDescent="0.3">
      <c r="A292" s="2" t="s">
        <v>597</v>
      </c>
      <c r="B292" s="2">
        <v>121</v>
      </c>
      <c r="C292" s="2">
        <v>66862068</v>
      </c>
      <c r="D292" s="2" t="s">
        <v>598</v>
      </c>
      <c r="E292" s="2" t="s">
        <v>599</v>
      </c>
      <c r="F292" s="2" t="s">
        <v>11</v>
      </c>
      <c r="G292" s="2">
        <v>83000000</v>
      </c>
      <c r="H292" s="2">
        <v>5.7</v>
      </c>
    </row>
    <row r="293" spans="1:8" x14ac:dyDescent="0.3">
      <c r="A293" s="3" t="s">
        <v>328</v>
      </c>
      <c r="B293" s="3">
        <v>143</v>
      </c>
      <c r="C293" s="3">
        <v>57366262</v>
      </c>
      <c r="D293" s="3" t="s">
        <v>600</v>
      </c>
      <c r="E293" s="3" t="s">
        <v>601</v>
      </c>
      <c r="F293" s="3" t="s">
        <v>11</v>
      </c>
      <c r="G293" s="3">
        <v>100000000</v>
      </c>
      <c r="H293" s="3">
        <v>8</v>
      </c>
    </row>
    <row r="294" spans="1:8" x14ac:dyDescent="0.3">
      <c r="A294" s="2" t="s">
        <v>153</v>
      </c>
      <c r="B294" s="2">
        <v>240</v>
      </c>
      <c r="C294" s="2">
        <v>116866727</v>
      </c>
      <c r="D294" s="2" t="s">
        <v>602</v>
      </c>
      <c r="E294" s="2" t="s">
        <v>603</v>
      </c>
      <c r="F294" s="2" t="s">
        <v>11</v>
      </c>
      <c r="G294" s="2">
        <v>100000000</v>
      </c>
      <c r="H294" s="2">
        <v>8.1999999999999993</v>
      </c>
    </row>
    <row r="295" spans="1:8" x14ac:dyDescent="0.3">
      <c r="A295" s="3" t="s">
        <v>433</v>
      </c>
      <c r="B295" s="3">
        <v>121</v>
      </c>
      <c r="C295" s="3">
        <v>184031112</v>
      </c>
      <c r="D295" s="3" t="s">
        <v>13</v>
      </c>
      <c r="E295" s="3" t="s">
        <v>604</v>
      </c>
      <c r="F295" s="3" t="s">
        <v>11</v>
      </c>
      <c r="G295" s="3">
        <v>100000000</v>
      </c>
      <c r="H295" s="3">
        <v>5.4</v>
      </c>
    </row>
    <row r="296" spans="1:8" x14ac:dyDescent="0.3">
      <c r="A296" s="2" t="s">
        <v>426</v>
      </c>
      <c r="B296" s="2">
        <v>129</v>
      </c>
      <c r="C296" s="2">
        <v>54700065</v>
      </c>
      <c r="D296" s="2" t="s">
        <v>605</v>
      </c>
      <c r="E296" s="2" t="s">
        <v>606</v>
      </c>
      <c r="F296" s="2" t="s">
        <v>11</v>
      </c>
      <c r="G296" s="2">
        <v>105000000</v>
      </c>
      <c r="H296" s="2">
        <v>7.2</v>
      </c>
    </row>
    <row r="297" spans="1:8" x14ac:dyDescent="0.3">
      <c r="A297" s="3" t="s">
        <v>607</v>
      </c>
      <c r="B297" s="3">
        <v>172</v>
      </c>
      <c r="C297" s="3">
        <v>27098580</v>
      </c>
      <c r="D297" s="3" t="s">
        <v>608</v>
      </c>
      <c r="E297" s="3" t="s">
        <v>609</v>
      </c>
      <c r="F297" s="3" t="s">
        <v>11</v>
      </c>
      <c r="G297" s="3">
        <v>102000000</v>
      </c>
      <c r="H297" s="3">
        <v>7.5</v>
      </c>
    </row>
    <row r="298" spans="1:8" x14ac:dyDescent="0.3">
      <c r="A298" s="2" t="s">
        <v>35</v>
      </c>
      <c r="B298" s="2">
        <v>101</v>
      </c>
      <c r="C298" s="2">
        <v>55673333</v>
      </c>
      <c r="D298" s="2" t="s">
        <v>610</v>
      </c>
      <c r="E298" s="2" t="s">
        <v>611</v>
      </c>
      <c r="F298" s="2" t="s">
        <v>11</v>
      </c>
      <c r="G298" s="2">
        <v>80000000</v>
      </c>
      <c r="H298" s="2">
        <v>7</v>
      </c>
    </row>
    <row r="299" spans="1:8" x14ac:dyDescent="0.3">
      <c r="A299" s="3" t="s">
        <v>612</v>
      </c>
      <c r="B299" s="3">
        <v>87</v>
      </c>
      <c r="C299" s="3">
        <v>40198710</v>
      </c>
      <c r="D299" s="3" t="s">
        <v>613</v>
      </c>
      <c r="E299" s="3" t="s">
        <v>614</v>
      </c>
      <c r="F299" s="3" t="s">
        <v>11</v>
      </c>
      <c r="G299" s="3">
        <v>100000000</v>
      </c>
      <c r="H299" s="3">
        <v>3.3</v>
      </c>
    </row>
    <row r="300" spans="1:8" x14ac:dyDescent="0.3">
      <c r="A300" s="2" t="s">
        <v>85</v>
      </c>
      <c r="B300" s="2">
        <v>101</v>
      </c>
      <c r="C300" s="2">
        <v>72660029</v>
      </c>
      <c r="D300" s="2" t="s">
        <v>40</v>
      </c>
      <c r="E300" s="2" t="s">
        <v>615</v>
      </c>
      <c r="F300" s="2" t="s">
        <v>11</v>
      </c>
      <c r="G300" s="2">
        <v>100000000</v>
      </c>
      <c r="H300" s="2">
        <v>6</v>
      </c>
    </row>
    <row r="301" spans="1:8" x14ac:dyDescent="0.3">
      <c r="A301" s="3" t="s">
        <v>542</v>
      </c>
      <c r="B301" s="3">
        <v>95</v>
      </c>
      <c r="C301" s="3">
        <v>38120554</v>
      </c>
      <c r="D301" s="3" t="s">
        <v>129</v>
      </c>
      <c r="E301" s="3" t="s">
        <v>616</v>
      </c>
      <c r="F301" s="3" t="s">
        <v>11</v>
      </c>
      <c r="G301" s="3">
        <v>140000000</v>
      </c>
      <c r="H301" s="3">
        <v>7.1</v>
      </c>
    </row>
    <row r="302" spans="1:8" x14ac:dyDescent="0.3">
      <c r="A302" s="2" t="s">
        <v>617</v>
      </c>
      <c r="B302" s="2">
        <v>102</v>
      </c>
      <c r="C302" s="2">
        <v>49392095</v>
      </c>
      <c r="D302" s="2" t="s">
        <v>618</v>
      </c>
      <c r="E302" s="2" t="s">
        <v>619</v>
      </c>
      <c r="F302" s="2" t="s">
        <v>11</v>
      </c>
      <c r="G302" s="2">
        <v>100000000</v>
      </c>
      <c r="H302" s="2">
        <v>5.4</v>
      </c>
    </row>
    <row r="303" spans="1:8" x14ac:dyDescent="0.3">
      <c r="A303" s="3" t="s">
        <v>620</v>
      </c>
      <c r="B303" s="3">
        <v>131</v>
      </c>
      <c r="C303" s="3">
        <v>39292022</v>
      </c>
      <c r="D303" s="3" t="s">
        <v>16</v>
      </c>
      <c r="E303" s="3" t="s">
        <v>621</v>
      </c>
      <c r="F303" s="3" t="s">
        <v>11</v>
      </c>
      <c r="G303" s="3">
        <v>90000000</v>
      </c>
      <c r="H303" s="3">
        <v>6.1</v>
      </c>
    </row>
    <row r="304" spans="1:8" x14ac:dyDescent="0.3">
      <c r="A304" s="2" t="s">
        <v>622</v>
      </c>
      <c r="B304" s="2">
        <v>114</v>
      </c>
      <c r="C304" s="2">
        <v>28772222</v>
      </c>
      <c r="D304" s="2" t="s">
        <v>623</v>
      </c>
      <c r="E304" s="2" t="s">
        <v>624</v>
      </c>
      <c r="F304" s="2" t="s">
        <v>11</v>
      </c>
      <c r="G304" s="2">
        <v>105000000</v>
      </c>
      <c r="H304" s="2">
        <v>5.3</v>
      </c>
    </row>
    <row r="305" spans="1:8" x14ac:dyDescent="0.3">
      <c r="A305" s="3" t="s">
        <v>625</v>
      </c>
      <c r="B305" s="3">
        <v>94</v>
      </c>
      <c r="C305" s="3">
        <v>17010646</v>
      </c>
      <c r="D305" s="3" t="s">
        <v>165</v>
      </c>
      <c r="E305" s="3" t="s">
        <v>626</v>
      </c>
      <c r="F305" s="3" t="s">
        <v>11</v>
      </c>
      <c r="G305" s="3">
        <v>84000000</v>
      </c>
      <c r="H305" s="3">
        <v>2.2000000000000002</v>
      </c>
    </row>
    <row r="306" spans="1:8" x14ac:dyDescent="0.3">
      <c r="A306" s="2" t="s">
        <v>270</v>
      </c>
      <c r="B306" s="2">
        <v>122</v>
      </c>
      <c r="C306" s="2">
        <v>24985612</v>
      </c>
      <c r="D306" s="2" t="s">
        <v>627</v>
      </c>
      <c r="E306" s="2" t="s">
        <v>628</v>
      </c>
      <c r="F306" s="2" t="s">
        <v>11</v>
      </c>
      <c r="G306" s="2">
        <v>100000000</v>
      </c>
      <c r="H306" s="2">
        <v>7</v>
      </c>
    </row>
    <row r="307" spans="1:8" x14ac:dyDescent="0.3">
      <c r="A307" s="3" t="s">
        <v>629</v>
      </c>
      <c r="B307" s="3">
        <v>95</v>
      </c>
      <c r="C307" s="3">
        <v>4411102</v>
      </c>
      <c r="D307" s="3" t="s">
        <v>630</v>
      </c>
      <c r="E307" s="3" t="s">
        <v>631</v>
      </c>
      <c r="F307" s="3" t="s">
        <v>11</v>
      </c>
      <c r="G307" s="3">
        <v>100000000</v>
      </c>
      <c r="H307" s="3">
        <v>3.8</v>
      </c>
    </row>
    <row r="308" spans="1:8" x14ac:dyDescent="0.3">
      <c r="A308" s="2" t="s">
        <v>375</v>
      </c>
      <c r="B308" s="2">
        <v>115</v>
      </c>
      <c r="C308" s="2">
        <v>35024475</v>
      </c>
      <c r="D308" s="2" t="s">
        <v>632</v>
      </c>
      <c r="E308" s="2" t="s">
        <v>633</v>
      </c>
      <c r="F308" s="2" t="s">
        <v>11</v>
      </c>
      <c r="G308" s="2">
        <v>100000000</v>
      </c>
      <c r="H308" s="2">
        <v>6.9</v>
      </c>
    </row>
    <row r="309" spans="1:8" x14ac:dyDescent="0.3">
      <c r="A309" s="3" t="s">
        <v>634</v>
      </c>
      <c r="B309" s="3">
        <v>88</v>
      </c>
      <c r="C309" s="3">
        <v>130174897</v>
      </c>
      <c r="D309" s="3" t="s">
        <v>146</v>
      </c>
      <c r="E309" s="3" t="s">
        <v>635</v>
      </c>
      <c r="F309" s="3" t="s">
        <v>11</v>
      </c>
      <c r="G309" s="3">
        <v>99000000</v>
      </c>
      <c r="H309" s="3">
        <v>7.2</v>
      </c>
    </row>
    <row r="310" spans="1:8" x14ac:dyDescent="0.3">
      <c r="A310" s="2" t="s">
        <v>636</v>
      </c>
      <c r="B310" s="2">
        <v>110</v>
      </c>
      <c r="C310" s="2">
        <v>10200000</v>
      </c>
      <c r="D310" s="2" t="s">
        <v>637</v>
      </c>
      <c r="E310" s="2" t="s">
        <v>638</v>
      </c>
      <c r="F310" s="2" t="s">
        <v>11</v>
      </c>
      <c r="G310" s="2">
        <v>10000000</v>
      </c>
      <c r="H310" s="2">
        <v>7.3</v>
      </c>
    </row>
    <row r="311" spans="1:8" x14ac:dyDescent="0.3">
      <c r="A311" s="3" t="s">
        <v>171</v>
      </c>
      <c r="B311" s="3">
        <v>130</v>
      </c>
      <c r="C311" s="3">
        <v>202007640</v>
      </c>
      <c r="D311" s="3" t="s">
        <v>639</v>
      </c>
      <c r="E311" s="3" t="s">
        <v>640</v>
      </c>
      <c r="F311" s="3" t="s">
        <v>11</v>
      </c>
      <c r="G311" s="3">
        <v>98000000</v>
      </c>
      <c r="H311" s="3">
        <v>6.3</v>
      </c>
    </row>
    <row r="312" spans="1:8" x14ac:dyDescent="0.3">
      <c r="A312" s="2" t="s">
        <v>153</v>
      </c>
      <c r="B312" s="2">
        <v>216</v>
      </c>
      <c r="C312" s="2">
        <v>77679638</v>
      </c>
      <c r="D312" s="2" t="s">
        <v>641</v>
      </c>
      <c r="E312" s="2" t="s">
        <v>642</v>
      </c>
      <c r="F312" s="2" t="s">
        <v>11</v>
      </c>
      <c r="G312" s="2">
        <v>100000000</v>
      </c>
      <c r="H312" s="2">
        <v>7.5</v>
      </c>
    </row>
    <row r="313" spans="1:8" x14ac:dyDescent="0.3">
      <c r="A313" s="3" t="s">
        <v>643</v>
      </c>
      <c r="B313" s="3">
        <v>146</v>
      </c>
      <c r="C313" s="3">
        <v>9213</v>
      </c>
      <c r="D313" s="3" t="s">
        <v>644</v>
      </c>
      <c r="E313" s="3" t="s">
        <v>645</v>
      </c>
      <c r="F313" s="3" t="s">
        <v>646</v>
      </c>
      <c r="G313" s="3">
        <v>94000000</v>
      </c>
      <c r="H313" s="3">
        <v>7.6</v>
      </c>
    </row>
    <row r="314" spans="1:8" x14ac:dyDescent="0.3">
      <c r="A314" s="2" t="s">
        <v>647</v>
      </c>
      <c r="B314" s="2">
        <v>85</v>
      </c>
      <c r="C314" s="2">
        <v>58867694</v>
      </c>
      <c r="D314" s="2" t="s">
        <v>648</v>
      </c>
      <c r="E314" s="2" t="s">
        <v>649</v>
      </c>
      <c r="F314" s="2" t="s">
        <v>11</v>
      </c>
      <c r="G314" s="2">
        <v>100000000</v>
      </c>
      <c r="H314" s="2">
        <v>6.8</v>
      </c>
    </row>
    <row r="315" spans="1:8" x14ac:dyDescent="0.3">
      <c r="A315" s="3" t="s">
        <v>650</v>
      </c>
      <c r="B315" s="3">
        <v>93</v>
      </c>
      <c r="C315" s="3">
        <v>59475623</v>
      </c>
      <c r="D315" s="3" t="s">
        <v>651</v>
      </c>
      <c r="E315" s="3" t="s">
        <v>652</v>
      </c>
      <c r="F315" s="3" t="s">
        <v>11</v>
      </c>
      <c r="G315" s="3">
        <v>90000000</v>
      </c>
      <c r="H315" s="3">
        <v>5.2</v>
      </c>
    </row>
    <row r="316" spans="1:8" x14ac:dyDescent="0.3">
      <c r="A316" s="2" t="s">
        <v>60</v>
      </c>
      <c r="B316" s="2">
        <v>152</v>
      </c>
      <c r="C316" s="2">
        <v>108638745</v>
      </c>
      <c r="D316" s="2" t="s">
        <v>653</v>
      </c>
      <c r="E316" s="2" t="s">
        <v>654</v>
      </c>
      <c r="F316" s="2" t="s">
        <v>11</v>
      </c>
      <c r="G316" s="2">
        <v>92000000</v>
      </c>
      <c r="H316" s="2">
        <v>7.7</v>
      </c>
    </row>
    <row r="317" spans="1:8" x14ac:dyDescent="0.3">
      <c r="A317" s="3" t="s">
        <v>655</v>
      </c>
      <c r="B317" s="3">
        <v>85</v>
      </c>
      <c r="C317" s="3">
        <v>86897182</v>
      </c>
      <c r="D317" s="3" t="s">
        <v>656</v>
      </c>
      <c r="E317" s="3" t="s">
        <v>657</v>
      </c>
      <c r="F317" s="3" t="s">
        <v>11</v>
      </c>
      <c r="G317" s="3">
        <v>95000000</v>
      </c>
      <c r="H317" s="3">
        <v>6.2</v>
      </c>
    </row>
    <row r="318" spans="1:8" x14ac:dyDescent="0.3">
      <c r="A318" s="2" t="s">
        <v>658</v>
      </c>
      <c r="B318" s="2">
        <v>126</v>
      </c>
      <c r="C318" s="2">
        <v>63540020</v>
      </c>
      <c r="D318" s="2" t="s">
        <v>22</v>
      </c>
      <c r="E318" s="2" t="s">
        <v>659</v>
      </c>
      <c r="F318" s="2" t="s">
        <v>11</v>
      </c>
      <c r="G318" s="2">
        <v>93000000</v>
      </c>
      <c r="H318" s="2">
        <v>7.7</v>
      </c>
    </row>
    <row r="319" spans="1:8" x14ac:dyDescent="0.3">
      <c r="A319" s="3" t="s">
        <v>660</v>
      </c>
      <c r="B319" s="3">
        <v>146</v>
      </c>
      <c r="C319" s="3">
        <v>95328937</v>
      </c>
      <c r="D319" s="3" t="s">
        <v>465</v>
      </c>
      <c r="E319" s="3" t="s">
        <v>661</v>
      </c>
      <c r="F319" s="3" t="s">
        <v>11</v>
      </c>
      <c r="G319" s="3">
        <v>100000000</v>
      </c>
      <c r="H319" s="3">
        <v>4.3</v>
      </c>
    </row>
    <row r="320" spans="1:8" x14ac:dyDescent="0.3">
      <c r="A320" s="2" t="s">
        <v>662</v>
      </c>
      <c r="B320" s="2">
        <v>89</v>
      </c>
      <c r="C320" s="2">
        <v>50802661</v>
      </c>
      <c r="D320" s="2" t="s">
        <v>663</v>
      </c>
      <c r="E320" s="2" t="s">
        <v>664</v>
      </c>
      <c r="F320" s="2" t="s">
        <v>11</v>
      </c>
      <c r="G320" s="2">
        <v>95000000</v>
      </c>
      <c r="H320" s="2">
        <v>6.9</v>
      </c>
    </row>
    <row r="321" spans="1:8" x14ac:dyDescent="0.3">
      <c r="A321" s="3" t="s">
        <v>634</v>
      </c>
      <c r="B321" s="3">
        <v>88</v>
      </c>
      <c r="C321" s="3">
        <v>161317423</v>
      </c>
      <c r="D321" s="3" t="s">
        <v>146</v>
      </c>
      <c r="E321" s="3" t="s">
        <v>665</v>
      </c>
      <c r="F321" s="3" t="s">
        <v>11</v>
      </c>
      <c r="G321" s="3">
        <v>95000000</v>
      </c>
      <c r="H321" s="3">
        <v>6.6</v>
      </c>
    </row>
    <row r="322" spans="1:8" x14ac:dyDescent="0.3">
      <c r="A322" s="2" t="s">
        <v>273</v>
      </c>
      <c r="B322" s="2">
        <v>105</v>
      </c>
      <c r="C322" s="2">
        <v>201148159</v>
      </c>
      <c r="D322" s="2" t="s">
        <v>666</v>
      </c>
      <c r="E322" s="2" t="s">
        <v>667</v>
      </c>
      <c r="F322" s="2" t="s">
        <v>11</v>
      </c>
      <c r="G322" s="2">
        <v>95000000</v>
      </c>
      <c r="H322" s="2">
        <v>7</v>
      </c>
    </row>
    <row r="323" spans="1:8" x14ac:dyDescent="0.3">
      <c r="A323" s="3" t="s">
        <v>55</v>
      </c>
      <c r="B323" s="3">
        <v>135</v>
      </c>
      <c r="C323" s="3">
        <v>43982842</v>
      </c>
      <c r="D323" s="3" t="s">
        <v>668</v>
      </c>
      <c r="E323" s="3" t="s">
        <v>669</v>
      </c>
      <c r="F323" s="3" t="s">
        <v>11</v>
      </c>
      <c r="G323" s="3">
        <v>65000000</v>
      </c>
      <c r="H323" s="3">
        <v>6.7</v>
      </c>
    </row>
    <row r="324" spans="1:8" x14ac:dyDescent="0.3">
      <c r="A324" s="2" t="s">
        <v>21</v>
      </c>
      <c r="B324" s="2">
        <v>100</v>
      </c>
      <c r="C324" s="2">
        <v>380838870</v>
      </c>
      <c r="D324" s="2" t="s">
        <v>146</v>
      </c>
      <c r="E324" s="2" t="s">
        <v>670</v>
      </c>
      <c r="F324" s="2" t="s">
        <v>11</v>
      </c>
      <c r="G324" s="2">
        <v>94000000</v>
      </c>
      <c r="H324" s="2">
        <v>8.1999999999999993</v>
      </c>
    </row>
    <row r="325" spans="1:8" x14ac:dyDescent="0.3">
      <c r="A325" s="3" t="s">
        <v>55</v>
      </c>
      <c r="B325" s="3">
        <v>192</v>
      </c>
      <c r="C325" s="3">
        <v>377019252</v>
      </c>
      <c r="D325" s="3" t="s">
        <v>179</v>
      </c>
      <c r="E325" s="3" t="s">
        <v>671</v>
      </c>
      <c r="F325" s="3" t="s">
        <v>11</v>
      </c>
      <c r="G325" s="3">
        <v>94000000</v>
      </c>
      <c r="H325" s="3">
        <v>8.9</v>
      </c>
    </row>
    <row r="326" spans="1:8" x14ac:dyDescent="0.3">
      <c r="A326" s="2" t="s">
        <v>55</v>
      </c>
      <c r="B326" s="2">
        <v>172</v>
      </c>
      <c r="C326" s="2">
        <v>340478898</v>
      </c>
      <c r="D326" s="2" t="s">
        <v>179</v>
      </c>
      <c r="E326" s="2" t="s">
        <v>672</v>
      </c>
      <c r="F326" s="2" t="s">
        <v>11</v>
      </c>
      <c r="G326" s="2">
        <v>94000000</v>
      </c>
      <c r="H326" s="2">
        <v>8.6999999999999993</v>
      </c>
    </row>
    <row r="327" spans="1:8" x14ac:dyDescent="0.3">
      <c r="A327" s="3" t="s">
        <v>673</v>
      </c>
      <c r="B327" s="3">
        <v>102</v>
      </c>
      <c r="C327" s="3">
        <v>17176900</v>
      </c>
      <c r="D327" s="3" t="s">
        <v>13</v>
      </c>
      <c r="E327" s="3" t="s">
        <v>674</v>
      </c>
      <c r="F327" s="3" t="s">
        <v>11</v>
      </c>
      <c r="G327" s="3">
        <v>95000000</v>
      </c>
      <c r="H327" s="3">
        <v>5.5</v>
      </c>
    </row>
    <row r="328" spans="1:8" x14ac:dyDescent="0.3">
      <c r="A328" s="2" t="s">
        <v>584</v>
      </c>
      <c r="B328" s="2">
        <v>100</v>
      </c>
      <c r="C328" s="2">
        <v>131144183</v>
      </c>
      <c r="D328" s="2" t="s">
        <v>639</v>
      </c>
      <c r="E328" s="2" t="s">
        <v>675</v>
      </c>
      <c r="F328" s="2" t="s">
        <v>11</v>
      </c>
      <c r="G328" s="2">
        <v>115000000</v>
      </c>
      <c r="H328" s="2">
        <v>5.7</v>
      </c>
    </row>
    <row r="329" spans="1:8" x14ac:dyDescent="0.3">
      <c r="A329" s="3" t="s">
        <v>676</v>
      </c>
      <c r="B329" s="3">
        <v>119</v>
      </c>
      <c r="C329" s="3">
        <v>23014504</v>
      </c>
      <c r="D329" s="3" t="s">
        <v>677</v>
      </c>
      <c r="E329" s="3" t="s">
        <v>678</v>
      </c>
      <c r="F329" s="3" t="s">
        <v>11</v>
      </c>
      <c r="G329" s="3">
        <v>100000000</v>
      </c>
      <c r="H329" s="3">
        <v>6.3</v>
      </c>
    </row>
    <row r="330" spans="1:8" x14ac:dyDescent="0.3">
      <c r="A330" s="2" t="s">
        <v>287</v>
      </c>
      <c r="B330" s="2">
        <v>92</v>
      </c>
      <c r="C330" s="2">
        <v>181166115</v>
      </c>
      <c r="D330" s="2" t="s">
        <v>74</v>
      </c>
      <c r="E330" s="2" t="s">
        <v>679</v>
      </c>
      <c r="F330" s="2" t="s">
        <v>11</v>
      </c>
      <c r="G330" s="2">
        <v>93000000</v>
      </c>
      <c r="H330" s="2">
        <v>5.9</v>
      </c>
    </row>
    <row r="331" spans="1:8" x14ac:dyDescent="0.3">
      <c r="A331" s="3" t="s">
        <v>680</v>
      </c>
      <c r="B331" s="3">
        <v>105</v>
      </c>
      <c r="C331" s="3">
        <v>176740650</v>
      </c>
      <c r="D331" s="3" t="s">
        <v>455</v>
      </c>
      <c r="E331" s="3" t="s">
        <v>681</v>
      </c>
      <c r="F331" s="3" t="s">
        <v>11</v>
      </c>
      <c r="G331" s="3">
        <v>93000000</v>
      </c>
      <c r="H331" s="3">
        <v>7.6</v>
      </c>
    </row>
    <row r="332" spans="1:8" x14ac:dyDescent="0.3">
      <c r="A332" s="2" t="s">
        <v>682</v>
      </c>
      <c r="B332" s="2">
        <v>107</v>
      </c>
      <c r="C332" s="2">
        <v>71148699</v>
      </c>
      <c r="D332" s="2" t="s">
        <v>65</v>
      </c>
      <c r="E332" s="2" t="s">
        <v>683</v>
      </c>
      <c r="F332" s="2" t="s">
        <v>11</v>
      </c>
      <c r="G332" s="2">
        <v>90000000</v>
      </c>
      <c r="H332" s="2">
        <v>6.6</v>
      </c>
    </row>
    <row r="333" spans="1:8" x14ac:dyDescent="0.3">
      <c r="A333" s="3" t="s">
        <v>684</v>
      </c>
      <c r="B333" s="3">
        <v>101</v>
      </c>
      <c r="C333" s="3">
        <v>67344392</v>
      </c>
      <c r="D333" s="3" t="s">
        <v>19</v>
      </c>
      <c r="E333" s="3" t="s">
        <v>685</v>
      </c>
      <c r="F333" s="3" t="s">
        <v>11</v>
      </c>
      <c r="G333" s="3">
        <v>92000000</v>
      </c>
      <c r="H333" s="3">
        <v>5.3</v>
      </c>
    </row>
    <row r="334" spans="1:8" x14ac:dyDescent="0.3">
      <c r="A334" s="2" t="s">
        <v>686</v>
      </c>
      <c r="B334" s="2">
        <v>137</v>
      </c>
      <c r="C334" s="2">
        <v>22406362</v>
      </c>
      <c r="D334" s="2" t="s">
        <v>687</v>
      </c>
      <c r="E334" s="2" t="s">
        <v>688</v>
      </c>
      <c r="F334" s="2" t="s">
        <v>11</v>
      </c>
      <c r="G334" s="2">
        <v>107000000</v>
      </c>
      <c r="H334" s="2">
        <v>6</v>
      </c>
    </row>
    <row r="335" spans="1:8" x14ac:dyDescent="0.3">
      <c r="A335" s="3" t="s">
        <v>192</v>
      </c>
      <c r="B335" s="3">
        <v>115</v>
      </c>
      <c r="C335" s="3">
        <v>261437578</v>
      </c>
      <c r="D335" s="3" t="s">
        <v>689</v>
      </c>
      <c r="E335" s="3" t="s">
        <v>690</v>
      </c>
      <c r="F335" s="3" t="s">
        <v>11</v>
      </c>
      <c r="G335" s="3">
        <v>92000000</v>
      </c>
      <c r="H335" s="3">
        <v>8</v>
      </c>
    </row>
    <row r="336" spans="1:8" x14ac:dyDescent="0.3">
      <c r="A336" s="2" t="s">
        <v>691</v>
      </c>
      <c r="B336" s="2">
        <v>124</v>
      </c>
      <c r="C336" s="2">
        <v>11000000</v>
      </c>
      <c r="D336" s="2" t="s">
        <v>531</v>
      </c>
      <c r="E336" s="2" t="s">
        <v>692</v>
      </c>
      <c r="F336" s="2" t="s">
        <v>11</v>
      </c>
      <c r="G336" s="2">
        <v>98000000</v>
      </c>
      <c r="H336" s="2">
        <v>5.6</v>
      </c>
    </row>
    <row r="337" spans="1:8" x14ac:dyDescent="0.3">
      <c r="A337" s="3" t="s">
        <v>409</v>
      </c>
      <c r="B337" s="3">
        <v>118</v>
      </c>
      <c r="C337" s="3">
        <v>88761720</v>
      </c>
      <c r="D337" s="3" t="s">
        <v>65</v>
      </c>
      <c r="E337" s="3" t="s">
        <v>693</v>
      </c>
      <c r="F337" s="3" t="s">
        <v>11</v>
      </c>
      <c r="G337" s="3">
        <v>95000000</v>
      </c>
      <c r="H337" s="3">
        <v>5.9</v>
      </c>
    </row>
    <row r="338" spans="1:8" x14ac:dyDescent="0.3">
      <c r="A338" s="2" t="s">
        <v>52</v>
      </c>
      <c r="B338" s="2">
        <v>98</v>
      </c>
      <c r="C338" s="2">
        <v>250147615</v>
      </c>
      <c r="D338" s="2" t="s">
        <v>694</v>
      </c>
      <c r="E338" s="2" t="s">
        <v>695</v>
      </c>
      <c r="F338" s="2" t="s">
        <v>11</v>
      </c>
      <c r="G338" s="2">
        <v>90000000</v>
      </c>
      <c r="H338" s="2">
        <v>7.3</v>
      </c>
    </row>
    <row r="339" spans="1:8" x14ac:dyDescent="0.3">
      <c r="A339" s="3" t="s">
        <v>98</v>
      </c>
      <c r="B339" s="3">
        <v>82</v>
      </c>
      <c r="C339" s="3">
        <v>245823397</v>
      </c>
      <c r="D339" s="3" t="s">
        <v>89</v>
      </c>
      <c r="E339" s="3" t="s">
        <v>696</v>
      </c>
      <c r="F339" s="3" t="s">
        <v>11</v>
      </c>
      <c r="G339" s="3">
        <v>90000000</v>
      </c>
      <c r="H339" s="3">
        <v>7.9</v>
      </c>
    </row>
    <row r="340" spans="1:8" x14ac:dyDescent="0.3">
      <c r="A340" s="2" t="s">
        <v>566</v>
      </c>
      <c r="B340" s="2">
        <v>98</v>
      </c>
      <c r="C340" s="2">
        <v>81557479</v>
      </c>
      <c r="D340" s="2" t="s">
        <v>19</v>
      </c>
      <c r="E340" s="2" t="s">
        <v>697</v>
      </c>
      <c r="F340" s="2" t="s">
        <v>11</v>
      </c>
      <c r="G340" s="2">
        <v>100000000</v>
      </c>
      <c r="H340" s="2">
        <v>6.8</v>
      </c>
    </row>
    <row r="341" spans="1:8" x14ac:dyDescent="0.3">
      <c r="A341" s="3" t="s">
        <v>85</v>
      </c>
      <c r="B341" s="3">
        <v>90</v>
      </c>
      <c r="C341" s="3">
        <v>226138454</v>
      </c>
      <c r="D341" s="3" t="s">
        <v>131</v>
      </c>
      <c r="E341" s="3" t="s">
        <v>698</v>
      </c>
      <c r="F341" s="3" t="s">
        <v>11</v>
      </c>
      <c r="G341" s="3">
        <v>90000000</v>
      </c>
      <c r="H341" s="3">
        <v>6.6</v>
      </c>
    </row>
    <row r="342" spans="1:8" x14ac:dyDescent="0.3">
      <c r="A342" s="2" t="s">
        <v>135</v>
      </c>
      <c r="B342" s="2">
        <v>130</v>
      </c>
      <c r="C342" s="2">
        <v>155370362</v>
      </c>
      <c r="D342" s="2" t="s">
        <v>699</v>
      </c>
      <c r="E342" s="2" t="s">
        <v>700</v>
      </c>
      <c r="F342" s="2" t="s">
        <v>11</v>
      </c>
      <c r="G342" s="2">
        <v>100000000</v>
      </c>
      <c r="H342" s="2">
        <v>6.6</v>
      </c>
    </row>
    <row r="343" spans="1:8" x14ac:dyDescent="0.3">
      <c r="A343" s="3" t="s">
        <v>701</v>
      </c>
      <c r="B343" s="3">
        <v>90</v>
      </c>
      <c r="C343" s="3">
        <v>124870275</v>
      </c>
      <c r="D343" s="3" t="s">
        <v>702</v>
      </c>
      <c r="E343" s="3" t="s">
        <v>703</v>
      </c>
      <c r="F343" s="3" t="s">
        <v>11</v>
      </c>
      <c r="G343" s="3">
        <v>100000000</v>
      </c>
      <c r="H343" s="3">
        <v>7</v>
      </c>
    </row>
    <row r="344" spans="1:8" x14ac:dyDescent="0.3">
      <c r="A344" s="2" t="s">
        <v>417</v>
      </c>
      <c r="B344" s="2">
        <v>94</v>
      </c>
      <c r="C344" s="2">
        <v>196573705</v>
      </c>
      <c r="D344" s="2" t="s">
        <v>256</v>
      </c>
      <c r="E344" s="2" t="s">
        <v>704</v>
      </c>
      <c r="F344" s="2" t="s">
        <v>11</v>
      </c>
      <c r="G344" s="2">
        <v>90000000</v>
      </c>
      <c r="H344" s="2">
        <v>7</v>
      </c>
    </row>
    <row r="345" spans="1:8" x14ac:dyDescent="0.3">
      <c r="A345" s="3" t="s">
        <v>705</v>
      </c>
      <c r="B345" s="3">
        <v>114</v>
      </c>
      <c r="C345" s="3">
        <v>58229120</v>
      </c>
      <c r="D345" s="3" t="s">
        <v>706</v>
      </c>
      <c r="E345" s="3" t="s">
        <v>707</v>
      </c>
      <c r="F345" s="3" t="s">
        <v>11</v>
      </c>
      <c r="G345" s="3">
        <v>90000000</v>
      </c>
      <c r="H345" s="3">
        <v>7.3</v>
      </c>
    </row>
    <row r="346" spans="1:8" x14ac:dyDescent="0.3">
      <c r="A346" s="2" t="s">
        <v>105</v>
      </c>
      <c r="B346" s="2">
        <v>94</v>
      </c>
      <c r="C346" s="2">
        <v>125305545</v>
      </c>
      <c r="D346" s="2" t="s">
        <v>708</v>
      </c>
      <c r="E346" s="2" t="s">
        <v>709</v>
      </c>
      <c r="F346" s="2" t="s">
        <v>11</v>
      </c>
      <c r="G346" s="2">
        <v>92000000</v>
      </c>
      <c r="H346" s="2">
        <v>5.5</v>
      </c>
    </row>
    <row r="347" spans="1:8" x14ac:dyDescent="0.3">
      <c r="A347" s="3" t="s">
        <v>153</v>
      </c>
      <c r="B347" s="3">
        <v>151</v>
      </c>
      <c r="C347" s="3">
        <v>132373442</v>
      </c>
      <c r="D347" s="3" t="s">
        <v>710</v>
      </c>
      <c r="E347" s="3" t="s">
        <v>711</v>
      </c>
      <c r="F347" s="3" t="s">
        <v>11</v>
      </c>
      <c r="G347" s="3">
        <v>90000000</v>
      </c>
      <c r="H347" s="3">
        <v>8.5</v>
      </c>
    </row>
    <row r="348" spans="1:8" x14ac:dyDescent="0.3">
      <c r="A348" s="2" t="s">
        <v>712</v>
      </c>
      <c r="B348" s="2">
        <v>88</v>
      </c>
      <c r="C348" s="2">
        <v>120618403</v>
      </c>
      <c r="D348" s="2" t="s">
        <v>713</v>
      </c>
      <c r="E348" s="2" t="s">
        <v>714</v>
      </c>
      <c r="F348" s="2" t="s">
        <v>11</v>
      </c>
      <c r="G348" s="2">
        <v>90000000</v>
      </c>
      <c r="H348" s="2">
        <v>7.5</v>
      </c>
    </row>
    <row r="349" spans="1:8" x14ac:dyDescent="0.3">
      <c r="A349" s="3" t="s">
        <v>705</v>
      </c>
      <c r="B349" s="3">
        <v>121</v>
      </c>
      <c r="C349" s="3">
        <v>110416702</v>
      </c>
      <c r="D349" s="3" t="s">
        <v>715</v>
      </c>
      <c r="E349" s="3" t="s">
        <v>716</v>
      </c>
      <c r="F349" s="3" t="s">
        <v>11</v>
      </c>
      <c r="G349" s="3">
        <v>92000000</v>
      </c>
      <c r="H349" s="3">
        <v>7</v>
      </c>
    </row>
    <row r="350" spans="1:8" x14ac:dyDescent="0.3">
      <c r="A350" s="2" t="s">
        <v>215</v>
      </c>
      <c r="B350" s="2">
        <v>158</v>
      </c>
      <c r="C350" s="2">
        <v>102515793</v>
      </c>
      <c r="D350" s="2" t="s">
        <v>717</v>
      </c>
      <c r="E350" s="2" t="s">
        <v>718</v>
      </c>
      <c r="F350" s="2" t="s">
        <v>11</v>
      </c>
      <c r="G350" s="2">
        <v>90000000</v>
      </c>
      <c r="H350" s="2">
        <v>7.8</v>
      </c>
    </row>
    <row r="351" spans="1:8" x14ac:dyDescent="0.3">
      <c r="A351" s="3" t="s">
        <v>428</v>
      </c>
      <c r="B351" s="3">
        <v>128</v>
      </c>
      <c r="C351" s="3">
        <v>100012500</v>
      </c>
      <c r="D351" s="3" t="s">
        <v>16</v>
      </c>
      <c r="E351" s="3" t="s">
        <v>719</v>
      </c>
      <c r="F351" s="3" t="s">
        <v>11</v>
      </c>
      <c r="G351" s="3">
        <v>90000000</v>
      </c>
      <c r="H351" s="3">
        <v>7.6</v>
      </c>
    </row>
    <row r="352" spans="1:8" x14ac:dyDescent="0.3">
      <c r="A352" s="2" t="s">
        <v>422</v>
      </c>
      <c r="B352" s="2">
        <v>128</v>
      </c>
      <c r="C352" s="2">
        <v>209019489</v>
      </c>
      <c r="D352" s="2" t="s">
        <v>423</v>
      </c>
      <c r="E352" s="2" t="s">
        <v>720</v>
      </c>
      <c r="F352" s="2" t="s">
        <v>11</v>
      </c>
      <c r="G352" s="2">
        <v>90000000</v>
      </c>
      <c r="H352" s="2">
        <v>7.6</v>
      </c>
    </row>
    <row r="353" spans="1:8" x14ac:dyDescent="0.3">
      <c r="A353" s="2" t="s">
        <v>579</v>
      </c>
      <c r="B353" s="2">
        <v>95</v>
      </c>
      <c r="C353" s="2">
        <v>84037039</v>
      </c>
      <c r="D353" s="2" t="s">
        <v>721</v>
      </c>
      <c r="E353" s="2" t="s">
        <v>722</v>
      </c>
      <c r="F353" s="2" t="s">
        <v>11</v>
      </c>
      <c r="G353" s="2">
        <v>120000000</v>
      </c>
      <c r="H353" s="2">
        <v>6.8</v>
      </c>
    </row>
    <row r="354" spans="1:8" x14ac:dyDescent="0.3">
      <c r="A354" s="3" t="s">
        <v>723</v>
      </c>
      <c r="B354" s="3">
        <v>92</v>
      </c>
      <c r="C354" s="3">
        <v>85884815</v>
      </c>
      <c r="D354" s="3" t="s">
        <v>724</v>
      </c>
      <c r="E354" s="3" t="s">
        <v>725</v>
      </c>
      <c r="F354" s="3" t="s">
        <v>11</v>
      </c>
      <c r="G354" s="3">
        <v>90000000</v>
      </c>
      <c r="H354" s="3">
        <v>5</v>
      </c>
    </row>
    <row r="355" spans="1:8" x14ac:dyDescent="0.3">
      <c r="A355" s="2" t="s">
        <v>37</v>
      </c>
      <c r="B355" s="2">
        <v>121</v>
      </c>
      <c r="C355" s="2">
        <v>83077470</v>
      </c>
      <c r="D355" s="2" t="s">
        <v>726</v>
      </c>
      <c r="E355" s="2" t="s">
        <v>727</v>
      </c>
      <c r="F355" s="2" t="s">
        <v>11</v>
      </c>
      <c r="G355" s="2">
        <v>75000000</v>
      </c>
      <c r="H355" s="2">
        <v>7.1</v>
      </c>
    </row>
    <row r="356" spans="1:8" x14ac:dyDescent="0.3">
      <c r="A356" s="3" t="s">
        <v>728</v>
      </c>
      <c r="B356" s="3">
        <v>113</v>
      </c>
      <c r="C356" s="3">
        <v>100018837</v>
      </c>
      <c r="D356" s="3" t="s">
        <v>715</v>
      </c>
      <c r="E356" s="3" t="s">
        <v>729</v>
      </c>
      <c r="F356" s="3" t="s">
        <v>11</v>
      </c>
      <c r="G356" s="3">
        <v>90000000</v>
      </c>
      <c r="H356" s="3">
        <v>5.5</v>
      </c>
    </row>
    <row r="357" spans="1:8" x14ac:dyDescent="0.3">
      <c r="A357" s="2" t="s">
        <v>409</v>
      </c>
      <c r="B357" s="2">
        <v>106</v>
      </c>
      <c r="C357" s="2">
        <v>78747585</v>
      </c>
      <c r="D357" s="2" t="s">
        <v>730</v>
      </c>
      <c r="E357" s="2" t="s">
        <v>731</v>
      </c>
      <c r="F357" s="2" t="s">
        <v>11</v>
      </c>
      <c r="G357" s="2">
        <v>88000000</v>
      </c>
      <c r="H357" s="2">
        <v>5.6</v>
      </c>
    </row>
    <row r="358" spans="1:8" x14ac:dyDescent="0.3">
      <c r="A358" s="3" t="s">
        <v>123</v>
      </c>
      <c r="B358" s="3">
        <v>146</v>
      </c>
      <c r="C358" s="3">
        <v>78616689</v>
      </c>
      <c r="D358" s="3" t="s">
        <v>211</v>
      </c>
      <c r="E358" s="3" t="s">
        <v>732</v>
      </c>
      <c r="F358" s="3" t="s">
        <v>11</v>
      </c>
      <c r="G358" s="3">
        <v>100000000</v>
      </c>
      <c r="H358" s="3">
        <v>7.1</v>
      </c>
    </row>
    <row r="359" spans="1:8" x14ac:dyDescent="0.3">
      <c r="A359" s="2" t="s">
        <v>305</v>
      </c>
      <c r="B359" s="2">
        <v>88</v>
      </c>
      <c r="C359" s="2">
        <v>75817994</v>
      </c>
      <c r="D359" s="2" t="s">
        <v>733</v>
      </c>
      <c r="E359" s="2" t="s">
        <v>734</v>
      </c>
      <c r="F359" s="2" t="s">
        <v>11</v>
      </c>
      <c r="G359" s="2">
        <v>90000000</v>
      </c>
      <c r="H359" s="2">
        <v>4.9000000000000004</v>
      </c>
    </row>
    <row r="360" spans="1:8" x14ac:dyDescent="0.3">
      <c r="A360" s="3" t="s">
        <v>135</v>
      </c>
      <c r="B360" s="3">
        <v>150</v>
      </c>
      <c r="C360" s="3">
        <v>100853835</v>
      </c>
      <c r="D360" s="3" t="s">
        <v>735</v>
      </c>
      <c r="E360" s="3" t="s">
        <v>736</v>
      </c>
      <c r="F360" s="3" t="s">
        <v>11</v>
      </c>
      <c r="G360" s="3">
        <v>90000000</v>
      </c>
      <c r="H360" s="3">
        <v>7.4</v>
      </c>
    </row>
    <row r="361" spans="1:8" x14ac:dyDescent="0.3">
      <c r="A361" s="2" t="s">
        <v>426</v>
      </c>
      <c r="B361" s="2">
        <v>119</v>
      </c>
      <c r="C361" s="2">
        <v>73209340</v>
      </c>
      <c r="D361" s="2" t="s">
        <v>737</v>
      </c>
      <c r="E361" s="2" t="s">
        <v>738</v>
      </c>
      <c r="F361" s="2" t="s">
        <v>11</v>
      </c>
      <c r="G361" s="2">
        <v>95000000</v>
      </c>
      <c r="H361" s="2">
        <v>5.7</v>
      </c>
    </row>
    <row r="362" spans="1:8" x14ac:dyDescent="0.3">
      <c r="A362" s="3" t="s">
        <v>739</v>
      </c>
      <c r="B362" s="3">
        <v>128</v>
      </c>
      <c r="C362" s="3">
        <v>72515360</v>
      </c>
      <c r="D362" s="3" t="s">
        <v>740</v>
      </c>
      <c r="E362" s="3" t="s">
        <v>741</v>
      </c>
      <c r="F362" s="3" t="s">
        <v>742</v>
      </c>
      <c r="G362" s="3">
        <v>80000000</v>
      </c>
      <c r="H362" s="3">
        <v>6.4</v>
      </c>
    </row>
    <row r="363" spans="1:8" x14ac:dyDescent="0.3">
      <c r="A363" s="2" t="s">
        <v>743</v>
      </c>
      <c r="B363" s="2">
        <v>106</v>
      </c>
      <c r="C363" s="2">
        <v>68558662</v>
      </c>
      <c r="D363" s="2" t="s">
        <v>65</v>
      </c>
      <c r="E363" s="2" t="s">
        <v>744</v>
      </c>
      <c r="F363" s="2" t="s">
        <v>11</v>
      </c>
      <c r="G363" s="2">
        <v>90000000</v>
      </c>
      <c r="H363" s="2">
        <v>5.9</v>
      </c>
    </row>
    <row r="364" spans="1:8" x14ac:dyDescent="0.3">
      <c r="A364" s="3" t="s">
        <v>523</v>
      </c>
      <c r="B364" s="3">
        <v>117</v>
      </c>
      <c r="C364" s="3">
        <v>65653758</v>
      </c>
      <c r="D364" s="3" t="s">
        <v>13</v>
      </c>
      <c r="E364" s="3" t="s">
        <v>745</v>
      </c>
      <c r="F364" s="3" t="s">
        <v>11</v>
      </c>
      <c r="G364" s="3">
        <v>95000000</v>
      </c>
      <c r="H364" s="3">
        <v>5.5</v>
      </c>
    </row>
    <row r="365" spans="1:8" x14ac:dyDescent="0.3">
      <c r="A365" s="2" t="s">
        <v>346</v>
      </c>
      <c r="B365" s="2">
        <v>129</v>
      </c>
      <c r="C365" s="2">
        <v>64685359</v>
      </c>
      <c r="D365" s="2" t="s">
        <v>746</v>
      </c>
      <c r="E365" s="2" t="s">
        <v>747</v>
      </c>
      <c r="F365" s="2" t="s">
        <v>11</v>
      </c>
      <c r="G365" s="2">
        <v>90000000</v>
      </c>
      <c r="H365" s="2">
        <v>6.9</v>
      </c>
    </row>
    <row r="366" spans="1:8" x14ac:dyDescent="0.3">
      <c r="A366" s="3" t="s">
        <v>390</v>
      </c>
      <c r="B366" s="3">
        <v>116</v>
      </c>
      <c r="C366" s="3">
        <v>61355436</v>
      </c>
      <c r="D366" s="3" t="s">
        <v>546</v>
      </c>
      <c r="E366" s="3" t="s">
        <v>748</v>
      </c>
      <c r="F366" s="3" t="s">
        <v>11</v>
      </c>
      <c r="G366" s="3">
        <v>68000000</v>
      </c>
      <c r="H366" s="3">
        <v>6.2</v>
      </c>
    </row>
    <row r="367" spans="1:8" x14ac:dyDescent="0.3">
      <c r="A367" s="2" t="s">
        <v>566</v>
      </c>
      <c r="B367" s="2">
        <v>114</v>
      </c>
      <c r="C367" s="2">
        <v>26871</v>
      </c>
      <c r="D367" s="2" t="s">
        <v>108</v>
      </c>
      <c r="E367" s="2" t="s">
        <v>749</v>
      </c>
      <c r="F367" s="2" t="s">
        <v>11</v>
      </c>
      <c r="G367" s="2">
        <v>92000000</v>
      </c>
      <c r="H367" s="2">
        <v>7</v>
      </c>
    </row>
    <row r="368" spans="1:8" x14ac:dyDescent="0.3">
      <c r="A368" s="3" t="s">
        <v>750</v>
      </c>
      <c r="B368" s="3">
        <v>114</v>
      </c>
      <c r="C368" s="3">
        <v>60874615</v>
      </c>
      <c r="D368" s="3" t="s">
        <v>382</v>
      </c>
      <c r="E368" s="3" t="s">
        <v>751</v>
      </c>
      <c r="F368" s="3" t="s">
        <v>11</v>
      </c>
      <c r="G368" s="3">
        <v>90000000</v>
      </c>
      <c r="H368" s="3">
        <v>5.6</v>
      </c>
    </row>
    <row r="369" spans="1:8" x14ac:dyDescent="0.3">
      <c r="A369" s="2" t="s">
        <v>417</v>
      </c>
      <c r="B369" s="2">
        <v>96</v>
      </c>
      <c r="C369" s="2">
        <v>143618384</v>
      </c>
      <c r="D369" s="2" t="s">
        <v>418</v>
      </c>
      <c r="E369" s="2" t="s">
        <v>752</v>
      </c>
      <c r="F369" s="2" t="s">
        <v>11</v>
      </c>
      <c r="G369" s="2">
        <v>90000000</v>
      </c>
      <c r="H369" s="2">
        <v>7</v>
      </c>
    </row>
    <row r="370" spans="1:8" x14ac:dyDescent="0.3">
      <c r="A370" s="3" t="s">
        <v>409</v>
      </c>
      <c r="B370" s="3">
        <v>132</v>
      </c>
      <c r="C370" s="3">
        <v>58220776</v>
      </c>
      <c r="D370" s="3" t="s">
        <v>753</v>
      </c>
      <c r="E370" s="3" t="s">
        <v>754</v>
      </c>
      <c r="F370" s="3" t="s">
        <v>11</v>
      </c>
      <c r="G370" s="3">
        <v>100000000</v>
      </c>
      <c r="H370" s="3">
        <v>6.8</v>
      </c>
    </row>
    <row r="371" spans="1:8" x14ac:dyDescent="0.3">
      <c r="A371" s="2" t="s">
        <v>755</v>
      </c>
      <c r="B371" s="2">
        <v>104</v>
      </c>
      <c r="C371" s="2">
        <v>47474112</v>
      </c>
      <c r="D371" s="2" t="s">
        <v>455</v>
      </c>
      <c r="E371" s="2" t="s">
        <v>756</v>
      </c>
      <c r="F371" s="2" t="s">
        <v>11</v>
      </c>
      <c r="G371" s="2">
        <v>90000000</v>
      </c>
      <c r="H371" s="2">
        <v>5.4</v>
      </c>
    </row>
    <row r="372" spans="1:8" x14ac:dyDescent="0.3">
      <c r="A372" s="3" t="s">
        <v>757</v>
      </c>
      <c r="B372" s="3">
        <v>111</v>
      </c>
      <c r="C372" s="3">
        <v>42877165</v>
      </c>
      <c r="D372" s="3" t="s">
        <v>143</v>
      </c>
      <c r="E372" s="3" t="s">
        <v>758</v>
      </c>
      <c r="F372" s="3" t="s">
        <v>11</v>
      </c>
      <c r="G372" s="3">
        <v>86000000</v>
      </c>
      <c r="H372" s="3">
        <v>6.1</v>
      </c>
    </row>
    <row r="373" spans="1:8" x14ac:dyDescent="0.3">
      <c r="A373" s="2" t="s">
        <v>759</v>
      </c>
      <c r="B373" s="2">
        <v>138</v>
      </c>
      <c r="C373" s="2">
        <v>35168677</v>
      </c>
      <c r="D373" s="2" t="s">
        <v>726</v>
      </c>
      <c r="E373" s="2" t="s">
        <v>760</v>
      </c>
      <c r="F373" s="2" t="s">
        <v>11</v>
      </c>
      <c r="G373" s="2">
        <v>100000000</v>
      </c>
      <c r="H373" s="2">
        <v>6.7</v>
      </c>
    </row>
    <row r="374" spans="1:8" x14ac:dyDescent="0.3">
      <c r="A374" s="2" t="s">
        <v>761</v>
      </c>
      <c r="B374" s="2">
        <v>129</v>
      </c>
      <c r="C374" s="2">
        <v>37567440</v>
      </c>
      <c r="D374" s="2" t="s">
        <v>56</v>
      </c>
      <c r="E374" s="2" t="s">
        <v>762</v>
      </c>
      <c r="F374" s="2" t="s">
        <v>11</v>
      </c>
      <c r="G374" s="2">
        <v>20000000</v>
      </c>
      <c r="H374" s="2">
        <v>6.9</v>
      </c>
    </row>
    <row r="375" spans="1:8" x14ac:dyDescent="0.3">
      <c r="A375" s="3" t="s">
        <v>270</v>
      </c>
      <c r="B375" s="3">
        <v>144</v>
      </c>
      <c r="C375" s="3">
        <v>61644321</v>
      </c>
      <c r="D375" s="3" t="s">
        <v>534</v>
      </c>
      <c r="E375" s="3" t="s">
        <v>763</v>
      </c>
      <c r="F375" s="3" t="s">
        <v>11</v>
      </c>
      <c r="G375" s="3">
        <v>88000000</v>
      </c>
      <c r="H375" s="3">
        <v>8</v>
      </c>
    </row>
    <row r="376" spans="1:8" x14ac:dyDescent="0.3">
      <c r="A376" s="2" t="s">
        <v>764</v>
      </c>
      <c r="B376" s="2">
        <v>110</v>
      </c>
      <c r="C376" s="2">
        <v>190562</v>
      </c>
      <c r="D376" s="2" t="s">
        <v>765</v>
      </c>
      <c r="E376" s="2" t="s">
        <v>766</v>
      </c>
      <c r="F376" s="2" t="s">
        <v>11</v>
      </c>
      <c r="G376" s="2">
        <v>90000000</v>
      </c>
      <c r="H376" s="2">
        <v>4.4000000000000004</v>
      </c>
    </row>
    <row r="377" spans="1:8" x14ac:dyDescent="0.3">
      <c r="A377" s="3" t="s">
        <v>767</v>
      </c>
      <c r="B377" s="3">
        <v>140</v>
      </c>
      <c r="C377" s="3">
        <v>120147445</v>
      </c>
      <c r="D377" s="3" t="s">
        <v>768</v>
      </c>
      <c r="E377" s="3" t="s">
        <v>769</v>
      </c>
      <c r="F377" s="3" t="s">
        <v>11</v>
      </c>
      <c r="G377" s="3">
        <v>87000000</v>
      </c>
      <c r="H377" s="3">
        <v>7.3</v>
      </c>
    </row>
    <row r="378" spans="1:8" x14ac:dyDescent="0.3">
      <c r="A378" s="2" t="s">
        <v>523</v>
      </c>
      <c r="B378" s="2">
        <v>113</v>
      </c>
      <c r="C378" s="2">
        <v>241688385</v>
      </c>
      <c r="D378" s="2" t="s">
        <v>226</v>
      </c>
      <c r="E378" s="2" t="s">
        <v>770</v>
      </c>
      <c r="F378" s="2" t="s">
        <v>11</v>
      </c>
      <c r="G378" s="2">
        <v>92000000</v>
      </c>
      <c r="H378" s="2">
        <v>6.3</v>
      </c>
    </row>
    <row r="379" spans="1:8" x14ac:dyDescent="0.3">
      <c r="A379" s="2" t="s">
        <v>135</v>
      </c>
      <c r="B379" s="2">
        <v>143</v>
      </c>
      <c r="C379" s="2">
        <v>233630478</v>
      </c>
      <c r="D379" s="2" t="s">
        <v>771</v>
      </c>
      <c r="E379" s="2" t="s">
        <v>772</v>
      </c>
      <c r="F379" s="2" t="s">
        <v>11</v>
      </c>
      <c r="G379" s="2">
        <v>90000000</v>
      </c>
      <c r="H379" s="2">
        <v>7.7</v>
      </c>
    </row>
    <row r="380" spans="1:8" x14ac:dyDescent="0.3">
      <c r="A380" s="3" t="s">
        <v>268</v>
      </c>
      <c r="B380" s="3">
        <v>108</v>
      </c>
      <c r="C380" s="3">
        <v>197992827</v>
      </c>
      <c r="D380" s="3" t="s">
        <v>773</v>
      </c>
      <c r="E380" s="3" t="s">
        <v>774</v>
      </c>
      <c r="F380" s="3" t="s">
        <v>11</v>
      </c>
      <c r="G380" s="3">
        <v>100000000</v>
      </c>
      <c r="H380" s="3">
        <v>6.5</v>
      </c>
    </row>
    <row r="381" spans="1:8" x14ac:dyDescent="0.3">
      <c r="A381" s="2" t="s">
        <v>375</v>
      </c>
      <c r="B381" s="2">
        <v>108</v>
      </c>
      <c r="C381" s="2">
        <v>176049130</v>
      </c>
      <c r="D381" s="2" t="s">
        <v>376</v>
      </c>
      <c r="E381" s="2" t="s">
        <v>775</v>
      </c>
      <c r="F381" s="2" t="s">
        <v>11</v>
      </c>
      <c r="G381" s="2">
        <v>75000000</v>
      </c>
      <c r="H381" s="2">
        <v>7.8</v>
      </c>
    </row>
    <row r="382" spans="1:8" x14ac:dyDescent="0.3">
      <c r="A382" s="3" t="s">
        <v>225</v>
      </c>
      <c r="B382" s="3">
        <v>124</v>
      </c>
      <c r="C382" s="3">
        <v>172620724</v>
      </c>
      <c r="D382" s="3" t="s">
        <v>226</v>
      </c>
      <c r="E382" s="3" t="s">
        <v>776</v>
      </c>
      <c r="F382" s="3" t="s">
        <v>11</v>
      </c>
      <c r="G382" s="3">
        <v>85000000</v>
      </c>
      <c r="H382" s="3">
        <v>6.4</v>
      </c>
    </row>
    <row r="383" spans="1:8" x14ac:dyDescent="0.3">
      <c r="A383" s="2" t="s">
        <v>498</v>
      </c>
      <c r="B383" s="2">
        <v>116</v>
      </c>
      <c r="C383" s="2">
        <v>183405771</v>
      </c>
      <c r="D383" s="2" t="s">
        <v>499</v>
      </c>
      <c r="E383" s="2" t="s">
        <v>777</v>
      </c>
      <c r="F383" s="2" t="s">
        <v>11</v>
      </c>
      <c r="G383" s="2">
        <v>85000000</v>
      </c>
      <c r="H383" s="2">
        <v>7.8</v>
      </c>
    </row>
    <row r="384" spans="1:8" x14ac:dyDescent="0.3">
      <c r="A384" s="3" t="s">
        <v>778</v>
      </c>
      <c r="B384" s="3">
        <v>110</v>
      </c>
      <c r="C384" s="3">
        <v>20315324</v>
      </c>
      <c r="D384" s="3" t="s">
        <v>25</v>
      </c>
      <c r="E384" s="3" t="s">
        <v>779</v>
      </c>
      <c r="F384" s="3" t="s">
        <v>11</v>
      </c>
      <c r="G384" s="3">
        <v>75000000</v>
      </c>
      <c r="H384" s="3">
        <v>5.8</v>
      </c>
    </row>
    <row r="385" spans="1:8" x14ac:dyDescent="0.3">
      <c r="A385" s="2" t="s">
        <v>780</v>
      </c>
      <c r="B385" s="2">
        <v>91</v>
      </c>
      <c r="C385" s="2">
        <v>148313048</v>
      </c>
      <c r="D385" s="2" t="s">
        <v>252</v>
      </c>
      <c r="E385" s="2" t="s">
        <v>781</v>
      </c>
      <c r="F385" s="2" t="s">
        <v>11</v>
      </c>
      <c r="G385" s="2">
        <v>85000000</v>
      </c>
      <c r="H385" s="2">
        <v>7.1</v>
      </c>
    </row>
    <row r="386" spans="1:8" x14ac:dyDescent="0.3">
      <c r="A386" s="3" t="s">
        <v>782</v>
      </c>
      <c r="B386" s="3">
        <v>107</v>
      </c>
      <c r="C386" s="3">
        <v>127706877</v>
      </c>
      <c r="D386" s="3" t="s">
        <v>783</v>
      </c>
      <c r="E386" s="3" t="s">
        <v>784</v>
      </c>
      <c r="F386" s="3" t="s">
        <v>11</v>
      </c>
      <c r="G386" s="3">
        <v>85000000</v>
      </c>
      <c r="H386" s="3">
        <v>7.1</v>
      </c>
    </row>
    <row r="387" spans="1:8" x14ac:dyDescent="0.3">
      <c r="A387" s="3" t="s">
        <v>785</v>
      </c>
      <c r="B387" s="3">
        <v>115</v>
      </c>
      <c r="C387" s="3">
        <v>126149655</v>
      </c>
      <c r="D387" s="3" t="s">
        <v>391</v>
      </c>
      <c r="E387" s="3" t="s">
        <v>786</v>
      </c>
      <c r="F387" s="3" t="s">
        <v>11</v>
      </c>
      <c r="G387" s="3">
        <v>85000000</v>
      </c>
      <c r="H387" s="3">
        <v>6.8</v>
      </c>
    </row>
    <row r="388" spans="1:8" x14ac:dyDescent="0.3">
      <c r="A388" s="2" t="s">
        <v>782</v>
      </c>
      <c r="B388" s="2">
        <v>100</v>
      </c>
      <c r="C388" s="2">
        <v>66941559</v>
      </c>
      <c r="D388" s="2" t="s">
        <v>787</v>
      </c>
      <c r="E388" s="2" t="s">
        <v>788</v>
      </c>
      <c r="F388" s="2" t="s">
        <v>11</v>
      </c>
      <c r="G388" s="2">
        <v>85000000</v>
      </c>
      <c r="H388" s="2">
        <v>4.8</v>
      </c>
    </row>
    <row r="389" spans="1:8" x14ac:dyDescent="0.3">
      <c r="A389" s="3" t="s">
        <v>85</v>
      </c>
      <c r="B389" s="3">
        <v>104</v>
      </c>
      <c r="C389" s="3">
        <v>78009155</v>
      </c>
      <c r="D389" s="3" t="s">
        <v>571</v>
      </c>
      <c r="E389" s="3" t="s">
        <v>789</v>
      </c>
      <c r="F389" s="3" t="s">
        <v>11</v>
      </c>
      <c r="G389" s="3">
        <v>75000000</v>
      </c>
      <c r="H389" s="3">
        <v>6.2</v>
      </c>
    </row>
    <row r="390" spans="1:8" x14ac:dyDescent="0.3">
      <c r="A390" s="2" t="s">
        <v>790</v>
      </c>
      <c r="B390" s="2">
        <v>138</v>
      </c>
      <c r="C390" s="2">
        <v>63224849</v>
      </c>
      <c r="D390" s="2" t="s">
        <v>549</v>
      </c>
      <c r="E390" s="2" t="s">
        <v>791</v>
      </c>
      <c r="F390" s="2" t="s">
        <v>11</v>
      </c>
      <c r="G390" s="2">
        <v>85000000</v>
      </c>
      <c r="H390" s="2">
        <v>6.9</v>
      </c>
    </row>
    <row r="391" spans="1:8" x14ac:dyDescent="0.3">
      <c r="A391" s="3" t="s">
        <v>566</v>
      </c>
      <c r="B391" s="3">
        <v>140</v>
      </c>
      <c r="C391" s="3">
        <v>111544445</v>
      </c>
      <c r="D391" s="3" t="s">
        <v>792</v>
      </c>
      <c r="E391" s="3" t="s">
        <v>793</v>
      </c>
      <c r="F391" s="3" t="s">
        <v>11</v>
      </c>
      <c r="G391" s="3">
        <v>90000000</v>
      </c>
      <c r="H391" s="3">
        <v>7.3</v>
      </c>
    </row>
    <row r="392" spans="1:8" x14ac:dyDescent="0.3">
      <c r="A392" s="2" t="s">
        <v>790</v>
      </c>
      <c r="B392" s="2">
        <v>120</v>
      </c>
      <c r="C392" s="2">
        <v>112703470</v>
      </c>
      <c r="D392" s="2" t="s">
        <v>465</v>
      </c>
      <c r="E392" s="2" t="s">
        <v>794</v>
      </c>
      <c r="F392" s="2" t="s">
        <v>11</v>
      </c>
      <c r="G392" s="2">
        <v>85000000</v>
      </c>
      <c r="H392" s="2">
        <v>6.6</v>
      </c>
    </row>
    <row r="393" spans="1:8" x14ac:dyDescent="0.3">
      <c r="A393" s="3" t="s">
        <v>498</v>
      </c>
      <c r="B393" s="3">
        <v>122</v>
      </c>
      <c r="C393" s="3">
        <v>117144465</v>
      </c>
      <c r="D393" s="3" t="s">
        <v>499</v>
      </c>
      <c r="E393" s="3" t="s">
        <v>795</v>
      </c>
      <c r="F393" s="3" t="s">
        <v>11</v>
      </c>
      <c r="G393" s="3">
        <v>85000000</v>
      </c>
      <c r="H393" s="3">
        <v>6.9</v>
      </c>
    </row>
    <row r="394" spans="1:8" x14ac:dyDescent="0.3">
      <c r="A394" s="2" t="s">
        <v>796</v>
      </c>
      <c r="B394" s="2">
        <v>83</v>
      </c>
      <c r="C394" s="2">
        <v>84303558</v>
      </c>
      <c r="D394" s="2" t="s">
        <v>146</v>
      </c>
      <c r="E394" s="2" t="s">
        <v>797</v>
      </c>
      <c r="F394" s="2" t="s">
        <v>11</v>
      </c>
      <c r="G394" s="2">
        <v>85000000</v>
      </c>
      <c r="H394" s="2">
        <v>6.2</v>
      </c>
    </row>
    <row r="395" spans="1:8" x14ac:dyDescent="0.3">
      <c r="A395" s="3" t="s">
        <v>798</v>
      </c>
      <c r="B395" s="3">
        <v>139</v>
      </c>
      <c r="C395" s="3">
        <v>150832203</v>
      </c>
      <c r="D395" s="3" t="s">
        <v>451</v>
      </c>
      <c r="E395" s="3" t="s">
        <v>799</v>
      </c>
      <c r="F395" s="3" t="s">
        <v>11</v>
      </c>
      <c r="G395" s="3">
        <v>85000000</v>
      </c>
      <c r="H395" s="3">
        <v>6.7</v>
      </c>
    </row>
    <row r="396" spans="1:8" x14ac:dyDescent="0.3">
      <c r="A396" s="2" t="s">
        <v>800</v>
      </c>
      <c r="B396" s="2">
        <v>131</v>
      </c>
      <c r="C396" s="2">
        <v>51396781</v>
      </c>
      <c r="D396" s="2" t="s">
        <v>653</v>
      </c>
      <c r="E396" s="2" t="s">
        <v>801</v>
      </c>
      <c r="F396" s="2" t="s">
        <v>11</v>
      </c>
      <c r="G396" s="2">
        <v>68000000</v>
      </c>
      <c r="H396" s="2">
        <v>7.6</v>
      </c>
    </row>
    <row r="397" spans="1:8" x14ac:dyDescent="0.3">
      <c r="A397" s="3" t="s">
        <v>73</v>
      </c>
      <c r="B397" s="3">
        <v>104</v>
      </c>
      <c r="C397" s="3">
        <v>47592825</v>
      </c>
      <c r="D397" s="3" t="s">
        <v>349</v>
      </c>
      <c r="E397" s="3" t="s">
        <v>802</v>
      </c>
      <c r="F397" s="3" t="s">
        <v>11</v>
      </c>
      <c r="G397" s="3">
        <v>85000000</v>
      </c>
      <c r="H397" s="3">
        <v>6.7</v>
      </c>
    </row>
    <row r="398" spans="1:8" x14ac:dyDescent="0.3">
      <c r="A398" s="2" t="s">
        <v>428</v>
      </c>
      <c r="B398" s="2">
        <v>130</v>
      </c>
      <c r="C398" s="2">
        <v>50016394</v>
      </c>
      <c r="D398" s="2" t="s">
        <v>803</v>
      </c>
      <c r="E398" s="2" t="s">
        <v>804</v>
      </c>
      <c r="F398" s="2" t="s">
        <v>11</v>
      </c>
      <c r="G398" s="2">
        <v>70000000</v>
      </c>
      <c r="H398" s="2">
        <v>6.2</v>
      </c>
    </row>
    <row r="399" spans="1:8" x14ac:dyDescent="0.3">
      <c r="A399" s="3" t="s">
        <v>50</v>
      </c>
      <c r="B399" s="3">
        <v>145</v>
      </c>
      <c r="C399" s="3">
        <v>57010853</v>
      </c>
      <c r="D399" s="3" t="s">
        <v>69</v>
      </c>
      <c r="E399" s="3" t="s">
        <v>805</v>
      </c>
      <c r="F399" s="3" t="s">
        <v>11</v>
      </c>
      <c r="G399" s="3">
        <v>85000000</v>
      </c>
      <c r="H399" s="3">
        <v>7.3</v>
      </c>
    </row>
    <row r="400" spans="1:8" x14ac:dyDescent="0.3">
      <c r="A400" s="2" t="s">
        <v>127</v>
      </c>
      <c r="B400" s="2">
        <v>104</v>
      </c>
      <c r="C400" s="2">
        <v>62494975</v>
      </c>
      <c r="D400" s="2" t="s">
        <v>108</v>
      </c>
      <c r="E400" s="2" t="s">
        <v>806</v>
      </c>
      <c r="F400" s="2" t="s">
        <v>11</v>
      </c>
      <c r="G400" s="2">
        <v>85000000</v>
      </c>
      <c r="H400" s="2">
        <v>6</v>
      </c>
    </row>
    <row r="401" spans="1:8" x14ac:dyDescent="0.3">
      <c r="A401" s="3" t="s">
        <v>807</v>
      </c>
      <c r="B401" s="3">
        <v>97</v>
      </c>
      <c r="C401" s="3">
        <v>46440491</v>
      </c>
      <c r="D401" s="3" t="s">
        <v>89</v>
      </c>
      <c r="E401" s="3" t="s">
        <v>808</v>
      </c>
      <c r="F401" s="3" t="s">
        <v>11</v>
      </c>
      <c r="G401" s="3">
        <v>100000000</v>
      </c>
      <c r="H401" s="3">
        <v>7.1</v>
      </c>
    </row>
    <row r="402" spans="1:8" x14ac:dyDescent="0.3">
      <c r="A402" s="2" t="s">
        <v>809</v>
      </c>
      <c r="B402" s="2">
        <v>178</v>
      </c>
      <c r="C402" s="2">
        <v>44606335</v>
      </c>
      <c r="D402" s="2" t="s">
        <v>216</v>
      </c>
      <c r="E402" s="2" t="s">
        <v>810</v>
      </c>
      <c r="F402" s="2" t="s">
        <v>11</v>
      </c>
      <c r="G402" s="2">
        <v>90000000</v>
      </c>
      <c r="H402" s="2">
        <v>7.1</v>
      </c>
    </row>
    <row r="403" spans="1:8" x14ac:dyDescent="0.3">
      <c r="A403" s="3" t="s">
        <v>811</v>
      </c>
      <c r="B403" s="3">
        <v>108</v>
      </c>
      <c r="C403" s="3">
        <v>40048332</v>
      </c>
      <c r="D403" s="3" t="s">
        <v>297</v>
      </c>
      <c r="E403" s="3" t="s">
        <v>812</v>
      </c>
      <c r="F403" s="3" t="s">
        <v>11</v>
      </c>
      <c r="G403" s="3">
        <v>85000000</v>
      </c>
      <c r="H403" s="3">
        <v>5.5</v>
      </c>
    </row>
    <row r="404" spans="1:8" x14ac:dyDescent="0.3">
      <c r="A404" s="3" t="s">
        <v>813</v>
      </c>
      <c r="B404" s="3">
        <v>106</v>
      </c>
      <c r="C404" s="3">
        <v>64933670</v>
      </c>
      <c r="D404" s="3" t="s">
        <v>814</v>
      </c>
      <c r="E404" s="3" t="s">
        <v>815</v>
      </c>
      <c r="F404" s="3" t="s">
        <v>11</v>
      </c>
      <c r="G404" s="3">
        <v>85000000</v>
      </c>
      <c r="H404" s="3">
        <v>5.6</v>
      </c>
    </row>
    <row r="405" spans="1:8" x14ac:dyDescent="0.3">
      <c r="A405" s="2" t="s">
        <v>816</v>
      </c>
      <c r="B405" s="2">
        <v>112</v>
      </c>
      <c r="C405" s="2">
        <v>31494270</v>
      </c>
      <c r="D405" s="2" t="s">
        <v>817</v>
      </c>
      <c r="E405" s="2" t="s">
        <v>818</v>
      </c>
      <c r="F405" s="2" t="s">
        <v>11</v>
      </c>
      <c r="G405" s="2">
        <v>60000000</v>
      </c>
      <c r="H405" s="2">
        <v>7.5</v>
      </c>
    </row>
    <row r="406" spans="1:8" x14ac:dyDescent="0.3">
      <c r="A406" s="3" t="s">
        <v>819</v>
      </c>
      <c r="B406" s="3">
        <v>135</v>
      </c>
      <c r="C406" s="3">
        <v>31111260</v>
      </c>
      <c r="D406" s="3" t="s">
        <v>74</v>
      </c>
      <c r="E406" s="3" t="s">
        <v>820</v>
      </c>
      <c r="F406" s="3" t="s">
        <v>11</v>
      </c>
      <c r="G406" s="3">
        <v>60000000</v>
      </c>
      <c r="H406" s="3">
        <v>5.4</v>
      </c>
    </row>
    <row r="407" spans="1:8" x14ac:dyDescent="0.3">
      <c r="A407" s="2" t="s">
        <v>821</v>
      </c>
      <c r="B407" s="2">
        <v>109</v>
      </c>
      <c r="C407" s="2">
        <v>123307945</v>
      </c>
      <c r="D407" s="2" t="s">
        <v>822</v>
      </c>
      <c r="E407" s="2" t="s">
        <v>823</v>
      </c>
      <c r="F407" s="2" t="s">
        <v>11</v>
      </c>
      <c r="G407" s="2">
        <v>65000000</v>
      </c>
      <c r="H407" s="2">
        <v>4.3</v>
      </c>
    </row>
    <row r="408" spans="1:8" x14ac:dyDescent="0.3">
      <c r="A408" s="3" t="s">
        <v>513</v>
      </c>
      <c r="B408" s="3">
        <v>86</v>
      </c>
      <c r="C408" s="3">
        <v>153288182</v>
      </c>
      <c r="D408" s="3" t="s">
        <v>824</v>
      </c>
      <c r="E408" s="3" t="s">
        <v>825</v>
      </c>
      <c r="F408" s="3" t="s">
        <v>11</v>
      </c>
      <c r="G408" s="3">
        <v>84000000</v>
      </c>
      <c r="H408" s="3">
        <v>4.9000000000000004</v>
      </c>
    </row>
    <row r="409" spans="1:8" x14ac:dyDescent="0.3">
      <c r="A409" s="2" t="s">
        <v>826</v>
      </c>
      <c r="B409" s="2">
        <v>95</v>
      </c>
      <c r="C409" s="2">
        <v>13401683</v>
      </c>
      <c r="D409" s="2" t="s">
        <v>207</v>
      </c>
      <c r="E409" s="2" t="s">
        <v>827</v>
      </c>
      <c r="F409" s="2" t="s">
        <v>11</v>
      </c>
      <c r="G409" s="2">
        <v>35000000</v>
      </c>
      <c r="H409" s="2">
        <v>7.1</v>
      </c>
    </row>
    <row r="410" spans="1:8" x14ac:dyDescent="0.3">
      <c r="A410" s="3" t="s">
        <v>530</v>
      </c>
      <c r="B410" s="3">
        <v>107</v>
      </c>
      <c r="C410" s="3">
        <v>137340146</v>
      </c>
      <c r="D410" s="3" t="s">
        <v>828</v>
      </c>
      <c r="E410" s="3" t="s">
        <v>829</v>
      </c>
      <c r="F410" s="3" t="s">
        <v>11</v>
      </c>
      <c r="G410" s="3">
        <v>70000000</v>
      </c>
      <c r="H410" s="3">
        <v>6.4</v>
      </c>
    </row>
    <row r="411" spans="1:8" x14ac:dyDescent="0.3">
      <c r="A411" s="3" t="s">
        <v>493</v>
      </c>
      <c r="B411" s="3">
        <v>82</v>
      </c>
      <c r="C411" s="3">
        <v>43575716</v>
      </c>
      <c r="D411" s="3" t="s">
        <v>830</v>
      </c>
      <c r="E411" s="3" t="s">
        <v>831</v>
      </c>
      <c r="F411" s="3" t="s">
        <v>11</v>
      </c>
      <c r="G411" s="3">
        <v>85000000</v>
      </c>
      <c r="H411" s="3">
        <v>4.3</v>
      </c>
    </row>
    <row r="412" spans="1:8" x14ac:dyDescent="0.3">
      <c r="A412" s="2" t="s">
        <v>167</v>
      </c>
      <c r="B412" s="2">
        <v>88</v>
      </c>
      <c r="C412" s="2">
        <v>80170146</v>
      </c>
      <c r="D412" s="2" t="s">
        <v>74</v>
      </c>
      <c r="E412" s="2" t="s">
        <v>832</v>
      </c>
      <c r="F412" s="2" t="s">
        <v>11</v>
      </c>
      <c r="G412" s="2">
        <v>85000000</v>
      </c>
      <c r="H412" s="2">
        <v>6.1</v>
      </c>
    </row>
    <row r="413" spans="1:8" x14ac:dyDescent="0.3">
      <c r="A413" s="3" t="s">
        <v>120</v>
      </c>
      <c r="B413" s="3">
        <v>120</v>
      </c>
      <c r="C413" s="3">
        <v>75754670</v>
      </c>
      <c r="D413" s="3" t="s">
        <v>833</v>
      </c>
      <c r="E413" s="3" t="s">
        <v>834</v>
      </c>
      <c r="F413" s="3" t="s">
        <v>11</v>
      </c>
      <c r="G413" s="3">
        <v>85000000</v>
      </c>
      <c r="H413" s="3">
        <v>7</v>
      </c>
    </row>
    <row r="414" spans="1:8" x14ac:dyDescent="0.3">
      <c r="A414" s="2" t="s">
        <v>215</v>
      </c>
      <c r="B414" s="2">
        <v>162</v>
      </c>
      <c r="C414" s="2">
        <v>33048353</v>
      </c>
      <c r="D414" s="2" t="s">
        <v>835</v>
      </c>
      <c r="E414" s="2" t="s">
        <v>836</v>
      </c>
      <c r="F414" s="2" t="s">
        <v>11</v>
      </c>
      <c r="G414" s="2">
        <v>65000000</v>
      </c>
      <c r="H414" s="2">
        <v>7.7</v>
      </c>
    </row>
    <row r="415" spans="1:8" x14ac:dyDescent="0.3">
      <c r="A415" s="3" t="s">
        <v>495</v>
      </c>
      <c r="B415" s="3">
        <v>123</v>
      </c>
      <c r="C415" s="3">
        <v>34543701</v>
      </c>
      <c r="D415" s="3" t="s">
        <v>538</v>
      </c>
      <c r="E415" s="3" t="s">
        <v>837</v>
      </c>
      <c r="F415" s="3" t="s">
        <v>11</v>
      </c>
      <c r="G415" s="3">
        <v>82000000</v>
      </c>
      <c r="H415" s="3">
        <v>5.9</v>
      </c>
    </row>
    <row r="416" spans="1:8" x14ac:dyDescent="0.3">
      <c r="A416" s="2" t="s">
        <v>164</v>
      </c>
      <c r="B416" s="2">
        <v>101</v>
      </c>
      <c r="C416" s="2">
        <v>242589580</v>
      </c>
      <c r="D416" s="2" t="s">
        <v>838</v>
      </c>
      <c r="E416" s="2" t="s">
        <v>839</v>
      </c>
      <c r="F416" s="2" t="s">
        <v>11</v>
      </c>
      <c r="G416" s="2">
        <v>81000000</v>
      </c>
      <c r="H416" s="2">
        <v>6.7</v>
      </c>
    </row>
    <row r="417" spans="1:8" x14ac:dyDescent="0.3">
      <c r="A417" s="3" t="s">
        <v>840</v>
      </c>
      <c r="B417" s="3">
        <v>113</v>
      </c>
      <c r="C417" s="3">
        <v>102981571</v>
      </c>
      <c r="D417" s="3" t="s">
        <v>16</v>
      </c>
      <c r="E417" s="3" t="s">
        <v>841</v>
      </c>
      <c r="F417" s="3" t="s">
        <v>11</v>
      </c>
      <c r="G417" s="3">
        <v>80000000</v>
      </c>
      <c r="H417" s="3">
        <v>6.5</v>
      </c>
    </row>
    <row r="418" spans="1:8" x14ac:dyDescent="0.3">
      <c r="A418" s="2" t="s">
        <v>750</v>
      </c>
      <c r="B418" s="2">
        <v>110</v>
      </c>
      <c r="C418" s="2">
        <v>180965237</v>
      </c>
      <c r="D418" s="2" t="s">
        <v>16</v>
      </c>
      <c r="E418" s="2" t="s">
        <v>842</v>
      </c>
      <c r="F418" s="2" t="s">
        <v>11</v>
      </c>
      <c r="G418" s="2">
        <v>80000000</v>
      </c>
      <c r="H418" s="2">
        <v>7.1</v>
      </c>
    </row>
    <row r="419" spans="1:8" x14ac:dyDescent="0.3">
      <c r="A419" s="3" t="s">
        <v>767</v>
      </c>
      <c r="B419" s="3">
        <v>142</v>
      </c>
      <c r="C419" s="3">
        <v>407999255</v>
      </c>
      <c r="D419" s="3" t="s">
        <v>485</v>
      </c>
      <c r="E419" s="3" t="s">
        <v>843</v>
      </c>
      <c r="F419" s="3" t="s">
        <v>11</v>
      </c>
      <c r="G419" s="3">
        <v>78000000</v>
      </c>
      <c r="H419" s="3">
        <v>7.3</v>
      </c>
    </row>
    <row r="420" spans="1:8" x14ac:dyDescent="0.3">
      <c r="A420" s="2" t="s">
        <v>844</v>
      </c>
      <c r="B420" s="2">
        <v>102</v>
      </c>
      <c r="C420" s="2">
        <v>254455986</v>
      </c>
      <c r="D420" s="2" t="s">
        <v>656</v>
      </c>
      <c r="E420" s="2" t="s">
        <v>845</v>
      </c>
      <c r="F420" s="2" t="s">
        <v>11</v>
      </c>
      <c r="G420" s="2">
        <v>80000000</v>
      </c>
      <c r="H420" s="2">
        <v>6.5</v>
      </c>
    </row>
    <row r="421" spans="1:8" x14ac:dyDescent="0.3">
      <c r="A421" s="3" t="s">
        <v>83</v>
      </c>
      <c r="B421" s="3">
        <v>126</v>
      </c>
      <c r="C421" s="3">
        <v>162831698</v>
      </c>
      <c r="D421" s="3" t="s">
        <v>434</v>
      </c>
      <c r="E421" s="3" t="s">
        <v>846</v>
      </c>
      <c r="F421" s="3" t="s">
        <v>11</v>
      </c>
      <c r="G421" s="3">
        <v>80000000</v>
      </c>
      <c r="H421" s="3">
        <v>7</v>
      </c>
    </row>
    <row r="422" spans="1:8" x14ac:dyDescent="0.3">
      <c r="A422" s="2" t="s">
        <v>384</v>
      </c>
      <c r="B422" s="2">
        <v>83</v>
      </c>
      <c r="C422" s="2">
        <v>155019340</v>
      </c>
      <c r="D422" s="2" t="s">
        <v>146</v>
      </c>
      <c r="E422" s="2" t="s">
        <v>847</v>
      </c>
      <c r="F422" s="2" t="s">
        <v>11</v>
      </c>
      <c r="G422" s="2">
        <v>80000000</v>
      </c>
      <c r="H422" s="2">
        <v>6.8</v>
      </c>
    </row>
    <row r="423" spans="1:8" x14ac:dyDescent="0.3">
      <c r="A423" s="3" t="s">
        <v>204</v>
      </c>
      <c r="B423" s="3">
        <v>85</v>
      </c>
      <c r="C423" s="3">
        <v>145771527</v>
      </c>
      <c r="D423" s="3" t="s">
        <v>848</v>
      </c>
      <c r="E423" s="3" t="s">
        <v>849</v>
      </c>
      <c r="F423" s="3" t="s">
        <v>11</v>
      </c>
      <c r="G423" s="3">
        <v>80000000</v>
      </c>
      <c r="H423" s="3">
        <v>7.2</v>
      </c>
    </row>
    <row r="424" spans="1:8" x14ac:dyDescent="0.3">
      <c r="A424" s="3" t="s">
        <v>850</v>
      </c>
      <c r="B424" s="3">
        <v>120</v>
      </c>
      <c r="C424" s="3">
        <v>140459099</v>
      </c>
      <c r="D424" s="3" t="s">
        <v>851</v>
      </c>
      <c r="E424" s="3" t="s">
        <v>852</v>
      </c>
      <c r="F424" s="3" t="s">
        <v>11</v>
      </c>
      <c r="G424" s="3">
        <v>75000000</v>
      </c>
      <c r="H424" s="3">
        <v>6.1</v>
      </c>
    </row>
    <row r="425" spans="1:8" x14ac:dyDescent="0.3">
      <c r="A425" s="2" t="s">
        <v>325</v>
      </c>
      <c r="B425" s="2">
        <v>116</v>
      </c>
      <c r="C425" s="2">
        <v>53215979</v>
      </c>
      <c r="D425" s="2" t="s">
        <v>131</v>
      </c>
      <c r="E425" s="2" t="s">
        <v>853</v>
      </c>
      <c r="F425" s="2" t="s">
        <v>11</v>
      </c>
      <c r="G425" s="2">
        <v>84000000</v>
      </c>
      <c r="H425" s="2">
        <v>6.7</v>
      </c>
    </row>
    <row r="426" spans="1:8" x14ac:dyDescent="0.3">
      <c r="A426" s="3" t="s">
        <v>821</v>
      </c>
      <c r="B426" s="3">
        <v>113</v>
      </c>
      <c r="C426" s="3">
        <v>158115031</v>
      </c>
      <c r="D426" s="3" t="s">
        <v>854</v>
      </c>
      <c r="E426" s="3" t="s">
        <v>855</v>
      </c>
      <c r="F426" s="3" t="s">
        <v>11</v>
      </c>
      <c r="G426" s="3">
        <v>82000000</v>
      </c>
      <c r="H426" s="3">
        <v>6.4</v>
      </c>
    </row>
    <row r="427" spans="1:8" x14ac:dyDescent="0.3">
      <c r="A427" s="2" t="s">
        <v>190</v>
      </c>
      <c r="B427" s="2">
        <v>87</v>
      </c>
      <c r="C427" s="2">
        <v>133103929</v>
      </c>
      <c r="D427" s="2" t="s">
        <v>724</v>
      </c>
      <c r="E427" s="2" t="s">
        <v>856</v>
      </c>
      <c r="F427" s="2" t="s">
        <v>11</v>
      </c>
      <c r="G427" s="2">
        <v>75000000</v>
      </c>
      <c r="H427" s="2">
        <v>4.4000000000000004</v>
      </c>
    </row>
    <row r="428" spans="1:8" x14ac:dyDescent="0.3">
      <c r="A428" s="3" t="s">
        <v>728</v>
      </c>
      <c r="B428" s="3">
        <v>101</v>
      </c>
      <c r="C428" s="3">
        <v>133668525</v>
      </c>
      <c r="D428" s="3" t="s">
        <v>656</v>
      </c>
      <c r="E428" s="3" t="s">
        <v>857</v>
      </c>
      <c r="F428" s="3" t="s">
        <v>11</v>
      </c>
      <c r="G428" s="3">
        <v>80000000</v>
      </c>
      <c r="H428" s="3">
        <v>5.4</v>
      </c>
    </row>
    <row r="429" spans="1:8" x14ac:dyDescent="0.3">
      <c r="A429" s="2" t="s">
        <v>821</v>
      </c>
      <c r="B429" s="2">
        <v>110</v>
      </c>
      <c r="C429" s="2">
        <v>130313314</v>
      </c>
      <c r="D429" s="2" t="s">
        <v>531</v>
      </c>
      <c r="E429" s="2" t="s">
        <v>858</v>
      </c>
      <c r="F429" s="2" t="s">
        <v>11</v>
      </c>
      <c r="G429" s="2">
        <v>80000000</v>
      </c>
      <c r="H429" s="2">
        <v>6.5</v>
      </c>
    </row>
    <row r="430" spans="1:8" x14ac:dyDescent="0.3">
      <c r="A430" s="3" t="s">
        <v>790</v>
      </c>
      <c r="B430" s="3">
        <v>128</v>
      </c>
      <c r="C430" s="3">
        <v>124590960</v>
      </c>
      <c r="D430" s="3" t="s">
        <v>465</v>
      </c>
      <c r="E430" s="3" t="s">
        <v>859</v>
      </c>
      <c r="F430" s="3" t="s">
        <v>11</v>
      </c>
      <c r="G430" s="3">
        <v>80000000</v>
      </c>
      <c r="H430" s="3">
        <v>6.7</v>
      </c>
    </row>
    <row r="431" spans="1:8" x14ac:dyDescent="0.3">
      <c r="A431" s="2" t="s">
        <v>153</v>
      </c>
      <c r="B431" s="2">
        <v>138</v>
      </c>
      <c r="C431" s="2">
        <v>127968405</v>
      </c>
      <c r="D431" s="2" t="s">
        <v>271</v>
      </c>
      <c r="E431" s="2" t="s">
        <v>860</v>
      </c>
      <c r="F431" s="2" t="s">
        <v>11</v>
      </c>
      <c r="G431" s="2">
        <v>80000000</v>
      </c>
      <c r="H431" s="2">
        <v>8.1</v>
      </c>
    </row>
    <row r="432" spans="1:8" x14ac:dyDescent="0.3">
      <c r="A432" s="3" t="s">
        <v>861</v>
      </c>
      <c r="B432" s="3">
        <v>88</v>
      </c>
      <c r="C432" s="3">
        <v>120136047</v>
      </c>
      <c r="D432" s="3" t="s">
        <v>465</v>
      </c>
      <c r="E432" s="3" t="s">
        <v>862</v>
      </c>
      <c r="F432" s="3" t="s">
        <v>11</v>
      </c>
      <c r="G432" s="3">
        <v>80000000</v>
      </c>
      <c r="H432" s="3">
        <v>5.6</v>
      </c>
    </row>
    <row r="433" spans="1:8" x14ac:dyDescent="0.3">
      <c r="A433" s="2" t="s">
        <v>592</v>
      </c>
      <c r="B433" s="2">
        <v>91</v>
      </c>
      <c r="C433" s="2">
        <v>128200012</v>
      </c>
      <c r="D433" s="2" t="s">
        <v>199</v>
      </c>
      <c r="E433" s="2" t="s">
        <v>863</v>
      </c>
      <c r="F433" s="2" t="s">
        <v>11</v>
      </c>
      <c r="G433" s="2">
        <v>75000000</v>
      </c>
      <c r="H433" s="2">
        <v>6.3</v>
      </c>
    </row>
    <row r="434" spans="1:8" x14ac:dyDescent="0.3">
      <c r="A434" s="3" t="s">
        <v>438</v>
      </c>
      <c r="B434" s="3">
        <v>138</v>
      </c>
      <c r="C434" s="3">
        <v>112225777</v>
      </c>
      <c r="D434" s="3" t="s">
        <v>460</v>
      </c>
      <c r="E434" s="3" t="s">
        <v>864</v>
      </c>
      <c r="F434" s="3" t="s">
        <v>11</v>
      </c>
      <c r="G434" s="3">
        <v>80000000</v>
      </c>
      <c r="H434" s="3">
        <v>7.3</v>
      </c>
    </row>
    <row r="435" spans="1:8" x14ac:dyDescent="0.3">
      <c r="A435" s="2" t="s">
        <v>865</v>
      </c>
      <c r="B435" s="2">
        <v>99</v>
      </c>
      <c r="C435" s="2">
        <v>109993847</v>
      </c>
      <c r="D435" s="2" t="s">
        <v>866</v>
      </c>
      <c r="E435" s="2" t="s">
        <v>867</v>
      </c>
      <c r="F435" s="2" t="s">
        <v>11</v>
      </c>
      <c r="G435" s="2">
        <v>80000000</v>
      </c>
      <c r="H435" s="2">
        <v>6.1</v>
      </c>
    </row>
    <row r="436" spans="1:8" x14ac:dyDescent="0.3">
      <c r="A436" s="3" t="s">
        <v>15</v>
      </c>
      <c r="B436" s="3">
        <v>117</v>
      </c>
      <c r="C436" s="3">
        <v>104054514</v>
      </c>
      <c r="D436" s="3" t="s">
        <v>710</v>
      </c>
      <c r="E436" s="3" t="s">
        <v>868</v>
      </c>
      <c r="F436" s="3" t="s">
        <v>11</v>
      </c>
      <c r="G436" s="3">
        <v>80000000</v>
      </c>
      <c r="H436" s="3">
        <v>7.7</v>
      </c>
    </row>
    <row r="437" spans="1:8" x14ac:dyDescent="0.3">
      <c r="A437" s="2" t="s">
        <v>728</v>
      </c>
      <c r="B437" s="2">
        <v>117</v>
      </c>
      <c r="C437" s="2">
        <v>103028109</v>
      </c>
      <c r="D437" s="2" t="s">
        <v>549</v>
      </c>
      <c r="E437" s="2" t="s">
        <v>869</v>
      </c>
      <c r="F437" s="2" t="s">
        <v>11</v>
      </c>
      <c r="G437" s="2">
        <v>80000000</v>
      </c>
      <c r="H437" s="2">
        <v>6.4</v>
      </c>
    </row>
    <row r="438" spans="1:8" x14ac:dyDescent="0.3">
      <c r="A438" s="2" t="s">
        <v>584</v>
      </c>
      <c r="B438" s="2">
        <v>123</v>
      </c>
      <c r="C438" s="2">
        <v>101087161</v>
      </c>
      <c r="D438" s="2" t="s">
        <v>108</v>
      </c>
      <c r="E438" s="2" t="s">
        <v>870</v>
      </c>
      <c r="F438" s="2" t="s">
        <v>11</v>
      </c>
      <c r="G438" s="2">
        <v>75000000</v>
      </c>
      <c r="H438" s="2">
        <v>6.8</v>
      </c>
    </row>
    <row r="439" spans="1:8" x14ac:dyDescent="0.3">
      <c r="A439" s="3" t="s">
        <v>871</v>
      </c>
      <c r="B439" s="3">
        <v>118</v>
      </c>
      <c r="C439" s="3">
        <v>101111837</v>
      </c>
      <c r="D439" s="3" t="s">
        <v>376</v>
      </c>
      <c r="E439" s="3" t="s">
        <v>872</v>
      </c>
      <c r="F439" s="3" t="s">
        <v>11</v>
      </c>
      <c r="G439" s="3">
        <v>80000000</v>
      </c>
      <c r="H439" s="3">
        <v>6.6</v>
      </c>
    </row>
    <row r="440" spans="1:8" x14ac:dyDescent="0.3">
      <c r="A440" s="2" t="s">
        <v>873</v>
      </c>
      <c r="B440" s="2">
        <v>154</v>
      </c>
      <c r="C440" s="2">
        <v>95632614</v>
      </c>
      <c r="D440" s="2" t="s">
        <v>874</v>
      </c>
      <c r="E440" s="2" t="s">
        <v>875</v>
      </c>
      <c r="F440" s="2" t="s">
        <v>11</v>
      </c>
      <c r="G440" s="2">
        <v>79000000</v>
      </c>
      <c r="H440" s="2">
        <v>7.2</v>
      </c>
    </row>
    <row r="441" spans="1:8" x14ac:dyDescent="0.3">
      <c r="A441" s="3" t="s">
        <v>876</v>
      </c>
      <c r="B441" s="3">
        <v>118</v>
      </c>
      <c r="C441" s="3">
        <v>94822707</v>
      </c>
      <c r="D441" s="3" t="s">
        <v>226</v>
      </c>
      <c r="E441" s="3" t="s">
        <v>877</v>
      </c>
      <c r="F441" s="3" t="s">
        <v>11</v>
      </c>
      <c r="G441" s="3">
        <v>80000000</v>
      </c>
      <c r="H441" s="3">
        <v>6.9</v>
      </c>
    </row>
    <row r="442" spans="1:8" x14ac:dyDescent="0.3">
      <c r="A442" s="2" t="s">
        <v>878</v>
      </c>
      <c r="B442" s="2">
        <v>90</v>
      </c>
      <c r="C442" s="2">
        <v>92969824</v>
      </c>
      <c r="D442" s="2" t="s">
        <v>879</v>
      </c>
      <c r="E442" s="2" t="s">
        <v>880</v>
      </c>
      <c r="F442" s="2" t="s">
        <v>11</v>
      </c>
      <c r="G442" s="2">
        <v>80000000</v>
      </c>
      <c r="H442" s="2">
        <v>5.2</v>
      </c>
    </row>
    <row r="443" spans="1:8" x14ac:dyDescent="0.3">
      <c r="A443" s="3" t="s">
        <v>523</v>
      </c>
      <c r="B443" s="3">
        <v>113</v>
      </c>
      <c r="C443" s="3">
        <v>91188905</v>
      </c>
      <c r="D443" s="3" t="s">
        <v>881</v>
      </c>
      <c r="E443" s="3" t="s">
        <v>882</v>
      </c>
      <c r="F443" s="3" t="s">
        <v>11</v>
      </c>
      <c r="G443" s="3">
        <v>80000000</v>
      </c>
      <c r="H443" s="3">
        <v>4.9000000000000004</v>
      </c>
    </row>
    <row r="444" spans="1:8" x14ac:dyDescent="0.3">
      <c r="A444" s="2" t="s">
        <v>883</v>
      </c>
      <c r="B444" s="2">
        <v>88</v>
      </c>
      <c r="C444" s="2">
        <v>90443603</v>
      </c>
      <c r="D444" s="2" t="s">
        <v>884</v>
      </c>
      <c r="E444" s="2" t="s">
        <v>885</v>
      </c>
      <c r="F444" s="2" t="s">
        <v>11</v>
      </c>
      <c r="G444" s="2">
        <v>80000000</v>
      </c>
      <c r="H444" s="2">
        <v>6.3</v>
      </c>
    </row>
    <row r="445" spans="1:8" x14ac:dyDescent="0.3">
      <c r="A445" s="3" t="s">
        <v>258</v>
      </c>
      <c r="B445" s="3">
        <v>93</v>
      </c>
      <c r="C445" s="3">
        <v>82226474</v>
      </c>
      <c r="D445" s="3" t="s">
        <v>886</v>
      </c>
      <c r="E445" s="3" t="s">
        <v>887</v>
      </c>
      <c r="F445" s="3" t="s">
        <v>11</v>
      </c>
      <c r="G445" s="3">
        <v>65000000</v>
      </c>
      <c r="H445" s="3">
        <v>5.6</v>
      </c>
    </row>
    <row r="446" spans="1:8" x14ac:dyDescent="0.3">
      <c r="A446" s="2" t="s">
        <v>888</v>
      </c>
      <c r="B446" s="2">
        <v>104</v>
      </c>
      <c r="C446" s="2">
        <v>79363785</v>
      </c>
      <c r="D446" s="2" t="s">
        <v>889</v>
      </c>
      <c r="E446" s="2" t="s">
        <v>890</v>
      </c>
      <c r="F446" s="2" t="s">
        <v>11</v>
      </c>
      <c r="G446" s="2">
        <v>80000000</v>
      </c>
      <c r="H446" s="2">
        <v>5.5</v>
      </c>
    </row>
    <row r="447" spans="1:8" x14ac:dyDescent="0.3">
      <c r="A447" s="3" t="s">
        <v>342</v>
      </c>
      <c r="B447" s="3">
        <v>135</v>
      </c>
      <c r="C447" s="3">
        <v>76081498</v>
      </c>
      <c r="D447" s="3" t="s">
        <v>891</v>
      </c>
      <c r="E447" s="3" t="s">
        <v>892</v>
      </c>
      <c r="F447" s="3" t="s">
        <v>11</v>
      </c>
      <c r="G447" s="3">
        <v>75000000</v>
      </c>
      <c r="H447" s="3">
        <v>6.7</v>
      </c>
    </row>
    <row r="448" spans="1:8" x14ac:dyDescent="0.3">
      <c r="A448" s="2" t="s">
        <v>161</v>
      </c>
      <c r="B448" s="2">
        <v>134</v>
      </c>
      <c r="C448" s="2">
        <v>85707116</v>
      </c>
      <c r="D448" s="2" t="s">
        <v>480</v>
      </c>
      <c r="E448" s="2" t="s">
        <v>893</v>
      </c>
      <c r="F448" s="2" t="s">
        <v>11</v>
      </c>
      <c r="G448" s="2">
        <v>68000000</v>
      </c>
      <c r="H448" s="2">
        <v>7.6</v>
      </c>
    </row>
    <row r="449" spans="1:8" x14ac:dyDescent="0.3">
      <c r="A449" s="3" t="s">
        <v>894</v>
      </c>
      <c r="B449" s="3">
        <v>98</v>
      </c>
      <c r="C449" s="3">
        <v>74329966</v>
      </c>
      <c r="D449" s="3" t="s">
        <v>895</v>
      </c>
      <c r="E449" s="3" t="s">
        <v>896</v>
      </c>
      <c r="F449" s="3" t="s">
        <v>11</v>
      </c>
      <c r="G449" s="3">
        <v>70000000</v>
      </c>
      <c r="H449" s="3">
        <v>5.7</v>
      </c>
    </row>
    <row r="450" spans="1:8" x14ac:dyDescent="0.3">
      <c r="A450" s="2" t="s">
        <v>897</v>
      </c>
      <c r="B450" s="2">
        <v>80</v>
      </c>
      <c r="C450" s="2">
        <v>100169068</v>
      </c>
      <c r="D450" s="2" t="s">
        <v>146</v>
      </c>
      <c r="E450" s="2" t="s">
        <v>898</v>
      </c>
      <c r="F450" s="2" t="s">
        <v>11</v>
      </c>
      <c r="G450" s="2">
        <v>80000000</v>
      </c>
      <c r="H450" s="2">
        <v>4.5999999999999996</v>
      </c>
    </row>
    <row r="451" spans="1:8" x14ac:dyDescent="0.3">
      <c r="A451" s="3" t="s">
        <v>899</v>
      </c>
      <c r="B451" s="3">
        <v>83</v>
      </c>
      <c r="C451" s="3">
        <v>73215310</v>
      </c>
      <c r="D451" s="3" t="s">
        <v>900</v>
      </c>
      <c r="E451" s="3" t="s">
        <v>901</v>
      </c>
      <c r="F451" s="3" t="s">
        <v>11</v>
      </c>
      <c r="G451" s="3">
        <v>80000000</v>
      </c>
      <c r="H451" s="3">
        <v>7</v>
      </c>
    </row>
    <row r="452" spans="1:8" x14ac:dyDescent="0.3">
      <c r="A452" s="2" t="s">
        <v>530</v>
      </c>
      <c r="B452" s="2">
        <v>102</v>
      </c>
      <c r="C452" s="2">
        <v>80360866</v>
      </c>
      <c r="D452" s="2" t="s">
        <v>902</v>
      </c>
      <c r="E452" s="2" t="s">
        <v>903</v>
      </c>
      <c r="F452" s="2" t="s">
        <v>11</v>
      </c>
      <c r="G452" s="2">
        <v>80000000</v>
      </c>
      <c r="H452" s="2">
        <v>5.2</v>
      </c>
    </row>
    <row r="453" spans="1:8" x14ac:dyDescent="0.3">
      <c r="A453" s="3" t="s">
        <v>904</v>
      </c>
      <c r="B453" s="3">
        <v>130</v>
      </c>
      <c r="C453" s="3">
        <v>69102910</v>
      </c>
      <c r="D453" s="3" t="s">
        <v>905</v>
      </c>
      <c r="E453" s="3" t="s">
        <v>906</v>
      </c>
      <c r="F453" s="3" t="s">
        <v>11</v>
      </c>
      <c r="G453" s="3">
        <v>80000000</v>
      </c>
      <c r="H453" s="3">
        <v>5.0999999999999996</v>
      </c>
    </row>
    <row r="454" spans="1:8" x14ac:dyDescent="0.3">
      <c r="A454" s="2" t="s">
        <v>907</v>
      </c>
      <c r="B454" s="2">
        <v>129</v>
      </c>
      <c r="C454" s="2">
        <v>65948711</v>
      </c>
      <c r="D454" s="2" t="s">
        <v>735</v>
      </c>
      <c r="E454" s="2" t="s">
        <v>908</v>
      </c>
      <c r="F454" s="2" t="s">
        <v>11</v>
      </c>
      <c r="G454" s="2">
        <v>80000000</v>
      </c>
      <c r="H454" s="2">
        <v>6.6</v>
      </c>
    </row>
    <row r="455" spans="1:8" x14ac:dyDescent="0.3">
      <c r="A455" s="2" t="s">
        <v>780</v>
      </c>
      <c r="B455" s="2">
        <v>89</v>
      </c>
      <c r="C455" s="2">
        <v>169692572</v>
      </c>
      <c r="D455" s="2" t="s">
        <v>252</v>
      </c>
      <c r="E455" s="2" t="s">
        <v>909</v>
      </c>
      <c r="F455" s="2" t="s">
        <v>11</v>
      </c>
      <c r="G455" s="2">
        <v>80000000</v>
      </c>
      <c r="H455" s="2">
        <v>6.7</v>
      </c>
    </row>
    <row r="456" spans="1:8" x14ac:dyDescent="0.3">
      <c r="A456" s="2" t="s">
        <v>910</v>
      </c>
      <c r="B456" s="2">
        <v>74</v>
      </c>
      <c r="C456" s="2">
        <v>60507228</v>
      </c>
      <c r="D456" s="2" t="s">
        <v>911</v>
      </c>
      <c r="E456" s="2" t="s">
        <v>912</v>
      </c>
      <c r="F456" s="2" t="s">
        <v>11</v>
      </c>
      <c r="G456" s="2">
        <v>80000000</v>
      </c>
      <c r="H456" s="2">
        <v>7.3</v>
      </c>
    </row>
    <row r="457" spans="1:8" x14ac:dyDescent="0.3">
      <c r="A457" s="3" t="s">
        <v>299</v>
      </c>
      <c r="B457" s="3">
        <v>96</v>
      </c>
      <c r="C457" s="3">
        <v>56684819</v>
      </c>
      <c r="D457" s="3" t="s">
        <v>22</v>
      </c>
      <c r="E457" s="3" t="s">
        <v>913</v>
      </c>
      <c r="F457" s="3" t="s">
        <v>11</v>
      </c>
      <c r="G457" s="3">
        <v>80000000</v>
      </c>
      <c r="H457" s="3">
        <v>5.9</v>
      </c>
    </row>
    <row r="458" spans="1:8" x14ac:dyDescent="0.3">
      <c r="A458" s="2" t="s">
        <v>629</v>
      </c>
      <c r="B458" s="2">
        <v>114</v>
      </c>
      <c r="C458" s="2">
        <v>50628009</v>
      </c>
      <c r="D458" s="2" t="s">
        <v>914</v>
      </c>
      <c r="E458" s="2" t="s">
        <v>915</v>
      </c>
      <c r="F458" s="2" t="s">
        <v>11</v>
      </c>
      <c r="G458" s="2">
        <v>90000000</v>
      </c>
      <c r="H458" s="2">
        <v>5.6</v>
      </c>
    </row>
    <row r="459" spans="1:8" x14ac:dyDescent="0.3">
      <c r="A459" s="3" t="s">
        <v>551</v>
      </c>
      <c r="B459" s="3">
        <v>99</v>
      </c>
      <c r="C459" s="3">
        <v>69772969</v>
      </c>
      <c r="D459" s="3" t="s">
        <v>108</v>
      </c>
      <c r="E459" s="3" t="s">
        <v>916</v>
      </c>
      <c r="F459" s="3" t="s">
        <v>11</v>
      </c>
      <c r="G459" s="3">
        <v>80000000</v>
      </c>
      <c r="H459" s="3">
        <v>6.5</v>
      </c>
    </row>
    <row r="460" spans="1:8" x14ac:dyDescent="0.3">
      <c r="A460" s="2" t="s">
        <v>101</v>
      </c>
      <c r="B460" s="2">
        <v>129</v>
      </c>
      <c r="C460" s="2">
        <v>45356386</v>
      </c>
      <c r="D460" s="2" t="s">
        <v>43</v>
      </c>
      <c r="E460" s="2" t="s">
        <v>917</v>
      </c>
      <c r="F460" s="2" t="s">
        <v>918</v>
      </c>
      <c r="G460" s="2">
        <v>75000000</v>
      </c>
      <c r="H460" s="2">
        <v>5.9</v>
      </c>
    </row>
    <row r="461" spans="1:8" x14ac:dyDescent="0.3">
      <c r="A461" s="3" t="s">
        <v>919</v>
      </c>
      <c r="B461" s="3">
        <v>113</v>
      </c>
      <c r="C461" s="3">
        <v>55350897</v>
      </c>
      <c r="D461" s="3" t="s">
        <v>216</v>
      </c>
      <c r="E461" s="3" t="s">
        <v>920</v>
      </c>
      <c r="F461" s="3" t="s">
        <v>11</v>
      </c>
      <c r="G461" s="3">
        <v>85000000</v>
      </c>
      <c r="H461" s="3">
        <v>7</v>
      </c>
    </row>
    <row r="462" spans="1:8" x14ac:dyDescent="0.3">
      <c r="A462" s="2" t="s">
        <v>921</v>
      </c>
      <c r="B462" s="2">
        <v>90</v>
      </c>
      <c r="C462" s="2">
        <v>39442871</v>
      </c>
      <c r="D462" s="2" t="s">
        <v>922</v>
      </c>
      <c r="E462" s="2" t="s">
        <v>923</v>
      </c>
      <c r="F462" s="2" t="s">
        <v>11</v>
      </c>
      <c r="G462" s="2">
        <v>80000000</v>
      </c>
      <c r="H462" s="2">
        <v>5.3</v>
      </c>
    </row>
    <row r="463" spans="1:8" x14ac:dyDescent="0.3">
      <c r="A463" s="3" t="s">
        <v>924</v>
      </c>
      <c r="B463" s="3">
        <v>118</v>
      </c>
      <c r="C463" s="3">
        <v>37899638</v>
      </c>
      <c r="D463" s="3" t="s">
        <v>925</v>
      </c>
      <c r="E463" s="3" t="s">
        <v>926</v>
      </c>
      <c r="F463" s="3" t="s">
        <v>11</v>
      </c>
      <c r="G463" s="3">
        <v>88000000</v>
      </c>
      <c r="H463" s="3">
        <v>5.9</v>
      </c>
    </row>
    <row r="464" spans="1:8" x14ac:dyDescent="0.3">
      <c r="A464" s="2" t="s">
        <v>83</v>
      </c>
      <c r="B464" s="2">
        <v>106</v>
      </c>
      <c r="C464" s="2">
        <v>37754208</v>
      </c>
      <c r="D464" s="2" t="s">
        <v>630</v>
      </c>
      <c r="E464" s="2" t="s">
        <v>927</v>
      </c>
      <c r="F464" s="2" t="s">
        <v>11</v>
      </c>
      <c r="G464" s="2">
        <v>70000000</v>
      </c>
      <c r="H464" s="2">
        <v>6.3</v>
      </c>
    </row>
    <row r="465" spans="1:8" x14ac:dyDescent="0.3">
      <c r="A465" s="3" t="s">
        <v>206</v>
      </c>
      <c r="B465" s="3">
        <v>89</v>
      </c>
      <c r="C465" s="3">
        <v>38542418</v>
      </c>
      <c r="D465" s="3" t="s">
        <v>928</v>
      </c>
      <c r="E465" s="3" t="s">
        <v>929</v>
      </c>
      <c r="F465" s="3" t="s">
        <v>11</v>
      </c>
      <c r="G465" s="3">
        <v>80000000</v>
      </c>
      <c r="H465" s="3">
        <v>6.3</v>
      </c>
    </row>
    <row r="466" spans="1:8" x14ac:dyDescent="0.3">
      <c r="A466" s="2" t="s">
        <v>487</v>
      </c>
      <c r="B466" s="2">
        <v>145</v>
      </c>
      <c r="C466" s="2">
        <v>34566746</v>
      </c>
      <c r="D466" s="2" t="s">
        <v>930</v>
      </c>
      <c r="E466" s="2" t="s">
        <v>931</v>
      </c>
      <c r="F466" s="2" t="s">
        <v>11</v>
      </c>
      <c r="G466" s="2">
        <v>80000000</v>
      </c>
      <c r="H466" s="2">
        <v>7.3</v>
      </c>
    </row>
    <row r="467" spans="1:8" x14ac:dyDescent="0.3">
      <c r="A467" s="3" t="s">
        <v>158</v>
      </c>
      <c r="B467" s="3">
        <v>114</v>
      </c>
      <c r="C467" s="3">
        <v>32885565</v>
      </c>
      <c r="D467" s="3" t="s">
        <v>226</v>
      </c>
      <c r="E467" s="3" t="s">
        <v>932</v>
      </c>
      <c r="F467" s="3" t="s">
        <v>11</v>
      </c>
      <c r="G467" s="3">
        <v>80000000</v>
      </c>
      <c r="H467" s="3">
        <v>5.8</v>
      </c>
    </row>
    <row r="468" spans="1:8" x14ac:dyDescent="0.3">
      <c r="A468" s="2" t="s">
        <v>933</v>
      </c>
      <c r="B468" s="2">
        <v>87</v>
      </c>
      <c r="C468" s="2">
        <v>36073232</v>
      </c>
      <c r="D468" s="2" t="s">
        <v>934</v>
      </c>
      <c r="E468" s="2" t="s">
        <v>935</v>
      </c>
      <c r="F468" s="2" t="s">
        <v>11</v>
      </c>
      <c r="G468" s="2">
        <v>80000000</v>
      </c>
      <c r="H468" s="2">
        <v>5.2</v>
      </c>
    </row>
    <row r="469" spans="1:8" x14ac:dyDescent="0.3">
      <c r="A469" s="3" t="s">
        <v>936</v>
      </c>
      <c r="B469" s="3">
        <v>119</v>
      </c>
      <c r="C469" s="3">
        <v>21471685</v>
      </c>
      <c r="D469" s="3" t="s">
        <v>22</v>
      </c>
      <c r="E469" s="3" t="s">
        <v>937</v>
      </c>
      <c r="F469" s="3" t="s">
        <v>11</v>
      </c>
      <c r="G469" s="3">
        <v>44000000</v>
      </c>
      <c r="H469" s="3">
        <v>2.4</v>
      </c>
    </row>
    <row r="470" spans="1:8" x14ac:dyDescent="0.3">
      <c r="A470" s="2" t="s">
        <v>938</v>
      </c>
      <c r="B470" s="2">
        <v>91</v>
      </c>
      <c r="C470" s="2">
        <v>20950820</v>
      </c>
      <c r="D470" s="2" t="s">
        <v>385</v>
      </c>
      <c r="E470" s="2" t="s">
        <v>939</v>
      </c>
      <c r="F470" s="2" t="s">
        <v>11</v>
      </c>
      <c r="G470" s="2">
        <v>80000000</v>
      </c>
      <c r="H470" s="2">
        <v>5.7</v>
      </c>
    </row>
    <row r="471" spans="1:8" x14ac:dyDescent="0.3">
      <c r="A471" s="3" t="s">
        <v>50</v>
      </c>
      <c r="B471" s="3">
        <v>118</v>
      </c>
      <c r="C471" s="3">
        <v>19673424</v>
      </c>
      <c r="D471" s="3" t="s">
        <v>940</v>
      </c>
      <c r="E471" s="3" t="s">
        <v>941</v>
      </c>
      <c r="F471" s="3" t="s">
        <v>11</v>
      </c>
      <c r="G471" s="3">
        <v>80000000</v>
      </c>
      <c r="H471" s="3">
        <v>5.8</v>
      </c>
    </row>
    <row r="472" spans="1:8" x14ac:dyDescent="0.3">
      <c r="A472" s="2" t="s">
        <v>342</v>
      </c>
      <c r="B472" s="2">
        <v>116</v>
      </c>
      <c r="C472" s="2">
        <v>19480739</v>
      </c>
      <c r="D472" s="2" t="s">
        <v>22</v>
      </c>
      <c r="E472" s="2" t="s">
        <v>942</v>
      </c>
      <c r="F472" s="2" t="s">
        <v>11</v>
      </c>
      <c r="G472" s="2">
        <v>80000000</v>
      </c>
      <c r="H472" s="2">
        <v>5.6</v>
      </c>
    </row>
    <row r="473" spans="1:8" x14ac:dyDescent="0.3">
      <c r="A473" s="3" t="s">
        <v>943</v>
      </c>
      <c r="B473" s="3">
        <v>177</v>
      </c>
      <c r="C473" s="3">
        <v>17593391</v>
      </c>
      <c r="D473" s="3" t="s">
        <v>185</v>
      </c>
      <c r="E473" s="3" t="s">
        <v>944</v>
      </c>
      <c r="F473" s="3" t="s">
        <v>11</v>
      </c>
      <c r="G473" s="3">
        <v>80000000</v>
      </c>
      <c r="H473" s="3">
        <v>6</v>
      </c>
    </row>
    <row r="474" spans="1:8" x14ac:dyDescent="0.3">
      <c r="A474" s="2" t="s">
        <v>268</v>
      </c>
      <c r="B474" s="2">
        <v>97</v>
      </c>
      <c r="C474" s="2">
        <v>18318000</v>
      </c>
      <c r="D474" s="2" t="s">
        <v>814</v>
      </c>
      <c r="E474" s="2" t="s">
        <v>945</v>
      </c>
      <c r="F474" s="2" t="s">
        <v>11</v>
      </c>
      <c r="G474" s="2">
        <v>80000000</v>
      </c>
      <c r="H474" s="2">
        <v>5.8</v>
      </c>
    </row>
    <row r="475" spans="1:8" x14ac:dyDescent="0.3">
      <c r="A475" s="3" t="s">
        <v>348</v>
      </c>
      <c r="B475" s="3">
        <v>106</v>
      </c>
      <c r="C475" s="3">
        <v>27356090</v>
      </c>
      <c r="D475" s="3" t="s">
        <v>13</v>
      </c>
      <c r="E475" s="3" t="s">
        <v>946</v>
      </c>
      <c r="F475" s="3" t="s">
        <v>11</v>
      </c>
      <c r="G475" s="3">
        <v>90000000</v>
      </c>
      <c r="H475" s="3">
        <v>6</v>
      </c>
    </row>
    <row r="476" spans="1:8" x14ac:dyDescent="0.3">
      <c r="A476" s="2" t="s">
        <v>947</v>
      </c>
      <c r="B476" s="2">
        <v>106</v>
      </c>
      <c r="C476" s="2">
        <v>17473245</v>
      </c>
      <c r="D476" s="2" t="s">
        <v>928</v>
      </c>
      <c r="E476" s="2" t="s">
        <v>948</v>
      </c>
      <c r="F476" s="2" t="s">
        <v>11</v>
      </c>
      <c r="G476" s="2">
        <v>70000000</v>
      </c>
      <c r="H476" s="2">
        <v>5.7</v>
      </c>
    </row>
    <row r="477" spans="1:8" x14ac:dyDescent="0.3">
      <c r="A477" s="3" t="s">
        <v>658</v>
      </c>
      <c r="B477" s="3">
        <v>94</v>
      </c>
      <c r="C477" s="3">
        <v>15131330</v>
      </c>
      <c r="D477" s="3" t="s">
        <v>201</v>
      </c>
      <c r="E477" s="3" t="s">
        <v>949</v>
      </c>
      <c r="F477" s="3" t="s">
        <v>11</v>
      </c>
      <c r="G477" s="3">
        <v>86000000</v>
      </c>
      <c r="H477" s="3">
        <v>6</v>
      </c>
    </row>
    <row r="478" spans="1:8" x14ac:dyDescent="0.3">
      <c r="A478" s="2" t="s">
        <v>950</v>
      </c>
      <c r="B478" s="2">
        <v>104</v>
      </c>
      <c r="C478" s="2">
        <v>19406406</v>
      </c>
      <c r="D478" s="2" t="s">
        <v>951</v>
      </c>
      <c r="E478" s="2" t="s">
        <v>952</v>
      </c>
      <c r="F478" s="2" t="s">
        <v>953</v>
      </c>
      <c r="G478" s="2">
        <v>40000000</v>
      </c>
      <c r="H478" s="2">
        <v>7.8</v>
      </c>
    </row>
    <row r="479" spans="1:8" x14ac:dyDescent="0.3">
      <c r="A479" s="3" t="s">
        <v>597</v>
      </c>
      <c r="B479" s="3">
        <v>102</v>
      </c>
      <c r="C479" s="3">
        <v>1891821</v>
      </c>
      <c r="D479" s="3" t="s">
        <v>110</v>
      </c>
      <c r="E479" s="3" t="s">
        <v>954</v>
      </c>
      <c r="F479" s="3" t="s">
        <v>11</v>
      </c>
      <c r="G479" s="3">
        <v>52000000</v>
      </c>
      <c r="H479" s="3">
        <v>4.2</v>
      </c>
    </row>
    <row r="480" spans="1:8" x14ac:dyDescent="0.3">
      <c r="A480" s="2" t="s">
        <v>778</v>
      </c>
      <c r="B480" s="2">
        <v>105</v>
      </c>
      <c r="C480" s="2">
        <v>23219748</v>
      </c>
      <c r="D480" s="2" t="s">
        <v>955</v>
      </c>
      <c r="E480" s="2" t="s">
        <v>956</v>
      </c>
      <c r="F480" s="2" t="s">
        <v>11</v>
      </c>
      <c r="G480" s="2">
        <v>80000000</v>
      </c>
      <c r="H480" s="2">
        <v>5.6</v>
      </c>
    </row>
    <row r="481" spans="1:8" x14ac:dyDescent="0.3">
      <c r="A481" s="2" t="s">
        <v>270</v>
      </c>
      <c r="B481" s="2">
        <v>135</v>
      </c>
      <c r="C481" s="2">
        <v>170708996</v>
      </c>
      <c r="D481" s="2" t="s">
        <v>504</v>
      </c>
      <c r="E481" s="2" t="s">
        <v>957</v>
      </c>
      <c r="F481" s="2" t="s">
        <v>11</v>
      </c>
      <c r="G481" s="2">
        <v>58000000</v>
      </c>
      <c r="H481" s="2">
        <v>8.1999999999999993</v>
      </c>
    </row>
    <row r="482" spans="1:8" x14ac:dyDescent="0.3">
      <c r="A482" s="3" t="s">
        <v>796</v>
      </c>
      <c r="B482" s="3">
        <v>73</v>
      </c>
      <c r="C482" s="3">
        <v>422783777</v>
      </c>
      <c r="D482" s="3" t="s">
        <v>958</v>
      </c>
      <c r="E482" s="3" t="s">
        <v>959</v>
      </c>
      <c r="F482" s="3" t="s">
        <v>11</v>
      </c>
      <c r="G482" s="3">
        <v>45000000</v>
      </c>
      <c r="H482" s="3">
        <v>8.5</v>
      </c>
    </row>
    <row r="483" spans="1:8" x14ac:dyDescent="0.3">
      <c r="A483" s="2" t="s">
        <v>493</v>
      </c>
      <c r="B483" s="2">
        <v>94</v>
      </c>
      <c r="C483" s="2">
        <v>103812241</v>
      </c>
      <c r="D483" s="2" t="s">
        <v>53</v>
      </c>
      <c r="E483" s="2" t="s">
        <v>960</v>
      </c>
      <c r="F483" s="2" t="s">
        <v>11</v>
      </c>
      <c r="G483" s="2">
        <v>79000000</v>
      </c>
      <c r="H483" s="2">
        <v>5.8</v>
      </c>
    </row>
    <row r="484" spans="1:8" x14ac:dyDescent="0.3">
      <c r="A484" s="3" t="s">
        <v>961</v>
      </c>
      <c r="B484" s="3">
        <v>95</v>
      </c>
      <c r="C484" s="3">
        <v>119793567</v>
      </c>
      <c r="D484" s="3" t="s">
        <v>962</v>
      </c>
      <c r="E484" s="3" t="s">
        <v>963</v>
      </c>
      <c r="F484" s="3" t="s">
        <v>11</v>
      </c>
      <c r="G484" s="3">
        <v>78000000</v>
      </c>
      <c r="H484" s="3">
        <v>6.5</v>
      </c>
    </row>
    <row r="485" spans="1:8" x14ac:dyDescent="0.3">
      <c r="A485" s="2" t="s">
        <v>85</v>
      </c>
      <c r="B485" s="2">
        <v>124</v>
      </c>
      <c r="C485" s="2">
        <v>92930005</v>
      </c>
      <c r="D485" s="2" t="s">
        <v>710</v>
      </c>
      <c r="E485" s="2" t="s">
        <v>964</v>
      </c>
      <c r="F485" s="2" t="s">
        <v>11</v>
      </c>
      <c r="G485" s="2">
        <v>78000000</v>
      </c>
      <c r="H485" s="2">
        <v>7.2</v>
      </c>
    </row>
    <row r="486" spans="1:8" x14ac:dyDescent="0.3">
      <c r="A486" s="3" t="s">
        <v>287</v>
      </c>
      <c r="B486" s="3">
        <v>136</v>
      </c>
      <c r="C486" s="3">
        <v>67286731</v>
      </c>
      <c r="D486" s="3" t="s">
        <v>43</v>
      </c>
      <c r="E486" s="3" t="s">
        <v>965</v>
      </c>
      <c r="F486" s="3" t="s">
        <v>11</v>
      </c>
      <c r="G486" s="3">
        <v>100000000</v>
      </c>
      <c r="H486" s="3">
        <v>6.7</v>
      </c>
    </row>
    <row r="487" spans="1:8" x14ac:dyDescent="0.3">
      <c r="A487" s="2" t="s">
        <v>728</v>
      </c>
      <c r="B487" s="2">
        <v>91</v>
      </c>
      <c r="C487" s="2">
        <v>74158157</v>
      </c>
      <c r="D487" s="2" t="s">
        <v>656</v>
      </c>
      <c r="E487" s="2" t="s">
        <v>966</v>
      </c>
      <c r="F487" s="2" t="s">
        <v>11</v>
      </c>
      <c r="G487" s="2">
        <v>79000000</v>
      </c>
      <c r="H487" s="2">
        <v>3.4</v>
      </c>
    </row>
    <row r="488" spans="1:8" x14ac:dyDescent="0.3">
      <c r="A488" s="3" t="s">
        <v>967</v>
      </c>
      <c r="B488" s="3">
        <v>107</v>
      </c>
      <c r="C488" s="3">
        <v>127083765</v>
      </c>
      <c r="D488" s="3" t="s">
        <v>108</v>
      </c>
      <c r="E488" s="3" t="s">
        <v>968</v>
      </c>
      <c r="F488" s="3" t="s">
        <v>11</v>
      </c>
      <c r="G488" s="3">
        <v>76000000</v>
      </c>
      <c r="H488" s="3">
        <v>5.9</v>
      </c>
    </row>
    <row r="489" spans="1:8" x14ac:dyDescent="0.3">
      <c r="A489" s="2" t="s">
        <v>378</v>
      </c>
      <c r="B489" s="2">
        <v>108</v>
      </c>
      <c r="C489" s="2">
        <v>1339152</v>
      </c>
      <c r="D489" s="2" t="s">
        <v>969</v>
      </c>
      <c r="E489" s="2" t="s">
        <v>970</v>
      </c>
      <c r="F489" s="2" t="s">
        <v>11</v>
      </c>
      <c r="G489" s="2">
        <v>81200000</v>
      </c>
      <c r="H489" s="2">
        <v>7.8</v>
      </c>
    </row>
    <row r="490" spans="1:8" x14ac:dyDescent="0.3">
      <c r="A490" s="3" t="s">
        <v>971</v>
      </c>
      <c r="B490" s="3">
        <v>99</v>
      </c>
      <c r="C490" s="3">
        <v>15071514</v>
      </c>
      <c r="D490" s="3" t="s">
        <v>972</v>
      </c>
      <c r="E490" s="3" t="s">
        <v>973</v>
      </c>
      <c r="F490" s="3" t="s">
        <v>11</v>
      </c>
      <c r="G490" s="3">
        <v>80000000</v>
      </c>
      <c r="H490" s="3">
        <v>5.9</v>
      </c>
    </row>
    <row r="491" spans="1:8" x14ac:dyDescent="0.3">
      <c r="A491" s="2" t="s">
        <v>974</v>
      </c>
      <c r="B491" s="2">
        <v>92</v>
      </c>
      <c r="C491" s="2">
        <v>26000610</v>
      </c>
      <c r="D491" s="2" t="s">
        <v>89</v>
      </c>
      <c r="E491" s="2" t="s">
        <v>975</v>
      </c>
      <c r="F491" s="2" t="s">
        <v>11</v>
      </c>
      <c r="G491" s="2">
        <v>76000000</v>
      </c>
      <c r="H491" s="2">
        <v>4.0999999999999996</v>
      </c>
    </row>
    <row r="492" spans="1:8" x14ac:dyDescent="0.3">
      <c r="A492" s="3" t="s">
        <v>976</v>
      </c>
      <c r="B492" s="3">
        <v>87</v>
      </c>
      <c r="C492" s="3">
        <v>323505540</v>
      </c>
      <c r="D492" s="3" t="s">
        <v>977</v>
      </c>
      <c r="E492" s="3" t="s">
        <v>978</v>
      </c>
      <c r="F492" s="3" t="s">
        <v>11</v>
      </c>
      <c r="G492" s="3">
        <v>75000000</v>
      </c>
      <c r="H492" s="3">
        <v>6.8</v>
      </c>
    </row>
    <row r="493" spans="1:8" x14ac:dyDescent="0.3">
      <c r="A493" s="2" t="s">
        <v>979</v>
      </c>
      <c r="B493" s="2">
        <v>110</v>
      </c>
      <c r="C493" s="2">
        <v>66462600</v>
      </c>
      <c r="D493" s="2" t="s">
        <v>9</v>
      </c>
      <c r="E493" s="2" t="s">
        <v>980</v>
      </c>
      <c r="F493" s="2" t="s">
        <v>11</v>
      </c>
      <c r="G493" s="2">
        <v>78000000</v>
      </c>
      <c r="H493" s="2">
        <v>5.8</v>
      </c>
    </row>
    <row r="494" spans="1:8" x14ac:dyDescent="0.3">
      <c r="A494" s="3" t="s">
        <v>981</v>
      </c>
      <c r="B494" s="3">
        <v>98</v>
      </c>
      <c r="C494" s="3">
        <v>368049635</v>
      </c>
      <c r="D494" s="3" t="s">
        <v>702</v>
      </c>
      <c r="E494" s="3" t="s">
        <v>982</v>
      </c>
      <c r="F494" s="3" t="s">
        <v>11</v>
      </c>
      <c r="G494" s="3">
        <v>76000000</v>
      </c>
      <c r="H494" s="3">
        <v>7.5</v>
      </c>
    </row>
    <row r="495" spans="1:8" x14ac:dyDescent="0.3">
      <c r="A495" s="2" t="s">
        <v>133</v>
      </c>
      <c r="B495" s="2">
        <v>154</v>
      </c>
      <c r="C495" s="2">
        <v>306124059</v>
      </c>
      <c r="D495" s="2" t="s">
        <v>22</v>
      </c>
      <c r="E495" s="2" t="s">
        <v>983</v>
      </c>
      <c r="F495" s="2" t="s">
        <v>11</v>
      </c>
      <c r="G495" s="2">
        <v>75000000</v>
      </c>
      <c r="H495" s="2">
        <v>6.9</v>
      </c>
    </row>
    <row r="496" spans="1:8" x14ac:dyDescent="0.3">
      <c r="A496" s="3" t="s">
        <v>123</v>
      </c>
      <c r="B496" s="3">
        <v>129</v>
      </c>
      <c r="C496" s="3">
        <v>229074524</v>
      </c>
      <c r="D496" s="3" t="s">
        <v>22</v>
      </c>
      <c r="E496" s="3" t="s">
        <v>984</v>
      </c>
      <c r="F496" s="3" t="s">
        <v>11</v>
      </c>
      <c r="G496" s="3">
        <v>73000000</v>
      </c>
      <c r="H496" s="3">
        <v>6.5</v>
      </c>
    </row>
    <row r="497" spans="1:8" x14ac:dyDescent="0.3">
      <c r="A497" s="2" t="s">
        <v>255</v>
      </c>
      <c r="B497" s="2">
        <v>86</v>
      </c>
      <c r="C497" s="2">
        <v>193136719</v>
      </c>
      <c r="D497" s="2" t="s">
        <v>146</v>
      </c>
      <c r="E497" s="2" t="s">
        <v>985</v>
      </c>
      <c r="F497" s="2" t="s">
        <v>11</v>
      </c>
      <c r="G497" s="2">
        <v>75000000</v>
      </c>
      <c r="H497" s="2">
        <v>6.9</v>
      </c>
    </row>
    <row r="498" spans="1:8" x14ac:dyDescent="0.3">
      <c r="A498" s="3" t="s">
        <v>397</v>
      </c>
      <c r="B498" s="3">
        <v>109</v>
      </c>
      <c r="C498" s="3">
        <v>35286428</v>
      </c>
      <c r="D498" s="3" t="s">
        <v>889</v>
      </c>
      <c r="E498" s="3" t="s">
        <v>986</v>
      </c>
      <c r="F498" s="3" t="s">
        <v>11</v>
      </c>
      <c r="G498" s="3">
        <v>76000000</v>
      </c>
      <c r="H498" s="3">
        <v>7.9</v>
      </c>
    </row>
    <row r="499" spans="1:8" x14ac:dyDescent="0.3">
      <c r="A499" s="2" t="s">
        <v>37</v>
      </c>
      <c r="B499" s="2">
        <v>104</v>
      </c>
      <c r="C499" s="2">
        <v>157299717</v>
      </c>
      <c r="D499" s="2" t="s">
        <v>22</v>
      </c>
      <c r="E499" s="2" t="s">
        <v>987</v>
      </c>
      <c r="F499" s="2" t="s">
        <v>11</v>
      </c>
      <c r="G499" s="2">
        <v>75000000</v>
      </c>
      <c r="H499" s="2">
        <v>7.4</v>
      </c>
    </row>
    <row r="500" spans="1:8" x14ac:dyDescent="0.3">
      <c r="A500" s="3" t="s">
        <v>988</v>
      </c>
      <c r="B500" s="3">
        <v>110</v>
      </c>
      <c r="C500" s="3">
        <v>134568845</v>
      </c>
      <c r="D500" s="3" t="s">
        <v>989</v>
      </c>
      <c r="E500" s="3" t="s">
        <v>990</v>
      </c>
      <c r="F500" s="3" t="s">
        <v>11</v>
      </c>
      <c r="G500" s="3">
        <v>75000000</v>
      </c>
      <c r="H500" s="3">
        <v>6.7</v>
      </c>
    </row>
    <row r="501" spans="1:8" x14ac:dyDescent="0.3">
      <c r="A501" s="2" t="s">
        <v>91</v>
      </c>
      <c r="B501" s="2">
        <v>136</v>
      </c>
      <c r="C501" s="2">
        <v>134006721</v>
      </c>
      <c r="D501" s="2" t="s">
        <v>16</v>
      </c>
      <c r="E501" s="2" t="s">
        <v>991</v>
      </c>
      <c r="F501" s="2" t="s">
        <v>11</v>
      </c>
      <c r="G501" s="2">
        <v>75000000</v>
      </c>
      <c r="H501" s="2">
        <v>7.4</v>
      </c>
    </row>
    <row r="502" spans="1:8" x14ac:dyDescent="0.3">
      <c r="A502" s="3" t="s">
        <v>417</v>
      </c>
      <c r="B502" s="3">
        <v>115</v>
      </c>
      <c r="C502" s="3">
        <v>195329763</v>
      </c>
      <c r="D502" s="3" t="s">
        <v>335</v>
      </c>
      <c r="E502" s="3" t="s">
        <v>992</v>
      </c>
      <c r="F502" s="3" t="s">
        <v>11</v>
      </c>
      <c r="G502" s="3">
        <v>80000000</v>
      </c>
      <c r="H502" s="3">
        <v>6.9</v>
      </c>
    </row>
    <row r="503" spans="1:8" x14ac:dyDescent="0.3">
      <c r="A503" s="2" t="s">
        <v>821</v>
      </c>
      <c r="B503" s="2">
        <v>99</v>
      </c>
      <c r="C503" s="2">
        <v>120776832</v>
      </c>
      <c r="D503" s="2" t="s">
        <v>549</v>
      </c>
      <c r="E503" s="2" t="s">
        <v>993</v>
      </c>
      <c r="F503" s="2" t="s">
        <v>11</v>
      </c>
      <c r="G503" s="2">
        <v>75000000</v>
      </c>
      <c r="H503" s="2">
        <v>6.8</v>
      </c>
    </row>
    <row r="504" spans="1:8" x14ac:dyDescent="0.3">
      <c r="A504" s="3" t="s">
        <v>865</v>
      </c>
      <c r="B504" s="3">
        <v>117</v>
      </c>
      <c r="C504" s="3">
        <v>118823091</v>
      </c>
      <c r="D504" s="3" t="s">
        <v>994</v>
      </c>
      <c r="E504" s="3" t="s">
        <v>995</v>
      </c>
      <c r="F504" s="3" t="s">
        <v>11</v>
      </c>
      <c r="G504" s="3">
        <v>75000000</v>
      </c>
      <c r="H504" s="3">
        <v>6.7</v>
      </c>
    </row>
    <row r="505" spans="1:8" x14ac:dyDescent="0.3">
      <c r="A505" s="2" t="s">
        <v>691</v>
      </c>
      <c r="B505" s="2">
        <v>125</v>
      </c>
      <c r="C505" s="2">
        <v>41814863</v>
      </c>
      <c r="D505" s="2" t="s">
        <v>996</v>
      </c>
      <c r="E505" s="2" t="s">
        <v>997</v>
      </c>
      <c r="F505" s="2" t="s">
        <v>11</v>
      </c>
      <c r="G505" s="2">
        <v>50000000</v>
      </c>
      <c r="H505" s="2">
        <v>5.0999999999999996</v>
      </c>
    </row>
    <row r="506" spans="1:8" x14ac:dyDescent="0.3">
      <c r="A506" s="3" t="s">
        <v>998</v>
      </c>
      <c r="B506" s="3">
        <v>110</v>
      </c>
      <c r="C506" s="3">
        <v>97360069</v>
      </c>
      <c r="D506" s="3" t="s">
        <v>999</v>
      </c>
      <c r="E506" s="3" t="s">
        <v>1000</v>
      </c>
      <c r="F506" s="3" t="s">
        <v>11</v>
      </c>
      <c r="G506" s="3">
        <v>75000000</v>
      </c>
      <c r="H506" s="3">
        <v>4.0999999999999996</v>
      </c>
    </row>
    <row r="507" spans="1:8" x14ac:dyDescent="0.3">
      <c r="A507" s="2" t="s">
        <v>364</v>
      </c>
      <c r="B507" s="2">
        <v>125</v>
      </c>
      <c r="C507" s="2">
        <v>117698894</v>
      </c>
      <c r="D507" s="2" t="s">
        <v>740</v>
      </c>
      <c r="E507" s="2" t="s">
        <v>1001</v>
      </c>
      <c r="F507" s="2" t="s">
        <v>11</v>
      </c>
      <c r="G507" s="2">
        <v>75000000</v>
      </c>
      <c r="H507" s="2">
        <v>7.3</v>
      </c>
    </row>
    <row r="508" spans="1:8" x14ac:dyDescent="0.3">
      <c r="A508" s="3" t="s">
        <v>728</v>
      </c>
      <c r="B508" s="3">
        <v>102</v>
      </c>
      <c r="C508" s="3">
        <v>162001186</v>
      </c>
      <c r="D508" s="3" t="s">
        <v>656</v>
      </c>
      <c r="E508" s="3" t="s">
        <v>1002</v>
      </c>
      <c r="F508" s="3" t="s">
        <v>11</v>
      </c>
      <c r="G508" s="3">
        <v>80000000</v>
      </c>
      <c r="H508" s="3">
        <v>6</v>
      </c>
    </row>
    <row r="509" spans="1:8" x14ac:dyDescent="0.3">
      <c r="A509" s="2" t="s">
        <v>123</v>
      </c>
      <c r="B509" s="2">
        <v>128</v>
      </c>
      <c r="C509" s="2">
        <v>77032279</v>
      </c>
      <c r="D509" s="2" t="s">
        <v>838</v>
      </c>
      <c r="E509" s="2" t="s">
        <v>1003</v>
      </c>
      <c r="F509" s="2" t="s">
        <v>11</v>
      </c>
      <c r="G509" s="2">
        <v>60000000</v>
      </c>
      <c r="H509" s="2">
        <v>7.3</v>
      </c>
    </row>
    <row r="510" spans="1:8" x14ac:dyDescent="0.3">
      <c r="A510" s="2" t="s">
        <v>743</v>
      </c>
      <c r="B510" s="2">
        <v>100</v>
      </c>
      <c r="C510" s="2">
        <v>73023275</v>
      </c>
      <c r="D510" s="2" t="s">
        <v>1004</v>
      </c>
      <c r="E510" s="2" t="s">
        <v>1005</v>
      </c>
      <c r="F510" s="2" t="s">
        <v>11</v>
      </c>
      <c r="G510" s="2">
        <v>35000000</v>
      </c>
      <c r="H510" s="2">
        <v>5.4</v>
      </c>
    </row>
    <row r="511" spans="1:8" x14ac:dyDescent="0.3">
      <c r="A511" s="3" t="s">
        <v>101</v>
      </c>
      <c r="B511" s="3">
        <v>124</v>
      </c>
      <c r="C511" s="3">
        <v>68473360</v>
      </c>
      <c r="D511" s="3" t="s">
        <v>226</v>
      </c>
      <c r="E511" s="3" t="s">
        <v>1006</v>
      </c>
      <c r="F511" s="3" t="s">
        <v>11</v>
      </c>
      <c r="G511" s="3">
        <v>75000000</v>
      </c>
      <c r="H511" s="3">
        <v>5.9</v>
      </c>
    </row>
    <row r="512" spans="1:8" x14ac:dyDescent="0.3">
      <c r="A512" s="2" t="s">
        <v>1007</v>
      </c>
      <c r="B512" s="2">
        <v>102</v>
      </c>
      <c r="C512" s="2">
        <v>66636385</v>
      </c>
      <c r="D512" s="2" t="s">
        <v>1008</v>
      </c>
      <c r="E512" s="2" t="s">
        <v>1009</v>
      </c>
      <c r="F512" s="2" t="s">
        <v>11</v>
      </c>
      <c r="G512" s="2">
        <v>75000000</v>
      </c>
      <c r="H512" s="2">
        <v>7.1</v>
      </c>
    </row>
    <row r="513" spans="1:8" x14ac:dyDescent="0.3">
      <c r="A513" s="3" t="s">
        <v>662</v>
      </c>
      <c r="B513" s="3">
        <v>90</v>
      </c>
      <c r="C513" s="3">
        <v>160762022</v>
      </c>
      <c r="D513" s="3" t="s">
        <v>146</v>
      </c>
      <c r="E513" s="3" t="s">
        <v>1010</v>
      </c>
      <c r="F513" s="3" t="s">
        <v>11</v>
      </c>
      <c r="G513" s="3">
        <v>75000000</v>
      </c>
      <c r="H513" s="3">
        <v>6</v>
      </c>
    </row>
    <row r="514" spans="1:8" x14ac:dyDescent="0.3">
      <c r="A514" s="2" t="s">
        <v>359</v>
      </c>
      <c r="B514" s="2">
        <v>130</v>
      </c>
      <c r="C514" s="2">
        <v>103338338</v>
      </c>
      <c r="D514" s="2" t="s">
        <v>1011</v>
      </c>
      <c r="E514" s="2" t="s">
        <v>1012</v>
      </c>
      <c r="F514" s="2" t="s">
        <v>11</v>
      </c>
      <c r="G514" s="2">
        <v>70000000</v>
      </c>
      <c r="H514" s="2">
        <v>6.5</v>
      </c>
    </row>
    <row r="515" spans="1:8" x14ac:dyDescent="0.3">
      <c r="A515" s="2" t="s">
        <v>1013</v>
      </c>
      <c r="B515" s="2">
        <v>118</v>
      </c>
      <c r="C515" s="2">
        <v>55808744</v>
      </c>
      <c r="D515" s="2" t="s">
        <v>1014</v>
      </c>
      <c r="E515" s="2" t="s">
        <v>1015</v>
      </c>
      <c r="F515" s="2" t="s">
        <v>11</v>
      </c>
      <c r="G515" s="2">
        <v>53000000</v>
      </c>
      <c r="H515" s="2">
        <v>5.7</v>
      </c>
    </row>
    <row r="516" spans="1:8" x14ac:dyDescent="0.3">
      <c r="A516" s="3" t="s">
        <v>123</v>
      </c>
      <c r="B516" s="3">
        <v>163</v>
      </c>
      <c r="C516" s="3">
        <v>47379090</v>
      </c>
      <c r="D516" s="3" t="s">
        <v>930</v>
      </c>
      <c r="E516" s="3" t="s">
        <v>1016</v>
      </c>
      <c r="F516" s="3" t="s">
        <v>11</v>
      </c>
      <c r="G516" s="3">
        <v>70000000</v>
      </c>
      <c r="H516" s="3">
        <v>7.6</v>
      </c>
    </row>
    <row r="517" spans="1:8" x14ac:dyDescent="0.3">
      <c r="A517" s="2" t="s">
        <v>1017</v>
      </c>
      <c r="B517" s="2">
        <v>142</v>
      </c>
      <c r="C517" s="2">
        <v>43426961</v>
      </c>
      <c r="D517" s="2" t="s">
        <v>632</v>
      </c>
      <c r="E517" s="2" t="s">
        <v>1018</v>
      </c>
      <c r="F517" s="2" t="s">
        <v>11</v>
      </c>
      <c r="G517" s="2">
        <v>70000000</v>
      </c>
      <c r="H517" s="2">
        <v>6.6</v>
      </c>
    </row>
    <row r="518" spans="1:8" x14ac:dyDescent="0.3">
      <c r="A518" s="3" t="s">
        <v>1019</v>
      </c>
      <c r="B518" s="3">
        <v>100</v>
      </c>
      <c r="C518" s="3">
        <v>47000485</v>
      </c>
      <c r="D518" s="3" t="s">
        <v>1020</v>
      </c>
      <c r="E518" s="3" t="s">
        <v>1021</v>
      </c>
      <c r="F518" s="3" t="s">
        <v>11</v>
      </c>
      <c r="G518" s="3">
        <v>75000000</v>
      </c>
      <c r="H518" s="3">
        <v>5.4</v>
      </c>
    </row>
    <row r="519" spans="1:8" x14ac:dyDescent="0.3">
      <c r="A519" s="2" t="s">
        <v>422</v>
      </c>
      <c r="B519" s="2">
        <v>116</v>
      </c>
      <c r="C519" s="2">
        <v>45434443</v>
      </c>
      <c r="D519" s="2" t="s">
        <v>531</v>
      </c>
      <c r="E519" s="2" t="s">
        <v>1022</v>
      </c>
      <c r="F519" s="2" t="s">
        <v>11</v>
      </c>
      <c r="G519" s="2">
        <v>75000000</v>
      </c>
      <c r="H519" s="2">
        <v>7.3</v>
      </c>
    </row>
    <row r="520" spans="1:8" x14ac:dyDescent="0.3">
      <c r="A520" s="3" t="s">
        <v>464</v>
      </c>
      <c r="B520" s="3">
        <v>131</v>
      </c>
      <c r="C520" s="3">
        <v>42044321</v>
      </c>
      <c r="D520" s="3" t="s">
        <v>465</v>
      </c>
      <c r="E520" s="3" t="s">
        <v>1023</v>
      </c>
      <c r="F520" s="3" t="s">
        <v>11</v>
      </c>
      <c r="G520" s="3">
        <v>80000000</v>
      </c>
      <c r="H520" s="3">
        <v>6.5</v>
      </c>
    </row>
    <row r="521" spans="1:8" x14ac:dyDescent="0.3">
      <c r="A521" s="2" t="s">
        <v>1024</v>
      </c>
      <c r="B521" s="2">
        <v>91</v>
      </c>
      <c r="C521" s="2">
        <v>73661010</v>
      </c>
      <c r="D521" s="2" t="s">
        <v>1025</v>
      </c>
      <c r="E521" s="2" t="s">
        <v>1026</v>
      </c>
      <c r="F521" s="2" t="s">
        <v>11</v>
      </c>
      <c r="G521" s="2">
        <v>75000000</v>
      </c>
      <c r="H521" s="2">
        <v>6.6</v>
      </c>
    </row>
    <row r="522" spans="1:8" x14ac:dyDescent="0.3">
      <c r="A522" s="3" t="s">
        <v>1027</v>
      </c>
      <c r="B522" s="3">
        <v>123</v>
      </c>
      <c r="C522" s="3">
        <v>41523271</v>
      </c>
      <c r="D522" s="3" t="s">
        <v>1028</v>
      </c>
      <c r="E522" s="3" t="s">
        <v>1029</v>
      </c>
      <c r="F522" s="3" t="s">
        <v>11</v>
      </c>
      <c r="G522" s="3">
        <v>80000000</v>
      </c>
      <c r="H522" s="3">
        <v>6.6</v>
      </c>
    </row>
    <row r="523" spans="1:8" x14ac:dyDescent="0.3">
      <c r="A523" s="2" t="s">
        <v>1030</v>
      </c>
      <c r="B523" s="2">
        <v>134</v>
      </c>
      <c r="C523" s="2">
        <v>37600435</v>
      </c>
      <c r="D523" s="2" t="s">
        <v>1031</v>
      </c>
      <c r="E523" s="2" t="s">
        <v>1032</v>
      </c>
      <c r="F523" s="2" t="s">
        <v>11</v>
      </c>
      <c r="G523" s="2">
        <v>55000000</v>
      </c>
      <c r="H523" s="2">
        <v>5.9</v>
      </c>
    </row>
    <row r="524" spans="1:8" x14ac:dyDescent="0.3">
      <c r="A524" s="3" t="s">
        <v>1033</v>
      </c>
      <c r="B524" s="3">
        <v>148</v>
      </c>
      <c r="C524" s="3">
        <v>39251128</v>
      </c>
      <c r="D524" s="3" t="s">
        <v>1034</v>
      </c>
      <c r="E524" s="3" t="s">
        <v>1035</v>
      </c>
      <c r="F524" s="3" t="s">
        <v>11</v>
      </c>
      <c r="G524" s="3">
        <v>75000000</v>
      </c>
      <c r="H524" s="3">
        <v>6.7</v>
      </c>
    </row>
    <row r="525" spans="1:8" x14ac:dyDescent="0.3">
      <c r="A525" s="2" t="s">
        <v>813</v>
      </c>
      <c r="B525" s="2">
        <v>110</v>
      </c>
      <c r="C525" s="2">
        <v>83503161</v>
      </c>
      <c r="D525" s="2" t="s">
        <v>1036</v>
      </c>
      <c r="E525" s="2" t="s">
        <v>1037</v>
      </c>
      <c r="F525" s="2" t="s">
        <v>11</v>
      </c>
      <c r="G525" s="2">
        <v>75000000</v>
      </c>
      <c r="H525" s="2">
        <v>6.1</v>
      </c>
    </row>
    <row r="526" spans="1:8" x14ac:dyDescent="0.3">
      <c r="A526" s="3" t="s">
        <v>1038</v>
      </c>
      <c r="B526" s="3">
        <v>113</v>
      </c>
      <c r="C526" s="3">
        <v>34636443</v>
      </c>
      <c r="D526" s="3" t="s">
        <v>792</v>
      </c>
      <c r="E526" s="3" t="s">
        <v>1039</v>
      </c>
      <c r="F526" s="3" t="s">
        <v>11</v>
      </c>
      <c r="G526" s="3">
        <v>52000000</v>
      </c>
      <c r="H526" s="3">
        <v>6.6</v>
      </c>
    </row>
    <row r="527" spans="1:8" x14ac:dyDescent="0.3">
      <c r="A527" s="2" t="s">
        <v>1040</v>
      </c>
      <c r="B527" s="2">
        <v>94</v>
      </c>
      <c r="C527" s="2">
        <v>22751979</v>
      </c>
      <c r="D527" s="2" t="s">
        <v>1041</v>
      </c>
      <c r="E527" s="2" t="s">
        <v>1042</v>
      </c>
      <c r="F527" s="2" t="s">
        <v>11</v>
      </c>
      <c r="G527" s="2">
        <v>75000000</v>
      </c>
      <c r="H527" s="2">
        <v>6.6</v>
      </c>
    </row>
    <row r="528" spans="1:8" x14ac:dyDescent="0.3">
      <c r="A528" s="3" t="s">
        <v>1043</v>
      </c>
      <c r="B528" s="3">
        <v>116</v>
      </c>
      <c r="C528" s="3">
        <v>30013346</v>
      </c>
      <c r="D528" s="3" t="s">
        <v>131</v>
      </c>
      <c r="E528" s="3" t="s">
        <v>1044</v>
      </c>
      <c r="F528" s="3" t="s">
        <v>11</v>
      </c>
      <c r="G528" s="3">
        <v>75000000</v>
      </c>
      <c r="H528" s="3">
        <v>5.3</v>
      </c>
    </row>
    <row r="529" spans="1:8" x14ac:dyDescent="0.3">
      <c r="A529" s="2" t="s">
        <v>778</v>
      </c>
      <c r="B529" s="2">
        <v>99</v>
      </c>
      <c r="C529" s="2">
        <v>14567883</v>
      </c>
      <c r="D529" s="2" t="s">
        <v>1045</v>
      </c>
      <c r="E529" s="2" t="s">
        <v>1046</v>
      </c>
      <c r="F529" s="2" t="s">
        <v>11</v>
      </c>
      <c r="G529" s="2">
        <v>75000000</v>
      </c>
      <c r="H529" s="2">
        <v>6</v>
      </c>
    </row>
    <row r="530" spans="1:8" x14ac:dyDescent="0.3">
      <c r="A530" s="2" t="s">
        <v>1047</v>
      </c>
      <c r="B530" s="2">
        <v>93</v>
      </c>
      <c r="C530" s="2">
        <v>5409517</v>
      </c>
      <c r="D530" s="2" t="s">
        <v>1048</v>
      </c>
      <c r="E530" s="2" t="s">
        <v>1049</v>
      </c>
      <c r="F530" s="2" t="s">
        <v>11</v>
      </c>
      <c r="G530" s="2">
        <v>75000000</v>
      </c>
      <c r="H530" s="2">
        <v>4.7</v>
      </c>
    </row>
    <row r="531" spans="1:8" x14ac:dyDescent="0.3">
      <c r="A531" s="3" t="s">
        <v>684</v>
      </c>
      <c r="B531" s="3">
        <v>113</v>
      </c>
      <c r="C531" s="3">
        <v>21009180</v>
      </c>
      <c r="D531" s="3" t="s">
        <v>226</v>
      </c>
      <c r="E531" s="3" t="s">
        <v>1050</v>
      </c>
      <c r="F531" s="3" t="s">
        <v>11</v>
      </c>
      <c r="G531" s="3">
        <v>45000000</v>
      </c>
      <c r="H531" s="3">
        <v>6.1</v>
      </c>
    </row>
    <row r="532" spans="1:8" x14ac:dyDescent="0.3">
      <c r="A532" s="2" t="s">
        <v>294</v>
      </c>
      <c r="B532" s="2">
        <v>106</v>
      </c>
      <c r="C532" s="2">
        <v>94999143</v>
      </c>
      <c r="D532" s="2" t="s">
        <v>735</v>
      </c>
      <c r="E532" s="2" t="s">
        <v>1051</v>
      </c>
      <c r="F532" s="2" t="s">
        <v>11</v>
      </c>
      <c r="G532" s="2">
        <v>75000000</v>
      </c>
      <c r="H532" s="2">
        <v>7.2</v>
      </c>
    </row>
    <row r="533" spans="1:8" x14ac:dyDescent="0.3">
      <c r="A533" s="3" t="s">
        <v>1052</v>
      </c>
      <c r="B533" s="3">
        <v>91</v>
      </c>
      <c r="C533" s="3">
        <v>336029560</v>
      </c>
      <c r="D533" s="3" t="s">
        <v>407</v>
      </c>
      <c r="E533" s="3" t="s">
        <v>1053</v>
      </c>
      <c r="F533" s="3" t="s">
        <v>11</v>
      </c>
      <c r="G533" s="3">
        <v>74000000</v>
      </c>
      <c r="H533" s="3">
        <v>6.4</v>
      </c>
    </row>
    <row r="534" spans="1:8" x14ac:dyDescent="0.3">
      <c r="A534" s="2" t="s">
        <v>35</v>
      </c>
      <c r="B534" s="2">
        <v>128</v>
      </c>
      <c r="C534" s="2">
        <v>36381716</v>
      </c>
      <c r="D534" s="2" t="s">
        <v>1054</v>
      </c>
      <c r="E534" s="2" t="s">
        <v>1055</v>
      </c>
      <c r="F534" s="2" t="s">
        <v>11</v>
      </c>
      <c r="G534" s="2">
        <v>82000000</v>
      </c>
      <c r="H534" s="2">
        <v>6.1</v>
      </c>
    </row>
    <row r="535" spans="1:8" x14ac:dyDescent="0.3">
      <c r="A535" s="3" t="s">
        <v>750</v>
      </c>
      <c r="B535" s="3">
        <v>98</v>
      </c>
      <c r="C535" s="3">
        <v>55585389</v>
      </c>
      <c r="D535" s="3" t="s">
        <v>740</v>
      </c>
      <c r="E535" s="3" t="s">
        <v>1056</v>
      </c>
      <c r="F535" s="3" t="s">
        <v>11</v>
      </c>
      <c r="G535" s="3">
        <v>69000000</v>
      </c>
      <c r="H535" s="3">
        <v>5.9</v>
      </c>
    </row>
    <row r="536" spans="1:8" x14ac:dyDescent="0.3">
      <c r="A536" s="2" t="s">
        <v>1027</v>
      </c>
      <c r="B536" s="2">
        <v>134</v>
      </c>
      <c r="C536" s="2">
        <v>36976367</v>
      </c>
      <c r="D536" s="2" t="s">
        <v>735</v>
      </c>
      <c r="E536" s="2" t="s">
        <v>1057</v>
      </c>
      <c r="F536" s="2" t="s">
        <v>11</v>
      </c>
      <c r="G536" s="2">
        <v>75000000</v>
      </c>
      <c r="H536" s="2">
        <v>6</v>
      </c>
    </row>
    <row r="537" spans="1:8" x14ac:dyDescent="0.3">
      <c r="A537" s="3" t="s">
        <v>1058</v>
      </c>
      <c r="B537" s="3">
        <v>97</v>
      </c>
      <c r="C537" s="3">
        <v>107225164</v>
      </c>
      <c r="D537" s="3" t="s">
        <v>1059</v>
      </c>
      <c r="E537" s="3" t="s">
        <v>1060</v>
      </c>
      <c r="F537" s="3" t="s">
        <v>11</v>
      </c>
      <c r="G537" s="3">
        <v>73000000</v>
      </c>
      <c r="H537" s="3">
        <v>6.3</v>
      </c>
    </row>
    <row r="538" spans="1:8" x14ac:dyDescent="0.3">
      <c r="A538" s="2" t="s">
        <v>1033</v>
      </c>
      <c r="B538" s="2">
        <v>112</v>
      </c>
      <c r="C538" s="2">
        <v>70224196</v>
      </c>
      <c r="D538" s="2" t="s">
        <v>1061</v>
      </c>
      <c r="E538" s="2" t="s">
        <v>1062</v>
      </c>
      <c r="F538" s="2" t="s">
        <v>11</v>
      </c>
      <c r="G538" s="2">
        <v>70000000</v>
      </c>
      <c r="H538" s="2">
        <v>5.6</v>
      </c>
    </row>
    <row r="539" spans="1:8" x14ac:dyDescent="0.3">
      <c r="A539" s="3" t="s">
        <v>1063</v>
      </c>
      <c r="B539" s="3">
        <v>153</v>
      </c>
      <c r="C539" s="3">
        <v>51814190</v>
      </c>
      <c r="D539" s="3" t="s">
        <v>838</v>
      </c>
      <c r="E539" s="3" t="s">
        <v>1064</v>
      </c>
      <c r="F539" s="3" t="s">
        <v>11</v>
      </c>
      <c r="G539" s="3">
        <v>75000000</v>
      </c>
      <c r="H539" s="3">
        <v>6.4</v>
      </c>
    </row>
    <row r="540" spans="1:8" x14ac:dyDescent="0.3">
      <c r="A540" s="2" t="s">
        <v>73</v>
      </c>
      <c r="B540" s="2">
        <v>110</v>
      </c>
      <c r="C540" s="2">
        <v>47456450</v>
      </c>
      <c r="D540" s="2" t="s">
        <v>297</v>
      </c>
      <c r="E540" s="2" t="s">
        <v>1065</v>
      </c>
      <c r="F540" s="2" t="s">
        <v>11</v>
      </c>
      <c r="G540" s="2">
        <v>70000000</v>
      </c>
      <c r="H540" s="2">
        <v>7.1</v>
      </c>
    </row>
    <row r="541" spans="1:8" x14ac:dyDescent="0.3">
      <c r="A541" s="3" t="s">
        <v>570</v>
      </c>
      <c r="B541" s="3">
        <v>122</v>
      </c>
      <c r="C541" s="3">
        <v>148213377</v>
      </c>
      <c r="D541" s="3" t="s">
        <v>1066</v>
      </c>
      <c r="E541" s="3" t="s">
        <v>1067</v>
      </c>
      <c r="F541" s="3" t="s">
        <v>11</v>
      </c>
      <c r="G541" s="3">
        <v>73000000</v>
      </c>
      <c r="H541" s="3">
        <v>6.6</v>
      </c>
    </row>
    <row r="542" spans="1:8" x14ac:dyDescent="0.3">
      <c r="A542" s="2" t="s">
        <v>1068</v>
      </c>
      <c r="B542" s="2">
        <v>87</v>
      </c>
      <c r="C542" s="2">
        <v>112950721</v>
      </c>
      <c r="D542" s="2" t="s">
        <v>165</v>
      </c>
      <c r="E542" s="2" t="s">
        <v>1069</v>
      </c>
      <c r="F542" s="2" t="s">
        <v>11</v>
      </c>
      <c r="G542" s="2">
        <v>72000000</v>
      </c>
      <c r="H542" s="2">
        <v>4.5999999999999996</v>
      </c>
    </row>
    <row r="543" spans="1:8" x14ac:dyDescent="0.3">
      <c r="A543" s="3" t="s">
        <v>1070</v>
      </c>
      <c r="B543" s="3">
        <v>178</v>
      </c>
      <c r="C543" s="3">
        <v>75600000</v>
      </c>
      <c r="D543" s="3" t="s">
        <v>1071</v>
      </c>
      <c r="E543" s="3" t="s">
        <v>1072</v>
      </c>
      <c r="F543" s="3" t="s">
        <v>11</v>
      </c>
      <c r="G543" s="3">
        <v>72000000</v>
      </c>
      <c r="H543" s="3">
        <v>8.4</v>
      </c>
    </row>
    <row r="544" spans="1:8" x14ac:dyDescent="0.3">
      <c r="A544" s="2" t="s">
        <v>15</v>
      </c>
      <c r="B544" s="2">
        <v>125</v>
      </c>
      <c r="C544" s="2">
        <v>62647540</v>
      </c>
      <c r="D544" s="2" t="s">
        <v>480</v>
      </c>
      <c r="E544" s="2" t="s">
        <v>1073</v>
      </c>
      <c r="F544" s="2" t="s">
        <v>11</v>
      </c>
      <c r="G544" s="2">
        <v>70000000</v>
      </c>
      <c r="H544" s="2">
        <v>7.1</v>
      </c>
    </row>
    <row r="545" spans="1:8" x14ac:dyDescent="0.3">
      <c r="A545" s="3" t="s">
        <v>1074</v>
      </c>
      <c r="B545" s="3">
        <v>87</v>
      </c>
      <c r="C545" s="3">
        <v>183132370</v>
      </c>
      <c r="D545" s="3" t="s">
        <v>1075</v>
      </c>
      <c r="E545" s="3" t="s">
        <v>1076</v>
      </c>
      <c r="F545" s="3" t="s">
        <v>11</v>
      </c>
      <c r="G545" s="3">
        <v>75000000</v>
      </c>
      <c r="H545" s="3">
        <v>7.4</v>
      </c>
    </row>
    <row r="546" spans="1:8" x14ac:dyDescent="0.3">
      <c r="A546" s="2" t="s">
        <v>1077</v>
      </c>
      <c r="B546" s="2">
        <v>152</v>
      </c>
      <c r="C546" s="2">
        <v>27796042</v>
      </c>
      <c r="D546" s="2" t="s">
        <v>69</v>
      </c>
      <c r="E546" s="2" t="s">
        <v>1078</v>
      </c>
      <c r="F546" s="2" t="s">
        <v>11</v>
      </c>
      <c r="G546" s="2">
        <v>72000000</v>
      </c>
      <c r="H546" s="2">
        <v>6.9</v>
      </c>
    </row>
    <row r="547" spans="1:8" x14ac:dyDescent="0.3">
      <c r="A547" s="3" t="s">
        <v>691</v>
      </c>
      <c r="B547" s="3">
        <v>116</v>
      </c>
      <c r="C547" s="3">
        <v>32616869</v>
      </c>
      <c r="D547" s="3" t="s">
        <v>1079</v>
      </c>
      <c r="E547" s="3" t="s">
        <v>1080</v>
      </c>
      <c r="F547" s="3" t="s">
        <v>11</v>
      </c>
      <c r="G547" s="3">
        <v>72000000</v>
      </c>
      <c r="H547" s="3">
        <v>4.5</v>
      </c>
    </row>
    <row r="548" spans="1:8" x14ac:dyDescent="0.3">
      <c r="A548" s="2" t="s">
        <v>800</v>
      </c>
      <c r="B548" s="2">
        <v>109</v>
      </c>
      <c r="C548" s="2">
        <v>18947630</v>
      </c>
      <c r="D548" s="2" t="s">
        <v>1081</v>
      </c>
      <c r="E548" s="2" t="s">
        <v>1082</v>
      </c>
      <c r="F548" s="2" t="s">
        <v>11</v>
      </c>
      <c r="G548" s="2">
        <v>59660000</v>
      </c>
      <c r="H548" s="2">
        <v>7.1</v>
      </c>
    </row>
    <row r="549" spans="1:8" x14ac:dyDescent="0.3">
      <c r="A549" s="3" t="s">
        <v>294</v>
      </c>
      <c r="B549" s="3">
        <v>108</v>
      </c>
      <c r="C549" s="3">
        <v>114195633</v>
      </c>
      <c r="D549" s="3" t="s">
        <v>1083</v>
      </c>
      <c r="E549" s="3" t="s">
        <v>1084</v>
      </c>
      <c r="F549" s="3" t="s">
        <v>11</v>
      </c>
      <c r="G549" s="3">
        <v>60000000</v>
      </c>
      <c r="H549" s="3">
        <v>6.5</v>
      </c>
    </row>
    <row r="550" spans="1:8" x14ac:dyDescent="0.3">
      <c r="A550" s="2" t="s">
        <v>1085</v>
      </c>
      <c r="B550" s="2">
        <v>85</v>
      </c>
      <c r="C550" s="2">
        <v>144156464</v>
      </c>
      <c r="D550" s="2" t="s">
        <v>165</v>
      </c>
      <c r="E550" s="2" t="s">
        <v>1086</v>
      </c>
      <c r="F550" s="2" t="s">
        <v>11</v>
      </c>
      <c r="G550" s="2">
        <v>71500000</v>
      </c>
      <c r="H550" s="2">
        <v>5.3</v>
      </c>
    </row>
    <row r="551" spans="1:8" x14ac:dyDescent="0.3">
      <c r="A551" s="3" t="s">
        <v>294</v>
      </c>
      <c r="B551" s="3">
        <v>106</v>
      </c>
      <c r="C551" s="3">
        <v>227965690</v>
      </c>
      <c r="D551" s="3" t="s">
        <v>889</v>
      </c>
      <c r="E551" s="3" t="s">
        <v>1087</v>
      </c>
      <c r="F551" s="3" t="s">
        <v>11</v>
      </c>
      <c r="G551" s="3">
        <v>72000000</v>
      </c>
      <c r="H551" s="3">
        <v>6.7</v>
      </c>
    </row>
    <row r="552" spans="1:8" x14ac:dyDescent="0.3">
      <c r="A552" s="2" t="s">
        <v>46</v>
      </c>
      <c r="B552" s="2">
        <v>93</v>
      </c>
      <c r="C552" s="2">
        <v>436471036</v>
      </c>
      <c r="D552" s="2" t="s">
        <v>1088</v>
      </c>
      <c r="E552" s="2" t="s">
        <v>1089</v>
      </c>
      <c r="F552" s="2" t="s">
        <v>11</v>
      </c>
      <c r="G552" s="2">
        <v>150000000</v>
      </c>
      <c r="H552" s="2">
        <v>7.2</v>
      </c>
    </row>
    <row r="553" spans="1:8" x14ac:dyDescent="0.3">
      <c r="A553" s="3" t="s">
        <v>98</v>
      </c>
      <c r="B553" s="3">
        <v>117</v>
      </c>
      <c r="C553" s="3">
        <v>244052771</v>
      </c>
      <c r="D553" s="3" t="s">
        <v>99</v>
      </c>
      <c r="E553" s="3" t="s">
        <v>1090</v>
      </c>
      <c r="F553" s="3" t="s">
        <v>11</v>
      </c>
      <c r="G553" s="3">
        <v>120000000</v>
      </c>
      <c r="H553" s="3">
        <v>7.2</v>
      </c>
    </row>
    <row r="554" spans="1:8" x14ac:dyDescent="0.3">
      <c r="A554" s="2" t="s">
        <v>1091</v>
      </c>
      <c r="B554" s="2">
        <v>116</v>
      </c>
      <c r="C554" s="2">
        <v>152149590</v>
      </c>
      <c r="D554" s="2" t="s">
        <v>549</v>
      </c>
      <c r="E554" s="2" t="s">
        <v>1092</v>
      </c>
      <c r="F554" s="2" t="s">
        <v>11</v>
      </c>
      <c r="G554" s="2">
        <v>70000000</v>
      </c>
      <c r="H554" s="2">
        <v>5.5</v>
      </c>
    </row>
    <row r="555" spans="1:8" x14ac:dyDescent="0.3">
      <c r="A555" s="3" t="s">
        <v>158</v>
      </c>
      <c r="B555" s="3">
        <v>132</v>
      </c>
      <c r="C555" s="3">
        <v>141204016</v>
      </c>
      <c r="D555" s="3" t="s">
        <v>16</v>
      </c>
      <c r="E555" s="3" t="s">
        <v>1093</v>
      </c>
      <c r="F555" s="3" t="s">
        <v>11</v>
      </c>
      <c r="G555" s="3">
        <v>70000000</v>
      </c>
      <c r="H555" s="3">
        <v>5.8</v>
      </c>
    </row>
    <row r="556" spans="1:8" x14ac:dyDescent="0.3">
      <c r="A556" s="2" t="s">
        <v>1094</v>
      </c>
      <c r="B556" s="2">
        <v>92</v>
      </c>
      <c r="C556" s="2">
        <v>162495848</v>
      </c>
      <c r="D556" s="2" t="s">
        <v>89</v>
      </c>
      <c r="E556" s="2" t="s">
        <v>1095</v>
      </c>
      <c r="F556" s="2" t="s">
        <v>11</v>
      </c>
      <c r="G556" s="2">
        <v>74000000</v>
      </c>
      <c r="H556" s="2">
        <v>6</v>
      </c>
    </row>
    <row r="557" spans="1:8" x14ac:dyDescent="0.3">
      <c r="A557" s="3" t="s">
        <v>270</v>
      </c>
      <c r="B557" s="3">
        <v>139</v>
      </c>
      <c r="C557" s="3">
        <v>136448821</v>
      </c>
      <c r="D557" s="3" t="s">
        <v>499</v>
      </c>
      <c r="E557" s="3" t="s">
        <v>1096</v>
      </c>
      <c r="F557" s="3" t="s">
        <v>11</v>
      </c>
      <c r="G557" s="3">
        <v>80000000</v>
      </c>
      <c r="H557" s="3">
        <v>6.6</v>
      </c>
    </row>
    <row r="558" spans="1:8" x14ac:dyDescent="0.3">
      <c r="A558" s="2" t="s">
        <v>576</v>
      </c>
      <c r="B558" s="2">
        <v>153</v>
      </c>
      <c r="C558" s="2">
        <v>120523073</v>
      </c>
      <c r="D558" s="2" t="s">
        <v>1097</v>
      </c>
      <c r="E558" s="2" t="s">
        <v>1098</v>
      </c>
      <c r="F558" s="2" t="s">
        <v>11</v>
      </c>
      <c r="G558" s="2">
        <v>75000000</v>
      </c>
      <c r="H558" s="2">
        <v>8.3000000000000007</v>
      </c>
    </row>
    <row r="559" spans="1:8" x14ac:dyDescent="0.3">
      <c r="A559" s="3" t="s">
        <v>123</v>
      </c>
      <c r="B559" s="3">
        <v>142</v>
      </c>
      <c r="C559" s="3">
        <v>119654900</v>
      </c>
      <c r="D559" s="3" t="s">
        <v>250</v>
      </c>
      <c r="E559" s="3" t="s">
        <v>1099</v>
      </c>
      <c r="F559" s="3" t="s">
        <v>11</v>
      </c>
      <c r="G559" s="3">
        <v>70000000</v>
      </c>
      <c r="H559" s="3">
        <v>6.7</v>
      </c>
    </row>
    <row r="560" spans="1:8" x14ac:dyDescent="0.3">
      <c r="A560" s="3" t="s">
        <v>691</v>
      </c>
      <c r="B560" s="3">
        <v>124</v>
      </c>
      <c r="C560" s="3">
        <v>117541000</v>
      </c>
      <c r="D560" s="3" t="s">
        <v>19</v>
      </c>
      <c r="E560" s="3" t="s">
        <v>1100</v>
      </c>
      <c r="F560" s="3" t="s">
        <v>11</v>
      </c>
      <c r="G560" s="3">
        <v>70000000</v>
      </c>
      <c r="H560" s="3">
        <v>7.1</v>
      </c>
    </row>
    <row r="561" spans="1:8" x14ac:dyDescent="0.3">
      <c r="A561" s="2" t="s">
        <v>1101</v>
      </c>
      <c r="B561" s="2">
        <v>117</v>
      </c>
      <c r="C561" s="2">
        <v>116643346</v>
      </c>
      <c r="D561" s="2" t="s">
        <v>1102</v>
      </c>
      <c r="E561" s="2" t="s">
        <v>1103</v>
      </c>
      <c r="F561" s="2" t="s">
        <v>11</v>
      </c>
      <c r="G561" s="2">
        <v>80000000</v>
      </c>
      <c r="H561" s="2">
        <v>6</v>
      </c>
    </row>
    <row r="562" spans="1:8" x14ac:dyDescent="0.3">
      <c r="A562" s="2" t="s">
        <v>1104</v>
      </c>
      <c r="B562" s="2">
        <v>141</v>
      </c>
      <c r="C562" s="2">
        <v>100614858</v>
      </c>
      <c r="D562" s="2" t="s">
        <v>1105</v>
      </c>
      <c r="E562" s="2" t="s">
        <v>1106</v>
      </c>
      <c r="F562" s="2" t="s">
        <v>11</v>
      </c>
      <c r="G562" s="2">
        <v>68000000</v>
      </c>
      <c r="H562" s="2">
        <v>6.9</v>
      </c>
    </row>
    <row r="563" spans="1:8" x14ac:dyDescent="0.3">
      <c r="A563" s="3" t="s">
        <v>294</v>
      </c>
      <c r="B563" s="3">
        <v>110</v>
      </c>
      <c r="C563" s="3">
        <v>42272747</v>
      </c>
      <c r="D563" s="3" t="s">
        <v>1107</v>
      </c>
      <c r="E563" s="3" t="s">
        <v>1108</v>
      </c>
      <c r="F563" s="3" t="s">
        <v>11</v>
      </c>
      <c r="G563" s="3">
        <v>70000000</v>
      </c>
      <c r="H563" s="3">
        <v>5.6</v>
      </c>
    </row>
    <row r="564" spans="1:8" x14ac:dyDescent="0.3">
      <c r="A564" s="2" t="s">
        <v>778</v>
      </c>
      <c r="B564" s="2">
        <v>109</v>
      </c>
      <c r="C564" s="2">
        <v>80281096</v>
      </c>
      <c r="D564" s="2" t="s">
        <v>737</v>
      </c>
      <c r="E564" s="2" t="s">
        <v>1109</v>
      </c>
      <c r="F564" s="2" t="s">
        <v>11</v>
      </c>
      <c r="G564" s="2">
        <v>60000000</v>
      </c>
      <c r="H564" s="2">
        <v>5.6</v>
      </c>
    </row>
    <row r="565" spans="1:8" x14ac:dyDescent="0.3">
      <c r="A565" s="3" t="s">
        <v>1085</v>
      </c>
      <c r="B565" s="3">
        <v>88</v>
      </c>
      <c r="C565" s="3">
        <v>219613391</v>
      </c>
      <c r="D565" s="3" t="s">
        <v>1110</v>
      </c>
      <c r="E565" s="3" t="s">
        <v>1111</v>
      </c>
      <c r="F565" s="3" t="s">
        <v>11</v>
      </c>
      <c r="G565" s="3">
        <v>75000000</v>
      </c>
      <c r="H565" s="3">
        <v>4.5</v>
      </c>
    </row>
    <row r="566" spans="1:8" x14ac:dyDescent="0.3">
      <c r="A566" s="2" t="s">
        <v>1112</v>
      </c>
      <c r="B566" s="2">
        <v>124</v>
      </c>
      <c r="C566" s="2">
        <v>78120196</v>
      </c>
      <c r="D566" s="2" t="s">
        <v>329</v>
      </c>
      <c r="E566" s="2" t="s">
        <v>1113</v>
      </c>
      <c r="F566" s="2" t="s">
        <v>11</v>
      </c>
      <c r="G566" s="2">
        <v>75000000</v>
      </c>
      <c r="H566" s="2">
        <v>7.1</v>
      </c>
    </row>
    <row r="567" spans="1:8" x14ac:dyDescent="0.3">
      <c r="A567" s="3" t="s">
        <v>1017</v>
      </c>
      <c r="B567" s="3">
        <v>119</v>
      </c>
      <c r="C567" s="3">
        <v>98895417</v>
      </c>
      <c r="D567" s="3" t="s">
        <v>19</v>
      </c>
      <c r="E567" s="3" t="s">
        <v>1114</v>
      </c>
      <c r="F567" s="3" t="s">
        <v>11</v>
      </c>
      <c r="G567" s="3">
        <v>70000000</v>
      </c>
      <c r="H567" s="3">
        <v>6.5</v>
      </c>
    </row>
    <row r="568" spans="1:8" x14ac:dyDescent="0.3">
      <c r="A568" s="2" t="s">
        <v>1115</v>
      </c>
      <c r="B568" s="2">
        <v>103</v>
      </c>
      <c r="C568" s="2">
        <v>70117571</v>
      </c>
      <c r="D568" s="2" t="s">
        <v>74</v>
      </c>
      <c r="E568" s="2" t="s">
        <v>1116</v>
      </c>
      <c r="F568" s="2" t="s">
        <v>11</v>
      </c>
      <c r="G568" s="2">
        <v>58000000</v>
      </c>
      <c r="H568" s="2">
        <v>6.4</v>
      </c>
    </row>
    <row r="569" spans="1:8" x14ac:dyDescent="0.3">
      <c r="A569" s="3" t="s">
        <v>281</v>
      </c>
      <c r="B569" s="3">
        <v>116</v>
      </c>
      <c r="C569" s="3">
        <v>83552429</v>
      </c>
      <c r="D569" s="3" t="s">
        <v>207</v>
      </c>
      <c r="E569" s="3" t="s">
        <v>1117</v>
      </c>
      <c r="F569" s="3" t="s">
        <v>11</v>
      </c>
      <c r="G569" s="3">
        <v>70000000</v>
      </c>
      <c r="H569" s="3">
        <v>5.8</v>
      </c>
    </row>
    <row r="570" spans="1:8" x14ac:dyDescent="0.3">
      <c r="A570" s="2" t="s">
        <v>83</v>
      </c>
      <c r="B570" s="2">
        <v>125</v>
      </c>
      <c r="C570" s="2">
        <v>66257002</v>
      </c>
      <c r="D570" s="2" t="s">
        <v>443</v>
      </c>
      <c r="E570" s="2" t="s">
        <v>1118</v>
      </c>
      <c r="F570" s="2" t="s">
        <v>11</v>
      </c>
      <c r="G570" s="2">
        <v>70000000</v>
      </c>
      <c r="H570" s="2">
        <v>8</v>
      </c>
    </row>
    <row r="571" spans="1:8" x14ac:dyDescent="0.3">
      <c r="A571" s="3" t="s">
        <v>1007</v>
      </c>
      <c r="B571" s="3">
        <v>125</v>
      </c>
      <c r="C571" s="3">
        <v>65012000</v>
      </c>
      <c r="D571" s="3" t="s">
        <v>1119</v>
      </c>
      <c r="E571" s="3" t="s">
        <v>1120</v>
      </c>
      <c r="F571" s="3" t="s">
        <v>11</v>
      </c>
      <c r="G571" s="3">
        <v>70000000</v>
      </c>
      <c r="H571" s="3">
        <v>6.2</v>
      </c>
    </row>
    <row r="572" spans="1:8" x14ac:dyDescent="0.3">
      <c r="A572" s="2" t="s">
        <v>123</v>
      </c>
      <c r="B572" s="2">
        <v>146</v>
      </c>
      <c r="C572" s="2">
        <v>79883359</v>
      </c>
      <c r="D572" s="2" t="s">
        <v>1121</v>
      </c>
      <c r="E572" s="2" t="s">
        <v>1122</v>
      </c>
      <c r="F572" s="2" t="s">
        <v>11</v>
      </c>
      <c r="G572" s="2">
        <v>66000000</v>
      </c>
      <c r="H572" s="2">
        <v>7.2</v>
      </c>
    </row>
    <row r="573" spans="1:8" x14ac:dyDescent="0.3">
      <c r="A573" s="3" t="s">
        <v>1123</v>
      </c>
      <c r="B573" s="3">
        <v>118</v>
      </c>
      <c r="C573" s="3">
        <v>78031620</v>
      </c>
      <c r="D573" s="3" t="s">
        <v>1121</v>
      </c>
      <c r="E573" s="3" t="s">
        <v>1124</v>
      </c>
      <c r="F573" s="3" t="s">
        <v>11</v>
      </c>
      <c r="G573" s="3">
        <v>70000000</v>
      </c>
      <c r="H573" s="3">
        <v>6.1</v>
      </c>
    </row>
    <row r="574" spans="1:8" x14ac:dyDescent="0.3">
      <c r="A574" s="2" t="s">
        <v>8</v>
      </c>
      <c r="B574" s="2">
        <v>171</v>
      </c>
      <c r="C574" s="2">
        <v>54222000</v>
      </c>
      <c r="D574" s="2" t="s">
        <v>485</v>
      </c>
      <c r="E574" s="2" t="s">
        <v>1125</v>
      </c>
      <c r="F574" s="2" t="s">
        <v>11</v>
      </c>
      <c r="G574" s="2">
        <v>69500000</v>
      </c>
      <c r="H574" s="2">
        <v>7.6</v>
      </c>
    </row>
    <row r="575" spans="1:8" x14ac:dyDescent="0.3">
      <c r="A575" s="3" t="s">
        <v>241</v>
      </c>
      <c r="B575" s="3">
        <v>136</v>
      </c>
      <c r="C575" s="3">
        <v>52474616</v>
      </c>
      <c r="D575" s="3" t="s">
        <v>1126</v>
      </c>
      <c r="E575" s="3" t="s">
        <v>1127</v>
      </c>
      <c r="F575" s="3" t="s">
        <v>11</v>
      </c>
      <c r="G575" s="3">
        <v>70000000</v>
      </c>
      <c r="H575" s="3">
        <v>6.3</v>
      </c>
    </row>
    <row r="576" spans="1:8" x14ac:dyDescent="0.3">
      <c r="A576" s="2" t="s">
        <v>1128</v>
      </c>
      <c r="B576" s="2">
        <v>92</v>
      </c>
      <c r="C576" s="2">
        <v>55942830</v>
      </c>
      <c r="D576" s="2" t="s">
        <v>1129</v>
      </c>
      <c r="E576" s="2" t="s">
        <v>1130</v>
      </c>
      <c r="F576" s="2" t="s">
        <v>11</v>
      </c>
      <c r="G576" s="2">
        <v>70000000</v>
      </c>
      <c r="H576" s="2">
        <v>6.3</v>
      </c>
    </row>
    <row r="577" spans="1:8" x14ac:dyDescent="0.3">
      <c r="A577" s="3" t="s">
        <v>328</v>
      </c>
      <c r="B577" s="3">
        <v>116</v>
      </c>
      <c r="C577" s="3">
        <v>40932372</v>
      </c>
      <c r="D577" s="3" t="s">
        <v>19</v>
      </c>
      <c r="E577" s="3" t="s">
        <v>1131</v>
      </c>
      <c r="F577" s="3" t="s">
        <v>11</v>
      </c>
      <c r="G577" s="3">
        <v>70000000</v>
      </c>
      <c r="H577" s="3">
        <v>6.3</v>
      </c>
    </row>
    <row r="578" spans="1:8" x14ac:dyDescent="0.3">
      <c r="A578" s="2" t="s">
        <v>218</v>
      </c>
      <c r="B578" s="2">
        <v>127</v>
      </c>
      <c r="C578" s="2">
        <v>38345403</v>
      </c>
      <c r="D578" s="2" t="s">
        <v>1132</v>
      </c>
      <c r="E578" s="2" t="s">
        <v>1133</v>
      </c>
      <c r="F578" s="2" t="s">
        <v>11</v>
      </c>
      <c r="G578" s="2">
        <v>70000000</v>
      </c>
      <c r="H578" s="2">
        <v>7.7</v>
      </c>
    </row>
    <row r="579" spans="1:8" x14ac:dyDescent="0.3">
      <c r="A579" s="3" t="s">
        <v>800</v>
      </c>
      <c r="B579" s="3">
        <v>136</v>
      </c>
      <c r="C579" s="3">
        <v>37901509</v>
      </c>
      <c r="D579" s="3" t="s">
        <v>1134</v>
      </c>
      <c r="E579" s="3" t="s">
        <v>1135</v>
      </c>
      <c r="F579" s="3" t="s">
        <v>11</v>
      </c>
      <c r="G579" s="3">
        <v>70000000</v>
      </c>
      <c r="H579" s="3">
        <v>7</v>
      </c>
    </row>
    <row r="580" spans="1:8" x14ac:dyDescent="0.3">
      <c r="A580" s="2" t="s">
        <v>270</v>
      </c>
      <c r="B580" s="2">
        <v>111</v>
      </c>
      <c r="C580" s="2">
        <v>48430355</v>
      </c>
      <c r="D580" s="2" t="s">
        <v>838</v>
      </c>
      <c r="E580" s="2" t="s">
        <v>1136</v>
      </c>
      <c r="F580" s="2" t="s">
        <v>11</v>
      </c>
      <c r="G580" s="2">
        <v>70000000</v>
      </c>
      <c r="H580" s="2">
        <v>5.3</v>
      </c>
    </row>
    <row r="581" spans="1:8" x14ac:dyDescent="0.3">
      <c r="A581" s="3" t="s">
        <v>433</v>
      </c>
      <c r="B581" s="3">
        <v>116</v>
      </c>
      <c r="C581" s="3">
        <v>30157016</v>
      </c>
      <c r="D581" s="3" t="s">
        <v>349</v>
      </c>
      <c r="E581" s="3" t="s">
        <v>1137</v>
      </c>
      <c r="F581" s="3" t="s">
        <v>11</v>
      </c>
      <c r="G581" s="3">
        <v>70000000</v>
      </c>
      <c r="H581" s="3">
        <v>5.6</v>
      </c>
    </row>
    <row r="582" spans="1:8" x14ac:dyDescent="0.3">
      <c r="A582" s="2" t="s">
        <v>1138</v>
      </c>
      <c r="B582" s="2">
        <v>113</v>
      </c>
      <c r="C582" s="2">
        <v>28031250</v>
      </c>
      <c r="D582" s="2" t="s">
        <v>1139</v>
      </c>
      <c r="E582" s="2" t="s">
        <v>1140</v>
      </c>
      <c r="F582" s="2" t="s">
        <v>11</v>
      </c>
      <c r="G582" s="2">
        <v>60000000</v>
      </c>
      <c r="H582" s="2">
        <v>5.2</v>
      </c>
    </row>
    <row r="583" spans="1:8" x14ac:dyDescent="0.3">
      <c r="A583" s="3" t="s">
        <v>1085</v>
      </c>
      <c r="B583" s="3">
        <v>97</v>
      </c>
      <c r="C583" s="3">
        <v>33105600</v>
      </c>
      <c r="D583" s="3" t="s">
        <v>349</v>
      </c>
      <c r="E583" s="3" t="s">
        <v>1141</v>
      </c>
      <c r="F583" s="3" t="s">
        <v>11</v>
      </c>
      <c r="G583" s="3">
        <v>70000000</v>
      </c>
      <c r="H583" s="3">
        <v>5.4</v>
      </c>
    </row>
    <row r="584" spans="1:8" x14ac:dyDescent="0.3">
      <c r="A584" s="2" t="s">
        <v>1142</v>
      </c>
      <c r="B584" s="2">
        <v>88</v>
      </c>
      <c r="C584" s="2">
        <v>62321039</v>
      </c>
      <c r="D584" s="2" t="s">
        <v>1143</v>
      </c>
      <c r="E584" s="2" t="s">
        <v>1144</v>
      </c>
      <c r="F584" s="2" t="s">
        <v>11</v>
      </c>
      <c r="G584" s="2">
        <v>70000000</v>
      </c>
      <c r="H584" s="2">
        <v>6.4</v>
      </c>
    </row>
    <row r="585" spans="1:8" x14ac:dyDescent="0.3">
      <c r="A585" s="3" t="s">
        <v>865</v>
      </c>
      <c r="B585" s="3">
        <v>136</v>
      </c>
      <c r="C585" s="3">
        <v>38509342</v>
      </c>
      <c r="D585" s="3" t="s">
        <v>1145</v>
      </c>
      <c r="E585" s="3" t="s">
        <v>1146</v>
      </c>
      <c r="F585" s="3" t="s">
        <v>11</v>
      </c>
      <c r="G585" s="3">
        <v>75000000</v>
      </c>
      <c r="H585" s="3">
        <v>5.9</v>
      </c>
    </row>
    <row r="586" spans="1:8" x14ac:dyDescent="0.3">
      <c r="A586" s="2" t="s">
        <v>1147</v>
      </c>
      <c r="B586" s="2">
        <v>125</v>
      </c>
      <c r="C586" s="2">
        <v>19076815</v>
      </c>
      <c r="D586" s="2" t="s">
        <v>1121</v>
      </c>
      <c r="E586" s="2" t="s">
        <v>1148</v>
      </c>
      <c r="F586" s="2" t="s">
        <v>11</v>
      </c>
      <c r="G586" s="2">
        <v>60000000</v>
      </c>
      <c r="H586" s="2">
        <v>6.3</v>
      </c>
    </row>
    <row r="587" spans="1:8" x14ac:dyDescent="0.3">
      <c r="A587" s="3" t="s">
        <v>1149</v>
      </c>
      <c r="B587" s="3">
        <v>116</v>
      </c>
      <c r="C587" s="3">
        <v>25093607</v>
      </c>
      <c r="D587" s="3" t="s">
        <v>108</v>
      </c>
      <c r="E587" s="3" t="s">
        <v>1150</v>
      </c>
      <c r="F587" s="3" t="s">
        <v>11</v>
      </c>
      <c r="G587" s="3">
        <v>35000000</v>
      </c>
      <c r="H587" s="3">
        <v>6.5</v>
      </c>
    </row>
    <row r="588" spans="1:8" x14ac:dyDescent="0.3">
      <c r="A588" s="2" t="s">
        <v>428</v>
      </c>
      <c r="B588" s="2">
        <v>98</v>
      </c>
      <c r="C588" s="2">
        <v>18990542</v>
      </c>
      <c r="D588" s="2" t="s">
        <v>1151</v>
      </c>
      <c r="E588" s="2" t="s">
        <v>1152</v>
      </c>
      <c r="F588" s="2" t="s">
        <v>11</v>
      </c>
      <c r="G588" s="2">
        <v>70000000</v>
      </c>
      <c r="H588" s="2">
        <v>3</v>
      </c>
    </row>
    <row r="589" spans="1:8" x14ac:dyDescent="0.3">
      <c r="A589" s="3" t="s">
        <v>1153</v>
      </c>
      <c r="B589" s="3">
        <v>91</v>
      </c>
      <c r="C589" s="3">
        <v>14294842</v>
      </c>
      <c r="D589" s="3" t="s">
        <v>460</v>
      </c>
      <c r="E589" s="3" t="s">
        <v>1154</v>
      </c>
      <c r="F589" s="3" t="s">
        <v>11</v>
      </c>
      <c r="G589" s="3">
        <v>70000000</v>
      </c>
      <c r="H589" s="3">
        <v>3.6</v>
      </c>
    </row>
    <row r="590" spans="1:8" x14ac:dyDescent="0.3">
      <c r="A590" s="2" t="s">
        <v>1155</v>
      </c>
      <c r="B590" s="2">
        <v>97</v>
      </c>
      <c r="C590" s="2">
        <v>19819494</v>
      </c>
      <c r="D590" s="2" t="s">
        <v>143</v>
      </c>
      <c r="E590" s="2" t="s">
        <v>1156</v>
      </c>
      <c r="F590" s="2" t="s">
        <v>11</v>
      </c>
      <c r="G590" s="2">
        <v>70000000</v>
      </c>
      <c r="H590" s="2">
        <v>5.8</v>
      </c>
    </row>
    <row r="591" spans="1:8" x14ac:dyDescent="0.3">
      <c r="A591" s="3" t="s">
        <v>1157</v>
      </c>
      <c r="B591" s="3">
        <v>95</v>
      </c>
      <c r="C591" s="3">
        <v>13596911</v>
      </c>
      <c r="D591" s="3" t="s">
        <v>1158</v>
      </c>
      <c r="E591" s="3" t="s">
        <v>1159</v>
      </c>
      <c r="F591" s="3" t="s">
        <v>11</v>
      </c>
      <c r="G591" s="3">
        <v>70000000</v>
      </c>
      <c r="H591" s="3">
        <v>6.2</v>
      </c>
    </row>
    <row r="592" spans="1:8" x14ac:dyDescent="0.3">
      <c r="A592" s="3" t="s">
        <v>533</v>
      </c>
      <c r="B592" s="3">
        <v>133</v>
      </c>
      <c r="C592" s="3">
        <v>7097125</v>
      </c>
      <c r="D592" s="3" t="s">
        <v>792</v>
      </c>
      <c r="E592" s="3" t="s">
        <v>1160</v>
      </c>
      <c r="F592" s="3" t="s">
        <v>11</v>
      </c>
      <c r="G592" s="3">
        <v>70000000</v>
      </c>
      <c r="H592" s="3">
        <v>5.4</v>
      </c>
    </row>
    <row r="593" spans="1:8" x14ac:dyDescent="0.3">
      <c r="A593" s="2" t="s">
        <v>1161</v>
      </c>
      <c r="B593" s="2">
        <v>106</v>
      </c>
      <c r="C593" s="2">
        <v>37760080</v>
      </c>
      <c r="D593" s="2" t="s">
        <v>518</v>
      </c>
      <c r="E593" s="2" t="s">
        <v>1162</v>
      </c>
      <c r="F593" s="2" t="s">
        <v>11</v>
      </c>
      <c r="G593" s="2">
        <v>70000000</v>
      </c>
      <c r="H593" s="2">
        <v>6.1</v>
      </c>
    </row>
    <row r="594" spans="1:8" x14ac:dyDescent="0.3">
      <c r="A594" s="3" t="s">
        <v>1163</v>
      </c>
      <c r="B594" s="3">
        <v>116</v>
      </c>
      <c r="C594" s="3">
        <v>5851188</v>
      </c>
      <c r="D594" s="3" t="s">
        <v>740</v>
      </c>
      <c r="E594" s="3" t="s">
        <v>1164</v>
      </c>
      <c r="F594" s="3" t="s">
        <v>11</v>
      </c>
      <c r="G594" s="3">
        <v>70000000</v>
      </c>
      <c r="H594" s="3">
        <v>4.2</v>
      </c>
    </row>
    <row r="595" spans="1:8" x14ac:dyDescent="0.3">
      <c r="A595" s="2" t="s">
        <v>1165</v>
      </c>
      <c r="B595" s="2">
        <v>115</v>
      </c>
      <c r="C595" s="2">
        <v>25121291</v>
      </c>
      <c r="D595" s="2" t="s">
        <v>1166</v>
      </c>
      <c r="E595" s="2" t="s">
        <v>1167</v>
      </c>
      <c r="F595" s="2" t="s">
        <v>11</v>
      </c>
      <c r="G595" s="2">
        <v>50000000</v>
      </c>
      <c r="H595" s="2">
        <v>6.7</v>
      </c>
    </row>
    <row r="596" spans="1:8" x14ac:dyDescent="0.3">
      <c r="A596" s="3" t="s">
        <v>691</v>
      </c>
      <c r="B596" s="3">
        <v>99</v>
      </c>
      <c r="C596" s="3">
        <v>18821279</v>
      </c>
      <c r="D596" s="3" t="s">
        <v>13</v>
      </c>
      <c r="E596" s="3" t="s">
        <v>1168</v>
      </c>
      <c r="F596" s="3" t="s">
        <v>11</v>
      </c>
      <c r="G596" s="3">
        <v>70000000</v>
      </c>
      <c r="H596" s="3">
        <v>4.2</v>
      </c>
    </row>
    <row r="597" spans="1:8" x14ac:dyDescent="0.3">
      <c r="A597" s="2" t="s">
        <v>1169</v>
      </c>
      <c r="B597" s="2">
        <v>124</v>
      </c>
      <c r="C597" s="2">
        <v>118471320</v>
      </c>
      <c r="D597" s="2" t="s">
        <v>297</v>
      </c>
      <c r="E597" s="2" t="s">
        <v>1170</v>
      </c>
      <c r="F597" s="2" t="s">
        <v>11</v>
      </c>
      <c r="G597" s="2">
        <v>68000000</v>
      </c>
      <c r="H597" s="2">
        <v>6.4</v>
      </c>
    </row>
    <row r="598" spans="1:8" x14ac:dyDescent="0.3">
      <c r="A598" s="3" t="s">
        <v>1171</v>
      </c>
      <c r="B598" s="3">
        <v>124</v>
      </c>
      <c r="C598" s="3">
        <v>300523113</v>
      </c>
      <c r="D598" s="3" t="s">
        <v>360</v>
      </c>
      <c r="E598" s="3" t="s">
        <v>1172</v>
      </c>
      <c r="F598" s="3" t="s">
        <v>11</v>
      </c>
      <c r="G598" s="3">
        <v>68000000</v>
      </c>
      <c r="H598" s="3">
        <v>4.9000000000000004</v>
      </c>
    </row>
    <row r="599" spans="1:8" x14ac:dyDescent="0.3">
      <c r="A599" s="2" t="s">
        <v>650</v>
      </c>
      <c r="B599" s="2">
        <v>124</v>
      </c>
      <c r="C599" s="2">
        <v>71069884</v>
      </c>
      <c r="D599" s="2" t="s">
        <v>710</v>
      </c>
      <c r="E599" s="2" t="s">
        <v>1173</v>
      </c>
      <c r="F599" s="2" t="s">
        <v>11</v>
      </c>
      <c r="G599" s="2">
        <v>68000000</v>
      </c>
      <c r="H599" s="2">
        <v>6.8</v>
      </c>
    </row>
    <row r="600" spans="1:8" x14ac:dyDescent="0.3">
      <c r="A600" s="3" t="s">
        <v>981</v>
      </c>
      <c r="B600" s="3">
        <v>87</v>
      </c>
      <c r="C600" s="3">
        <v>251501645</v>
      </c>
      <c r="D600" s="3" t="s">
        <v>977</v>
      </c>
      <c r="E600" s="3" t="s">
        <v>1174</v>
      </c>
      <c r="F600" s="3" t="s">
        <v>11</v>
      </c>
      <c r="G600" s="3">
        <v>69000000</v>
      </c>
      <c r="H600" s="3">
        <v>7.7</v>
      </c>
    </row>
    <row r="601" spans="1:8" x14ac:dyDescent="0.3">
      <c r="A601" s="2" t="s">
        <v>1175</v>
      </c>
      <c r="B601" s="2">
        <v>105</v>
      </c>
      <c r="C601" s="2">
        <v>35324232</v>
      </c>
      <c r="D601" s="2" t="s">
        <v>1176</v>
      </c>
      <c r="E601" s="2" t="s">
        <v>1177</v>
      </c>
      <c r="F601" s="2" t="s">
        <v>11</v>
      </c>
      <c r="G601" s="2">
        <v>68000000</v>
      </c>
      <c r="H601" s="2">
        <v>5.6</v>
      </c>
    </row>
    <row r="602" spans="1:8" x14ac:dyDescent="0.3">
      <c r="A602" s="3" t="s">
        <v>1178</v>
      </c>
      <c r="B602" s="3">
        <v>125</v>
      </c>
      <c r="C602" s="3">
        <v>81257500</v>
      </c>
      <c r="D602" s="3" t="s">
        <v>656</v>
      </c>
      <c r="E602" s="3" t="s">
        <v>1179</v>
      </c>
      <c r="F602" s="3" t="s">
        <v>11</v>
      </c>
      <c r="G602" s="3">
        <v>68000000</v>
      </c>
      <c r="H602" s="3">
        <v>6.4</v>
      </c>
    </row>
    <row r="603" spans="1:8" x14ac:dyDescent="0.3">
      <c r="A603" s="2" t="s">
        <v>1180</v>
      </c>
      <c r="B603" s="2">
        <v>141</v>
      </c>
      <c r="C603" s="2">
        <v>617840</v>
      </c>
      <c r="D603" s="2" t="s">
        <v>1181</v>
      </c>
      <c r="E603" s="2" t="s">
        <v>1182</v>
      </c>
      <c r="F603" s="2" t="s">
        <v>11</v>
      </c>
      <c r="G603" s="2">
        <v>70000000</v>
      </c>
      <c r="H603" s="2">
        <v>7.2</v>
      </c>
    </row>
    <row r="604" spans="1:8" x14ac:dyDescent="0.3">
      <c r="A604" s="3" t="s">
        <v>1183</v>
      </c>
      <c r="B604" s="3">
        <v>121</v>
      </c>
      <c r="C604" s="3">
        <v>29655590</v>
      </c>
      <c r="D604" s="3" t="s">
        <v>313</v>
      </c>
      <c r="E604" s="3" t="s">
        <v>1184</v>
      </c>
      <c r="F604" s="3" t="s">
        <v>11</v>
      </c>
      <c r="G604" s="3">
        <v>65000000</v>
      </c>
      <c r="H604" s="3">
        <v>6</v>
      </c>
    </row>
    <row r="605" spans="1:8" x14ac:dyDescent="0.3">
      <c r="A605" s="2" t="s">
        <v>1157</v>
      </c>
      <c r="B605" s="2">
        <v>111</v>
      </c>
      <c r="C605" s="2">
        <v>45045037</v>
      </c>
      <c r="D605" s="2" t="s">
        <v>549</v>
      </c>
      <c r="E605" s="2" t="s">
        <v>1185</v>
      </c>
      <c r="F605" s="2" t="s">
        <v>11</v>
      </c>
      <c r="G605" s="2">
        <v>36000000</v>
      </c>
      <c r="H605" s="2">
        <v>5.9</v>
      </c>
    </row>
    <row r="606" spans="1:8" x14ac:dyDescent="0.3">
      <c r="A606" s="3" t="s">
        <v>533</v>
      </c>
      <c r="B606" s="3">
        <v>157</v>
      </c>
      <c r="C606" s="3">
        <v>28965197</v>
      </c>
      <c r="D606" s="3" t="s">
        <v>1186</v>
      </c>
      <c r="E606" s="3" t="s">
        <v>1187</v>
      </c>
      <c r="F606" s="3" t="s">
        <v>11</v>
      </c>
      <c r="G606" s="3">
        <v>68000000</v>
      </c>
      <c r="H606" s="3">
        <v>7.9</v>
      </c>
    </row>
    <row r="607" spans="1:8" x14ac:dyDescent="0.3">
      <c r="A607" s="3" t="s">
        <v>60</v>
      </c>
      <c r="B607" s="3">
        <v>128</v>
      </c>
      <c r="C607" s="3">
        <v>39380442</v>
      </c>
      <c r="D607" s="3" t="s">
        <v>297</v>
      </c>
      <c r="E607" s="3" t="s">
        <v>1188</v>
      </c>
      <c r="F607" s="3" t="s">
        <v>11</v>
      </c>
      <c r="G607" s="3">
        <v>70000000</v>
      </c>
      <c r="H607" s="3">
        <v>7.1</v>
      </c>
    </row>
    <row r="608" spans="1:8" x14ac:dyDescent="0.3">
      <c r="A608" s="3" t="s">
        <v>988</v>
      </c>
      <c r="B608" s="3">
        <v>105</v>
      </c>
      <c r="C608" s="3">
        <v>37516013</v>
      </c>
      <c r="D608" s="3" t="s">
        <v>1143</v>
      </c>
      <c r="E608" s="3" t="s">
        <v>1189</v>
      </c>
      <c r="F608" s="3" t="s">
        <v>11</v>
      </c>
      <c r="G608" s="3">
        <v>69000000</v>
      </c>
      <c r="H608" s="3">
        <v>5.9</v>
      </c>
    </row>
    <row r="609" spans="1:8" x14ac:dyDescent="0.3">
      <c r="A609" s="2" t="s">
        <v>819</v>
      </c>
      <c r="B609" s="2">
        <v>113</v>
      </c>
      <c r="C609" s="2">
        <v>87704396</v>
      </c>
      <c r="D609" s="2" t="s">
        <v>524</v>
      </c>
      <c r="E609" s="2" t="s">
        <v>1190</v>
      </c>
      <c r="F609" s="2" t="s">
        <v>11</v>
      </c>
      <c r="G609" s="2">
        <v>66000000</v>
      </c>
      <c r="H609" s="2">
        <v>6.2</v>
      </c>
    </row>
    <row r="610" spans="1:8" x14ac:dyDescent="0.3">
      <c r="A610" s="2" t="s">
        <v>1191</v>
      </c>
      <c r="B610" s="2">
        <v>121</v>
      </c>
      <c r="C610" s="2">
        <v>83892374</v>
      </c>
      <c r="D610" s="2" t="s">
        <v>735</v>
      </c>
      <c r="E610" s="2" t="s">
        <v>1192</v>
      </c>
      <c r="F610" s="2" t="s">
        <v>11</v>
      </c>
      <c r="G610" s="2">
        <v>66000000</v>
      </c>
      <c r="H610" s="2">
        <v>7</v>
      </c>
    </row>
    <row r="611" spans="1:8" x14ac:dyDescent="0.3">
      <c r="A611" s="3" t="s">
        <v>1193</v>
      </c>
      <c r="B611" s="3">
        <v>102</v>
      </c>
      <c r="C611" s="3">
        <v>5932060</v>
      </c>
      <c r="D611" s="3" t="s">
        <v>1194</v>
      </c>
      <c r="E611" s="3" t="s">
        <v>1195</v>
      </c>
      <c r="F611" s="3" t="s">
        <v>11</v>
      </c>
      <c r="G611" s="3">
        <v>35000000</v>
      </c>
      <c r="H611" s="3">
        <v>5.4</v>
      </c>
    </row>
    <row r="612" spans="1:8" x14ac:dyDescent="0.3">
      <c r="A612" s="2" t="s">
        <v>123</v>
      </c>
      <c r="B612" s="2">
        <v>169</v>
      </c>
      <c r="C612" s="2">
        <v>216119491</v>
      </c>
      <c r="D612" s="2" t="s">
        <v>480</v>
      </c>
      <c r="E612" s="2" t="s">
        <v>1196</v>
      </c>
      <c r="F612" s="2" t="s">
        <v>11</v>
      </c>
      <c r="G612" s="2">
        <v>70000000</v>
      </c>
      <c r="H612" s="2">
        <v>8.6</v>
      </c>
    </row>
    <row r="613" spans="1:8" x14ac:dyDescent="0.3">
      <c r="A613" s="3" t="s">
        <v>1197</v>
      </c>
      <c r="B613" s="3">
        <v>132</v>
      </c>
      <c r="C613" s="3">
        <v>43568507</v>
      </c>
      <c r="D613" s="3" t="s">
        <v>143</v>
      </c>
      <c r="E613" s="3" t="s">
        <v>1198</v>
      </c>
      <c r="F613" s="3" t="s">
        <v>11</v>
      </c>
      <c r="G613" s="3">
        <v>66000000</v>
      </c>
      <c r="H613" s="3">
        <v>6.5</v>
      </c>
    </row>
    <row r="614" spans="1:8" x14ac:dyDescent="0.3">
      <c r="A614" s="2" t="s">
        <v>790</v>
      </c>
      <c r="B614" s="2">
        <v>127</v>
      </c>
      <c r="C614" s="2">
        <v>182805123</v>
      </c>
      <c r="D614" s="2" t="s">
        <v>1199</v>
      </c>
      <c r="E614" s="2" t="s">
        <v>1200</v>
      </c>
      <c r="F614" s="2" t="s">
        <v>11</v>
      </c>
      <c r="G614" s="2">
        <v>70000000</v>
      </c>
      <c r="H614" s="2">
        <v>6.4</v>
      </c>
    </row>
    <row r="615" spans="1:8" x14ac:dyDescent="0.3">
      <c r="A615" s="3" t="s">
        <v>592</v>
      </c>
      <c r="B615" s="3">
        <v>103</v>
      </c>
      <c r="C615" s="3">
        <v>176387405</v>
      </c>
      <c r="D615" s="3" t="s">
        <v>146</v>
      </c>
      <c r="E615" s="3" t="s">
        <v>1201</v>
      </c>
      <c r="F615" s="3" t="s">
        <v>11</v>
      </c>
      <c r="G615" s="3">
        <v>59000000</v>
      </c>
      <c r="H615" s="3">
        <v>7.6</v>
      </c>
    </row>
    <row r="616" spans="1:8" x14ac:dyDescent="0.3">
      <c r="A616" s="2" t="s">
        <v>1202</v>
      </c>
      <c r="B616" s="2">
        <v>136</v>
      </c>
      <c r="C616" s="2">
        <v>33685268</v>
      </c>
      <c r="D616" s="2" t="s">
        <v>1203</v>
      </c>
      <c r="E616" s="2" t="s">
        <v>1204</v>
      </c>
      <c r="F616" s="2" t="s">
        <v>11</v>
      </c>
      <c r="G616" s="2">
        <v>68000000</v>
      </c>
      <c r="H616" s="2">
        <v>5.5</v>
      </c>
    </row>
    <row r="617" spans="1:8" x14ac:dyDescent="0.3">
      <c r="A617" s="3" t="s">
        <v>123</v>
      </c>
      <c r="B617" s="3">
        <v>150</v>
      </c>
      <c r="C617" s="3">
        <v>182204440</v>
      </c>
      <c r="D617" s="3" t="s">
        <v>1071</v>
      </c>
      <c r="E617" s="3" t="s">
        <v>1205</v>
      </c>
      <c r="F617" s="3" t="s">
        <v>11</v>
      </c>
      <c r="G617" s="3">
        <v>65000000</v>
      </c>
      <c r="H617" s="3">
        <v>7.4</v>
      </c>
    </row>
    <row r="618" spans="1:8" x14ac:dyDescent="0.3">
      <c r="A618" s="2" t="s">
        <v>138</v>
      </c>
      <c r="B618" s="2">
        <v>136</v>
      </c>
      <c r="C618" s="2">
        <v>171383253</v>
      </c>
      <c r="D618" s="2" t="s">
        <v>207</v>
      </c>
      <c r="E618" s="2" t="s">
        <v>1206</v>
      </c>
      <c r="F618" s="2" t="s">
        <v>11</v>
      </c>
      <c r="G618" s="2">
        <v>63000000</v>
      </c>
      <c r="H618" s="2">
        <v>8.6999999999999993</v>
      </c>
    </row>
    <row r="619" spans="1:8" x14ac:dyDescent="0.3">
      <c r="A619" s="3" t="s">
        <v>270</v>
      </c>
      <c r="B619" s="3">
        <v>140</v>
      </c>
      <c r="C619" s="3">
        <v>172071312</v>
      </c>
      <c r="D619" s="3" t="s">
        <v>1207</v>
      </c>
      <c r="E619" s="3" t="s">
        <v>1208</v>
      </c>
      <c r="F619" s="3" t="s">
        <v>11</v>
      </c>
      <c r="G619" s="3">
        <v>62000000</v>
      </c>
      <c r="H619" s="3">
        <v>7.6</v>
      </c>
    </row>
    <row r="620" spans="1:8" x14ac:dyDescent="0.3">
      <c r="A620" s="3" t="s">
        <v>1209</v>
      </c>
      <c r="B620" s="3">
        <v>104</v>
      </c>
      <c r="C620" s="3">
        <v>139225854</v>
      </c>
      <c r="D620" s="3" t="s">
        <v>165</v>
      </c>
      <c r="E620" s="3" t="s">
        <v>1210</v>
      </c>
      <c r="F620" s="3" t="s">
        <v>11</v>
      </c>
      <c r="G620" s="3">
        <v>60000000</v>
      </c>
      <c r="H620" s="3">
        <v>5.5</v>
      </c>
    </row>
    <row r="621" spans="1:8" x14ac:dyDescent="0.3">
      <c r="A621" s="2" t="s">
        <v>1211</v>
      </c>
      <c r="B621" s="2">
        <v>158</v>
      </c>
      <c r="C621" s="2">
        <v>148775460</v>
      </c>
      <c r="D621" s="2" t="s">
        <v>940</v>
      </c>
      <c r="E621" s="2" t="s">
        <v>1212</v>
      </c>
      <c r="F621" s="2" t="s">
        <v>11</v>
      </c>
      <c r="G621" s="2">
        <v>61000000</v>
      </c>
      <c r="H621" s="2">
        <v>7.6</v>
      </c>
    </row>
    <row r="622" spans="1:8" x14ac:dyDescent="0.3">
      <c r="A622" s="3" t="s">
        <v>1213</v>
      </c>
      <c r="B622" s="3">
        <v>119</v>
      </c>
      <c r="C622" s="3">
        <v>115731542</v>
      </c>
      <c r="D622" s="3" t="s">
        <v>465</v>
      </c>
      <c r="E622" s="3" t="s">
        <v>1214</v>
      </c>
      <c r="F622" s="3" t="s">
        <v>11</v>
      </c>
      <c r="G622" s="3">
        <v>65000000</v>
      </c>
      <c r="H622" s="3">
        <v>6.5</v>
      </c>
    </row>
    <row r="623" spans="1:8" x14ac:dyDescent="0.3">
      <c r="A623" s="2" t="s">
        <v>570</v>
      </c>
      <c r="B623" s="2">
        <v>106</v>
      </c>
      <c r="C623" s="2">
        <v>100468793</v>
      </c>
      <c r="D623" s="2" t="s">
        <v>656</v>
      </c>
      <c r="E623" s="2" t="s">
        <v>1215</v>
      </c>
      <c r="F623" s="2" t="s">
        <v>11</v>
      </c>
      <c r="G623" s="2">
        <v>65000000</v>
      </c>
      <c r="H623" s="2">
        <v>6.9</v>
      </c>
    </row>
    <row r="624" spans="1:8" x14ac:dyDescent="0.3">
      <c r="A624" s="3" t="s">
        <v>101</v>
      </c>
      <c r="B624" s="3">
        <v>136</v>
      </c>
      <c r="C624" s="3">
        <v>93771072</v>
      </c>
      <c r="D624" s="3" t="s">
        <v>1216</v>
      </c>
      <c r="E624" s="3" t="s">
        <v>1217</v>
      </c>
      <c r="F624" s="3" t="s">
        <v>11</v>
      </c>
      <c r="G624" s="3">
        <v>65000000</v>
      </c>
      <c r="H624" s="3">
        <v>6.7</v>
      </c>
    </row>
    <row r="625" spans="1:8" x14ac:dyDescent="0.3">
      <c r="A625" s="2" t="s">
        <v>844</v>
      </c>
      <c r="B625" s="2">
        <v>95</v>
      </c>
      <c r="C625" s="2">
        <v>100448498</v>
      </c>
      <c r="D625" s="2" t="s">
        <v>838</v>
      </c>
      <c r="E625" s="2" t="s">
        <v>1218</v>
      </c>
      <c r="F625" s="2" t="s">
        <v>11</v>
      </c>
      <c r="G625" s="2">
        <v>65000000</v>
      </c>
      <c r="H625" s="2">
        <v>6.6</v>
      </c>
    </row>
    <row r="626" spans="1:8" x14ac:dyDescent="0.3">
      <c r="A626" s="3" t="s">
        <v>1219</v>
      </c>
      <c r="B626" s="3">
        <v>137</v>
      </c>
      <c r="C626" s="3">
        <v>115603980</v>
      </c>
      <c r="D626" s="3" t="s">
        <v>1220</v>
      </c>
      <c r="E626" s="3" t="s">
        <v>1221</v>
      </c>
      <c r="F626" s="3" t="s">
        <v>11</v>
      </c>
      <c r="G626" s="3">
        <v>65000000</v>
      </c>
      <c r="H626" s="3">
        <v>7.2</v>
      </c>
    </row>
    <row r="627" spans="1:8" x14ac:dyDescent="0.3">
      <c r="A627" s="2" t="s">
        <v>1222</v>
      </c>
      <c r="B627" s="2">
        <v>130</v>
      </c>
      <c r="C627" s="2">
        <v>90454043</v>
      </c>
      <c r="D627" s="2" t="s">
        <v>16</v>
      </c>
      <c r="E627" s="2" t="s">
        <v>1223</v>
      </c>
      <c r="F627" s="2" t="s">
        <v>11</v>
      </c>
      <c r="G627" s="2">
        <v>65000000</v>
      </c>
      <c r="H627" s="2">
        <v>6.4</v>
      </c>
    </row>
    <row r="628" spans="1:8" x14ac:dyDescent="0.3">
      <c r="A628" s="3" t="s">
        <v>691</v>
      </c>
      <c r="B628" s="3">
        <v>124</v>
      </c>
      <c r="C628" s="3">
        <v>84049211</v>
      </c>
      <c r="D628" s="3" t="s">
        <v>16</v>
      </c>
      <c r="E628" s="3" t="s">
        <v>1224</v>
      </c>
      <c r="F628" s="3" t="s">
        <v>11</v>
      </c>
      <c r="G628" s="3">
        <v>70000000</v>
      </c>
      <c r="H628" s="3">
        <v>6.4</v>
      </c>
    </row>
    <row r="629" spans="1:8" x14ac:dyDescent="0.3">
      <c r="A629" s="2" t="s">
        <v>438</v>
      </c>
      <c r="B629" s="2">
        <v>108</v>
      </c>
      <c r="C629" s="2">
        <v>70450000</v>
      </c>
      <c r="D629" s="2" t="s">
        <v>108</v>
      </c>
      <c r="E629" s="2" t="s">
        <v>1225</v>
      </c>
      <c r="F629" s="2" t="s">
        <v>11</v>
      </c>
      <c r="G629" s="2">
        <v>50000000</v>
      </c>
      <c r="H629" s="2">
        <v>6</v>
      </c>
    </row>
    <row r="630" spans="1:8" x14ac:dyDescent="0.3">
      <c r="A630" s="3" t="s">
        <v>223</v>
      </c>
      <c r="B630" s="3">
        <v>104</v>
      </c>
      <c r="C630" s="3">
        <v>69688384</v>
      </c>
      <c r="D630" s="3" t="s">
        <v>165</v>
      </c>
      <c r="E630" s="3" t="s">
        <v>1226</v>
      </c>
      <c r="F630" s="3" t="s">
        <v>11</v>
      </c>
      <c r="G630" s="3">
        <v>60000000</v>
      </c>
      <c r="H630" s="3">
        <v>6.1</v>
      </c>
    </row>
    <row r="631" spans="1:8" x14ac:dyDescent="0.3">
      <c r="A631" s="2" t="s">
        <v>241</v>
      </c>
      <c r="B631" s="2">
        <v>129</v>
      </c>
      <c r="C631" s="2">
        <v>70236496</v>
      </c>
      <c r="D631" s="2" t="s">
        <v>930</v>
      </c>
      <c r="E631" s="2" t="s">
        <v>1227</v>
      </c>
      <c r="F631" s="2" t="s">
        <v>11</v>
      </c>
      <c r="G631" s="2">
        <v>63000000</v>
      </c>
      <c r="H631" s="2">
        <v>6</v>
      </c>
    </row>
    <row r="632" spans="1:8" x14ac:dyDescent="0.3">
      <c r="A632" s="3" t="s">
        <v>118</v>
      </c>
      <c r="B632" s="3">
        <v>117</v>
      </c>
      <c r="C632" s="3">
        <v>63695760</v>
      </c>
      <c r="D632" s="3" t="s">
        <v>1126</v>
      </c>
      <c r="E632" s="3" t="s">
        <v>1228</v>
      </c>
      <c r="F632" s="3" t="s">
        <v>11</v>
      </c>
      <c r="G632" s="3">
        <v>65000000</v>
      </c>
      <c r="H632" s="3">
        <v>6.4</v>
      </c>
    </row>
    <row r="633" spans="1:8" x14ac:dyDescent="0.3">
      <c r="A633" s="2" t="s">
        <v>1229</v>
      </c>
      <c r="B633" s="2">
        <v>99</v>
      </c>
      <c r="C633" s="2">
        <v>59617068</v>
      </c>
      <c r="D633" s="2" t="s">
        <v>549</v>
      </c>
      <c r="E633" s="2" t="s">
        <v>1230</v>
      </c>
      <c r="F633" s="2" t="s">
        <v>11</v>
      </c>
      <c r="G633" s="2">
        <v>65000000</v>
      </c>
      <c r="H633" s="2">
        <v>6.4</v>
      </c>
    </row>
    <row r="634" spans="1:8" x14ac:dyDescent="0.3">
      <c r="A634" s="3" t="s">
        <v>1231</v>
      </c>
      <c r="B634" s="3">
        <v>159</v>
      </c>
      <c r="C634" s="3">
        <v>55637680</v>
      </c>
      <c r="D634" s="3" t="s">
        <v>637</v>
      </c>
      <c r="E634" s="3" t="s">
        <v>1232</v>
      </c>
      <c r="F634" s="3" t="s">
        <v>11</v>
      </c>
      <c r="G634" s="3">
        <v>65000000</v>
      </c>
      <c r="H634" s="3">
        <v>7.3</v>
      </c>
    </row>
    <row r="635" spans="1:8" x14ac:dyDescent="0.3">
      <c r="A635" s="2" t="s">
        <v>1233</v>
      </c>
      <c r="B635" s="2">
        <v>118</v>
      </c>
      <c r="C635" s="2">
        <v>85911262</v>
      </c>
      <c r="D635" s="2" t="s">
        <v>1234</v>
      </c>
      <c r="E635" s="2" t="s">
        <v>1235</v>
      </c>
      <c r="F635" s="2" t="s">
        <v>11</v>
      </c>
      <c r="G635" s="2">
        <v>65000000</v>
      </c>
      <c r="H635" s="2">
        <v>5.2</v>
      </c>
    </row>
    <row r="636" spans="1:8" x14ac:dyDescent="0.3">
      <c r="A636" s="3" t="s">
        <v>1236</v>
      </c>
      <c r="B636" s="3">
        <v>105</v>
      </c>
      <c r="C636" s="3">
        <v>53846915</v>
      </c>
      <c r="D636" s="3" t="s">
        <v>1028</v>
      </c>
      <c r="E636" s="3" t="s">
        <v>1237</v>
      </c>
      <c r="F636" s="3" t="s">
        <v>11</v>
      </c>
      <c r="G636" s="3">
        <v>50100000</v>
      </c>
      <c r="H636" s="3">
        <v>6.6</v>
      </c>
    </row>
    <row r="637" spans="1:8" x14ac:dyDescent="0.3">
      <c r="A637" s="2" t="s">
        <v>105</v>
      </c>
      <c r="B637" s="2">
        <v>103</v>
      </c>
      <c r="C637" s="2">
        <v>54758461</v>
      </c>
      <c r="D637" s="2" t="s">
        <v>468</v>
      </c>
      <c r="E637" s="2" t="s">
        <v>1238</v>
      </c>
      <c r="F637" s="2" t="s">
        <v>11</v>
      </c>
      <c r="G637" s="2">
        <v>65000000</v>
      </c>
      <c r="H637" s="2">
        <v>6.3</v>
      </c>
    </row>
    <row r="638" spans="1:8" x14ac:dyDescent="0.3">
      <c r="A638" s="3" t="s">
        <v>1239</v>
      </c>
      <c r="B638" s="3">
        <v>122</v>
      </c>
      <c r="C638" s="3">
        <v>52397389</v>
      </c>
      <c r="D638" s="3" t="s">
        <v>1240</v>
      </c>
      <c r="E638" s="3" t="s">
        <v>1241</v>
      </c>
      <c r="F638" s="3" t="s">
        <v>11</v>
      </c>
      <c r="G638" s="3">
        <v>65000000</v>
      </c>
      <c r="H638" s="3">
        <v>5.9</v>
      </c>
    </row>
    <row r="639" spans="1:8" x14ac:dyDescent="0.3">
      <c r="A639" s="3" t="s">
        <v>1007</v>
      </c>
      <c r="B639" s="3">
        <v>143</v>
      </c>
      <c r="C639" s="3">
        <v>38966057</v>
      </c>
      <c r="D639" s="3" t="s">
        <v>838</v>
      </c>
      <c r="E639" s="3" t="s">
        <v>1242</v>
      </c>
      <c r="F639" s="3" t="s">
        <v>11</v>
      </c>
      <c r="G639" s="3">
        <v>65000000</v>
      </c>
      <c r="H639" s="3">
        <v>6.7</v>
      </c>
    </row>
    <row r="640" spans="1:8" x14ac:dyDescent="0.3">
      <c r="A640" s="2" t="s">
        <v>778</v>
      </c>
      <c r="B640" s="2">
        <v>96</v>
      </c>
      <c r="C640" s="2">
        <v>42345531</v>
      </c>
      <c r="D640" s="2" t="s">
        <v>737</v>
      </c>
      <c r="E640" s="2" t="s">
        <v>1243</v>
      </c>
      <c r="F640" s="2" t="s">
        <v>11</v>
      </c>
      <c r="G640" s="2">
        <v>65000000</v>
      </c>
      <c r="H640" s="2">
        <v>5.4</v>
      </c>
    </row>
    <row r="641" spans="1:8" x14ac:dyDescent="0.3">
      <c r="A641" s="3" t="s">
        <v>778</v>
      </c>
      <c r="B641" s="3">
        <v>111</v>
      </c>
      <c r="C641" s="3">
        <v>36064910</v>
      </c>
      <c r="D641" s="3" t="s">
        <v>928</v>
      </c>
      <c r="E641" s="3" t="s">
        <v>1244</v>
      </c>
      <c r="F641" s="3" t="s">
        <v>11</v>
      </c>
      <c r="G641" s="3">
        <v>45000000</v>
      </c>
      <c r="H641" s="3">
        <v>6.4</v>
      </c>
    </row>
    <row r="642" spans="1:8" x14ac:dyDescent="0.3">
      <c r="A642" s="2" t="s">
        <v>691</v>
      </c>
      <c r="B642" s="2">
        <v>121</v>
      </c>
      <c r="C642" s="2">
        <v>33328051</v>
      </c>
      <c r="D642" s="2" t="s">
        <v>792</v>
      </c>
      <c r="E642" s="2" t="s">
        <v>1245</v>
      </c>
      <c r="F642" s="2" t="s">
        <v>11</v>
      </c>
      <c r="G642" s="2">
        <v>65000000</v>
      </c>
      <c r="H642" s="2">
        <v>6.7</v>
      </c>
    </row>
    <row r="643" spans="1:8" x14ac:dyDescent="0.3">
      <c r="A643" s="3" t="s">
        <v>1246</v>
      </c>
      <c r="B643" s="3">
        <v>135</v>
      </c>
      <c r="C643" s="3">
        <v>32598931</v>
      </c>
      <c r="D643" s="3" t="s">
        <v>297</v>
      </c>
      <c r="E643" s="3" t="s">
        <v>1247</v>
      </c>
      <c r="F643" s="3" t="s">
        <v>11</v>
      </c>
      <c r="G643" s="3">
        <v>65000000</v>
      </c>
      <c r="H643" s="3">
        <v>6.2</v>
      </c>
    </row>
    <row r="644" spans="1:8" x14ac:dyDescent="0.3">
      <c r="A644" s="2" t="s">
        <v>151</v>
      </c>
      <c r="B644" s="2">
        <v>101</v>
      </c>
      <c r="C644" s="2">
        <v>28045540</v>
      </c>
      <c r="D644" s="2" t="s">
        <v>53</v>
      </c>
      <c r="E644" s="2" t="s">
        <v>1248</v>
      </c>
      <c r="F644" s="2" t="s">
        <v>11</v>
      </c>
      <c r="G644" s="2">
        <v>65000000</v>
      </c>
      <c r="H644" s="2">
        <v>6.1</v>
      </c>
    </row>
    <row r="645" spans="1:8" x14ac:dyDescent="0.3">
      <c r="A645" s="3" t="s">
        <v>215</v>
      </c>
      <c r="B645" s="3">
        <v>151</v>
      </c>
      <c r="C645" s="3">
        <v>37023395</v>
      </c>
      <c r="D645" s="3" t="s">
        <v>1126</v>
      </c>
      <c r="E645" s="3" t="s">
        <v>1249</v>
      </c>
      <c r="F645" s="3" t="s">
        <v>11</v>
      </c>
      <c r="G645" s="3">
        <v>63000000</v>
      </c>
      <c r="H645" s="3">
        <v>8.8000000000000007</v>
      </c>
    </row>
    <row r="646" spans="1:8" x14ac:dyDescent="0.3">
      <c r="A646" s="2" t="s">
        <v>105</v>
      </c>
      <c r="B646" s="2">
        <v>131</v>
      </c>
      <c r="C646" s="2">
        <v>43532294</v>
      </c>
      <c r="D646" s="2" t="s">
        <v>1250</v>
      </c>
      <c r="E646" s="2" t="s">
        <v>1251</v>
      </c>
      <c r="F646" s="2" t="s">
        <v>11</v>
      </c>
      <c r="G646" s="2">
        <v>65000000</v>
      </c>
      <c r="H646" s="2">
        <v>7.1</v>
      </c>
    </row>
    <row r="647" spans="1:8" x14ac:dyDescent="0.3">
      <c r="A647" s="2" t="s">
        <v>1252</v>
      </c>
      <c r="B647" s="2">
        <v>100</v>
      </c>
      <c r="C647" s="2">
        <v>17218080</v>
      </c>
      <c r="D647" s="2" t="s">
        <v>531</v>
      </c>
      <c r="E647" s="2" t="s">
        <v>1253</v>
      </c>
      <c r="F647" s="2" t="s">
        <v>11</v>
      </c>
      <c r="G647" s="2">
        <v>70000000</v>
      </c>
      <c r="H647" s="2">
        <v>5.7</v>
      </c>
    </row>
    <row r="648" spans="1:8" x14ac:dyDescent="0.3">
      <c r="A648" s="3" t="s">
        <v>1213</v>
      </c>
      <c r="B648" s="3">
        <v>105</v>
      </c>
      <c r="C648" s="3">
        <v>10014234</v>
      </c>
      <c r="D648" s="3" t="s">
        <v>326</v>
      </c>
      <c r="E648" s="3" t="s">
        <v>1254</v>
      </c>
      <c r="F648" s="3" t="s">
        <v>11</v>
      </c>
      <c r="G648" s="3">
        <v>65000000</v>
      </c>
      <c r="H648" s="3">
        <v>5</v>
      </c>
    </row>
    <row r="649" spans="1:8" x14ac:dyDescent="0.3">
      <c r="A649" s="2" t="s">
        <v>1255</v>
      </c>
      <c r="B649" s="2">
        <v>92</v>
      </c>
      <c r="C649" s="2">
        <v>19059018</v>
      </c>
      <c r="D649" s="2" t="s">
        <v>1256</v>
      </c>
      <c r="E649" s="2" t="s">
        <v>1257</v>
      </c>
      <c r="F649" s="2" t="s">
        <v>11</v>
      </c>
      <c r="G649" s="2">
        <v>65000000</v>
      </c>
      <c r="H649" s="2">
        <v>5.0999999999999996</v>
      </c>
    </row>
    <row r="650" spans="1:8" x14ac:dyDescent="0.3">
      <c r="A650" s="3" t="s">
        <v>1258</v>
      </c>
      <c r="B650" s="3">
        <v>130</v>
      </c>
      <c r="C650" s="3">
        <v>1987287</v>
      </c>
      <c r="D650" s="3" t="s">
        <v>641</v>
      </c>
      <c r="E650" s="3" t="s">
        <v>1259</v>
      </c>
      <c r="F650" s="3" t="s">
        <v>11</v>
      </c>
      <c r="G650" s="3">
        <v>50000000</v>
      </c>
      <c r="H650" s="3">
        <v>6.9</v>
      </c>
    </row>
    <row r="651" spans="1:8" x14ac:dyDescent="0.3">
      <c r="A651" s="2" t="s">
        <v>1191</v>
      </c>
      <c r="B651" s="2">
        <v>100</v>
      </c>
      <c r="C651" s="2">
        <v>24407944</v>
      </c>
      <c r="D651" s="2" t="s">
        <v>989</v>
      </c>
      <c r="E651" s="2" t="s">
        <v>1260</v>
      </c>
      <c r="F651" s="2" t="s">
        <v>11</v>
      </c>
      <c r="G651" s="2">
        <v>43000000</v>
      </c>
      <c r="H651" s="2">
        <v>4.8</v>
      </c>
    </row>
    <row r="652" spans="1:8" x14ac:dyDescent="0.3">
      <c r="A652" s="3" t="s">
        <v>1261</v>
      </c>
      <c r="B652" s="3">
        <v>102</v>
      </c>
      <c r="C652" s="3">
        <v>13750556</v>
      </c>
      <c r="D652" s="3" t="s">
        <v>108</v>
      </c>
      <c r="E652" s="3" t="s">
        <v>1262</v>
      </c>
      <c r="F652" s="3" t="s">
        <v>11</v>
      </c>
      <c r="G652" s="3">
        <v>65000000</v>
      </c>
      <c r="H652" s="3">
        <v>6.5</v>
      </c>
    </row>
    <row r="653" spans="1:8" x14ac:dyDescent="0.3">
      <c r="A653" s="2" t="s">
        <v>739</v>
      </c>
      <c r="B653" s="2">
        <v>133</v>
      </c>
      <c r="C653" s="2">
        <v>31054924</v>
      </c>
      <c r="D653" s="2" t="s">
        <v>1263</v>
      </c>
      <c r="E653" s="2" t="s">
        <v>1264</v>
      </c>
      <c r="F653" s="2" t="s">
        <v>11</v>
      </c>
      <c r="G653" s="2">
        <v>64000000</v>
      </c>
      <c r="H653" s="2">
        <v>5.0999999999999996</v>
      </c>
    </row>
    <row r="654" spans="1:8" x14ac:dyDescent="0.3">
      <c r="A654" s="3" t="s">
        <v>1265</v>
      </c>
      <c r="B654" s="3">
        <v>121</v>
      </c>
      <c r="C654" s="3">
        <v>43247140</v>
      </c>
      <c r="D654" s="3" t="s">
        <v>1266</v>
      </c>
      <c r="E654" s="3" t="s">
        <v>1267</v>
      </c>
      <c r="F654" s="3" t="s">
        <v>11</v>
      </c>
      <c r="G654" s="3">
        <v>55000000</v>
      </c>
      <c r="H654" s="3">
        <v>7.1</v>
      </c>
    </row>
    <row r="655" spans="1:8" x14ac:dyDescent="0.3">
      <c r="A655" s="2" t="s">
        <v>607</v>
      </c>
      <c r="B655" s="2">
        <v>147</v>
      </c>
      <c r="C655" s="2">
        <v>2208939</v>
      </c>
      <c r="D655" s="2" t="s">
        <v>1268</v>
      </c>
      <c r="E655" s="2" t="s">
        <v>1269</v>
      </c>
      <c r="F655" s="2" t="s">
        <v>11</v>
      </c>
      <c r="G655" s="2">
        <v>50000000</v>
      </c>
      <c r="H655" s="2">
        <v>7.5</v>
      </c>
    </row>
    <row r="656" spans="1:8" x14ac:dyDescent="0.3">
      <c r="A656" s="3" t="s">
        <v>655</v>
      </c>
      <c r="B656" s="3">
        <v>94</v>
      </c>
      <c r="C656" s="3">
        <v>213079163</v>
      </c>
      <c r="D656" s="3" t="s">
        <v>571</v>
      </c>
      <c r="E656" s="3" t="s">
        <v>1270</v>
      </c>
      <c r="F656" s="3" t="s">
        <v>11</v>
      </c>
      <c r="G656" s="3">
        <v>63000000</v>
      </c>
      <c r="H656" s="3">
        <v>6.2</v>
      </c>
    </row>
    <row r="657" spans="1:8" x14ac:dyDescent="0.3">
      <c r="A657" s="2" t="s">
        <v>301</v>
      </c>
      <c r="B657" s="2">
        <v>94</v>
      </c>
      <c r="C657" s="2">
        <v>19548064</v>
      </c>
      <c r="D657" s="2" t="s">
        <v>407</v>
      </c>
      <c r="E657" s="2" t="s">
        <v>1271</v>
      </c>
      <c r="F657" s="2" t="s">
        <v>11</v>
      </c>
      <c r="G657" s="2">
        <v>65000000</v>
      </c>
      <c r="H657" s="2">
        <v>6.3</v>
      </c>
    </row>
    <row r="658" spans="1:8" x14ac:dyDescent="0.3">
      <c r="A658" s="3" t="s">
        <v>123</v>
      </c>
      <c r="B658" s="3">
        <v>127</v>
      </c>
      <c r="C658" s="3">
        <v>356784000</v>
      </c>
      <c r="D658" s="3" t="s">
        <v>382</v>
      </c>
      <c r="E658" s="3" t="s">
        <v>1272</v>
      </c>
      <c r="F658" s="3" t="s">
        <v>11</v>
      </c>
      <c r="G658" s="3">
        <v>63000000</v>
      </c>
      <c r="H658" s="3">
        <v>8.1</v>
      </c>
    </row>
    <row r="659" spans="1:8" x14ac:dyDescent="0.3">
      <c r="A659" s="2" t="s">
        <v>1202</v>
      </c>
      <c r="B659" s="2">
        <v>212</v>
      </c>
      <c r="C659" s="2">
        <v>25052000</v>
      </c>
      <c r="D659" s="2" t="s">
        <v>1273</v>
      </c>
      <c r="E659" s="2" t="s">
        <v>1274</v>
      </c>
      <c r="F659" s="2" t="s">
        <v>11</v>
      </c>
      <c r="G659" s="2">
        <v>63000000</v>
      </c>
      <c r="H659" s="2">
        <v>6.6</v>
      </c>
    </row>
    <row r="660" spans="1:8" x14ac:dyDescent="0.3">
      <c r="A660" s="3" t="s">
        <v>390</v>
      </c>
      <c r="B660" s="3">
        <v>141</v>
      </c>
      <c r="C660" s="3">
        <v>122012710</v>
      </c>
      <c r="D660" s="3" t="s">
        <v>143</v>
      </c>
      <c r="E660" s="3" t="s">
        <v>1275</v>
      </c>
      <c r="F660" s="3" t="s">
        <v>11</v>
      </c>
      <c r="G660" s="3">
        <v>62000000</v>
      </c>
      <c r="H660" s="3">
        <v>6.9</v>
      </c>
    </row>
    <row r="661" spans="1:8" x14ac:dyDescent="0.3">
      <c r="A661" s="2" t="s">
        <v>1276</v>
      </c>
      <c r="B661" s="2">
        <v>103</v>
      </c>
      <c r="C661" s="2">
        <v>72413</v>
      </c>
      <c r="D661" s="2" t="s">
        <v>61</v>
      </c>
      <c r="E661" s="2" t="s">
        <v>1277</v>
      </c>
      <c r="F661" s="2" t="s">
        <v>646</v>
      </c>
      <c r="G661" s="2">
        <v>65000000</v>
      </c>
      <c r="H661" s="2">
        <v>6.1</v>
      </c>
    </row>
    <row r="662" spans="1:8" x14ac:dyDescent="0.3">
      <c r="A662" s="3" t="s">
        <v>1278</v>
      </c>
      <c r="B662" s="3">
        <v>98</v>
      </c>
      <c r="C662" s="3">
        <v>58255287</v>
      </c>
      <c r="D662" s="3" t="s">
        <v>326</v>
      </c>
      <c r="E662" s="3" t="s">
        <v>1279</v>
      </c>
      <c r="F662" s="3" t="s">
        <v>11</v>
      </c>
      <c r="G662" s="3">
        <v>64000000</v>
      </c>
      <c r="H662" s="3">
        <v>4.3</v>
      </c>
    </row>
    <row r="663" spans="1:8" x14ac:dyDescent="0.3">
      <c r="A663" s="2" t="s">
        <v>206</v>
      </c>
      <c r="B663" s="2">
        <v>116</v>
      </c>
      <c r="C663" s="2">
        <v>77086030</v>
      </c>
      <c r="D663" s="2" t="s">
        <v>1280</v>
      </c>
      <c r="E663" s="2" t="s">
        <v>1281</v>
      </c>
      <c r="F663" s="2" t="s">
        <v>11</v>
      </c>
      <c r="G663" s="2">
        <v>62000000</v>
      </c>
      <c r="H663" s="2">
        <v>6.6</v>
      </c>
    </row>
    <row r="664" spans="1:8" x14ac:dyDescent="0.3">
      <c r="A664" s="3" t="s">
        <v>1282</v>
      </c>
      <c r="B664" s="3">
        <v>114</v>
      </c>
      <c r="C664" s="3">
        <v>65000000</v>
      </c>
      <c r="D664" s="3" t="s">
        <v>465</v>
      </c>
      <c r="E664" s="3" t="s">
        <v>1283</v>
      </c>
      <c r="F664" s="3" t="s">
        <v>11</v>
      </c>
      <c r="G664" s="3">
        <v>62000000</v>
      </c>
      <c r="H664" s="3">
        <v>6.8</v>
      </c>
    </row>
    <row r="665" spans="1:8" x14ac:dyDescent="0.3">
      <c r="A665" s="2" t="s">
        <v>1284</v>
      </c>
      <c r="B665" s="2">
        <v>87</v>
      </c>
      <c r="C665" s="2">
        <v>32178777</v>
      </c>
      <c r="D665" s="2" t="s">
        <v>1285</v>
      </c>
      <c r="E665" s="2" t="s">
        <v>1286</v>
      </c>
      <c r="F665" s="2" t="s">
        <v>11</v>
      </c>
      <c r="G665" s="2">
        <v>62000000</v>
      </c>
      <c r="H665" s="2">
        <v>3.8</v>
      </c>
    </row>
    <row r="666" spans="1:8" x14ac:dyDescent="0.3">
      <c r="A666" s="3" t="s">
        <v>1287</v>
      </c>
      <c r="B666" s="3">
        <v>125</v>
      </c>
      <c r="C666" s="3">
        <v>15738632</v>
      </c>
      <c r="D666" s="3" t="s">
        <v>131</v>
      </c>
      <c r="E666" s="3" t="s">
        <v>1288</v>
      </c>
      <c r="F666" s="3" t="s">
        <v>11</v>
      </c>
      <c r="G666" s="3">
        <v>42000000</v>
      </c>
      <c r="H666" s="3">
        <v>5.9</v>
      </c>
    </row>
    <row r="667" spans="1:8" x14ac:dyDescent="0.3">
      <c r="A667" s="2" t="s">
        <v>576</v>
      </c>
      <c r="B667" s="2">
        <v>187</v>
      </c>
      <c r="C667" s="2">
        <v>54116191</v>
      </c>
      <c r="D667" s="2" t="s">
        <v>1289</v>
      </c>
      <c r="E667" s="2" t="s">
        <v>1290</v>
      </c>
      <c r="F667" s="2" t="s">
        <v>11</v>
      </c>
      <c r="G667" s="2">
        <v>44000000</v>
      </c>
      <c r="H667" s="2">
        <v>7.9</v>
      </c>
    </row>
    <row r="668" spans="1:8" x14ac:dyDescent="0.3">
      <c r="A668" s="3" t="s">
        <v>1291</v>
      </c>
      <c r="B668" s="3">
        <v>93</v>
      </c>
      <c r="C668" s="3">
        <v>118153533</v>
      </c>
      <c r="D668" s="3" t="s">
        <v>1292</v>
      </c>
      <c r="E668" s="3" t="s">
        <v>1293</v>
      </c>
      <c r="F668" s="3" t="s">
        <v>11</v>
      </c>
      <c r="G668" s="3">
        <v>61000000</v>
      </c>
      <c r="H668" s="3">
        <v>6.3</v>
      </c>
    </row>
    <row r="669" spans="1:8" x14ac:dyDescent="0.3">
      <c r="A669" s="2" t="s">
        <v>1294</v>
      </c>
      <c r="B669" s="2">
        <v>95</v>
      </c>
      <c r="C669" s="2">
        <v>108012170</v>
      </c>
      <c r="D669" s="2" t="s">
        <v>89</v>
      </c>
      <c r="E669" s="2" t="s">
        <v>1295</v>
      </c>
      <c r="F669" s="2" t="s">
        <v>11</v>
      </c>
      <c r="G669" s="2">
        <v>63000000</v>
      </c>
      <c r="H669" s="2">
        <v>5.5</v>
      </c>
    </row>
    <row r="670" spans="1:8" x14ac:dyDescent="0.3">
      <c r="A670" s="3" t="s">
        <v>35</v>
      </c>
      <c r="B670" s="3">
        <v>117</v>
      </c>
      <c r="C670" s="3">
        <v>210592590</v>
      </c>
      <c r="D670" s="3" t="s">
        <v>511</v>
      </c>
      <c r="E670" s="3" t="s">
        <v>1296</v>
      </c>
      <c r="F670" s="3" t="s">
        <v>11</v>
      </c>
      <c r="G670" s="3">
        <v>65000000</v>
      </c>
      <c r="H670" s="3">
        <v>7.7</v>
      </c>
    </row>
    <row r="671" spans="1:8" x14ac:dyDescent="0.3">
      <c r="A671" s="2" t="s">
        <v>655</v>
      </c>
      <c r="B671" s="2">
        <v>106</v>
      </c>
      <c r="C671" s="2">
        <v>279167575</v>
      </c>
      <c r="D671" s="2" t="s">
        <v>549</v>
      </c>
      <c r="E671" s="2" t="s">
        <v>1297</v>
      </c>
      <c r="F671" s="2" t="s">
        <v>11</v>
      </c>
      <c r="G671" s="2">
        <v>80000000</v>
      </c>
      <c r="H671" s="2">
        <v>6.3</v>
      </c>
    </row>
    <row r="672" spans="1:8" x14ac:dyDescent="0.3">
      <c r="A672" s="3" t="s">
        <v>1298</v>
      </c>
      <c r="B672" s="3">
        <v>115</v>
      </c>
      <c r="C672" s="3">
        <v>143151473</v>
      </c>
      <c r="D672" s="3" t="s">
        <v>1299</v>
      </c>
      <c r="E672" s="3" t="s">
        <v>1300</v>
      </c>
      <c r="F672" s="3" t="s">
        <v>11</v>
      </c>
      <c r="G672" s="3">
        <v>60000000</v>
      </c>
      <c r="H672" s="3">
        <v>7.1</v>
      </c>
    </row>
    <row r="673" spans="1:8" x14ac:dyDescent="0.3">
      <c r="A673" s="2" t="s">
        <v>1077</v>
      </c>
      <c r="B673" s="2">
        <v>189</v>
      </c>
      <c r="C673" s="2">
        <v>136801374</v>
      </c>
      <c r="D673" s="2" t="s">
        <v>1301</v>
      </c>
      <c r="E673" s="2" t="s">
        <v>1302</v>
      </c>
      <c r="F673" s="2" t="s">
        <v>11</v>
      </c>
      <c r="G673" s="2">
        <v>60000000</v>
      </c>
      <c r="H673" s="2">
        <v>8.5</v>
      </c>
    </row>
    <row r="674" spans="1:8" x14ac:dyDescent="0.3">
      <c r="A674" s="2" t="s">
        <v>582</v>
      </c>
      <c r="B674" s="2">
        <v>81</v>
      </c>
      <c r="C674" s="2">
        <v>135381507</v>
      </c>
      <c r="D674" s="2" t="s">
        <v>199</v>
      </c>
      <c r="E674" s="2" t="s">
        <v>1303</v>
      </c>
      <c r="F674" s="2" t="s">
        <v>11</v>
      </c>
      <c r="G674" s="2">
        <v>150000000</v>
      </c>
      <c r="H674" s="2">
        <v>5.8</v>
      </c>
    </row>
    <row r="675" spans="1:8" x14ac:dyDescent="0.3">
      <c r="A675" s="3" t="s">
        <v>215</v>
      </c>
      <c r="B675" s="3">
        <v>149</v>
      </c>
      <c r="C675" s="3">
        <v>167735396</v>
      </c>
      <c r="D675" s="3" t="s">
        <v>717</v>
      </c>
      <c r="E675" s="3" t="s">
        <v>1304</v>
      </c>
      <c r="F675" s="3" t="s">
        <v>11</v>
      </c>
      <c r="G675" s="3">
        <v>61000000</v>
      </c>
      <c r="H675" s="3">
        <v>8.1</v>
      </c>
    </row>
    <row r="676" spans="1:8" x14ac:dyDescent="0.3">
      <c r="A676" s="2" t="s">
        <v>167</v>
      </c>
      <c r="B676" s="2">
        <v>119</v>
      </c>
      <c r="C676" s="2">
        <v>121468960</v>
      </c>
      <c r="D676" s="2" t="s">
        <v>376</v>
      </c>
      <c r="E676" s="2" t="s">
        <v>1305</v>
      </c>
      <c r="F676" s="2" t="s">
        <v>11</v>
      </c>
      <c r="G676" s="2">
        <v>60000000</v>
      </c>
      <c r="H676" s="2">
        <v>7.9</v>
      </c>
    </row>
    <row r="677" spans="1:8" x14ac:dyDescent="0.3">
      <c r="A677" s="3" t="s">
        <v>101</v>
      </c>
      <c r="B677" s="3">
        <v>130</v>
      </c>
      <c r="C677" s="3">
        <v>106635996</v>
      </c>
      <c r="D677" s="3" t="s">
        <v>16</v>
      </c>
      <c r="E677" s="3" t="s">
        <v>1306</v>
      </c>
      <c r="F677" s="3" t="s">
        <v>11</v>
      </c>
      <c r="G677" s="3">
        <v>58000000</v>
      </c>
      <c r="H677" s="3">
        <v>7.2</v>
      </c>
    </row>
    <row r="678" spans="1:8" x14ac:dyDescent="0.3">
      <c r="A678" s="2" t="s">
        <v>584</v>
      </c>
      <c r="B678" s="2">
        <v>116</v>
      </c>
      <c r="C678" s="2">
        <v>102678089</v>
      </c>
      <c r="D678" s="2" t="s">
        <v>637</v>
      </c>
      <c r="E678" s="2" t="s">
        <v>1307</v>
      </c>
      <c r="F678" s="2" t="s">
        <v>11</v>
      </c>
      <c r="G678" s="2">
        <v>95000000</v>
      </c>
      <c r="H678" s="2">
        <v>6.3</v>
      </c>
    </row>
    <row r="679" spans="1:8" x14ac:dyDescent="0.3">
      <c r="A679" s="3" t="s">
        <v>356</v>
      </c>
      <c r="B679" s="3">
        <v>103</v>
      </c>
      <c r="C679" s="3">
        <v>125603360</v>
      </c>
      <c r="D679" s="3" t="s">
        <v>753</v>
      </c>
      <c r="E679" s="3" t="s">
        <v>1308</v>
      </c>
      <c r="F679" s="3" t="s">
        <v>11</v>
      </c>
      <c r="G679" s="3">
        <v>60000000</v>
      </c>
      <c r="H679" s="3">
        <v>8.1</v>
      </c>
    </row>
    <row r="680" spans="1:8" x14ac:dyDescent="0.3">
      <c r="A680" s="2" t="s">
        <v>1309</v>
      </c>
      <c r="B680" s="2">
        <v>99</v>
      </c>
      <c r="C680" s="2">
        <v>101217900</v>
      </c>
      <c r="D680" s="2" t="s">
        <v>1310</v>
      </c>
      <c r="E680" s="2" t="s">
        <v>1311</v>
      </c>
      <c r="F680" s="2" t="s">
        <v>11</v>
      </c>
      <c r="G680" s="2">
        <v>70000000</v>
      </c>
      <c r="H680" s="2">
        <v>7</v>
      </c>
    </row>
    <row r="681" spans="1:8" x14ac:dyDescent="0.3">
      <c r="A681" s="3" t="s">
        <v>1068</v>
      </c>
      <c r="B681" s="3">
        <v>92</v>
      </c>
      <c r="C681" s="3">
        <v>104148781</v>
      </c>
      <c r="D681" s="3" t="s">
        <v>1004</v>
      </c>
      <c r="E681" s="3" t="s">
        <v>1312</v>
      </c>
      <c r="F681" s="3" t="s">
        <v>11</v>
      </c>
      <c r="G681" s="3">
        <v>60000000</v>
      </c>
      <c r="H681" s="3">
        <v>5.5</v>
      </c>
    </row>
    <row r="682" spans="1:8" x14ac:dyDescent="0.3">
      <c r="A682" s="2" t="s">
        <v>1265</v>
      </c>
      <c r="B682" s="2">
        <v>109</v>
      </c>
      <c r="C682" s="2">
        <v>75573300</v>
      </c>
      <c r="D682" s="2" t="s">
        <v>1176</v>
      </c>
      <c r="E682" s="2" t="s">
        <v>1313</v>
      </c>
      <c r="F682" s="2" t="s">
        <v>11</v>
      </c>
      <c r="G682" s="2">
        <v>61000000</v>
      </c>
      <c r="H682" s="2">
        <v>6.7</v>
      </c>
    </row>
    <row r="683" spans="1:8" x14ac:dyDescent="0.3">
      <c r="A683" s="3" t="s">
        <v>625</v>
      </c>
      <c r="B683" s="3">
        <v>87</v>
      </c>
      <c r="C683" s="3">
        <v>93375151</v>
      </c>
      <c r="D683" s="3" t="s">
        <v>830</v>
      </c>
      <c r="E683" s="3" t="s">
        <v>1314</v>
      </c>
      <c r="F683" s="3" t="s">
        <v>11</v>
      </c>
      <c r="G683" s="3">
        <v>60000000</v>
      </c>
      <c r="H683" s="3">
        <v>5.2</v>
      </c>
    </row>
    <row r="684" spans="1:8" x14ac:dyDescent="0.3">
      <c r="A684" s="2" t="s">
        <v>1013</v>
      </c>
      <c r="B684" s="2">
        <v>111</v>
      </c>
      <c r="C684" s="2">
        <v>106126012</v>
      </c>
      <c r="D684" s="2" t="s">
        <v>108</v>
      </c>
      <c r="E684" s="2" t="s">
        <v>1315</v>
      </c>
      <c r="F684" s="2" t="s">
        <v>11</v>
      </c>
      <c r="G684" s="2">
        <v>60000000</v>
      </c>
      <c r="H684" s="2">
        <v>7</v>
      </c>
    </row>
    <row r="685" spans="1:8" x14ac:dyDescent="0.3">
      <c r="A685" s="3" t="s">
        <v>1316</v>
      </c>
      <c r="B685" s="3">
        <v>101</v>
      </c>
      <c r="C685" s="3">
        <v>93307796</v>
      </c>
      <c r="D685" s="3" t="s">
        <v>549</v>
      </c>
      <c r="E685" s="3" t="s">
        <v>1317</v>
      </c>
      <c r="F685" s="3" t="s">
        <v>11</v>
      </c>
      <c r="G685" s="3">
        <v>60000000</v>
      </c>
      <c r="H685" s="3">
        <v>6.1</v>
      </c>
    </row>
    <row r="686" spans="1:8" x14ac:dyDescent="0.3">
      <c r="A686" s="2" t="s">
        <v>255</v>
      </c>
      <c r="B686" s="2">
        <v>83</v>
      </c>
      <c r="C686" s="2">
        <v>90646554</v>
      </c>
      <c r="D686" s="2" t="s">
        <v>146</v>
      </c>
      <c r="E686" s="2" t="s">
        <v>1318</v>
      </c>
      <c r="F686" s="2" t="s">
        <v>11</v>
      </c>
      <c r="G686" s="2">
        <v>105000000</v>
      </c>
      <c r="H686" s="2">
        <v>6.6</v>
      </c>
    </row>
    <row r="687" spans="1:8" x14ac:dyDescent="0.3">
      <c r="A687" s="3" t="s">
        <v>1319</v>
      </c>
      <c r="B687" s="3">
        <v>113</v>
      </c>
      <c r="C687" s="3">
        <v>109176215</v>
      </c>
      <c r="D687" s="3" t="s">
        <v>656</v>
      </c>
      <c r="E687" s="3" t="s">
        <v>1320</v>
      </c>
      <c r="F687" s="3" t="s">
        <v>11</v>
      </c>
      <c r="G687" s="3">
        <v>60000000</v>
      </c>
      <c r="H687" s="3">
        <v>5.5</v>
      </c>
    </row>
    <row r="688" spans="1:8" x14ac:dyDescent="0.3">
      <c r="A688" s="2" t="s">
        <v>566</v>
      </c>
      <c r="B688" s="2">
        <v>107</v>
      </c>
      <c r="C688" s="2">
        <v>82670733</v>
      </c>
      <c r="D688" s="2" t="s">
        <v>1079</v>
      </c>
      <c r="E688" s="2" t="s">
        <v>1321</v>
      </c>
      <c r="F688" s="2" t="s">
        <v>11</v>
      </c>
      <c r="G688" s="2">
        <v>60000000</v>
      </c>
      <c r="H688" s="2">
        <v>5.9</v>
      </c>
    </row>
    <row r="689" spans="1:8" x14ac:dyDescent="0.3">
      <c r="A689" s="3" t="s">
        <v>865</v>
      </c>
      <c r="B689" s="3">
        <v>94</v>
      </c>
      <c r="C689" s="3">
        <v>82569532</v>
      </c>
      <c r="D689" s="3" t="s">
        <v>787</v>
      </c>
      <c r="E689" s="3" t="s">
        <v>1322</v>
      </c>
      <c r="F689" s="3" t="s">
        <v>11</v>
      </c>
      <c r="G689" s="3">
        <v>60000000</v>
      </c>
      <c r="H689" s="3">
        <v>5.4</v>
      </c>
    </row>
    <row r="690" spans="1:8" x14ac:dyDescent="0.3">
      <c r="A690" s="2" t="s">
        <v>1323</v>
      </c>
      <c r="B690" s="2">
        <v>132</v>
      </c>
      <c r="C690" s="2">
        <v>81687587</v>
      </c>
      <c r="D690" s="2" t="s">
        <v>928</v>
      </c>
      <c r="E690" s="2" t="s">
        <v>1324</v>
      </c>
      <c r="F690" s="2" t="s">
        <v>11</v>
      </c>
      <c r="G690" s="2">
        <v>61000000</v>
      </c>
      <c r="H690" s="2">
        <v>6.4</v>
      </c>
    </row>
    <row r="691" spans="1:8" x14ac:dyDescent="0.3">
      <c r="A691" s="3" t="s">
        <v>1325</v>
      </c>
      <c r="B691" s="3">
        <v>140</v>
      </c>
      <c r="C691" s="3">
        <v>80574010</v>
      </c>
      <c r="D691" s="3" t="s">
        <v>69</v>
      </c>
      <c r="E691" s="3" t="s">
        <v>1326</v>
      </c>
      <c r="F691" s="3" t="s">
        <v>11</v>
      </c>
      <c r="G691" s="3">
        <v>60000000</v>
      </c>
      <c r="H691" s="3">
        <v>5.7</v>
      </c>
    </row>
    <row r="692" spans="1:8" x14ac:dyDescent="0.3">
      <c r="A692" s="2" t="s">
        <v>85</v>
      </c>
      <c r="B692" s="2">
        <v>125</v>
      </c>
      <c r="C692" s="2">
        <v>75764085</v>
      </c>
      <c r="D692" s="2" t="s">
        <v>828</v>
      </c>
      <c r="E692" s="2" t="s">
        <v>1327</v>
      </c>
      <c r="F692" s="2" t="s">
        <v>11</v>
      </c>
      <c r="G692" s="2">
        <v>60000000</v>
      </c>
      <c r="H692" s="2">
        <v>6.7</v>
      </c>
    </row>
    <row r="693" spans="1:8" x14ac:dyDescent="0.3">
      <c r="A693" s="3" t="s">
        <v>411</v>
      </c>
      <c r="B693" s="3">
        <v>111</v>
      </c>
      <c r="C693" s="3">
        <v>90356857</v>
      </c>
      <c r="D693" s="3" t="s">
        <v>131</v>
      </c>
      <c r="E693" s="3" t="s">
        <v>1328</v>
      </c>
      <c r="F693" s="3" t="s">
        <v>11</v>
      </c>
      <c r="G693" s="3">
        <v>58000000</v>
      </c>
      <c r="H693" s="3">
        <v>7.1</v>
      </c>
    </row>
    <row r="694" spans="1:8" x14ac:dyDescent="0.3">
      <c r="A694" s="2" t="s">
        <v>241</v>
      </c>
      <c r="B694" s="2">
        <v>156</v>
      </c>
      <c r="C694" s="2">
        <v>75530832</v>
      </c>
      <c r="D694" s="2" t="s">
        <v>1250</v>
      </c>
      <c r="E694" s="2" t="s">
        <v>1329</v>
      </c>
      <c r="F694" s="2" t="s">
        <v>11</v>
      </c>
      <c r="G694" s="2">
        <v>55000000</v>
      </c>
      <c r="H694" s="2">
        <v>6.8</v>
      </c>
    </row>
    <row r="695" spans="1:8" x14ac:dyDescent="0.3">
      <c r="A695" s="3" t="s">
        <v>1330</v>
      </c>
      <c r="B695" s="3">
        <v>170</v>
      </c>
      <c r="C695" s="3">
        <v>75370763</v>
      </c>
      <c r="D695" s="3" t="s">
        <v>1331</v>
      </c>
      <c r="E695" s="3" t="s">
        <v>1332</v>
      </c>
      <c r="F695" s="3" t="s">
        <v>11</v>
      </c>
      <c r="G695" s="3">
        <v>60000000</v>
      </c>
      <c r="H695" s="3">
        <v>6.5</v>
      </c>
    </row>
    <row r="696" spans="1:8" x14ac:dyDescent="0.3">
      <c r="A696" s="2" t="s">
        <v>533</v>
      </c>
      <c r="B696" s="2">
        <v>120</v>
      </c>
      <c r="C696" s="2">
        <v>100003492</v>
      </c>
      <c r="D696" s="2" t="s">
        <v>710</v>
      </c>
      <c r="E696" s="2" t="s">
        <v>1333</v>
      </c>
      <c r="F696" s="2" t="s">
        <v>11</v>
      </c>
      <c r="G696" s="2">
        <v>65000000</v>
      </c>
      <c r="H696" s="2">
        <v>7.6</v>
      </c>
    </row>
    <row r="697" spans="1:8" x14ac:dyDescent="0.3">
      <c r="A697" s="3" t="s">
        <v>573</v>
      </c>
      <c r="B697" s="3">
        <v>100</v>
      </c>
      <c r="C697" s="3">
        <v>90341670</v>
      </c>
      <c r="D697" s="3" t="s">
        <v>639</v>
      </c>
      <c r="E697" s="3" t="s">
        <v>1334</v>
      </c>
      <c r="F697" s="3" t="s">
        <v>11</v>
      </c>
      <c r="G697" s="3">
        <v>60000000</v>
      </c>
      <c r="H697" s="3">
        <v>5.5</v>
      </c>
    </row>
    <row r="698" spans="1:8" x14ac:dyDescent="0.3">
      <c r="A698" s="2" t="s">
        <v>1335</v>
      </c>
      <c r="B698" s="2">
        <v>115</v>
      </c>
      <c r="C698" s="2">
        <v>74540762</v>
      </c>
      <c r="D698" s="2" t="s">
        <v>297</v>
      </c>
      <c r="E698" s="2" t="s">
        <v>1336</v>
      </c>
      <c r="F698" s="2" t="s">
        <v>11</v>
      </c>
      <c r="G698" s="2">
        <v>55000000</v>
      </c>
      <c r="H698" s="2">
        <v>6.5</v>
      </c>
    </row>
    <row r="699" spans="1:8" x14ac:dyDescent="0.3">
      <c r="A699" s="3" t="s">
        <v>285</v>
      </c>
      <c r="B699" s="3">
        <v>130</v>
      </c>
      <c r="C699" s="3">
        <v>80033643</v>
      </c>
      <c r="D699" s="3" t="s">
        <v>391</v>
      </c>
      <c r="E699" s="3" t="s">
        <v>1337</v>
      </c>
      <c r="F699" s="3" t="s">
        <v>11</v>
      </c>
      <c r="G699" s="3">
        <v>60000000</v>
      </c>
      <c r="H699" s="3">
        <v>7</v>
      </c>
    </row>
    <row r="700" spans="1:8" x14ac:dyDescent="0.3">
      <c r="A700" s="2" t="s">
        <v>691</v>
      </c>
      <c r="B700" s="2">
        <v>105</v>
      </c>
      <c r="C700" s="2">
        <v>73648142</v>
      </c>
      <c r="D700" s="2" t="s">
        <v>928</v>
      </c>
      <c r="E700" s="2" t="s">
        <v>1338</v>
      </c>
      <c r="F700" s="2" t="s">
        <v>11</v>
      </c>
      <c r="G700" s="2">
        <v>60000000</v>
      </c>
      <c r="H700" s="2">
        <v>5.8</v>
      </c>
    </row>
    <row r="701" spans="1:8" x14ac:dyDescent="0.3">
      <c r="A701" s="3" t="s">
        <v>1339</v>
      </c>
      <c r="B701" s="3">
        <v>111</v>
      </c>
      <c r="C701" s="3">
        <v>71844424</v>
      </c>
      <c r="D701" s="3" t="s">
        <v>1340</v>
      </c>
      <c r="E701" s="3" t="s">
        <v>1341</v>
      </c>
      <c r="F701" s="3" t="s">
        <v>11</v>
      </c>
      <c r="G701" s="3">
        <v>60000000</v>
      </c>
      <c r="H701" s="3">
        <v>7.3</v>
      </c>
    </row>
    <row r="702" spans="1:8" x14ac:dyDescent="0.3">
      <c r="A702" s="2" t="s">
        <v>498</v>
      </c>
      <c r="B702" s="2">
        <v>106</v>
      </c>
      <c r="C702" s="2">
        <v>75638743</v>
      </c>
      <c r="D702" s="2" t="s">
        <v>1342</v>
      </c>
      <c r="E702" s="2" t="s">
        <v>1343</v>
      </c>
      <c r="F702" s="2" t="s">
        <v>11</v>
      </c>
      <c r="G702" s="2">
        <v>60000000</v>
      </c>
      <c r="H702" s="2">
        <v>6.6</v>
      </c>
    </row>
    <row r="703" spans="1:8" x14ac:dyDescent="0.3">
      <c r="A703" s="3" t="s">
        <v>1344</v>
      </c>
      <c r="B703" s="3">
        <v>89</v>
      </c>
      <c r="C703" s="3">
        <v>66734992</v>
      </c>
      <c r="D703" s="3" t="s">
        <v>449</v>
      </c>
      <c r="E703" s="3" t="s">
        <v>1345</v>
      </c>
      <c r="F703" s="3" t="s">
        <v>11</v>
      </c>
      <c r="G703" s="3">
        <v>60000000</v>
      </c>
      <c r="H703" s="3">
        <v>4.4000000000000004</v>
      </c>
    </row>
    <row r="704" spans="1:8" x14ac:dyDescent="0.3">
      <c r="A704" s="2" t="s">
        <v>1047</v>
      </c>
      <c r="B704" s="2">
        <v>100</v>
      </c>
      <c r="C704" s="2">
        <v>75280058</v>
      </c>
      <c r="D704" s="2" t="s">
        <v>1346</v>
      </c>
      <c r="E704" s="2" t="s">
        <v>1347</v>
      </c>
      <c r="F704" s="2" t="s">
        <v>11</v>
      </c>
      <c r="G704" s="2">
        <v>60000000</v>
      </c>
      <c r="H704" s="2">
        <v>7.7</v>
      </c>
    </row>
    <row r="705" spans="1:8" x14ac:dyDescent="0.3">
      <c r="A705" s="3" t="s">
        <v>294</v>
      </c>
      <c r="B705" s="3">
        <v>91</v>
      </c>
      <c r="C705" s="3">
        <v>64505912</v>
      </c>
      <c r="D705" s="3" t="s">
        <v>972</v>
      </c>
      <c r="E705" s="3" t="s">
        <v>1348</v>
      </c>
      <c r="F705" s="3" t="s">
        <v>11</v>
      </c>
      <c r="G705" s="3">
        <v>48000000</v>
      </c>
      <c r="H705" s="3">
        <v>5</v>
      </c>
    </row>
    <row r="706" spans="1:8" x14ac:dyDescent="0.3">
      <c r="A706" s="2" t="s">
        <v>566</v>
      </c>
      <c r="B706" s="2">
        <v>146</v>
      </c>
      <c r="C706" s="2">
        <v>77862546</v>
      </c>
      <c r="D706" s="2" t="s">
        <v>143</v>
      </c>
      <c r="E706" s="2" t="s">
        <v>1349</v>
      </c>
      <c r="F706" s="2" t="s">
        <v>11</v>
      </c>
      <c r="G706" s="2">
        <v>70000000</v>
      </c>
      <c r="H706" s="2">
        <v>7.7</v>
      </c>
    </row>
    <row r="707" spans="1:8" x14ac:dyDescent="0.3">
      <c r="A707" s="3" t="s">
        <v>1350</v>
      </c>
      <c r="B707" s="3">
        <v>98</v>
      </c>
      <c r="C707" s="3">
        <v>61112916</v>
      </c>
      <c r="D707" s="3" t="s">
        <v>165</v>
      </c>
      <c r="E707" s="3" t="s">
        <v>1351</v>
      </c>
      <c r="F707" s="3" t="s">
        <v>11</v>
      </c>
      <c r="G707" s="3">
        <v>50000000</v>
      </c>
      <c r="H707" s="3">
        <v>4.4000000000000004</v>
      </c>
    </row>
    <row r="708" spans="1:8" x14ac:dyDescent="0.3">
      <c r="A708" s="2" t="s">
        <v>844</v>
      </c>
      <c r="B708" s="2">
        <v>101</v>
      </c>
      <c r="C708" s="2">
        <v>88200225</v>
      </c>
      <c r="D708" s="2" t="s">
        <v>326</v>
      </c>
      <c r="E708" s="2" t="s">
        <v>1352</v>
      </c>
      <c r="F708" s="2" t="s">
        <v>11</v>
      </c>
      <c r="G708" s="2">
        <v>60000000</v>
      </c>
      <c r="H708" s="2">
        <v>6.1</v>
      </c>
    </row>
    <row r="709" spans="1:8" x14ac:dyDescent="0.3">
      <c r="A709" s="3" t="s">
        <v>1353</v>
      </c>
      <c r="B709" s="3">
        <v>94</v>
      </c>
      <c r="C709" s="3">
        <v>60573641</v>
      </c>
      <c r="D709" s="3" t="s">
        <v>1004</v>
      </c>
      <c r="E709" s="3" t="s">
        <v>1354</v>
      </c>
      <c r="F709" s="3" t="s">
        <v>11</v>
      </c>
      <c r="G709" s="3">
        <v>60000000</v>
      </c>
      <c r="H709" s="3">
        <v>5.4</v>
      </c>
    </row>
    <row r="710" spans="1:8" x14ac:dyDescent="0.3">
      <c r="A710" s="2" t="s">
        <v>120</v>
      </c>
      <c r="B710" s="2">
        <v>132</v>
      </c>
      <c r="C710" s="2">
        <v>59035104</v>
      </c>
      <c r="D710" s="2" t="s">
        <v>1355</v>
      </c>
      <c r="E710" s="2" t="s">
        <v>1356</v>
      </c>
      <c r="F710" s="2" t="s">
        <v>11</v>
      </c>
      <c r="G710" s="2">
        <v>66000000</v>
      </c>
      <c r="H710" s="2">
        <v>6.8</v>
      </c>
    </row>
    <row r="711" spans="1:8" x14ac:dyDescent="0.3">
      <c r="A711" s="3" t="s">
        <v>1357</v>
      </c>
      <c r="B711" s="3">
        <v>115</v>
      </c>
      <c r="C711" s="3">
        <v>56702901</v>
      </c>
      <c r="D711" s="3" t="s">
        <v>1126</v>
      </c>
      <c r="E711" s="3" t="s">
        <v>1358</v>
      </c>
      <c r="F711" s="3" t="s">
        <v>11</v>
      </c>
      <c r="G711" s="3">
        <v>60000000</v>
      </c>
      <c r="H711" s="3">
        <v>6.5</v>
      </c>
    </row>
    <row r="712" spans="1:8" x14ac:dyDescent="0.3">
      <c r="A712" s="2" t="s">
        <v>1359</v>
      </c>
      <c r="B712" s="2">
        <v>92</v>
      </c>
      <c r="C712" s="2">
        <v>55994557</v>
      </c>
      <c r="D712" s="2" t="s">
        <v>89</v>
      </c>
      <c r="E712" s="2" t="s">
        <v>1360</v>
      </c>
      <c r="F712" s="2" t="s">
        <v>11</v>
      </c>
      <c r="G712" s="2">
        <v>60000000</v>
      </c>
      <c r="H712" s="2">
        <v>7</v>
      </c>
    </row>
    <row r="713" spans="1:8" x14ac:dyDescent="0.3">
      <c r="A713" s="3" t="s">
        <v>1163</v>
      </c>
      <c r="B713" s="3">
        <v>124</v>
      </c>
      <c r="C713" s="3">
        <v>54910560</v>
      </c>
      <c r="D713" s="3" t="s">
        <v>1102</v>
      </c>
      <c r="E713" s="3" t="s">
        <v>1361</v>
      </c>
      <c r="F713" s="3" t="s">
        <v>11</v>
      </c>
      <c r="G713" s="3">
        <v>60000000</v>
      </c>
      <c r="H713" s="3">
        <v>6.3</v>
      </c>
    </row>
    <row r="714" spans="1:8" x14ac:dyDescent="0.3">
      <c r="A714" s="2" t="s">
        <v>438</v>
      </c>
      <c r="B714" s="2">
        <v>119</v>
      </c>
      <c r="C714" s="2">
        <v>53789313</v>
      </c>
      <c r="D714" s="2" t="s">
        <v>538</v>
      </c>
      <c r="E714" s="2" t="s">
        <v>1362</v>
      </c>
      <c r="F714" s="2" t="s">
        <v>11</v>
      </c>
      <c r="G714" s="2">
        <v>60000000</v>
      </c>
      <c r="H714" s="2">
        <v>6.3</v>
      </c>
    </row>
    <row r="715" spans="1:8" x14ac:dyDescent="0.3">
      <c r="A715" s="3" t="s">
        <v>1363</v>
      </c>
      <c r="B715" s="3">
        <v>124</v>
      </c>
      <c r="C715" s="3">
        <v>51045801</v>
      </c>
      <c r="D715" s="3" t="s">
        <v>69</v>
      </c>
      <c r="E715" s="3" t="s">
        <v>1364</v>
      </c>
      <c r="F715" s="3" t="s">
        <v>11</v>
      </c>
      <c r="G715" s="3">
        <v>60000000</v>
      </c>
      <c r="H715" s="3">
        <v>6.1</v>
      </c>
    </row>
    <row r="716" spans="1:8" x14ac:dyDescent="0.3">
      <c r="A716" s="2" t="s">
        <v>1365</v>
      </c>
      <c r="B716" s="2">
        <v>93</v>
      </c>
      <c r="C716" s="2">
        <v>50818750</v>
      </c>
      <c r="D716" s="2" t="s">
        <v>89</v>
      </c>
      <c r="E716" s="2" t="s">
        <v>1366</v>
      </c>
      <c r="F716" s="2" t="s">
        <v>11</v>
      </c>
      <c r="G716" s="2">
        <v>60000000</v>
      </c>
      <c r="H716" s="2">
        <v>6.1</v>
      </c>
    </row>
    <row r="717" spans="1:8" x14ac:dyDescent="0.3">
      <c r="A717" s="2" t="s">
        <v>1367</v>
      </c>
      <c r="B717" s="2">
        <v>98</v>
      </c>
      <c r="C717" s="2">
        <v>50189179</v>
      </c>
      <c r="D717" s="2" t="s">
        <v>630</v>
      </c>
      <c r="E717" s="2" t="s">
        <v>1368</v>
      </c>
      <c r="F717" s="2" t="s">
        <v>11</v>
      </c>
      <c r="G717" s="2">
        <v>60000000</v>
      </c>
      <c r="H717" s="2">
        <v>5.3</v>
      </c>
    </row>
    <row r="718" spans="1:8" x14ac:dyDescent="0.3">
      <c r="A718" s="3" t="s">
        <v>1369</v>
      </c>
      <c r="B718" s="3">
        <v>92</v>
      </c>
      <c r="C718" s="3">
        <v>50024083</v>
      </c>
      <c r="D718" s="3" t="s">
        <v>19</v>
      </c>
      <c r="E718" s="3" t="s">
        <v>1370</v>
      </c>
      <c r="F718" s="3" t="s">
        <v>11</v>
      </c>
      <c r="G718" s="3">
        <v>60000000</v>
      </c>
      <c r="H718" s="3">
        <v>5.4</v>
      </c>
    </row>
    <row r="719" spans="1:8" x14ac:dyDescent="0.3">
      <c r="A719" s="2" t="s">
        <v>273</v>
      </c>
      <c r="B719" s="2">
        <v>105</v>
      </c>
      <c r="C719" s="2">
        <v>50549107</v>
      </c>
      <c r="D719" s="2" t="s">
        <v>297</v>
      </c>
      <c r="E719" s="2" t="s">
        <v>1371</v>
      </c>
      <c r="F719" s="2" t="s">
        <v>11</v>
      </c>
      <c r="G719" s="2">
        <v>60000000</v>
      </c>
      <c r="H719" s="2">
        <v>6.2</v>
      </c>
    </row>
    <row r="720" spans="1:8" x14ac:dyDescent="0.3">
      <c r="A720" s="3" t="s">
        <v>1372</v>
      </c>
      <c r="B720" s="3">
        <v>124</v>
      </c>
      <c r="C720" s="3">
        <v>56443482</v>
      </c>
      <c r="D720" s="3" t="s">
        <v>1373</v>
      </c>
      <c r="E720" s="3" t="s">
        <v>1374</v>
      </c>
      <c r="F720" s="3" t="s">
        <v>11</v>
      </c>
      <c r="G720" s="3">
        <v>60000000</v>
      </c>
      <c r="H720" s="3">
        <v>6.6</v>
      </c>
    </row>
    <row r="721" spans="1:8" x14ac:dyDescent="0.3">
      <c r="A721" s="2" t="s">
        <v>1375</v>
      </c>
      <c r="B721" s="2">
        <v>99</v>
      </c>
      <c r="C721" s="2">
        <v>62401264</v>
      </c>
      <c r="D721" s="2" t="s">
        <v>143</v>
      </c>
      <c r="E721" s="2" t="s">
        <v>1376</v>
      </c>
      <c r="F721" s="2" t="s">
        <v>11</v>
      </c>
      <c r="G721" s="2">
        <v>60000000</v>
      </c>
      <c r="H721" s="2">
        <v>5.9</v>
      </c>
    </row>
    <row r="722" spans="1:8" x14ac:dyDescent="0.3">
      <c r="A722" s="3" t="s">
        <v>1377</v>
      </c>
      <c r="B722" s="3">
        <v>116</v>
      </c>
      <c r="C722" s="3">
        <v>47748610</v>
      </c>
      <c r="D722" s="3" t="s">
        <v>1378</v>
      </c>
      <c r="E722" s="3" t="s">
        <v>1379</v>
      </c>
      <c r="F722" s="3" t="s">
        <v>11</v>
      </c>
      <c r="G722" s="3">
        <v>75000000</v>
      </c>
      <c r="H722" s="3">
        <v>6.3</v>
      </c>
    </row>
    <row r="723" spans="1:8" x14ac:dyDescent="0.3">
      <c r="A723" s="2" t="s">
        <v>1017</v>
      </c>
      <c r="B723" s="2">
        <v>124</v>
      </c>
      <c r="C723" s="2">
        <v>46975183</v>
      </c>
      <c r="D723" s="2" t="s">
        <v>792</v>
      </c>
      <c r="E723" s="2" t="s">
        <v>1380</v>
      </c>
      <c r="F723" s="2" t="s">
        <v>11</v>
      </c>
      <c r="G723" s="2">
        <v>61000000</v>
      </c>
      <c r="H723" s="2">
        <v>7.2</v>
      </c>
    </row>
    <row r="724" spans="1:8" x14ac:dyDescent="0.3">
      <c r="A724" s="3" t="s">
        <v>1381</v>
      </c>
      <c r="B724" s="3">
        <v>96</v>
      </c>
      <c r="C724" s="3">
        <v>50807639</v>
      </c>
      <c r="D724" s="3" t="s">
        <v>89</v>
      </c>
      <c r="E724" s="3" t="s">
        <v>1382</v>
      </c>
      <c r="F724" s="3" t="s">
        <v>11</v>
      </c>
      <c r="G724" s="3">
        <v>60000000</v>
      </c>
      <c r="H724" s="3">
        <v>6.8</v>
      </c>
    </row>
    <row r="725" spans="1:8" x14ac:dyDescent="0.3">
      <c r="A725" s="2" t="s">
        <v>1383</v>
      </c>
      <c r="B725" s="2">
        <v>104</v>
      </c>
      <c r="C725" s="2">
        <v>46611204</v>
      </c>
      <c r="D725" s="2" t="s">
        <v>828</v>
      </c>
      <c r="E725" s="2" t="s">
        <v>1384</v>
      </c>
      <c r="F725" s="2" t="s">
        <v>11</v>
      </c>
      <c r="G725" s="2">
        <v>48000000</v>
      </c>
      <c r="H725" s="2">
        <v>6.1</v>
      </c>
    </row>
    <row r="726" spans="1:8" x14ac:dyDescent="0.3">
      <c r="A726" s="3" t="s">
        <v>701</v>
      </c>
      <c r="B726" s="3">
        <v>100</v>
      </c>
      <c r="C726" s="3">
        <v>257756197</v>
      </c>
      <c r="D726" s="3" t="s">
        <v>335</v>
      </c>
      <c r="E726" s="3" t="s">
        <v>1385</v>
      </c>
      <c r="F726" s="3" t="s">
        <v>11</v>
      </c>
      <c r="G726" s="3">
        <v>60000000</v>
      </c>
      <c r="H726" s="3">
        <v>7.8</v>
      </c>
    </row>
    <row r="727" spans="1:8" x14ac:dyDescent="0.3">
      <c r="A727" s="2" t="s">
        <v>1386</v>
      </c>
      <c r="B727" s="2">
        <v>115</v>
      </c>
      <c r="C727" s="2">
        <v>48472213</v>
      </c>
      <c r="D727" s="2" t="s">
        <v>571</v>
      </c>
      <c r="E727" s="2" t="s">
        <v>1387</v>
      </c>
      <c r="F727" s="2" t="s">
        <v>11</v>
      </c>
      <c r="G727" s="2">
        <v>45000000</v>
      </c>
      <c r="H727" s="2">
        <v>5</v>
      </c>
    </row>
    <row r="728" spans="1:8" x14ac:dyDescent="0.3">
      <c r="A728" s="3" t="s">
        <v>1191</v>
      </c>
      <c r="B728" s="3">
        <v>101</v>
      </c>
      <c r="C728" s="3">
        <v>43060566</v>
      </c>
      <c r="D728" s="3" t="s">
        <v>86</v>
      </c>
      <c r="E728" s="3" t="s">
        <v>1388</v>
      </c>
      <c r="F728" s="3" t="s">
        <v>11</v>
      </c>
      <c r="G728" s="3">
        <v>60000000</v>
      </c>
      <c r="H728" s="3">
        <v>6.2</v>
      </c>
    </row>
    <row r="729" spans="1:8" x14ac:dyDescent="0.3">
      <c r="A729" s="2" t="s">
        <v>1389</v>
      </c>
      <c r="B729" s="2">
        <v>113</v>
      </c>
      <c r="C729" s="2">
        <v>45996718</v>
      </c>
      <c r="D729" s="2" t="s">
        <v>143</v>
      </c>
      <c r="E729" s="2" t="s">
        <v>1390</v>
      </c>
      <c r="F729" s="2" t="s">
        <v>11</v>
      </c>
      <c r="G729" s="2">
        <v>60000000</v>
      </c>
      <c r="H729" s="2">
        <v>6.7</v>
      </c>
    </row>
    <row r="730" spans="1:8" x14ac:dyDescent="0.3">
      <c r="A730" s="3" t="s">
        <v>1391</v>
      </c>
      <c r="B730" s="3">
        <v>100</v>
      </c>
      <c r="C730" s="3">
        <v>43337279</v>
      </c>
      <c r="D730" s="3" t="s">
        <v>1392</v>
      </c>
      <c r="E730" s="3" t="s">
        <v>1393</v>
      </c>
      <c r="F730" s="3" t="s">
        <v>11</v>
      </c>
      <c r="G730" s="3">
        <v>60000000</v>
      </c>
      <c r="H730" s="3">
        <v>4.9000000000000004</v>
      </c>
    </row>
    <row r="731" spans="1:8" x14ac:dyDescent="0.3">
      <c r="A731" s="2" t="s">
        <v>1222</v>
      </c>
      <c r="B731" s="2">
        <v>134</v>
      </c>
      <c r="C731" s="2">
        <v>37479778</v>
      </c>
      <c r="D731" s="2" t="s">
        <v>1394</v>
      </c>
      <c r="E731" s="2" t="s">
        <v>1395</v>
      </c>
      <c r="F731" s="2" t="s">
        <v>11</v>
      </c>
      <c r="G731" s="2">
        <v>60000000</v>
      </c>
      <c r="H731" s="2">
        <v>7.4</v>
      </c>
    </row>
    <row r="732" spans="1:8" x14ac:dyDescent="0.3">
      <c r="A732" s="2" t="s">
        <v>431</v>
      </c>
      <c r="B732" s="2">
        <v>125</v>
      </c>
      <c r="C732" s="2">
        <v>40559930</v>
      </c>
      <c r="D732" s="2" t="s">
        <v>1396</v>
      </c>
      <c r="E732" s="2" t="s">
        <v>1397</v>
      </c>
      <c r="F732" s="2" t="s">
        <v>11</v>
      </c>
      <c r="G732" s="2">
        <v>60000000</v>
      </c>
      <c r="H732" s="2">
        <v>6.2</v>
      </c>
    </row>
    <row r="733" spans="1:8" x14ac:dyDescent="0.3">
      <c r="A733" s="3" t="s">
        <v>1398</v>
      </c>
      <c r="B733" s="3">
        <v>94</v>
      </c>
      <c r="C733" s="3">
        <v>36830057</v>
      </c>
      <c r="D733" s="3" t="s">
        <v>879</v>
      </c>
      <c r="E733" s="3" t="s">
        <v>1399</v>
      </c>
      <c r="F733" s="3" t="s">
        <v>11</v>
      </c>
      <c r="G733" s="3">
        <v>65000000</v>
      </c>
      <c r="H733" s="3">
        <v>4.9000000000000004</v>
      </c>
    </row>
    <row r="734" spans="1:8" x14ac:dyDescent="0.3">
      <c r="A734" s="2" t="s">
        <v>1101</v>
      </c>
      <c r="B734" s="2">
        <v>107</v>
      </c>
      <c r="C734" s="2">
        <v>36279230</v>
      </c>
      <c r="D734" s="2" t="s">
        <v>108</v>
      </c>
      <c r="E734" s="2" t="s">
        <v>1400</v>
      </c>
      <c r="F734" s="2" t="s">
        <v>11</v>
      </c>
      <c r="G734" s="2">
        <v>60000000</v>
      </c>
      <c r="H734" s="2">
        <v>6.1</v>
      </c>
    </row>
    <row r="735" spans="1:8" x14ac:dyDescent="0.3">
      <c r="A735" s="3" t="s">
        <v>1401</v>
      </c>
      <c r="B735" s="3">
        <v>91</v>
      </c>
      <c r="C735" s="3">
        <v>42194060</v>
      </c>
      <c r="D735" s="3" t="s">
        <v>199</v>
      </c>
      <c r="E735" s="3" t="s">
        <v>1402</v>
      </c>
      <c r="F735" s="3" t="s">
        <v>11</v>
      </c>
      <c r="G735" s="3">
        <v>70000000</v>
      </c>
      <c r="H735" s="3">
        <v>6.1</v>
      </c>
    </row>
    <row r="736" spans="1:8" x14ac:dyDescent="0.3">
      <c r="A736" s="2" t="s">
        <v>1403</v>
      </c>
      <c r="B736" s="2">
        <v>116</v>
      </c>
      <c r="C736" s="2">
        <v>43119879</v>
      </c>
      <c r="D736" s="2" t="s">
        <v>74</v>
      </c>
      <c r="E736" s="2" t="s">
        <v>1404</v>
      </c>
      <c r="F736" s="2" t="s">
        <v>11</v>
      </c>
      <c r="G736" s="2">
        <v>60000000</v>
      </c>
      <c r="H736" s="2">
        <v>6.4</v>
      </c>
    </row>
    <row r="737" spans="1:8" x14ac:dyDescent="0.3">
      <c r="A737" s="3" t="s">
        <v>1405</v>
      </c>
      <c r="B737" s="3">
        <v>100</v>
      </c>
      <c r="C737" s="3">
        <v>35096190</v>
      </c>
      <c r="D737" s="3" t="s">
        <v>1406</v>
      </c>
      <c r="E737" s="3" t="s">
        <v>1407</v>
      </c>
      <c r="F737" s="3" t="s">
        <v>11</v>
      </c>
      <c r="G737" s="3">
        <v>60000000</v>
      </c>
      <c r="H737" s="3">
        <v>6.3</v>
      </c>
    </row>
    <row r="738" spans="1:8" x14ac:dyDescent="0.3">
      <c r="A738" s="3" t="s">
        <v>101</v>
      </c>
      <c r="B738" s="3">
        <v>117</v>
      </c>
      <c r="C738" s="3">
        <v>43290977</v>
      </c>
      <c r="D738" s="3" t="s">
        <v>717</v>
      </c>
      <c r="E738" s="3" t="s">
        <v>1408</v>
      </c>
      <c r="F738" s="3" t="s">
        <v>11</v>
      </c>
      <c r="G738" s="3">
        <v>80000000</v>
      </c>
      <c r="H738" s="3">
        <v>6.6</v>
      </c>
    </row>
    <row r="739" spans="1:8" x14ac:dyDescent="0.3">
      <c r="A739" s="2" t="s">
        <v>597</v>
      </c>
      <c r="B739" s="2">
        <v>110</v>
      </c>
      <c r="C739" s="2">
        <v>33927476</v>
      </c>
      <c r="D739" s="2" t="s">
        <v>1409</v>
      </c>
      <c r="E739" s="2" t="s">
        <v>1410</v>
      </c>
      <c r="F739" s="2" t="s">
        <v>11</v>
      </c>
      <c r="G739" s="2">
        <v>40000000</v>
      </c>
      <c r="H739" s="2">
        <v>5.7</v>
      </c>
    </row>
    <row r="740" spans="1:8" x14ac:dyDescent="0.3">
      <c r="A740" s="3" t="s">
        <v>1391</v>
      </c>
      <c r="B740" s="3">
        <v>96</v>
      </c>
      <c r="C740" s="3">
        <v>32122249</v>
      </c>
      <c r="D740" s="3" t="s">
        <v>326</v>
      </c>
      <c r="E740" s="3" t="s">
        <v>1411</v>
      </c>
      <c r="F740" s="3" t="s">
        <v>11</v>
      </c>
      <c r="G740" s="3">
        <v>60000000</v>
      </c>
      <c r="H740" s="3">
        <v>5.9</v>
      </c>
    </row>
    <row r="741" spans="1:8" x14ac:dyDescent="0.3">
      <c r="A741" s="2" t="s">
        <v>1363</v>
      </c>
      <c r="B741" s="2">
        <v>101</v>
      </c>
      <c r="C741" s="2">
        <v>40076438</v>
      </c>
      <c r="D741" s="2" t="s">
        <v>792</v>
      </c>
      <c r="E741" s="2" t="s">
        <v>1412</v>
      </c>
      <c r="F741" s="2" t="s">
        <v>11</v>
      </c>
      <c r="G741" s="2">
        <v>60000000</v>
      </c>
      <c r="H741" s="2">
        <v>6</v>
      </c>
    </row>
    <row r="742" spans="1:8" x14ac:dyDescent="0.3">
      <c r="A742" s="3" t="s">
        <v>1413</v>
      </c>
      <c r="B742" s="3">
        <v>111</v>
      </c>
      <c r="C742" s="3">
        <v>32940507</v>
      </c>
      <c r="D742" s="3" t="s">
        <v>143</v>
      </c>
      <c r="E742" s="3" t="s">
        <v>1414</v>
      </c>
      <c r="F742" s="3" t="s">
        <v>11</v>
      </c>
      <c r="G742" s="3">
        <v>60000000</v>
      </c>
      <c r="H742" s="3">
        <v>6.1</v>
      </c>
    </row>
    <row r="743" spans="1:8" x14ac:dyDescent="0.3">
      <c r="A743" s="2" t="s">
        <v>303</v>
      </c>
      <c r="B743" s="2">
        <v>117</v>
      </c>
      <c r="C743" s="2">
        <v>31670931</v>
      </c>
      <c r="D743" s="2" t="s">
        <v>1415</v>
      </c>
      <c r="E743" s="2" t="s">
        <v>1416</v>
      </c>
      <c r="F743" s="2" t="s">
        <v>11</v>
      </c>
      <c r="G743" s="2">
        <v>60000000</v>
      </c>
      <c r="H743" s="2">
        <v>6.7</v>
      </c>
    </row>
    <row r="744" spans="1:8" x14ac:dyDescent="0.3">
      <c r="A744" s="3" t="s">
        <v>1330</v>
      </c>
      <c r="B744" s="3">
        <v>126</v>
      </c>
      <c r="C744" s="3">
        <v>30695227</v>
      </c>
      <c r="D744" s="3" t="s">
        <v>1417</v>
      </c>
      <c r="E744" s="3" t="s">
        <v>1418</v>
      </c>
      <c r="F744" s="3" t="s">
        <v>11</v>
      </c>
      <c r="G744" s="3">
        <v>60000000</v>
      </c>
      <c r="H744" s="3">
        <v>6.7</v>
      </c>
    </row>
    <row r="745" spans="1:8" x14ac:dyDescent="0.3">
      <c r="A745" s="2" t="s">
        <v>1104</v>
      </c>
      <c r="B745" s="2">
        <v>152</v>
      </c>
      <c r="C745" s="2">
        <v>32522352</v>
      </c>
      <c r="D745" s="2" t="s">
        <v>1419</v>
      </c>
      <c r="E745" s="2" t="s">
        <v>1420</v>
      </c>
      <c r="F745" s="2" t="s">
        <v>11</v>
      </c>
      <c r="G745" s="2">
        <v>60000000</v>
      </c>
      <c r="H745" s="2">
        <v>7.9</v>
      </c>
    </row>
    <row r="746" spans="1:8" x14ac:dyDescent="0.3">
      <c r="A746" s="2" t="s">
        <v>310</v>
      </c>
      <c r="B746" s="2">
        <v>101</v>
      </c>
      <c r="C746" s="2">
        <v>26082914</v>
      </c>
      <c r="D746" s="2" t="s">
        <v>1102</v>
      </c>
      <c r="E746" s="2" t="s">
        <v>1421</v>
      </c>
      <c r="F746" s="2" t="s">
        <v>11</v>
      </c>
      <c r="G746" s="2">
        <v>87000000</v>
      </c>
      <c r="H746" s="2">
        <v>4.3</v>
      </c>
    </row>
    <row r="747" spans="1:8" x14ac:dyDescent="0.3">
      <c r="A747" s="3" t="s">
        <v>1422</v>
      </c>
      <c r="B747" s="3">
        <v>87</v>
      </c>
      <c r="C747" s="3">
        <v>29136626</v>
      </c>
      <c r="D747" s="3" t="s">
        <v>1423</v>
      </c>
      <c r="E747" s="3" t="s">
        <v>1424</v>
      </c>
      <c r="F747" s="3" t="s">
        <v>11</v>
      </c>
      <c r="G747" s="3">
        <v>60000000</v>
      </c>
      <c r="H747" s="3">
        <v>5.7</v>
      </c>
    </row>
    <row r="748" spans="1:8" x14ac:dyDescent="0.3">
      <c r="A748" s="2" t="s">
        <v>1425</v>
      </c>
      <c r="B748" s="2">
        <v>85</v>
      </c>
      <c r="C748" s="2">
        <v>26288320</v>
      </c>
      <c r="D748" s="2" t="s">
        <v>1426</v>
      </c>
      <c r="E748" s="2" t="s">
        <v>1427</v>
      </c>
      <c r="F748" s="2" t="s">
        <v>11</v>
      </c>
      <c r="G748" s="2">
        <v>60000000</v>
      </c>
      <c r="H748" s="2">
        <v>6.7</v>
      </c>
    </row>
    <row r="749" spans="1:8" x14ac:dyDescent="0.3">
      <c r="A749" s="3" t="s">
        <v>778</v>
      </c>
      <c r="B749" s="3">
        <v>130</v>
      </c>
      <c r="C749" s="3">
        <v>26616590</v>
      </c>
      <c r="D749" s="3" t="s">
        <v>1428</v>
      </c>
      <c r="E749" s="3" t="s">
        <v>1429</v>
      </c>
      <c r="F749" s="3" t="s">
        <v>11</v>
      </c>
      <c r="G749" s="3">
        <v>60000000</v>
      </c>
      <c r="H749" s="3">
        <v>6.7</v>
      </c>
    </row>
    <row r="750" spans="1:8" x14ac:dyDescent="0.3">
      <c r="A750" s="3" t="s">
        <v>164</v>
      </c>
      <c r="B750" s="3">
        <v>104</v>
      </c>
      <c r="C750" s="3">
        <v>30063805</v>
      </c>
      <c r="D750" s="3" t="s">
        <v>1430</v>
      </c>
      <c r="E750" s="3" t="s">
        <v>1431</v>
      </c>
      <c r="F750" s="3" t="s">
        <v>11</v>
      </c>
      <c r="G750" s="3">
        <v>60000000</v>
      </c>
      <c r="H750" s="3">
        <v>6.1</v>
      </c>
    </row>
    <row r="751" spans="1:8" x14ac:dyDescent="0.3">
      <c r="A751" s="2" t="s">
        <v>750</v>
      </c>
      <c r="B751" s="2">
        <v>121</v>
      </c>
      <c r="C751" s="2">
        <v>22518325</v>
      </c>
      <c r="D751" s="2" t="s">
        <v>717</v>
      </c>
      <c r="E751" s="2" t="s">
        <v>1432</v>
      </c>
      <c r="F751" s="2" t="s">
        <v>11</v>
      </c>
      <c r="G751" s="2">
        <v>50000000</v>
      </c>
      <c r="H751" s="2">
        <v>5.6</v>
      </c>
    </row>
    <row r="752" spans="1:8" x14ac:dyDescent="0.3">
      <c r="A752" s="3" t="s">
        <v>1433</v>
      </c>
      <c r="B752" s="3">
        <v>140</v>
      </c>
      <c r="C752" s="3">
        <v>13082288</v>
      </c>
      <c r="D752" s="3" t="s">
        <v>1434</v>
      </c>
      <c r="E752" s="3" t="s">
        <v>1435</v>
      </c>
      <c r="F752" s="3" t="s">
        <v>11</v>
      </c>
      <c r="G752" s="3">
        <v>60000000</v>
      </c>
      <c r="H752" s="3">
        <v>6.6</v>
      </c>
    </row>
    <row r="753" spans="1:8" x14ac:dyDescent="0.3">
      <c r="A753" s="2" t="s">
        <v>1436</v>
      </c>
      <c r="B753" s="2">
        <v>131</v>
      </c>
      <c r="C753" s="2">
        <v>18208078</v>
      </c>
      <c r="D753" s="2" t="s">
        <v>297</v>
      </c>
      <c r="E753" s="2" t="s">
        <v>1437</v>
      </c>
      <c r="F753" s="2" t="s">
        <v>11</v>
      </c>
      <c r="G753" s="2">
        <v>60000000</v>
      </c>
      <c r="H753" s="2">
        <v>6.9</v>
      </c>
    </row>
    <row r="754" spans="1:8" x14ac:dyDescent="0.3">
      <c r="A754" s="3" t="s">
        <v>1438</v>
      </c>
      <c r="B754" s="3">
        <v>91</v>
      </c>
      <c r="C754" s="3">
        <v>14218868</v>
      </c>
      <c r="D754" s="3" t="s">
        <v>1428</v>
      </c>
      <c r="E754" s="3" t="s">
        <v>1439</v>
      </c>
      <c r="F754" s="3" t="s">
        <v>11</v>
      </c>
      <c r="G754" s="3">
        <v>65000000</v>
      </c>
      <c r="H754" s="3">
        <v>4.8</v>
      </c>
    </row>
    <row r="755" spans="1:8" x14ac:dyDescent="0.3">
      <c r="A755" s="2" t="s">
        <v>1440</v>
      </c>
      <c r="B755" s="2">
        <v>118</v>
      </c>
      <c r="C755" s="2">
        <v>22451</v>
      </c>
      <c r="D755" s="2" t="s">
        <v>1441</v>
      </c>
      <c r="E755" s="2" t="s">
        <v>1442</v>
      </c>
      <c r="F755" s="2" t="s">
        <v>11</v>
      </c>
      <c r="G755" s="2">
        <v>60000000</v>
      </c>
      <c r="H755" s="2">
        <v>6.2</v>
      </c>
    </row>
    <row r="756" spans="1:8" x14ac:dyDescent="0.3">
      <c r="A756" s="3" t="s">
        <v>1443</v>
      </c>
      <c r="B756" s="3">
        <v>130</v>
      </c>
      <c r="C756" s="3">
        <v>31165421</v>
      </c>
      <c r="D756" s="3" t="s">
        <v>1444</v>
      </c>
      <c r="E756" s="3" t="s">
        <v>1445</v>
      </c>
      <c r="F756" s="3" t="s">
        <v>11</v>
      </c>
      <c r="G756" s="3">
        <v>60000000</v>
      </c>
      <c r="H756" s="3">
        <v>6</v>
      </c>
    </row>
    <row r="757" spans="1:8" x14ac:dyDescent="0.3">
      <c r="A757" s="2" t="s">
        <v>1350</v>
      </c>
      <c r="B757" s="2">
        <v>90</v>
      </c>
      <c r="C757" s="2">
        <v>11802056</v>
      </c>
      <c r="D757" s="2" t="s">
        <v>1446</v>
      </c>
      <c r="E757" s="2" t="s">
        <v>1447</v>
      </c>
      <c r="F757" s="2" t="s">
        <v>11</v>
      </c>
      <c r="G757" s="2">
        <v>60000000</v>
      </c>
      <c r="H757" s="2">
        <v>4.9000000000000004</v>
      </c>
    </row>
    <row r="758" spans="1:8" x14ac:dyDescent="0.3">
      <c r="A758" s="3" t="s">
        <v>1448</v>
      </c>
      <c r="B758" s="3">
        <v>103</v>
      </c>
      <c r="C758" s="3">
        <v>25472967</v>
      </c>
      <c r="D758" s="3" t="s">
        <v>1449</v>
      </c>
      <c r="E758" s="3" t="s">
        <v>1450</v>
      </c>
      <c r="F758" s="3" t="s">
        <v>11</v>
      </c>
      <c r="G758" s="3">
        <v>30000000</v>
      </c>
      <c r="H758" s="3">
        <v>5.6</v>
      </c>
    </row>
    <row r="759" spans="1:8" x14ac:dyDescent="0.3">
      <c r="A759" s="2" t="s">
        <v>270</v>
      </c>
      <c r="B759" s="2">
        <v>122</v>
      </c>
      <c r="C759" s="2">
        <v>22362500</v>
      </c>
      <c r="D759" s="2" t="s">
        <v>838</v>
      </c>
      <c r="E759" s="2" t="s">
        <v>1451</v>
      </c>
      <c r="F759" s="2" t="s">
        <v>11</v>
      </c>
      <c r="G759" s="2">
        <v>55000000</v>
      </c>
      <c r="H759" s="2">
        <v>6.1</v>
      </c>
    </row>
    <row r="760" spans="1:8" x14ac:dyDescent="0.3">
      <c r="A760" s="3" t="s">
        <v>1452</v>
      </c>
      <c r="B760" s="3">
        <v>106</v>
      </c>
      <c r="C760" s="3">
        <v>17281832</v>
      </c>
      <c r="D760" s="3" t="s">
        <v>65</v>
      </c>
      <c r="E760" s="3" t="s">
        <v>1453</v>
      </c>
      <c r="F760" s="3" t="s">
        <v>11</v>
      </c>
      <c r="G760" s="3">
        <v>60000000</v>
      </c>
      <c r="H760" s="3">
        <v>6.1</v>
      </c>
    </row>
    <row r="761" spans="1:8" x14ac:dyDescent="0.3">
      <c r="A761" s="2" t="s">
        <v>1261</v>
      </c>
      <c r="B761" s="2">
        <v>103</v>
      </c>
      <c r="C761" s="2">
        <v>19781879</v>
      </c>
      <c r="D761" s="2" t="s">
        <v>989</v>
      </c>
      <c r="E761" s="2" t="s">
        <v>1454</v>
      </c>
      <c r="F761" s="2" t="s">
        <v>11</v>
      </c>
      <c r="G761" s="2">
        <v>60000000</v>
      </c>
      <c r="H761" s="2">
        <v>4.8</v>
      </c>
    </row>
    <row r="762" spans="1:8" x14ac:dyDescent="0.3">
      <c r="A762" s="3" t="s">
        <v>1455</v>
      </c>
      <c r="B762" s="3">
        <v>107</v>
      </c>
      <c r="C762" s="3">
        <v>7605668</v>
      </c>
      <c r="D762" s="3" t="s">
        <v>1456</v>
      </c>
      <c r="E762" s="3" t="s">
        <v>1457</v>
      </c>
      <c r="F762" s="3" t="s">
        <v>11</v>
      </c>
      <c r="G762" s="3">
        <v>60000000</v>
      </c>
      <c r="H762" s="3">
        <v>5.5</v>
      </c>
    </row>
    <row r="763" spans="1:8" x14ac:dyDescent="0.3">
      <c r="A763" s="2" t="s">
        <v>1458</v>
      </c>
      <c r="B763" s="2">
        <v>156</v>
      </c>
      <c r="C763" s="2">
        <v>4535117</v>
      </c>
      <c r="D763" s="2" t="s">
        <v>639</v>
      </c>
      <c r="E763" s="2" t="s">
        <v>1459</v>
      </c>
      <c r="F763" s="2" t="s">
        <v>11</v>
      </c>
      <c r="G763" s="2">
        <v>60000000</v>
      </c>
      <c r="H763" s="2">
        <v>3.8</v>
      </c>
    </row>
    <row r="764" spans="1:8" x14ac:dyDescent="0.3">
      <c r="A764" s="3" t="s">
        <v>101</v>
      </c>
      <c r="B764" s="3">
        <v>127</v>
      </c>
      <c r="C764" s="3">
        <v>4426297</v>
      </c>
      <c r="D764" s="3" t="s">
        <v>399</v>
      </c>
      <c r="E764" s="3" t="s">
        <v>1460</v>
      </c>
      <c r="F764" s="3" t="s">
        <v>11</v>
      </c>
      <c r="G764" s="3">
        <v>35000000</v>
      </c>
      <c r="H764" s="3">
        <v>6.5</v>
      </c>
    </row>
    <row r="765" spans="1:8" x14ac:dyDescent="0.3">
      <c r="A765" s="3" t="s">
        <v>1461</v>
      </c>
      <c r="B765" s="3">
        <v>132</v>
      </c>
      <c r="C765" s="3">
        <v>10166502</v>
      </c>
      <c r="D765" s="3" t="s">
        <v>480</v>
      </c>
      <c r="E765" s="3" t="s">
        <v>1462</v>
      </c>
      <c r="F765" s="3" t="s">
        <v>1463</v>
      </c>
      <c r="G765" s="3">
        <v>80000000</v>
      </c>
      <c r="H765" s="3">
        <v>6.7</v>
      </c>
    </row>
    <row r="766" spans="1:8" x14ac:dyDescent="0.3">
      <c r="A766" s="2" t="s">
        <v>1464</v>
      </c>
      <c r="B766" s="2">
        <v>108</v>
      </c>
      <c r="C766" s="2">
        <v>363024263</v>
      </c>
      <c r="D766" s="2" t="s">
        <v>1465</v>
      </c>
      <c r="E766" s="2" t="s">
        <v>1466</v>
      </c>
      <c r="F766" s="2" t="s">
        <v>11</v>
      </c>
      <c r="G766" s="2">
        <v>58000000</v>
      </c>
      <c r="H766" s="2">
        <v>8.1</v>
      </c>
    </row>
    <row r="767" spans="1:8" x14ac:dyDescent="0.3">
      <c r="A767" s="3" t="s">
        <v>1467</v>
      </c>
      <c r="B767" s="3">
        <v>114</v>
      </c>
      <c r="C767" s="3">
        <v>12065985</v>
      </c>
      <c r="D767" s="3" t="s">
        <v>838</v>
      </c>
      <c r="E767" s="3" t="s">
        <v>1468</v>
      </c>
      <c r="F767" s="3" t="s">
        <v>11</v>
      </c>
      <c r="G767" s="3">
        <v>60000000</v>
      </c>
      <c r="H767" s="3">
        <v>4.9000000000000004</v>
      </c>
    </row>
    <row r="768" spans="1:8" x14ac:dyDescent="0.3">
      <c r="A768" s="2" t="s">
        <v>1222</v>
      </c>
      <c r="B768" s="2">
        <v>133</v>
      </c>
      <c r="C768" s="2">
        <v>350123553</v>
      </c>
      <c r="D768" s="2" t="s">
        <v>1469</v>
      </c>
      <c r="E768" s="2" t="s">
        <v>1470</v>
      </c>
      <c r="F768" s="2" t="s">
        <v>11</v>
      </c>
      <c r="G768" s="2">
        <v>58800000</v>
      </c>
      <c r="H768" s="2">
        <v>7.3</v>
      </c>
    </row>
    <row r="769" spans="1:8" x14ac:dyDescent="0.3">
      <c r="A769" s="3" t="s">
        <v>148</v>
      </c>
      <c r="B769" s="3">
        <v>103</v>
      </c>
      <c r="C769" s="3">
        <v>80021740</v>
      </c>
      <c r="D769" s="3" t="s">
        <v>1471</v>
      </c>
      <c r="E769" s="3" t="s">
        <v>1472</v>
      </c>
      <c r="F769" s="3" t="s">
        <v>11</v>
      </c>
      <c r="G769" s="3">
        <v>58000000</v>
      </c>
      <c r="H769" s="3">
        <v>6.4</v>
      </c>
    </row>
    <row r="770" spans="1:8" x14ac:dyDescent="0.3">
      <c r="A770" s="3" t="s">
        <v>682</v>
      </c>
      <c r="B770" s="3">
        <v>95</v>
      </c>
      <c r="C770" s="3">
        <v>48291624</v>
      </c>
      <c r="D770" s="3" t="s">
        <v>1199</v>
      </c>
      <c r="E770" s="3" t="s">
        <v>1473</v>
      </c>
      <c r="F770" s="3" t="s">
        <v>11</v>
      </c>
      <c r="G770" s="3">
        <v>58000000</v>
      </c>
      <c r="H770" s="3">
        <v>6.7</v>
      </c>
    </row>
    <row r="771" spans="1:8" x14ac:dyDescent="0.3">
      <c r="A771" s="2" t="s">
        <v>1353</v>
      </c>
      <c r="B771" s="2">
        <v>90</v>
      </c>
      <c r="C771" s="2">
        <v>35231365</v>
      </c>
      <c r="D771" s="2" t="s">
        <v>1474</v>
      </c>
      <c r="E771" s="2" t="s">
        <v>1475</v>
      </c>
      <c r="F771" s="2" t="s">
        <v>11</v>
      </c>
      <c r="G771" s="2">
        <v>60000000</v>
      </c>
      <c r="H771" s="2">
        <v>3.6</v>
      </c>
    </row>
    <row r="772" spans="1:8" x14ac:dyDescent="0.3">
      <c r="A772" s="3" t="s">
        <v>1476</v>
      </c>
      <c r="B772" s="3">
        <v>87</v>
      </c>
      <c r="C772" s="3">
        <v>53715611</v>
      </c>
      <c r="D772" s="3" t="s">
        <v>1477</v>
      </c>
      <c r="E772" s="3" t="s">
        <v>1478</v>
      </c>
      <c r="F772" s="3" t="s">
        <v>11</v>
      </c>
      <c r="G772" s="3">
        <v>63000000</v>
      </c>
      <c r="H772" s="3">
        <v>5.7</v>
      </c>
    </row>
    <row r="773" spans="1:8" x14ac:dyDescent="0.3">
      <c r="A773" s="2" t="s">
        <v>1123</v>
      </c>
      <c r="B773" s="2">
        <v>114</v>
      </c>
      <c r="C773" s="2">
        <v>31199215</v>
      </c>
      <c r="D773" s="2" t="s">
        <v>1479</v>
      </c>
      <c r="E773" s="2" t="s">
        <v>1480</v>
      </c>
      <c r="F773" s="2" t="s">
        <v>11</v>
      </c>
      <c r="G773" s="2">
        <v>58000000</v>
      </c>
      <c r="H773" s="2">
        <v>6</v>
      </c>
    </row>
    <row r="774" spans="1:8" x14ac:dyDescent="0.3">
      <c r="A774" s="2" t="s">
        <v>1316</v>
      </c>
      <c r="B774" s="2">
        <v>103</v>
      </c>
      <c r="C774" s="2">
        <v>29580087</v>
      </c>
      <c r="D774" s="2" t="s">
        <v>465</v>
      </c>
      <c r="E774" s="2" t="s">
        <v>1481</v>
      </c>
      <c r="F774" s="2" t="s">
        <v>11</v>
      </c>
      <c r="G774" s="2">
        <v>58000000</v>
      </c>
      <c r="H774" s="2">
        <v>4.7</v>
      </c>
    </row>
    <row r="775" spans="1:8" x14ac:dyDescent="0.3">
      <c r="A775" s="3" t="s">
        <v>258</v>
      </c>
      <c r="B775" s="3">
        <v>125</v>
      </c>
      <c r="C775" s="3">
        <v>44665963</v>
      </c>
      <c r="D775" s="3" t="s">
        <v>656</v>
      </c>
      <c r="E775" s="3" t="s">
        <v>1482</v>
      </c>
      <c r="F775" s="3" t="s">
        <v>11</v>
      </c>
      <c r="G775" s="3">
        <v>58000000</v>
      </c>
      <c r="H775" s="3">
        <v>6.3</v>
      </c>
    </row>
    <row r="776" spans="1:8" x14ac:dyDescent="0.3">
      <c r="A776" s="2" t="s">
        <v>778</v>
      </c>
      <c r="B776" s="2">
        <v>97</v>
      </c>
      <c r="C776" s="2">
        <v>60128566</v>
      </c>
      <c r="D776" s="2" t="s">
        <v>1139</v>
      </c>
      <c r="E776" s="2" t="s">
        <v>1483</v>
      </c>
      <c r="F776" s="2" t="s">
        <v>11</v>
      </c>
      <c r="G776" s="2">
        <v>60000000</v>
      </c>
      <c r="H776" s="2">
        <v>5.9</v>
      </c>
    </row>
    <row r="777" spans="1:8" x14ac:dyDescent="0.3">
      <c r="A777" s="3" t="s">
        <v>1484</v>
      </c>
      <c r="B777" s="3">
        <v>125</v>
      </c>
      <c r="C777" s="3">
        <v>49875589</v>
      </c>
      <c r="D777" s="3" t="s">
        <v>357</v>
      </c>
      <c r="E777" s="3" t="s">
        <v>1485</v>
      </c>
      <c r="F777" s="3" t="s">
        <v>11</v>
      </c>
      <c r="G777" s="3">
        <v>58000000</v>
      </c>
      <c r="H777" s="3">
        <v>5.9</v>
      </c>
    </row>
    <row r="778" spans="1:8" x14ac:dyDescent="0.3">
      <c r="A778" s="3" t="s">
        <v>1246</v>
      </c>
      <c r="B778" s="3">
        <v>136</v>
      </c>
      <c r="C778" s="3">
        <v>60984028</v>
      </c>
      <c r="D778" s="3" t="s">
        <v>637</v>
      </c>
      <c r="E778" s="3" t="s">
        <v>1486</v>
      </c>
      <c r="F778" s="3" t="s">
        <v>11</v>
      </c>
      <c r="G778" s="3">
        <v>57000000</v>
      </c>
      <c r="H778" s="3">
        <v>7.5</v>
      </c>
    </row>
    <row r="779" spans="1:8" x14ac:dyDescent="0.3">
      <c r="A779" s="2" t="s">
        <v>1487</v>
      </c>
      <c r="B779" s="2">
        <v>116</v>
      </c>
      <c r="C779" s="2">
        <v>36931089</v>
      </c>
      <c r="D779" s="2" t="s">
        <v>656</v>
      </c>
      <c r="E779" s="2" t="s">
        <v>1488</v>
      </c>
      <c r="F779" s="2" t="s">
        <v>11</v>
      </c>
      <c r="G779" s="2">
        <v>70000000</v>
      </c>
      <c r="H779" s="2">
        <v>5.6</v>
      </c>
    </row>
    <row r="780" spans="1:8" x14ac:dyDescent="0.3">
      <c r="A780" s="3" t="s">
        <v>158</v>
      </c>
      <c r="B780" s="3">
        <v>103</v>
      </c>
      <c r="C780" s="3">
        <v>51317350</v>
      </c>
      <c r="D780" s="3" t="s">
        <v>13</v>
      </c>
      <c r="E780" s="3" t="s">
        <v>1489</v>
      </c>
      <c r="F780" s="3" t="s">
        <v>11</v>
      </c>
      <c r="G780" s="3">
        <v>57000000</v>
      </c>
      <c r="H780" s="3">
        <v>6.4</v>
      </c>
    </row>
    <row r="781" spans="1:8" x14ac:dyDescent="0.3">
      <c r="A781" s="2" t="s">
        <v>85</v>
      </c>
      <c r="B781" s="2">
        <v>97</v>
      </c>
      <c r="C781" s="2">
        <v>28328132</v>
      </c>
      <c r="D781" s="2" t="s">
        <v>1490</v>
      </c>
      <c r="E781" s="2" t="s">
        <v>1491</v>
      </c>
      <c r="F781" s="2" t="s">
        <v>11</v>
      </c>
      <c r="G781" s="2">
        <v>58000000</v>
      </c>
      <c r="H781" s="2">
        <v>6.3</v>
      </c>
    </row>
    <row r="782" spans="1:8" x14ac:dyDescent="0.3">
      <c r="A782" s="3" t="s">
        <v>1492</v>
      </c>
      <c r="B782" s="3">
        <v>96</v>
      </c>
      <c r="C782" s="3">
        <v>51774002</v>
      </c>
      <c r="D782" s="3" t="s">
        <v>446</v>
      </c>
      <c r="E782" s="3" t="s">
        <v>1493</v>
      </c>
      <c r="F782" s="3" t="s">
        <v>11</v>
      </c>
      <c r="G782" s="3">
        <v>57000000</v>
      </c>
      <c r="H782" s="3">
        <v>4.3</v>
      </c>
    </row>
    <row r="783" spans="1:8" x14ac:dyDescent="0.3">
      <c r="A783" s="2" t="s">
        <v>1494</v>
      </c>
      <c r="B783" s="2">
        <v>131</v>
      </c>
      <c r="C783" s="2">
        <v>25528495</v>
      </c>
      <c r="D783" s="2" t="s">
        <v>1495</v>
      </c>
      <c r="E783" s="2" t="s">
        <v>1496</v>
      </c>
      <c r="F783" s="2" t="s">
        <v>11</v>
      </c>
      <c r="G783" s="2">
        <v>57000000</v>
      </c>
      <c r="H783" s="2">
        <v>5.9</v>
      </c>
    </row>
    <row r="784" spans="1:8" x14ac:dyDescent="0.3">
      <c r="A784" s="2" t="s">
        <v>865</v>
      </c>
      <c r="B784" s="2">
        <v>95</v>
      </c>
      <c r="C784" s="2">
        <v>113006880</v>
      </c>
      <c r="D784" s="2" t="s">
        <v>1497</v>
      </c>
      <c r="E784" s="2" t="s">
        <v>1498</v>
      </c>
      <c r="F784" s="2" t="s">
        <v>11</v>
      </c>
      <c r="G784" s="2">
        <v>56000000</v>
      </c>
      <c r="H784" s="2">
        <v>5.5</v>
      </c>
    </row>
    <row r="785" spans="1:8" x14ac:dyDescent="0.3">
      <c r="A785" s="3" t="s">
        <v>1499</v>
      </c>
      <c r="B785" s="3">
        <v>86</v>
      </c>
      <c r="C785" s="3">
        <v>45860039</v>
      </c>
      <c r="D785" s="3" t="s">
        <v>1500</v>
      </c>
      <c r="E785" s="3" t="s">
        <v>1501</v>
      </c>
      <c r="F785" s="3" t="s">
        <v>11</v>
      </c>
      <c r="G785" s="3">
        <v>56000000</v>
      </c>
      <c r="H785" s="3">
        <v>6.2</v>
      </c>
    </row>
    <row r="786" spans="1:8" x14ac:dyDescent="0.3">
      <c r="A786" s="2" t="s">
        <v>135</v>
      </c>
      <c r="B786" s="2">
        <v>142</v>
      </c>
      <c r="C786" s="2">
        <v>329691196</v>
      </c>
      <c r="D786" s="2" t="s">
        <v>838</v>
      </c>
      <c r="E786" s="2" t="s">
        <v>1502</v>
      </c>
      <c r="F786" s="2" t="s">
        <v>11</v>
      </c>
      <c r="G786" s="2">
        <v>55000000</v>
      </c>
      <c r="H786" s="2">
        <v>8.8000000000000007</v>
      </c>
    </row>
    <row r="787" spans="1:8" x14ac:dyDescent="0.3">
      <c r="A787" s="3" t="s">
        <v>1294</v>
      </c>
      <c r="B787" s="3">
        <v>92</v>
      </c>
      <c r="C787" s="3">
        <v>217326336</v>
      </c>
      <c r="D787" s="3" t="s">
        <v>1110</v>
      </c>
      <c r="E787" s="3" t="s">
        <v>1503</v>
      </c>
      <c r="F787" s="3" t="s">
        <v>11</v>
      </c>
      <c r="G787" s="3">
        <v>60000000</v>
      </c>
      <c r="H787" s="3">
        <v>5.2</v>
      </c>
    </row>
    <row r="788" spans="1:8" x14ac:dyDescent="0.3">
      <c r="A788" s="2" t="s">
        <v>655</v>
      </c>
      <c r="B788" s="2">
        <v>108</v>
      </c>
      <c r="C788" s="2">
        <v>166225040</v>
      </c>
      <c r="D788" s="2" t="s">
        <v>656</v>
      </c>
      <c r="E788" s="2" t="s">
        <v>1504</v>
      </c>
      <c r="F788" s="2" t="s">
        <v>11</v>
      </c>
      <c r="G788" s="2">
        <v>55000000</v>
      </c>
      <c r="H788" s="2">
        <v>7</v>
      </c>
    </row>
    <row r="789" spans="1:8" x14ac:dyDescent="0.3">
      <c r="A789" s="3" t="s">
        <v>1505</v>
      </c>
      <c r="B789" s="3">
        <v>84</v>
      </c>
      <c r="C789" s="3">
        <v>141600000</v>
      </c>
      <c r="D789" s="3" t="s">
        <v>1506</v>
      </c>
      <c r="E789" s="3" t="s">
        <v>1507</v>
      </c>
      <c r="F789" s="3" t="s">
        <v>11</v>
      </c>
      <c r="G789" s="3">
        <v>55000000</v>
      </c>
      <c r="H789" s="3">
        <v>6.6</v>
      </c>
    </row>
    <row r="790" spans="1:8" x14ac:dyDescent="0.3">
      <c r="A790" s="2" t="s">
        <v>342</v>
      </c>
      <c r="B790" s="2">
        <v>188</v>
      </c>
      <c r="C790" s="2">
        <v>134218018</v>
      </c>
      <c r="D790" s="2" t="s">
        <v>1508</v>
      </c>
      <c r="E790" s="2" t="s">
        <v>1509</v>
      </c>
      <c r="F790" s="2" t="s">
        <v>11</v>
      </c>
      <c r="G790" s="2">
        <v>55000000</v>
      </c>
      <c r="H790" s="2">
        <v>7.3</v>
      </c>
    </row>
    <row r="791" spans="1:8" x14ac:dyDescent="0.3">
      <c r="A791" s="3" t="s">
        <v>164</v>
      </c>
      <c r="B791" s="3">
        <v>95</v>
      </c>
      <c r="C791" s="3">
        <v>128769345</v>
      </c>
      <c r="D791" s="3" t="s">
        <v>822</v>
      </c>
      <c r="E791" s="3" t="s">
        <v>1510</v>
      </c>
      <c r="F791" s="3" t="s">
        <v>11</v>
      </c>
      <c r="G791" s="3">
        <v>54000000</v>
      </c>
      <c r="H791" s="3">
        <v>5.6</v>
      </c>
    </row>
    <row r="792" spans="1:8" x14ac:dyDescent="0.3">
      <c r="A792" s="2" t="s">
        <v>1033</v>
      </c>
      <c r="B792" s="2">
        <v>118</v>
      </c>
      <c r="C792" s="2">
        <v>177575142</v>
      </c>
      <c r="D792" s="2" t="s">
        <v>549</v>
      </c>
      <c r="E792" s="2" t="s">
        <v>1511</v>
      </c>
      <c r="F792" s="2" t="s">
        <v>11</v>
      </c>
      <c r="G792" s="2">
        <v>70000000</v>
      </c>
      <c r="H792" s="2">
        <v>6.6</v>
      </c>
    </row>
    <row r="793" spans="1:8" x14ac:dyDescent="0.3">
      <c r="A793" s="3" t="s">
        <v>1512</v>
      </c>
      <c r="B793" s="3">
        <v>92</v>
      </c>
      <c r="C793" s="3">
        <v>105263257</v>
      </c>
      <c r="D793" s="3" t="s">
        <v>1513</v>
      </c>
      <c r="E793" s="3" t="s">
        <v>1514</v>
      </c>
      <c r="F793" s="3" t="s">
        <v>11</v>
      </c>
      <c r="G793" s="3">
        <v>55000000</v>
      </c>
      <c r="H793" s="3">
        <v>5.4</v>
      </c>
    </row>
    <row r="794" spans="1:8" x14ac:dyDescent="0.3">
      <c r="A794" s="2" t="s">
        <v>1515</v>
      </c>
      <c r="B794" s="2">
        <v>74</v>
      </c>
      <c r="C794" s="2">
        <v>104354205</v>
      </c>
      <c r="D794" s="2" t="s">
        <v>549</v>
      </c>
      <c r="E794" s="2" t="s">
        <v>1516</v>
      </c>
      <c r="F794" s="2" t="s">
        <v>11</v>
      </c>
      <c r="G794" s="2">
        <v>55000000</v>
      </c>
      <c r="H794" s="2">
        <v>6.3</v>
      </c>
    </row>
    <row r="795" spans="1:8" x14ac:dyDescent="0.3">
      <c r="A795" s="3" t="s">
        <v>375</v>
      </c>
      <c r="B795" s="3">
        <v>134</v>
      </c>
      <c r="C795" s="3">
        <v>107100855</v>
      </c>
      <c r="D795" s="3" t="s">
        <v>1186</v>
      </c>
      <c r="E795" s="3" t="s">
        <v>1517</v>
      </c>
      <c r="F795" s="3" t="s">
        <v>11</v>
      </c>
      <c r="G795" s="3">
        <v>55000000</v>
      </c>
      <c r="H795" s="3">
        <v>7.9</v>
      </c>
    </row>
    <row r="796" spans="1:8" x14ac:dyDescent="0.3">
      <c r="A796" s="2" t="s">
        <v>258</v>
      </c>
      <c r="B796" s="2">
        <v>101</v>
      </c>
      <c r="C796" s="2">
        <v>98711404</v>
      </c>
      <c r="D796" s="2" t="s">
        <v>1396</v>
      </c>
      <c r="E796" s="2" t="s">
        <v>1518</v>
      </c>
      <c r="F796" s="2" t="s">
        <v>11</v>
      </c>
      <c r="G796" s="2">
        <v>55000000</v>
      </c>
      <c r="H796" s="2">
        <v>6.3</v>
      </c>
    </row>
    <row r="797" spans="1:8" x14ac:dyDescent="0.3">
      <c r="A797" s="3" t="s">
        <v>617</v>
      </c>
      <c r="B797" s="3">
        <v>100</v>
      </c>
      <c r="C797" s="3">
        <v>100328194</v>
      </c>
      <c r="D797" s="3" t="s">
        <v>165</v>
      </c>
      <c r="E797" s="3" t="s">
        <v>1519</v>
      </c>
      <c r="F797" s="3" t="s">
        <v>11</v>
      </c>
      <c r="G797" s="3">
        <v>50000000</v>
      </c>
      <c r="H797" s="3">
        <v>6</v>
      </c>
    </row>
    <row r="798" spans="1:8" x14ac:dyDescent="0.3">
      <c r="A798" s="2" t="s">
        <v>1017</v>
      </c>
      <c r="B798" s="2">
        <v>132</v>
      </c>
      <c r="C798" s="2">
        <v>101530738</v>
      </c>
      <c r="D798" s="2" t="s">
        <v>108</v>
      </c>
      <c r="E798" s="2" t="s">
        <v>1520</v>
      </c>
      <c r="F798" s="2" t="s">
        <v>11</v>
      </c>
      <c r="G798" s="2">
        <v>55000000</v>
      </c>
      <c r="H798" s="2">
        <v>7.2</v>
      </c>
    </row>
    <row r="799" spans="1:8" x14ac:dyDescent="0.3">
      <c r="A799" s="3" t="s">
        <v>1521</v>
      </c>
      <c r="B799" s="3">
        <v>105</v>
      </c>
      <c r="C799" s="3">
        <v>93815117</v>
      </c>
      <c r="D799" s="3" t="s">
        <v>465</v>
      </c>
      <c r="E799" s="3" t="s">
        <v>1522</v>
      </c>
      <c r="F799" s="3" t="s">
        <v>11</v>
      </c>
      <c r="G799" s="3">
        <v>55000000</v>
      </c>
      <c r="H799" s="3">
        <v>5.0999999999999996</v>
      </c>
    </row>
    <row r="800" spans="1:8" x14ac:dyDescent="0.3">
      <c r="A800" s="2" t="s">
        <v>566</v>
      </c>
      <c r="B800" s="2">
        <v>123</v>
      </c>
      <c r="C800" s="2">
        <v>91400000</v>
      </c>
      <c r="D800" s="2" t="s">
        <v>632</v>
      </c>
      <c r="E800" s="2" t="s">
        <v>1523</v>
      </c>
      <c r="F800" s="2" t="s">
        <v>11</v>
      </c>
      <c r="G800" s="2">
        <v>53000000</v>
      </c>
      <c r="H800" s="2">
        <v>7.3</v>
      </c>
    </row>
    <row r="801" spans="1:8" x14ac:dyDescent="0.3">
      <c r="A801" s="3" t="s">
        <v>1524</v>
      </c>
      <c r="B801" s="3">
        <v>117</v>
      </c>
      <c r="C801" s="3">
        <v>162586036</v>
      </c>
      <c r="D801" s="3" t="s">
        <v>504</v>
      </c>
      <c r="E801" s="3" t="s">
        <v>1525</v>
      </c>
      <c r="F801" s="3" t="s">
        <v>11</v>
      </c>
      <c r="G801" s="3">
        <v>55000000</v>
      </c>
      <c r="H801" s="3">
        <v>8</v>
      </c>
    </row>
    <row r="802" spans="1:8" x14ac:dyDescent="0.3">
      <c r="A802" s="2" t="s">
        <v>411</v>
      </c>
      <c r="B802" s="2">
        <v>98</v>
      </c>
      <c r="C802" s="2">
        <v>89706988</v>
      </c>
      <c r="D802" s="2" t="s">
        <v>637</v>
      </c>
      <c r="E802" s="2" t="s">
        <v>1526</v>
      </c>
      <c r="F802" s="2" t="s">
        <v>11</v>
      </c>
      <c r="G802" s="2">
        <v>55000000</v>
      </c>
      <c r="H802" s="2">
        <v>6.2</v>
      </c>
    </row>
    <row r="803" spans="1:8" x14ac:dyDescent="0.3">
      <c r="A803" s="3" t="s">
        <v>1027</v>
      </c>
      <c r="B803" s="3">
        <v>128</v>
      </c>
      <c r="C803" s="3">
        <v>83000000</v>
      </c>
      <c r="D803" s="3" t="s">
        <v>1342</v>
      </c>
      <c r="E803" s="3" t="s">
        <v>1527</v>
      </c>
      <c r="F803" s="3" t="s">
        <v>11</v>
      </c>
      <c r="G803" s="3">
        <v>55000000</v>
      </c>
      <c r="H803" s="3">
        <v>6</v>
      </c>
    </row>
    <row r="804" spans="1:8" x14ac:dyDescent="0.3">
      <c r="A804" s="2" t="s">
        <v>617</v>
      </c>
      <c r="B804" s="2">
        <v>114</v>
      </c>
      <c r="C804" s="2">
        <v>78745923</v>
      </c>
      <c r="D804" s="2" t="s">
        <v>216</v>
      </c>
      <c r="E804" s="2" t="s">
        <v>1528</v>
      </c>
      <c r="F804" s="2" t="s">
        <v>11</v>
      </c>
      <c r="G804" s="2">
        <v>55000000</v>
      </c>
      <c r="H804" s="2">
        <v>6.7</v>
      </c>
    </row>
    <row r="805" spans="1:8" x14ac:dyDescent="0.3">
      <c r="A805" s="3" t="s">
        <v>576</v>
      </c>
      <c r="B805" s="3">
        <v>111</v>
      </c>
      <c r="C805" s="3">
        <v>70098138</v>
      </c>
      <c r="D805" s="3" t="s">
        <v>434</v>
      </c>
      <c r="E805" s="3" t="s">
        <v>1529</v>
      </c>
      <c r="F805" s="3" t="s">
        <v>11</v>
      </c>
      <c r="G805" s="3">
        <v>30000000</v>
      </c>
      <c r="H805" s="3">
        <v>8.1</v>
      </c>
    </row>
    <row r="806" spans="1:8" x14ac:dyDescent="0.3">
      <c r="A806" s="2" t="s">
        <v>650</v>
      </c>
      <c r="B806" s="2">
        <v>85</v>
      </c>
      <c r="C806" s="2">
        <v>66365290</v>
      </c>
      <c r="D806" s="2" t="s">
        <v>656</v>
      </c>
      <c r="E806" s="2" t="s">
        <v>1530</v>
      </c>
      <c r="F806" s="2" t="s">
        <v>11</v>
      </c>
      <c r="G806" s="2">
        <v>55000000</v>
      </c>
      <c r="H806" s="2">
        <v>6.4</v>
      </c>
    </row>
    <row r="807" spans="1:8" x14ac:dyDescent="0.3">
      <c r="A807" s="2" t="s">
        <v>576</v>
      </c>
      <c r="B807" s="2">
        <v>137</v>
      </c>
      <c r="C807" s="2">
        <v>66207920</v>
      </c>
      <c r="D807" s="2" t="s">
        <v>143</v>
      </c>
      <c r="E807" s="2" t="s">
        <v>1531</v>
      </c>
      <c r="F807" s="2" t="s">
        <v>11</v>
      </c>
      <c r="G807" s="2">
        <v>30000000</v>
      </c>
      <c r="H807" s="2">
        <v>8</v>
      </c>
    </row>
    <row r="808" spans="1:8" x14ac:dyDescent="0.3">
      <c r="A808" s="3" t="s">
        <v>764</v>
      </c>
      <c r="B808" s="3">
        <v>97</v>
      </c>
      <c r="C808" s="3">
        <v>63408614</v>
      </c>
      <c r="D808" s="3" t="s">
        <v>131</v>
      </c>
      <c r="E808" s="3" t="s">
        <v>1532</v>
      </c>
      <c r="F808" s="3" t="s">
        <v>11</v>
      </c>
      <c r="G808" s="3">
        <v>55000000</v>
      </c>
      <c r="H808" s="3">
        <v>6.3</v>
      </c>
    </row>
    <row r="809" spans="1:8" x14ac:dyDescent="0.3">
      <c r="A809" s="2" t="s">
        <v>135</v>
      </c>
      <c r="B809" s="2">
        <v>104</v>
      </c>
      <c r="C809" s="2">
        <v>58422650</v>
      </c>
      <c r="D809" s="2" t="s">
        <v>283</v>
      </c>
      <c r="E809" s="2" t="s">
        <v>1533</v>
      </c>
      <c r="F809" s="2" t="s">
        <v>11</v>
      </c>
      <c r="G809" s="2">
        <v>55000000</v>
      </c>
      <c r="H809" s="2">
        <v>6.4</v>
      </c>
    </row>
    <row r="810" spans="1:8" x14ac:dyDescent="0.3">
      <c r="A810" s="3" t="s">
        <v>1534</v>
      </c>
      <c r="B810" s="3">
        <v>110</v>
      </c>
      <c r="C810" s="3">
        <v>56932305</v>
      </c>
      <c r="D810" s="3" t="s">
        <v>1535</v>
      </c>
      <c r="E810" s="3" t="s">
        <v>1536</v>
      </c>
      <c r="F810" s="3" t="s">
        <v>11</v>
      </c>
      <c r="G810" s="3">
        <v>55000000</v>
      </c>
      <c r="H810" s="3">
        <v>6.6</v>
      </c>
    </row>
    <row r="811" spans="1:8" x14ac:dyDescent="0.3">
      <c r="A811" s="2" t="s">
        <v>1403</v>
      </c>
      <c r="B811" s="2">
        <v>133</v>
      </c>
      <c r="C811" s="2">
        <v>68750000</v>
      </c>
      <c r="D811" s="2" t="s">
        <v>16</v>
      </c>
      <c r="E811" s="2" t="s">
        <v>1537</v>
      </c>
      <c r="F811" s="2" t="s">
        <v>11</v>
      </c>
      <c r="G811" s="2">
        <v>55000000</v>
      </c>
      <c r="H811" s="2">
        <v>6.4</v>
      </c>
    </row>
    <row r="812" spans="1:8" x14ac:dyDescent="0.3">
      <c r="A812" s="3" t="s">
        <v>682</v>
      </c>
      <c r="B812" s="3">
        <v>94</v>
      </c>
      <c r="C812" s="3">
        <v>68218041</v>
      </c>
      <c r="D812" s="3" t="s">
        <v>165</v>
      </c>
      <c r="E812" s="3" t="s">
        <v>1538</v>
      </c>
      <c r="F812" s="3" t="s">
        <v>11</v>
      </c>
      <c r="G812" s="3">
        <v>55000000</v>
      </c>
      <c r="H812" s="3">
        <v>6</v>
      </c>
    </row>
    <row r="813" spans="1:8" x14ac:dyDescent="0.3">
      <c r="A813" s="2" t="s">
        <v>305</v>
      </c>
      <c r="B813" s="2">
        <v>104</v>
      </c>
      <c r="C813" s="2">
        <v>25040293</v>
      </c>
      <c r="D813" s="2" t="s">
        <v>13</v>
      </c>
      <c r="E813" s="2" t="s">
        <v>1539</v>
      </c>
      <c r="F813" s="2" t="s">
        <v>11</v>
      </c>
      <c r="G813" s="2">
        <v>55000000</v>
      </c>
      <c r="H813" s="2">
        <v>6.6</v>
      </c>
    </row>
    <row r="814" spans="1:8" x14ac:dyDescent="0.3">
      <c r="A814" s="3" t="s">
        <v>1540</v>
      </c>
      <c r="B814" s="3">
        <v>91</v>
      </c>
      <c r="C814" s="3">
        <v>55747724</v>
      </c>
      <c r="D814" s="3" t="s">
        <v>146</v>
      </c>
      <c r="E814" s="3" t="s">
        <v>1541</v>
      </c>
      <c r="F814" s="3" t="s">
        <v>11</v>
      </c>
      <c r="G814" s="3">
        <v>55000000</v>
      </c>
      <c r="H814" s="3">
        <v>5.9</v>
      </c>
    </row>
    <row r="815" spans="1:8" x14ac:dyDescent="0.3">
      <c r="A815" s="2" t="s">
        <v>215</v>
      </c>
      <c r="B815" s="2">
        <v>145</v>
      </c>
      <c r="C815" s="2">
        <v>55473600</v>
      </c>
      <c r="D815" s="2" t="s">
        <v>1378</v>
      </c>
      <c r="E815" s="2" t="s">
        <v>1542</v>
      </c>
      <c r="F815" s="2" t="s">
        <v>11</v>
      </c>
      <c r="G815" s="2">
        <v>50000000</v>
      </c>
      <c r="H815" s="2">
        <v>6.4</v>
      </c>
    </row>
    <row r="816" spans="1:8" x14ac:dyDescent="0.3">
      <c r="A816" s="3" t="s">
        <v>1543</v>
      </c>
      <c r="B816" s="3">
        <v>135</v>
      </c>
      <c r="C816" s="3">
        <v>49994804</v>
      </c>
      <c r="D816" s="3" t="s">
        <v>1544</v>
      </c>
      <c r="E816" s="3" t="s">
        <v>1545</v>
      </c>
      <c r="F816" s="3" t="s">
        <v>11</v>
      </c>
      <c r="G816" s="3">
        <v>55000000</v>
      </c>
      <c r="H816" s="3">
        <v>6.3</v>
      </c>
    </row>
    <row r="817" spans="1:8" x14ac:dyDescent="0.3">
      <c r="A817" s="2" t="s">
        <v>1546</v>
      </c>
      <c r="B817" s="2">
        <v>122</v>
      </c>
      <c r="C817" s="2">
        <v>41609593</v>
      </c>
      <c r="D817" s="2" t="s">
        <v>1102</v>
      </c>
      <c r="E817" s="2" t="s">
        <v>1547</v>
      </c>
      <c r="F817" s="2" t="s">
        <v>11</v>
      </c>
      <c r="G817" s="2">
        <v>55000000</v>
      </c>
      <c r="H817" s="2">
        <v>7.3</v>
      </c>
    </row>
    <row r="818" spans="1:8" x14ac:dyDescent="0.3">
      <c r="A818" s="3" t="s">
        <v>904</v>
      </c>
      <c r="B818" s="3">
        <v>110</v>
      </c>
      <c r="C818" s="3">
        <v>38553833</v>
      </c>
      <c r="D818" s="3" t="s">
        <v>1548</v>
      </c>
      <c r="E818" s="3" t="s">
        <v>1549</v>
      </c>
      <c r="F818" s="3" t="s">
        <v>11</v>
      </c>
      <c r="G818" s="3">
        <v>55000000</v>
      </c>
      <c r="H818" s="3">
        <v>6.8</v>
      </c>
    </row>
    <row r="819" spans="1:8" x14ac:dyDescent="0.3">
      <c r="A819" s="2" t="s">
        <v>1550</v>
      </c>
      <c r="B819" s="2">
        <v>95</v>
      </c>
      <c r="C819" s="2">
        <v>76137505</v>
      </c>
      <c r="D819" s="2" t="s">
        <v>252</v>
      </c>
      <c r="E819" s="2" t="s">
        <v>1551</v>
      </c>
      <c r="F819" s="2" t="s">
        <v>11</v>
      </c>
      <c r="G819" s="2">
        <v>55000000</v>
      </c>
      <c r="H819" s="2">
        <v>7.2</v>
      </c>
    </row>
    <row r="820" spans="1:8" x14ac:dyDescent="0.3">
      <c r="A820" s="3" t="s">
        <v>1552</v>
      </c>
      <c r="B820" s="3">
        <v>102</v>
      </c>
      <c r="C820" s="3">
        <v>34350553</v>
      </c>
      <c r="D820" s="3" t="s">
        <v>630</v>
      </c>
      <c r="E820" s="3" t="s">
        <v>1553</v>
      </c>
      <c r="F820" s="3" t="s">
        <v>11</v>
      </c>
      <c r="G820" s="3">
        <v>68000000</v>
      </c>
      <c r="H820" s="3">
        <v>5.7</v>
      </c>
    </row>
    <row r="821" spans="1:8" x14ac:dyDescent="0.3">
      <c r="A821" s="2" t="s">
        <v>1554</v>
      </c>
      <c r="B821" s="2">
        <v>94</v>
      </c>
      <c r="C821" s="2">
        <v>34238611</v>
      </c>
      <c r="D821" s="2" t="s">
        <v>143</v>
      </c>
      <c r="E821" s="2" t="s">
        <v>1555</v>
      </c>
      <c r="F821" s="2" t="s">
        <v>11</v>
      </c>
      <c r="G821" s="2">
        <v>55000000</v>
      </c>
      <c r="H821" s="2">
        <v>6</v>
      </c>
    </row>
    <row r="822" spans="1:8" x14ac:dyDescent="0.3">
      <c r="A822" s="3" t="s">
        <v>223</v>
      </c>
      <c r="B822" s="3">
        <v>126</v>
      </c>
      <c r="C822" s="3">
        <v>34098563</v>
      </c>
      <c r="D822" s="3" t="s">
        <v>1342</v>
      </c>
      <c r="E822" s="3" t="s">
        <v>1556</v>
      </c>
      <c r="F822" s="3" t="s">
        <v>11</v>
      </c>
      <c r="G822" s="3">
        <v>55000000</v>
      </c>
      <c r="H822" s="3">
        <v>6.5</v>
      </c>
    </row>
    <row r="823" spans="1:8" x14ac:dyDescent="0.3">
      <c r="A823" s="2" t="s">
        <v>1157</v>
      </c>
      <c r="B823" s="2">
        <v>118</v>
      </c>
      <c r="C823" s="2">
        <v>33828318</v>
      </c>
      <c r="D823" s="2" t="s">
        <v>656</v>
      </c>
      <c r="E823" s="2" t="s">
        <v>1557</v>
      </c>
      <c r="F823" s="2" t="s">
        <v>11</v>
      </c>
      <c r="G823" s="2">
        <v>55000000</v>
      </c>
      <c r="H823" s="2">
        <v>5.8</v>
      </c>
    </row>
    <row r="824" spans="1:8" x14ac:dyDescent="0.3">
      <c r="A824" s="3" t="s">
        <v>1558</v>
      </c>
      <c r="B824" s="3">
        <v>99</v>
      </c>
      <c r="C824" s="3">
        <v>33472850</v>
      </c>
      <c r="D824" s="3" t="s">
        <v>1292</v>
      </c>
      <c r="E824" s="3" t="s">
        <v>1559</v>
      </c>
      <c r="F824" s="3" t="s">
        <v>11</v>
      </c>
      <c r="G824" s="3">
        <v>55000000</v>
      </c>
      <c r="H824" s="3">
        <v>5.8</v>
      </c>
    </row>
    <row r="825" spans="1:8" x14ac:dyDescent="0.3">
      <c r="A825" s="2" t="s">
        <v>1560</v>
      </c>
      <c r="B825" s="2">
        <v>88</v>
      </c>
      <c r="C825" s="2">
        <v>31051126</v>
      </c>
      <c r="D825" s="2" t="s">
        <v>146</v>
      </c>
      <c r="E825" s="2" t="s">
        <v>1561</v>
      </c>
      <c r="F825" s="2" t="s">
        <v>11</v>
      </c>
      <c r="G825" s="2">
        <v>55000000</v>
      </c>
      <c r="H825" s="2">
        <v>6.7</v>
      </c>
    </row>
    <row r="826" spans="1:8" x14ac:dyDescent="0.3">
      <c r="A826" s="3" t="s">
        <v>1222</v>
      </c>
      <c r="B826" s="3">
        <v>141</v>
      </c>
      <c r="C826" s="3">
        <v>35707327</v>
      </c>
      <c r="D826" s="3" t="s">
        <v>717</v>
      </c>
      <c r="E826" s="3" t="s">
        <v>1562</v>
      </c>
      <c r="F826" s="3" t="s">
        <v>11</v>
      </c>
      <c r="G826" s="3">
        <v>55000000</v>
      </c>
      <c r="H826" s="3">
        <v>7.8</v>
      </c>
    </row>
    <row r="827" spans="1:8" x14ac:dyDescent="0.3">
      <c r="A827" s="2" t="s">
        <v>811</v>
      </c>
      <c r="B827" s="2">
        <v>107</v>
      </c>
      <c r="C827" s="2">
        <v>20550712</v>
      </c>
      <c r="D827" s="2" t="s">
        <v>455</v>
      </c>
      <c r="E827" s="2" t="s">
        <v>1563</v>
      </c>
      <c r="F827" s="2" t="s">
        <v>11</v>
      </c>
      <c r="G827" s="2">
        <v>50000000</v>
      </c>
      <c r="H827" s="2">
        <v>5.6</v>
      </c>
    </row>
    <row r="828" spans="1:8" x14ac:dyDescent="0.3">
      <c r="A828" s="3" t="s">
        <v>566</v>
      </c>
      <c r="B828" s="3">
        <v>116</v>
      </c>
      <c r="C828" s="3">
        <v>18573791</v>
      </c>
      <c r="D828" s="3" t="s">
        <v>1564</v>
      </c>
      <c r="E828" s="3" t="s">
        <v>1565</v>
      </c>
      <c r="F828" s="3" t="s">
        <v>11</v>
      </c>
      <c r="G828" s="3">
        <v>55000000</v>
      </c>
      <c r="H828" s="3">
        <v>5.8</v>
      </c>
    </row>
    <row r="829" spans="1:8" x14ac:dyDescent="0.3">
      <c r="A829" s="2" t="s">
        <v>433</v>
      </c>
      <c r="B829" s="2">
        <v>143</v>
      </c>
      <c r="C829" s="2">
        <v>51225796</v>
      </c>
      <c r="D829" s="2" t="s">
        <v>1566</v>
      </c>
      <c r="E829" s="2" t="s">
        <v>1567</v>
      </c>
      <c r="F829" s="2" t="s">
        <v>11</v>
      </c>
      <c r="G829" s="2">
        <v>70000000</v>
      </c>
      <c r="H829" s="2">
        <v>7.4</v>
      </c>
    </row>
    <row r="830" spans="1:8" x14ac:dyDescent="0.3">
      <c r="A830" s="3" t="s">
        <v>1568</v>
      </c>
      <c r="B830" s="3">
        <v>114</v>
      </c>
      <c r="C830" s="3">
        <v>16264475</v>
      </c>
      <c r="D830" s="3" t="s">
        <v>1071</v>
      </c>
      <c r="E830" s="3" t="s">
        <v>1569</v>
      </c>
      <c r="F830" s="3" t="s">
        <v>11</v>
      </c>
      <c r="G830" s="3">
        <v>55000000</v>
      </c>
      <c r="H830" s="3">
        <v>6.9</v>
      </c>
    </row>
    <row r="831" spans="1:8" x14ac:dyDescent="0.3">
      <c r="A831" s="2" t="s">
        <v>1570</v>
      </c>
      <c r="B831" s="2">
        <v>93</v>
      </c>
      <c r="C831" s="2">
        <v>25857987</v>
      </c>
      <c r="D831" s="2" t="s">
        <v>207</v>
      </c>
      <c r="E831" s="2" t="s">
        <v>1571</v>
      </c>
      <c r="F831" s="2" t="s">
        <v>11</v>
      </c>
      <c r="G831" s="2">
        <v>62000000</v>
      </c>
      <c r="H831" s="2">
        <v>5.5</v>
      </c>
    </row>
    <row r="832" spans="1:8" x14ac:dyDescent="0.3">
      <c r="A832" s="3" t="s">
        <v>1572</v>
      </c>
      <c r="B832" s="3">
        <v>280</v>
      </c>
      <c r="C832" s="3">
        <v>12870569</v>
      </c>
      <c r="D832" s="3" t="s">
        <v>653</v>
      </c>
      <c r="E832" s="3" t="s">
        <v>1573</v>
      </c>
      <c r="F832" s="3" t="s">
        <v>11</v>
      </c>
      <c r="G832" s="3">
        <v>56000000</v>
      </c>
      <c r="H832" s="3">
        <v>6.3</v>
      </c>
    </row>
    <row r="833" spans="1:8" x14ac:dyDescent="0.3">
      <c r="A833" s="2" t="s">
        <v>1574</v>
      </c>
      <c r="B833" s="2">
        <v>100</v>
      </c>
      <c r="C833" s="2">
        <v>11466088</v>
      </c>
      <c r="D833" s="2" t="s">
        <v>19</v>
      </c>
      <c r="E833" s="2" t="s">
        <v>1575</v>
      </c>
      <c r="F833" s="2" t="s">
        <v>11</v>
      </c>
      <c r="G833" s="2">
        <v>71000000</v>
      </c>
      <c r="H833" s="2">
        <v>4.7</v>
      </c>
    </row>
    <row r="834" spans="1:8" x14ac:dyDescent="0.3">
      <c r="A834" s="3" t="s">
        <v>1576</v>
      </c>
      <c r="B834" s="3">
        <v>107</v>
      </c>
      <c r="C834" s="3">
        <v>16088610</v>
      </c>
      <c r="D834" s="3" t="s">
        <v>1577</v>
      </c>
      <c r="E834" s="3" t="s">
        <v>1578</v>
      </c>
      <c r="F834" s="3" t="s">
        <v>11</v>
      </c>
      <c r="G834" s="3">
        <v>55000000</v>
      </c>
      <c r="H834" s="3">
        <v>5.6</v>
      </c>
    </row>
    <row r="835" spans="1:8" x14ac:dyDescent="0.3">
      <c r="A835" s="2" t="s">
        <v>228</v>
      </c>
      <c r="B835" s="2">
        <v>119</v>
      </c>
      <c r="C835" s="2">
        <v>51178893</v>
      </c>
      <c r="D835" s="2" t="s">
        <v>1579</v>
      </c>
      <c r="E835" s="2" t="s">
        <v>1580</v>
      </c>
      <c r="F835" s="2" t="s">
        <v>11</v>
      </c>
      <c r="G835" s="2">
        <v>50000000</v>
      </c>
      <c r="H835" s="2">
        <v>6.4</v>
      </c>
    </row>
    <row r="836" spans="1:8" x14ac:dyDescent="0.3">
      <c r="A836" s="3" t="s">
        <v>1115</v>
      </c>
      <c r="B836" s="3">
        <v>95</v>
      </c>
      <c r="C836" s="3">
        <v>6768055</v>
      </c>
      <c r="D836" s="3" t="s">
        <v>999</v>
      </c>
      <c r="E836" s="3" t="s">
        <v>1581</v>
      </c>
      <c r="F836" s="3" t="s">
        <v>11</v>
      </c>
      <c r="G836" s="3">
        <v>57000000</v>
      </c>
      <c r="H836" s="3">
        <v>4.2</v>
      </c>
    </row>
    <row r="837" spans="1:8" x14ac:dyDescent="0.3">
      <c r="A837" s="2" t="s">
        <v>1582</v>
      </c>
      <c r="B837" s="2">
        <v>119</v>
      </c>
      <c r="C837" s="2">
        <v>39440655</v>
      </c>
      <c r="D837" s="2" t="s">
        <v>1583</v>
      </c>
      <c r="E837" s="2" t="s">
        <v>1584</v>
      </c>
      <c r="F837" s="2" t="s">
        <v>11</v>
      </c>
      <c r="G837" s="2">
        <v>55000000</v>
      </c>
      <c r="H837" s="2">
        <v>6.4</v>
      </c>
    </row>
    <row r="838" spans="1:8" x14ac:dyDescent="0.3">
      <c r="A838" s="3" t="s">
        <v>1377</v>
      </c>
      <c r="B838" s="3">
        <v>133</v>
      </c>
      <c r="C838" s="3">
        <v>6167817</v>
      </c>
      <c r="D838" s="3" t="s">
        <v>1585</v>
      </c>
      <c r="E838" s="3" t="s">
        <v>1586</v>
      </c>
      <c r="F838" s="3" t="s">
        <v>953</v>
      </c>
      <c r="G838" s="3">
        <v>47000000</v>
      </c>
      <c r="H838" s="3">
        <v>7.7</v>
      </c>
    </row>
    <row r="839" spans="1:8" x14ac:dyDescent="0.3">
      <c r="A839" s="2" t="s">
        <v>120</v>
      </c>
      <c r="B839" s="2">
        <v>117</v>
      </c>
      <c r="C839" s="2">
        <v>81645152</v>
      </c>
      <c r="D839" s="2" t="s">
        <v>737</v>
      </c>
      <c r="E839" s="2" t="s">
        <v>1587</v>
      </c>
      <c r="F839" s="2" t="s">
        <v>11</v>
      </c>
      <c r="G839" s="2">
        <v>54000000</v>
      </c>
      <c r="H839" s="2">
        <v>6.7</v>
      </c>
    </row>
    <row r="840" spans="1:8" x14ac:dyDescent="0.3">
      <c r="A840" s="3" t="s">
        <v>1524</v>
      </c>
      <c r="B840" s="3">
        <v>123</v>
      </c>
      <c r="C840" s="3">
        <v>69951824</v>
      </c>
      <c r="D840" s="3" t="s">
        <v>69</v>
      </c>
      <c r="E840" s="3" t="s">
        <v>1588</v>
      </c>
      <c r="F840" s="3" t="s">
        <v>11</v>
      </c>
      <c r="G840" s="3">
        <v>55000000</v>
      </c>
      <c r="H840" s="3">
        <v>7.7</v>
      </c>
    </row>
    <row r="841" spans="1:8" x14ac:dyDescent="0.3">
      <c r="A841" s="2" t="s">
        <v>1438</v>
      </c>
      <c r="B841" s="2">
        <v>92</v>
      </c>
      <c r="C841" s="2">
        <v>9483821</v>
      </c>
      <c r="D841" s="2" t="s">
        <v>19</v>
      </c>
      <c r="E841" s="2" t="s">
        <v>1589</v>
      </c>
      <c r="F841" s="2" t="s">
        <v>11</v>
      </c>
      <c r="G841" s="2">
        <v>55000000</v>
      </c>
      <c r="H841" s="2">
        <v>5.7</v>
      </c>
    </row>
    <row r="842" spans="1:8" x14ac:dyDescent="0.3">
      <c r="A842" s="3" t="s">
        <v>1590</v>
      </c>
      <c r="B842" s="3">
        <v>170</v>
      </c>
      <c r="C842" s="3">
        <v>66676062</v>
      </c>
      <c r="D842" s="3" t="s">
        <v>641</v>
      </c>
      <c r="E842" s="3" t="s">
        <v>1591</v>
      </c>
      <c r="F842" s="3" t="s">
        <v>11</v>
      </c>
      <c r="G842" s="3">
        <v>54000000</v>
      </c>
      <c r="H842" s="3">
        <v>7.6</v>
      </c>
    </row>
    <row r="843" spans="1:8" x14ac:dyDescent="0.3">
      <c r="A843" s="2" t="s">
        <v>1104</v>
      </c>
      <c r="B843" s="2">
        <v>123</v>
      </c>
      <c r="C843" s="2">
        <v>26838389</v>
      </c>
      <c r="D843" s="2" t="s">
        <v>465</v>
      </c>
      <c r="E843" s="2" t="s">
        <v>1592</v>
      </c>
      <c r="F843" s="2" t="s">
        <v>11</v>
      </c>
      <c r="G843" s="2">
        <v>57000000</v>
      </c>
      <c r="H843" s="2">
        <v>6.4</v>
      </c>
    </row>
    <row r="844" spans="1:8" x14ac:dyDescent="0.3">
      <c r="A844" s="3" t="s">
        <v>71</v>
      </c>
      <c r="B844" s="3">
        <v>110</v>
      </c>
      <c r="C844" s="3">
        <v>75604320</v>
      </c>
      <c r="D844" s="3" t="s">
        <v>549</v>
      </c>
      <c r="E844" s="3" t="s">
        <v>1593</v>
      </c>
      <c r="F844" s="3" t="s">
        <v>11</v>
      </c>
      <c r="G844" s="3">
        <v>54000000</v>
      </c>
      <c r="H844" s="3">
        <v>5.6</v>
      </c>
    </row>
    <row r="845" spans="1:8" x14ac:dyDescent="0.3">
      <c r="A845" s="2" t="s">
        <v>1594</v>
      </c>
      <c r="B845" s="2">
        <v>116</v>
      </c>
      <c r="C845" s="2">
        <v>108200000</v>
      </c>
      <c r="D845" s="2" t="s">
        <v>1595</v>
      </c>
      <c r="E845" s="2" t="s">
        <v>1596</v>
      </c>
      <c r="F845" s="2" t="s">
        <v>11</v>
      </c>
      <c r="G845" s="2">
        <v>54000000</v>
      </c>
      <c r="H845" s="2">
        <v>6.8</v>
      </c>
    </row>
    <row r="846" spans="1:8" x14ac:dyDescent="0.3">
      <c r="A846" s="3" t="s">
        <v>809</v>
      </c>
      <c r="B846" s="3">
        <v>121</v>
      </c>
      <c r="C846" s="3">
        <v>5660084</v>
      </c>
      <c r="D846" s="3" t="s">
        <v>1406</v>
      </c>
      <c r="E846" s="3" t="s">
        <v>1597</v>
      </c>
      <c r="F846" s="3" t="s">
        <v>11</v>
      </c>
      <c r="G846" s="3">
        <v>54000000</v>
      </c>
      <c r="H846" s="3">
        <v>2.4</v>
      </c>
    </row>
    <row r="847" spans="1:8" x14ac:dyDescent="0.3">
      <c r="A847" s="2" t="s">
        <v>1357</v>
      </c>
      <c r="B847" s="2">
        <v>128</v>
      </c>
      <c r="C847" s="2">
        <v>7221458</v>
      </c>
      <c r="D847" s="2" t="s">
        <v>1342</v>
      </c>
      <c r="E847" s="2" t="s">
        <v>1598</v>
      </c>
      <c r="F847" s="2" t="s">
        <v>11</v>
      </c>
      <c r="G847" s="2">
        <v>55000000</v>
      </c>
      <c r="H847" s="2">
        <v>6.2</v>
      </c>
    </row>
    <row r="848" spans="1:8" x14ac:dyDescent="0.3">
      <c r="A848" s="3" t="s">
        <v>967</v>
      </c>
      <c r="B848" s="3">
        <v>99</v>
      </c>
      <c r="C848" s="3">
        <v>70327868</v>
      </c>
      <c r="D848" s="3" t="s">
        <v>108</v>
      </c>
      <c r="E848" s="3" t="s">
        <v>1599</v>
      </c>
      <c r="F848" s="3" t="s">
        <v>11</v>
      </c>
      <c r="G848" s="3">
        <v>46000000</v>
      </c>
      <c r="H848" s="3">
        <v>5.9</v>
      </c>
    </row>
    <row r="849" spans="1:8" x14ac:dyDescent="0.3">
      <c r="A849" s="2" t="s">
        <v>1040</v>
      </c>
      <c r="B849" s="2">
        <v>94</v>
      </c>
      <c r="C849" s="2">
        <v>58297830</v>
      </c>
      <c r="D849" s="2" t="s">
        <v>1600</v>
      </c>
      <c r="E849" s="2" t="s">
        <v>1601</v>
      </c>
      <c r="F849" s="2" t="s">
        <v>11</v>
      </c>
      <c r="G849" s="2">
        <v>50000000</v>
      </c>
      <c r="H849" s="2">
        <v>7.1</v>
      </c>
    </row>
    <row r="850" spans="1:8" x14ac:dyDescent="0.3">
      <c r="A850" s="3" t="s">
        <v>116</v>
      </c>
      <c r="B850" s="3">
        <v>127</v>
      </c>
      <c r="C850" s="3">
        <v>57386369</v>
      </c>
      <c r="D850" s="3" t="s">
        <v>940</v>
      </c>
      <c r="E850" s="3" t="s">
        <v>1602</v>
      </c>
      <c r="F850" s="3" t="s">
        <v>11</v>
      </c>
      <c r="G850" s="3">
        <v>52500000</v>
      </c>
      <c r="H850" s="3">
        <v>7.6</v>
      </c>
    </row>
    <row r="851" spans="1:8" x14ac:dyDescent="0.3">
      <c r="A851" s="2" t="s">
        <v>1413</v>
      </c>
      <c r="B851" s="2">
        <v>89</v>
      </c>
      <c r="C851" s="2">
        <v>45207112</v>
      </c>
      <c r="D851" s="2" t="s">
        <v>740</v>
      </c>
      <c r="E851" s="2" t="s">
        <v>1603</v>
      </c>
      <c r="F851" s="2" t="s">
        <v>11</v>
      </c>
      <c r="G851" s="2">
        <v>53000000</v>
      </c>
      <c r="H851" s="2">
        <v>5.5</v>
      </c>
    </row>
    <row r="852" spans="1:8" x14ac:dyDescent="0.3">
      <c r="A852" s="3" t="s">
        <v>1604</v>
      </c>
      <c r="B852" s="3">
        <v>123</v>
      </c>
      <c r="C852" s="3">
        <v>62563543</v>
      </c>
      <c r="D852" s="3" t="s">
        <v>562</v>
      </c>
      <c r="E852" s="3" t="s">
        <v>1605</v>
      </c>
      <c r="F852" s="3" t="s">
        <v>11</v>
      </c>
      <c r="G852" s="3">
        <v>53000000</v>
      </c>
      <c r="H852" s="3">
        <v>7</v>
      </c>
    </row>
    <row r="853" spans="1:8" x14ac:dyDescent="0.3">
      <c r="A853" s="2" t="s">
        <v>1222</v>
      </c>
      <c r="B853" s="2">
        <v>135</v>
      </c>
      <c r="C853" s="2">
        <v>33574332</v>
      </c>
      <c r="D853" s="2" t="s">
        <v>653</v>
      </c>
      <c r="E853" s="2" t="s">
        <v>1606</v>
      </c>
      <c r="F853" s="2" t="s">
        <v>11</v>
      </c>
      <c r="G853" s="2">
        <v>90000000</v>
      </c>
      <c r="H853" s="2">
        <v>7.1</v>
      </c>
    </row>
    <row r="854" spans="1:8" x14ac:dyDescent="0.3">
      <c r="A854" s="3" t="s">
        <v>1013</v>
      </c>
      <c r="B854" s="3">
        <v>118</v>
      </c>
      <c r="C854" s="3">
        <v>73343413</v>
      </c>
      <c r="D854" s="3" t="s">
        <v>710</v>
      </c>
      <c r="E854" s="3" t="s">
        <v>1607</v>
      </c>
      <c r="F854" s="3" t="s">
        <v>11</v>
      </c>
      <c r="G854" s="3">
        <v>50000000</v>
      </c>
      <c r="H854" s="3">
        <v>7.4</v>
      </c>
    </row>
    <row r="855" spans="1:8" x14ac:dyDescent="0.3">
      <c r="A855" s="2" t="s">
        <v>1608</v>
      </c>
      <c r="B855" s="2">
        <v>189</v>
      </c>
      <c r="C855" s="2">
        <v>25031037</v>
      </c>
      <c r="D855" s="2" t="s">
        <v>1609</v>
      </c>
      <c r="E855" s="2" t="s">
        <v>1610</v>
      </c>
      <c r="F855" s="2" t="s">
        <v>11</v>
      </c>
      <c r="G855" s="2">
        <v>53000000</v>
      </c>
      <c r="H855" s="2">
        <v>7.6</v>
      </c>
    </row>
    <row r="856" spans="1:8" x14ac:dyDescent="0.3">
      <c r="A856" s="3" t="s">
        <v>907</v>
      </c>
      <c r="B856" s="3">
        <v>172</v>
      </c>
      <c r="C856" s="3">
        <v>22843047</v>
      </c>
      <c r="D856" s="3" t="s">
        <v>1611</v>
      </c>
      <c r="E856" s="3" t="s">
        <v>1612</v>
      </c>
      <c r="F856" s="3" t="s">
        <v>11</v>
      </c>
      <c r="G856" s="3">
        <v>55000000</v>
      </c>
      <c r="H856" s="3">
        <v>5.9</v>
      </c>
    </row>
    <row r="857" spans="1:8" x14ac:dyDescent="0.3">
      <c r="A857" s="2" t="s">
        <v>1613</v>
      </c>
      <c r="B857" s="2">
        <v>124</v>
      </c>
      <c r="C857" s="2">
        <v>5755286</v>
      </c>
      <c r="D857" s="2" t="s">
        <v>1614</v>
      </c>
      <c r="E857" s="2" t="s">
        <v>1615</v>
      </c>
      <c r="F857" s="2" t="s">
        <v>11</v>
      </c>
      <c r="G857" s="2">
        <v>55000000</v>
      </c>
      <c r="H857" s="2">
        <v>5.9</v>
      </c>
    </row>
    <row r="858" spans="1:8" x14ac:dyDescent="0.3">
      <c r="A858" s="3" t="s">
        <v>123</v>
      </c>
      <c r="B858" s="3">
        <v>141</v>
      </c>
      <c r="C858" s="3">
        <v>164435221</v>
      </c>
      <c r="D858" s="3" t="s">
        <v>562</v>
      </c>
      <c r="E858" s="3" t="s">
        <v>1616</v>
      </c>
      <c r="F858" s="3" t="s">
        <v>11</v>
      </c>
      <c r="G858" s="3">
        <v>52000000</v>
      </c>
      <c r="H858" s="3">
        <v>8</v>
      </c>
    </row>
    <row r="859" spans="1:8" x14ac:dyDescent="0.3">
      <c r="A859" s="2" t="s">
        <v>759</v>
      </c>
      <c r="B859" s="2">
        <v>157</v>
      </c>
      <c r="C859" s="2">
        <v>95720716</v>
      </c>
      <c r="D859" s="2" t="s">
        <v>930</v>
      </c>
      <c r="E859" s="2" t="s">
        <v>1617</v>
      </c>
      <c r="F859" s="2" t="s">
        <v>11</v>
      </c>
      <c r="G859" s="2">
        <v>40000000</v>
      </c>
      <c r="H859" s="2">
        <v>7.4</v>
      </c>
    </row>
    <row r="860" spans="1:8" x14ac:dyDescent="0.3">
      <c r="A860" s="3" t="s">
        <v>380</v>
      </c>
      <c r="B860" s="3">
        <v>106</v>
      </c>
      <c r="C860" s="3">
        <v>118683135</v>
      </c>
      <c r="D860" s="3" t="s">
        <v>465</v>
      </c>
      <c r="E860" s="3" t="s">
        <v>1618</v>
      </c>
      <c r="F860" s="3" t="s">
        <v>11</v>
      </c>
      <c r="G860" s="3">
        <v>52000000</v>
      </c>
      <c r="H860" s="3">
        <v>5.8</v>
      </c>
    </row>
    <row r="861" spans="1:8" x14ac:dyDescent="0.3">
      <c r="A861" s="2" t="s">
        <v>1619</v>
      </c>
      <c r="B861" s="2">
        <v>108</v>
      </c>
      <c r="C861" s="2">
        <v>143704210</v>
      </c>
      <c r="D861" s="2" t="s">
        <v>1620</v>
      </c>
      <c r="E861" s="2" t="s">
        <v>1621</v>
      </c>
      <c r="F861" s="2" t="s">
        <v>11</v>
      </c>
      <c r="G861" s="2">
        <v>52000000</v>
      </c>
      <c r="H861" s="2">
        <v>6.3</v>
      </c>
    </row>
    <row r="862" spans="1:8" x14ac:dyDescent="0.3">
      <c r="A862" s="3" t="s">
        <v>1091</v>
      </c>
      <c r="B862" s="3">
        <v>125</v>
      </c>
      <c r="C862" s="3">
        <v>110476776</v>
      </c>
      <c r="D862" s="3" t="s">
        <v>549</v>
      </c>
      <c r="E862" s="3" t="s">
        <v>1622</v>
      </c>
      <c r="F862" s="3" t="s">
        <v>11</v>
      </c>
      <c r="G862" s="3">
        <v>52000000</v>
      </c>
      <c r="H862" s="3">
        <v>5.7</v>
      </c>
    </row>
    <row r="863" spans="1:8" x14ac:dyDescent="0.3">
      <c r="A863" s="2" t="s">
        <v>1623</v>
      </c>
      <c r="B863" s="2">
        <v>107</v>
      </c>
      <c r="C863" s="2">
        <v>80270227</v>
      </c>
      <c r="D863" s="2" t="s">
        <v>531</v>
      </c>
      <c r="E863" s="2" t="s">
        <v>1624</v>
      </c>
      <c r="F863" s="2" t="s">
        <v>11</v>
      </c>
      <c r="G863" s="2">
        <v>50000000</v>
      </c>
      <c r="H863" s="2">
        <v>5.0999999999999996</v>
      </c>
    </row>
    <row r="864" spans="1:8" x14ac:dyDescent="0.3">
      <c r="A864" s="3" t="s">
        <v>1625</v>
      </c>
      <c r="B864" s="3">
        <v>215</v>
      </c>
      <c r="C864" s="3">
        <v>36385763</v>
      </c>
      <c r="D864" s="3" t="s">
        <v>1121</v>
      </c>
      <c r="E864" s="3" t="s">
        <v>1626</v>
      </c>
      <c r="F864" s="3" t="s">
        <v>11</v>
      </c>
      <c r="G864" s="3">
        <v>52000000</v>
      </c>
      <c r="H864" s="3">
        <v>7.6</v>
      </c>
    </row>
    <row r="865" spans="1:8" x14ac:dyDescent="0.3">
      <c r="A865" s="2" t="s">
        <v>1627</v>
      </c>
      <c r="B865" s="2">
        <v>118</v>
      </c>
      <c r="C865" s="2">
        <v>37035845</v>
      </c>
      <c r="D865" s="2" t="s">
        <v>922</v>
      </c>
      <c r="E865" s="2" t="s">
        <v>1628</v>
      </c>
      <c r="F865" s="2" t="s">
        <v>11</v>
      </c>
      <c r="G865" s="2">
        <v>52000000</v>
      </c>
      <c r="H865" s="2">
        <v>6.4</v>
      </c>
    </row>
    <row r="866" spans="1:8" x14ac:dyDescent="0.3">
      <c r="A866" s="3" t="s">
        <v>1629</v>
      </c>
      <c r="B866" s="3">
        <v>118</v>
      </c>
      <c r="C866" s="3">
        <v>34580635</v>
      </c>
      <c r="D866" s="3" t="s">
        <v>1373</v>
      </c>
      <c r="E866" s="3" t="s">
        <v>1630</v>
      </c>
      <c r="F866" s="3" t="s">
        <v>11</v>
      </c>
      <c r="G866" s="3">
        <v>52000000</v>
      </c>
      <c r="H866" s="3">
        <v>7.4</v>
      </c>
    </row>
    <row r="867" spans="1:8" x14ac:dyDescent="0.3">
      <c r="A867" s="2" t="s">
        <v>153</v>
      </c>
      <c r="B867" s="2">
        <v>178</v>
      </c>
      <c r="C867" s="2">
        <v>42438300</v>
      </c>
      <c r="D867" s="2" t="s">
        <v>562</v>
      </c>
      <c r="E867" s="2" t="s">
        <v>1631</v>
      </c>
      <c r="F867" s="2" t="s">
        <v>11</v>
      </c>
      <c r="G867" s="2">
        <v>52000000</v>
      </c>
      <c r="H867" s="2">
        <v>8.1999999999999993</v>
      </c>
    </row>
    <row r="868" spans="1:8" x14ac:dyDescent="0.3">
      <c r="A868" s="3" t="s">
        <v>1632</v>
      </c>
      <c r="B868" s="3">
        <v>92</v>
      </c>
      <c r="C868" s="3">
        <v>23324666</v>
      </c>
      <c r="D868" s="3" t="s">
        <v>19</v>
      </c>
      <c r="E868" s="3" t="s">
        <v>1633</v>
      </c>
      <c r="F868" s="3" t="s">
        <v>11</v>
      </c>
      <c r="G868" s="3">
        <v>52000000</v>
      </c>
      <c r="H868" s="3">
        <v>6.5</v>
      </c>
    </row>
    <row r="869" spans="1:8" x14ac:dyDescent="0.3">
      <c r="A869" s="2" t="s">
        <v>1634</v>
      </c>
      <c r="B869" s="2">
        <v>104</v>
      </c>
      <c r="C869" s="2">
        <v>23020488</v>
      </c>
      <c r="D869" s="2" t="s">
        <v>412</v>
      </c>
      <c r="E869" s="2" t="s">
        <v>1635</v>
      </c>
      <c r="F869" s="2" t="s">
        <v>11</v>
      </c>
      <c r="G869" s="2">
        <v>52000000</v>
      </c>
      <c r="H869" s="2">
        <v>5.5</v>
      </c>
    </row>
    <row r="870" spans="1:8" x14ac:dyDescent="0.3">
      <c r="A870" s="3" t="s">
        <v>1157</v>
      </c>
      <c r="B870" s="3">
        <v>116</v>
      </c>
      <c r="C870" s="3">
        <v>90567722</v>
      </c>
      <c r="D870" s="3" t="s">
        <v>656</v>
      </c>
      <c r="E870" s="3" t="s">
        <v>1636</v>
      </c>
      <c r="F870" s="3" t="s">
        <v>11</v>
      </c>
      <c r="G870" s="3">
        <v>51000000</v>
      </c>
      <c r="H870" s="3">
        <v>6.5</v>
      </c>
    </row>
    <row r="871" spans="1:8" x14ac:dyDescent="0.3">
      <c r="A871" s="2" t="s">
        <v>1637</v>
      </c>
      <c r="B871" s="2">
        <v>90</v>
      </c>
      <c r="C871" s="2">
        <v>72601713</v>
      </c>
      <c r="D871" s="2" t="s">
        <v>977</v>
      </c>
      <c r="E871" s="2" t="s">
        <v>1638</v>
      </c>
      <c r="F871" s="2" t="s">
        <v>11</v>
      </c>
      <c r="G871" s="2">
        <v>51000000</v>
      </c>
      <c r="H871" s="2">
        <v>5.6</v>
      </c>
    </row>
    <row r="872" spans="1:8" x14ac:dyDescent="0.3">
      <c r="A872" s="2" t="s">
        <v>64</v>
      </c>
      <c r="B872" s="2">
        <v>130</v>
      </c>
      <c r="C872" s="2">
        <v>296623634</v>
      </c>
      <c r="D872" s="2" t="s">
        <v>360</v>
      </c>
      <c r="E872" s="2" t="s">
        <v>1639</v>
      </c>
      <c r="F872" s="2" t="s">
        <v>11</v>
      </c>
      <c r="G872" s="2">
        <v>50000000</v>
      </c>
      <c r="H872" s="2">
        <v>4.5999999999999996</v>
      </c>
    </row>
    <row r="873" spans="1:8" x14ac:dyDescent="0.3">
      <c r="A873" s="3" t="s">
        <v>46</v>
      </c>
      <c r="B873" s="3">
        <v>90</v>
      </c>
      <c r="C873" s="3">
        <v>267652016</v>
      </c>
      <c r="D873" s="3" t="s">
        <v>89</v>
      </c>
      <c r="E873" s="3" t="s">
        <v>1640</v>
      </c>
      <c r="F873" s="3" t="s">
        <v>11</v>
      </c>
      <c r="G873" s="3">
        <v>60000000</v>
      </c>
      <c r="H873" s="3">
        <v>7.9</v>
      </c>
    </row>
    <row r="874" spans="1:8" x14ac:dyDescent="0.3">
      <c r="A874" s="2" t="s">
        <v>1641</v>
      </c>
      <c r="B874" s="2">
        <v>106</v>
      </c>
      <c r="C874" s="2">
        <v>62453315</v>
      </c>
      <c r="D874" s="2" t="s">
        <v>1642</v>
      </c>
      <c r="E874" s="2" t="s">
        <v>1643</v>
      </c>
      <c r="F874" s="2" t="s">
        <v>11</v>
      </c>
      <c r="G874" s="2">
        <v>50200000</v>
      </c>
      <c r="H874" s="2">
        <v>7.1</v>
      </c>
    </row>
    <row r="875" spans="1:8" x14ac:dyDescent="0.3">
      <c r="A875" s="3" t="s">
        <v>169</v>
      </c>
      <c r="B875" s="3">
        <v>155</v>
      </c>
      <c r="C875" s="3">
        <v>165500000</v>
      </c>
      <c r="D875" s="3" t="s">
        <v>67</v>
      </c>
      <c r="E875" s="3" t="s">
        <v>1644</v>
      </c>
      <c r="F875" s="3" t="s">
        <v>11</v>
      </c>
      <c r="G875" s="3">
        <v>48000000</v>
      </c>
      <c r="H875" s="3">
        <v>6.9</v>
      </c>
    </row>
    <row r="876" spans="1:8" x14ac:dyDescent="0.3">
      <c r="A876" s="2" t="s">
        <v>1104</v>
      </c>
      <c r="B876" s="2">
        <v>139</v>
      </c>
      <c r="C876" s="2">
        <v>153620822</v>
      </c>
      <c r="D876" s="2" t="s">
        <v>1479</v>
      </c>
      <c r="E876" s="2" t="s">
        <v>1645</v>
      </c>
      <c r="F876" s="2" t="s">
        <v>11</v>
      </c>
      <c r="G876" s="2">
        <v>50000000</v>
      </c>
      <c r="H876" s="2">
        <v>7.3</v>
      </c>
    </row>
    <row r="877" spans="1:8" x14ac:dyDescent="0.3">
      <c r="A877" s="3" t="s">
        <v>1178</v>
      </c>
      <c r="B877" s="3">
        <v>112</v>
      </c>
      <c r="C877" s="3">
        <v>218628680</v>
      </c>
      <c r="D877" s="3" t="s">
        <v>922</v>
      </c>
      <c r="E877" s="3" t="s">
        <v>1646</v>
      </c>
      <c r="F877" s="3" t="s">
        <v>11</v>
      </c>
      <c r="G877" s="3">
        <v>50000000</v>
      </c>
      <c r="H877" s="3">
        <v>7</v>
      </c>
    </row>
    <row r="878" spans="1:8" x14ac:dyDescent="0.3">
      <c r="A878" s="2" t="s">
        <v>464</v>
      </c>
      <c r="B878" s="2">
        <v>139</v>
      </c>
      <c r="C878" s="2">
        <v>147637474</v>
      </c>
      <c r="D878" s="2" t="s">
        <v>465</v>
      </c>
      <c r="E878" s="2" t="s">
        <v>1647</v>
      </c>
      <c r="F878" s="2" t="s">
        <v>11</v>
      </c>
      <c r="G878" s="2">
        <v>50000000</v>
      </c>
      <c r="H878" s="2">
        <v>7.7</v>
      </c>
    </row>
    <row r="879" spans="1:8" x14ac:dyDescent="0.3">
      <c r="A879" s="3" t="s">
        <v>164</v>
      </c>
      <c r="B879" s="3">
        <v>115</v>
      </c>
      <c r="C879" s="3">
        <v>135014968</v>
      </c>
      <c r="D879" s="3" t="s">
        <v>1648</v>
      </c>
      <c r="E879" s="3" t="s">
        <v>1649</v>
      </c>
      <c r="F879" s="3" t="s">
        <v>11</v>
      </c>
      <c r="G879" s="3">
        <v>50000000</v>
      </c>
      <c r="H879" s="3">
        <v>6.7</v>
      </c>
    </row>
    <row r="880" spans="1:8" x14ac:dyDescent="0.3">
      <c r="A880" s="2" t="s">
        <v>570</v>
      </c>
      <c r="B880" s="2">
        <v>143</v>
      </c>
      <c r="C880" s="2">
        <v>2175312</v>
      </c>
      <c r="D880" s="2" t="s">
        <v>656</v>
      </c>
      <c r="E880" s="2" t="s">
        <v>1650</v>
      </c>
      <c r="F880" s="2" t="s">
        <v>11</v>
      </c>
      <c r="G880" s="2">
        <v>50000000</v>
      </c>
      <c r="H880" s="2">
        <v>6.3</v>
      </c>
    </row>
    <row r="881" spans="1:8" x14ac:dyDescent="0.3">
      <c r="A881" s="3" t="s">
        <v>921</v>
      </c>
      <c r="B881" s="3">
        <v>96</v>
      </c>
      <c r="C881" s="3">
        <v>126203320</v>
      </c>
      <c r="D881" s="3" t="s">
        <v>549</v>
      </c>
      <c r="E881" s="3" t="s">
        <v>1651</v>
      </c>
      <c r="F881" s="3" t="s">
        <v>11</v>
      </c>
      <c r="G881" s="3">
        <v>50000000</v>
      </c>
      <c r="H881" s="3">
        <v>5.8</v>
      </c>
    </row>
    <row r="882" spans="1:8" x14ac:dyDescent="0.3">
      <c r="A882" s="2" t="s">
        <v>113</v>
      </c>
      <c r="B882" s="2">
        <v>112</v>
      </c>
      <c r="C882" s="2">
        <v>126975169</v>
      </c>
      <c r="D882" s="2" t="s">
        <v>1652</v>
      </c>
      <c r="E882" s="2" t="s">
        <v>1653</v>
      </c>
      <c r="F882" s="2" t="s">
        <v>11</v>
      </c>
      <c r="G882" s="2">
        <v>50000000</v>
      </c>
      <c r="H882" s="2">
        <v>7.1</v>
      </c>
    </row>
    <row r="883" spans="1:8" x14ac:dyDescent="0.3">
      <c r="A883" s="3" t="s">
        <v>498</v>
      </c>
      <c r="B883" s="3">
        <v>131</v>
      </c>
      <c r="C883" s="3">
        <v>125548685</v>
      </c>
      <c r="D883" s="3" t="s">
        <v>504</v>
      </c>
      <c r="E883" s="3" t="s">
        <v>1654</v>
      </c>
      <c r="F883" s="3" t="s">
        <v>11</v>
      </c>
      <c r="G883" s="3">
        <v>52000000</v>
      </c>
      <c r="H883" s="3">
        <v>7.3</v>
      </c>
    </row>
    <row r="884" spans="1:8" x14ac:dyDescent="0.3">
      <c r="A884" s="2" t="s">
        <v>1398</v>
      </c>
      <c r="B884" s="2">
        <v>116</v>
      </c>
      <c r="C884" s="2">
        <v>105807520</v>
      </c>
      <c r="D884" s="2" t="s">
        <v>549</v>
      </c>
      <c r="E884" s="2" t="s">
        <v>1655</v>
      </c>
      <c r="F884" s="2" t="s">
        <v>11</v>
      </c>
      <c r="G884" s="2">
        <v>50000000</v>
      </c>
      <c r="H884" s="2">
        <v>6.4</v>
      </c>
    </row>
    <row r="885" spans="1:8" x14ac:dyDescent="0.3">
      <c r="A885" s="3" t="s">
        <v>701</v>
      </c>
      <c r="B885" s="3">
        <v>112</v>
      </c>
      <c r="C885" s="3">
        <v>191616238</v>
      </c>
      <c r="D885" s="3" t="s">
        <v>571</v>
      </c>
      <c r="E885" s="3" t="s">
        <v>1656</v>
      </c>
      <c r="F885" s="3" t="s">
        <v>11</v>
      </c>
      <c r="G885" s="3">
        <v>50000000</v>
      </c>
      <c r="H885" s="3">
        <v>7.1</v>
      </c>
    </row>
    <row r="886" spans="1:8" x14ac:dyDescent="0.3">
      <c r="A886" s="2" t="s">
        <v>1657</v>
      </c>
      <c r="B886" s="2">
        <v>123</v>
      </c>
      <c r="C886" s="2">
        <v>105264608</v>
      </c>
      <c r="D886" s="2" t="s">
        <v>1658</v>
      </c>
      <c r="E886" s="2" t="s">
        <v>1659</v>
      </c>
      <c r="F886" s="2" t="s">
        <v>11</v>
      </c>
      <c r="G886" s="2">
        <v>60000000</v>
      </c>
      <c r="H886" s="2">
        <v>7.6</v>
      </c>
    </row>
    <row r="887" spans="1:8" x14ac:dyDescent="0.3">
      <c r="A887" s="3" t="s">
        <v>380</v>
      </c>
      <c r="B887" s="3">
        <v>104</v>
      </c>
      <c r="C887" s="3">
        <v>97680195</v>
      </c>
      <c r="D887" s="3" t="s">
        <v>549</v>
      </c>
      <c r="E887" s="3" t="s">
        <v>1660</v>
      </c>
      <c r="F887" s="3" t="s">
        <v>11</v>
      </c>
      <c r="G887" s="3">
        <v>70000000</v>
      </c>
      <c r="H887" s="3">
        <v>6.8</v>
      </c>
    </row>
    <row r="888" spans="1:8" x14ac:dyDescent="0.3">
      <c r="A888" s="2" t="s">
        <v>1661</v>
      </c>
      <c r="B888" s="2">
        <v>107</v>
      </c>
      <c r="C888" s="2">
        <v>126088877</v>
      </c>
      <c r="D888" s="2" t="s">
        <v>571</v>
      </c>
      <c r="E888" s="2" t="s">
        <v>1662</v>
      </c>
      <c r="F888" s="2" t="s">
        <v>11</v>
      </c>
      <c r="G888" s="2">
        <v>50000000</v>
      </c>
      <c r="H888" s="2">
        <v>6.6</v>
      </c>
    </row>
    <row r="889" spans="1:8" x14ac:dyDescent="0.3">
      <c r="A889" s="3" t="s">
        <v>409</v>
      </c>
      <c r="B889" s="3">
        <v>124</v>
      </c>
      <c r="C889" s="3">
        <v>91030827</v>
      </c>
      <c r="D889" s="3" t="s">
        <v>838</v>
      </c>
      <c r="E889" s="3" t="s">
        <v>1663</v>
      </c>
      <c r="F889" s="3" t="s">
        <v>11</v>
      </c>
      <c r="G889" s="3">
        <v>50000000</v>
      </c>
      <c r="H889" s="3">
        <v>6.7</v>
      </c>
    </row>
    <row r="890" spans="1:8" x14ac:dyDescent="0.3">
      <c r="A890" s="2" t="s">
        <v>1487</v>
      </c>
      <c r="B890" s="2">
        <v>96</v>
      </c>
      <c r="C890" s="2">
        <v>150315155</v>
      </c>
      <c r="D890" s="2" t="s">
        <v>1004</v>
      </c>
      <c r="E890" s="2" t="s">
        <v>1664</v>
      </c>
      <c r="F890" s="2" t="s">
        <v>11</v>
      </c>
      <c r="G890" s="2">
        <v>50000000</v>
      </c>
      <c r="H890" s="2">
        <v>6.1</v>
      </c>
    </row>
    <row r="891" spans="1:8" x14ac:dyDescent="0.3">
      <c r="A891" s="3" t="s">
        <v>50</v>
      </c>
      <c r="B891" s="3">
        <v>125</v>
      </c>
      <c r="C891" s="3">
        <v>127997349</v>
      </c>
      <c r="D891" s="3" t="s">
        <v>1665</v>
      </c>
      <c r="E891" s="3" t="s">
        <v>1666</v>
      </c>
      <c r="F891" s="3" t="s">
        <v>11</v>
      </c>
      <c r="G891" s="3">
        <v>50000000</v>
      </c>
      <c r="H891" s="3">
        <v>6</v>
      </c>
    </row>
    <row r="892" spans="1:8" x14ac:dyDescent="0.3">
      <c r="A892" s="2" t="s">
        <v>1667</v>
      </c>
      <c r="B892" s="2">
        <v>129</v>
      </c>
      <c r="C892" s="2">
        <v>88504640</v>
      </c>
      <c r="D892" s="2" t="s">
        <v>717</v>
      </c>
      <c r="E892" s="2" t="s">
        <v>1668</v>
      </c>
      <c r="F892" s="2" t="s">
        <v>11</v>
      </c>
      <c r="G892" s="2">
        <v>45000000</v>
      </c>
      <c r="H892" s="2">
        <v>7.6</v>
      </c>
    </row>
    <row r="893" spans="1:8" x14ac:dyDescent="0.3">
      <c r="A893" s="3" t="s">
        <v>1669</v>
      </c>
      <c r="B893" s="3">
        <v>90</v>
      </c>
      <c r="C893" s="3">
        <v>81517441</v>
      </c>
      <c r="D893" s="3" t="s">
        <v>143</v>
      </c>
      <c r="E893" s="3" t="s">
        <v>1670</v>
      </c>
      <c r="F893" s="3" t="s">
        <v>11</v>
      </c>
      <c r="G893" s="3">
        <v>50000000</v>
      </c>
      <c r="H893" s="3">
        <v>7.1</v>
      </c>
    </row>
    <row r="894" spans="1:8" x14ac:dyDescent="0.3">
      <c r="A894" s="2" t="s">
        <v>1671</v>
      </c>
      <c r="B894" s="2">
        <v>109</v>
      </c>
      <c r="C894" s="2">
        <v>81022333</v>
      </c>
      <c r="D894" s="2" t="s">
        <v>470</v>
      </c>
      <c r="E894" s="2" t="s">
        <v>1672</v>
      </c>
      <c r="F894" s="2" t="s">
        <v>11</v>
      </c>
      <c r="G894" s="2">
        <v>50000000</v>
      </c>
      <c r="H894" s="2">
        <v>5</v>
      </c>
    </row>
    <row r="895" spans="1:8" x14ac:dyDescent="0.3">
      <c r="A895" s="2" t="s">
        <v>337</v>
      </c>
      <c r="B895" s="2">
        <v>121</v>
      </c>
      <c r="C895" s="2">
        <v>79948113</v>
      </c>
      <c r="D895" s="2" t="s">
        <v>735</v>
      </c>
      <c r="E895" s="2" t="s">
        <v>1673</v>
      </c>
      <c r="F895" s="2" t="s">
        <v>11</v>
      </c>
      <c r="G895" s="2">
        <v>50000000</v>
      </c>
      <c r="H895" s="2">
        <v>6.2</v>
      </c>
    </row>
    <row r="896" spans="1:8" x14ac:dyDescent="0.3">
      <c r="A896" s="3" t="s">
        <v>1534</v>
      </c>
      <c r="B896" s="3">
        <v>95</v>
      </c>
      <c r="C896" s="3">
        <v>88658172</v>
      </c>
      <c r="D896" s="3" t="s">
        <v>549</v>
      </c>
      <c r="E896" s="3" t="s">
        <v>1674</v>
      </c>
      <c r="F896" s="3" t="s">
        <v>11</v>
      </c>
      <c r="G896" s="3">
        <v>50000000</v>
      </c>
      <c r="H896" s="3">
        <v>5.6</v>
      </c>
    </row>
    <row r="897" spans="1:8" x14ac:dyDescent="0.3">
      <c r="A897" s="3" t="s">
        <v>1236</v>
      </c>
      <c r="B897" s="3">
        <v>118</v>
      </c>
      <c r="C897" s="3">
        <v>84244877</v>
      </c>
      <c r="D897" s="3" t="s">
        <v>465</v>
      </c>
      <c r="E897" s="3" t="s">
        <v>1675</v>
      </c>
      <c r="F897" s="3" t="s">
        <v>11</v>
      </c>
      <c r="G897" s="3">
        <v>50000000</v>
      </c>
      <c r="H897" s="3">
        <v>7.4</v>
      </c>
    </row>
    <row r="898" spans="1:8" x14ac:dyDescent="0.3">
      <c r="A898" s="2" t="s">
        <v>1676</v>
      </c>
      <c r="B898" s="2">
        <v>80</v>
      </c>
      <c r="C898" s="2">
        <v>75367693</v>
      </c>
      <c r="D898" s="2" t="s">
        <v>252</v>
      </c>
      <c r="E898" s="2" t="s">
        <v>1677</v>
      </c>
      <c r="F898" s="2" t="s">
        <v>11</v>
      </c>
      <c r="G898" s="2">
        <v>35000000</v>
      </c>
      <c r="H898" s="2">
        <v>5</v>
      </c>
    </row>
    <row r="899" spans="1:8" x14ac:dyDescent="0.3">
      <c r="A899" s="3" t="s">
        <v>1678</v>
      </c>
      <c r="B899" s="3">
        <v>99</v>
      </c>
      <c r="C899" s="3">
        <v>73701902</v>
      </c>
      <c r="D899" s="3" t="s">
        <v>1004</v>
      </c>
      <c r="E899" s="3" t="s">
        <v>1679</v>
      </c>
      <c r="F899" s="3" t="s">
        <v>11</v>
      </c>
      <c r="G899" s="3">
        <v>60000000</v>
      </c>
      <c r="H899" s="3">
        <v>5.2</v>
      </c>
    </row>
    <row r="900" spans="1:8" x14ac:dyDescent="0.3">
      <c r="A900" s="2" t="s">
        <v>1680</v>
      </c>
      <c r="B900" s="2">
        <v>133</v>
      </c>
      <c r="C900" s="2">
        <v>75605492</v>
      </c>
      <c r="D900" s="2" t="s">
        <v>534</v>
      </c>
      <c r="E900" s="2" t="s">
        <v>1681</v>
      </c>
      <c r="F900" s="2" t="s">
        <v>11</v>
      </c>
      <c r="G900" s="2">
        <v>50000000</v>
      </c>
      <c r="H900" s="2">
        <v>7.6</v>
      </c>
    </row>
    <row r="901" spans="1:8" x14ac:dyDescent="0.3">
      <c r="A901" s="3" t="s">
        <v>225</v>
      </c>
      <c r="B901" s="3">
        <v>127</v>
      </c>
      <c r="C901" s="3">
        <v>67823573</v>
      </c>
      <c r="D901" s="3" t="s">
        <v>297</v>
      </c>
      <c r="E901" s="3" t="s">
        <v>1682</v>
      </c>
      <c r="F901" s="3" t="s">
        <v>11</v>
      </c>
      <c r="G901" s="3">
        <v>50000000</v>
      </c>
      <c r="H901" s="3">
        <v>6.6</v>
      </c>
    </row>
    <row r="902" spans="1:8" x14ac:dyDescent="0.3">
      <c r="A902" s="2" t="s">
        <v>1683</v>
      </c>
      <c r="B902" s="2">
        <v>106</v>
      </c>
      <c r="C902" s="2">
        <v>91439400</v>
      </c>
      <c r="D902" s="2" t="s">
        <v>376</v>
      </c>
      <c r="E902" s="2" t="s">
        <v>1684</v>
      </c>
      <c r="F902" s="2" t="s">
        <v>11</v>
      </c>
      <c r="G902" s="2">
        <v>50000000</v>
      </c>
      <c r="H902" s="2">
        <v>7</v>
      </c>
    </row>
    <row r="903" spans="1:8" x14ac:dyDescent="0.3">
      <c r="A903" s="3" t="s">
        <v>1685</v>
      </c>
      <c r="B903" s="3">
        <v>98</v>
      </c>
      <c r="C903" s="3">
        <v>67128202</v>
      </c>
      <c r="D903" s="3" t="s">
        <v>1686</v>
      </c>
      <c r="E903" s="3" t="s">
        <v>1687</v>
      </c>
      <c r="F903" s="3" t="s">
        <v>11</v>
      </c>
      <c r="G903" s="3">
        <v>65000000</v>
      </c>
      <c r="H903" s="3">
        <v>5.7</v>
      </c>
    </row>
    <row r="904" spans="1:8" x14ac:dyDescent="0.3">
      <c r="A904" s="2" t="s">
        <v>1688</v>
      </c>
      <c r="B904" s="2">
        <v>132</v>
      </c>
      <c r="C904" s="2">
        <v>70496802</v>
      </c>
      <c r="D904" s="2" t="s">
        <v>297</v>
      </c>
      <c r="E904" s="2" t="s">
        <v>1689</v>
      </c>
      <c r="F904" s="2" t="s">
        <v>11</v>
      </c>
      <c r="G904" s="2">
        <v>54000000</v>
      </c>
      <c r="H904" s="2">
        <v>8.1999999999999993</v>
      </c>
    </row>
    <row r="905" spans="1:8" x14ac:dyDescent="0.3">
      <c r="A905" s="3" t="s">
        <v>1627</v>
      </c>
      <c r="B905" s="3">
        <v>114</v>
      </c>
      <c r="C905" s="3">
        <v>60470220</v>
      </c>
      <c r="D905" s="3" t="s">
        <v>531</v>
      </c>
      <c r="E905" s="3" t="s">
        <v>1690</v>
      </c>
      <c r="F905" s="3" t="s">
        <v>11</v>
      </c>
      <c r="G905" s="3">
        <v>50000000</v>
      </c>
      <c r="H905" s="3">
        <v>6.2</v>
      </c>
    </row>
    <row r="906" spans="1:8" x14ac:dyDescent="0.3">
      <c r="A906" s="3" t="s">
        <v>1691</v>
      </c>
      <c r="B906" s="3">
        <v>78</v>
      </c>
      <c r="C906" s="3">
        <v>58336565</v>
      </c>
      <c r="D906" s="3" t="s">
        <v>146</v>
      </c>
      <c r="E906" s="3" t="s">
        <v>1692</v>
      </c>
      <c r="F906" s="3" t="s">
        <v>11</v>
      </c>
      <c r="G906" s="3">
        <v>50000000</v>
      </c>
      <c r="H906" s="3">
        <v>6.6</v>
      </c>
    </row>
    <row r="907" spans="1:8" x14ac:dyDescent="0.3">
      <c r="A907" s="2" t="s">
        <v>1693</v>
      </c>
      <c r="B907" s="2">
        <v>101</v>
      </c>
      <c r="C907" s="2">
        <v>66002004</v>
      </c>
      <c r="D907" s="2" t="s">
        <v>1694</v>
      </c>
      <c r="E907" s="2" t="s">
        <v>1695</v>
      </c>
      <c r="F907" s="2" t="s">
        <v>11</v>
      </c>
      <c r="G907" s="2">
        <v>50000000</v>
      </c>
      <c r="H907" s="2">
        <v>4.7</v>
      </c>
    </row>
    <row r="908" spans="1:8" x14ac:dyDescent="0.3">
      <c r="A908" s="3" t="s">
        <v>1696</v>
      </c>
      <c r="B908" s="3">
        <v>113</v>
      </c>
      <c r="C908" s="3">
        <v>54997476</v>
      </c>
      <c r="D908" s="3" t="s">
        <v>717</v>
      </c>
      <c r="E908" s="3" t="s">
        <v>1697</v>
      </c>
      <c r="F908" s="3" t="s">
        <v>11</v>
      </c>
      <c r="G908" s="3">
        <v>50000000</v>
      </c>
      <c r="H908" s="3">
        <v>6.3</v>
      </c>
    </row>
    <row r="909" spans="1:8" x14ac:dyDescent="0.3">
      <c r="A909" s="2" t="s">
        <v>1698</v>
      </c>
      <c r="B909" s="2">
        <v>98</v>
      </c>
      <c r="C909" s="2">
        <v>55682070</v>
      </c>
      <c r="D909" s="2" t="s">
        <v>1143</v>
      </c>
      <c r="E909" s="2" t="s">
        <v>1699</v>
      </c>
      <c r="F909" s="2" t="s">
        <v>11</v>
      </c>
      <c r="G909" s="2">
        <v>50000000</v>
      </c>
      <c r="H909" s="2">
        <v>6.1</v>
      </c>
    </row>
    <row r="910" spans="1:8" x14ac:dyDescent="0.3">
      <c r="A910" s="3" t="s">
        <v>1700</v>
      </c>
      <c r="B910" s="3">
        <v>124</v>
      </c>
      <c r="C910" s="3">
        <v>52752475</v>
      </c>
      <c r="D910" s="3" t="s">
        <v>1342</v>
      </c>
      <c r="E910" s="3" t="s">
        <v>1701</v>
      </c>
      <c r="F910" s="3" t="s">
        <v>11</v>
      </c>
      <c r="G910" s="3">
        <v>50000000</v>
      </c>
      <c r="H910" s="3">
        <v>6.7</v>
      </c>
    </row>
    <row r="911" spans="1:8" x14ac:dyDescent="0.3">
      <c r="A911" s="2" t="s">
        <v>871</v>
      </c>
      <c r="B911" s="2">
        <v>109</v>
      </c>
      <c r="C911" s="2">
        <v>55092830</v>
      </c>
      <c r="D911" s="2" t="s">
        <v>74</v>
      </c>
      <c r="E911" s="2" t="s">
        <v>1702</v>
      </c>
      <c r="F911" s="2" t="s">
        <v>11</v>
      </c>
      <c r="G911" s="2">
        <v>60000000</v>
      </c>
      <c r="H911" s="2">
        <v>6.1</v>
      </c>
    </row>
    <row r="912" spans="1:8" x14ac:dyDescent="0.3">
      <c r="A912" s="3" t="s">
        <v>1703</v>
      </c>
      <c r="B912" s="3">
        <v>128</v>
      </c>
      <c r="C912" s="3">
        <v>50815288</v>
      </c>
      <c r="D912" s="3" t="s">
        <v>1342</v>
      </c>
      <c r="E912" s="3" t="s">
        <v>1704</v>
      </c>
      <c r="F912" s="3" t="s">
        <v>11</v>
      </c>
      <c r="G912" s="3">
        <v>50000000</v>
      </c>
      <c r="H912" s="3">
        <v>7</v>
      </c>
    </row>
    <row r="913" spans="1:8" x14ac:dyDescent="0.3">
      <c r="A913" s="2" t="s">
        <v>91</v>
      </c>
      <c r="B913" s="2">
        <v>144</v>
      </c>
      <c r="C913" s="2">
        <v>52822418</v>
      </c>
      <c r="D913" s="2" t="s">
        <v>632</v>
      </c>
      <c r="E913" s="2" t="s">
        <v>1705</v>
      </c>
      <c r="F913" s="2" t="s">
        <v>11</v>
      </c>
      <c r="G913" s="2">
        <v>50000000</v>
      </c>
      <c r="H913" s="2">
        <v>7.4</v>
      </c>
    </row>
    <row r="914" spans="1:8" x14ac:dyDescent="0.3">
      <c r="A914" s="3" t="s">
        <v>1706</v>
      </c>
      <c r="B914" s="3">
        <v>95</v>
      </c>
      <c r="C914" s="3">
        <v>50150619</v>
      </c>
      <c r="D914" s="3" t="s">
        <v>1088</v>
      </c>
      <c r="E914" s="3" t="s">
        <v>1707</v>
      </c>
      <c r="F914" s="3" t="s">
        <v>11</v>
      </c>
      <c r="G914" s="3">
        <v>50000000</v>
      </c>
      <c r="H914" s="3">
        <v>7.3</v>
      </c>
    </row>
    <row r="915" spans="1:8" x14ac:dyDescent="0.3">
      <c r="A915" s="2" t="s">
        <v>1708</v>
      </c>
      <c r="B915" s="2">
        <v>105</v>
      </c>
      <c r="C915" s="2">
        <v>48745150</v>
      </c>
      <c r="D915" s="2" t="s">
        <v>499</v>
      </c>
      <c r="E915" s="2" t="s">
        <v>1709</v>
      </c>
      <c r="F915" s="2" t="s">
        <v>11</v>
      </c>
      <c r="G915" s="2">
        <v>50000000</v>
      </c>
      <c r="H915" s="2">
        <v>5.8</v>
      </c>
    </row>
    <row r="916" spans="1:8" x14ac:dyDescent="0.3">
      <c r="A916" s="3" t="s">
        <v>1222</v>
      </c>
      <c r="B916" s="3">
        <v>121</v>
      </c>
      <c r="C916" s="3">
        <v>50007168</v>
      </c>
      <c r="D916" s="3" t="s">
        <v>143</v>
      </c>
      <c r="E916" s="3" t="s">
        <v>1710</v>
      </c>
      <c r="F916" s="3" t="s">
        <v>11</v>
      </c>
      <c r="G916" s="3">
        <v>50000000</v>
      </c>
      <c r="H916" s="3">
        <v>6.7</v>
      </c>
    </row>
    <row r="917" spans="1:8" x14ac:dyDescent="0.3">
      <c r="A917" s="2" t="s">
        <v>60</v>
      </c>
      <c r="B917" s="2">
        <v>125</v>
      </c>
      <c r="C917" s="2">
        <v>48154732</v>
      </c>
      <c r="D917" s="2" t="s">
        <v>480</v>
      </c>
      <c r="E917" s="2" t="s">
        <v>1711</v>
      </c>
      <c r="F917" s="2" t="s">
        <v>11</v>
      </c>
      <c r="G917" s="2">
        <v>50000000</v>
      </c>
      <c r="H917" s="2">
        <v>5.8</v>
      </c>
    </row>
    <row r="918" spans="1:8" x14ac:dyDescent="0.3">
      <c r="A918" s="3" t="s">
        <v>215</v>
      </c>
      <c r="B918" s="3">
        <v>129</v>
      </c>
      <c r="C918" s="3">
        <v>48265581</v>
      </c>
      <c r="D918" s="3" t="s">
        <v>637</v>
      </c>
      <c r="E918" s="3" t="s">
        <v>1712</v>
      </c>
      <c r="F918" s="3" t="s">
        <v>11</v>
      </c>
      <c r="G918" s="3">
        <v>50000000</v>
      </c>
      <c r="H918" s="3">
        <v>7.8</v>
      </c>
    </row>
    <row r="919" spans="1:8" x14ac:dyDescent="0.3">
      <c r="A919" s="2" t="s">
        <v>1713</v>
      </c>
      <c r="B919" s="2">
        <v>132</v>
      </c>
      <c r="C919" s="2">
        <v>46982632</v>
      </c>
      <c r="D919" s="2" t="s">
        <v>1714</v>
      </c>
      <c r="E919" s="2" t="s">
        <v>1715</v>
      </c>
      <c r="F919" s="2" t="s">
        <v>11</v>
      </c>
      <c r="G919" s="2">
        <v>50000000</v>
      </c>
      <c r="H919" s="2">
        <v>6.6</v>
      </c>
    </row>
    <row r="920" spans="1:8" x14ac:dyDescent="0.3">
      <c r="A920" s="3" t="s">
        <v>1716</v>
      </c>
      <c r="B920" s="3">
        <v>118</v>
      </c>
      <c r="C920" s="3">
        <v>44737059</v>
      </c>
      <c r="D920" s="3" t="s">
        <v>1292</v>
      </c>
      <c r="E920" s="3" t="s">
        <v>1717</v>
      </c>
      <c r="F920" s="3" t="s">
        <v>11</v>
      </c>
      <c r="G920" s="3">
        <v>50000000</v>
      </c>
      <c r="H920" s="3">
        <v>6.5</v>
      </c>
    </row>
    <row r="921" spans="1:8" x14ac:dyDescent="0.3">
      <c r="A921" s="2" t="s">
        <v>1718</v>
      </c>
      <c r="B921" s="2">
        <v>113</v>
      </c>
      <c r="C921" s="2">
        <v>56724080</v>
      </c>
      <c r="D921" s="2" t="s">
        <v>656</v>
      </c>
      <c r="E921" s="2" t="s">
        <v>1719</v>
      </c>
      <c r="F921" s="2" t="s">
        <v>11</v>
      </c>
      <c r="G921" s="2">
        <v>50000000</v>
      </c>
      <c r="H921" s="2">
        <v>6.7</v>
      </c>
    </row>
    <row r="922" spans="1:8" x14ac:dyDescent="0.3">
      <c r="A922" s="3" t="s">
        <v>1013</v>
      </c>
      <c r="B922" s="3">
        <v>140</v>
      </c>
      <c r="C922" s="3">
        <v>44484065</v>
      </c>
      <c r="D922" s="3" t="s">
        <v>792</v>
      </c>
      <c r="E922" s="3" t="s">
        <v>1720</v>
      </c>
      <c r="F922" s="3" t="s">
        <v>11</v>
      </c>
      <c r="G922" s="3">
        <v>50000000</v>
      </c>
      <c r="H922" s="3">
        <v>7.3</v>
      </c>
    </row>
    <row r="923" spans="1:8" x14ac:dyDescent="0.3">
      <c r="A923" s="2" t="s">
        <v>1721</v>
      </c>
      <c r="B923" s="2">
        <v>89</v>
      </c>
      <c r="C923" s="2">
        <v>47553512</v>
      </c>
      <c r="D923" s="2" t="s">
        <v>19</v>
      </c>
      <c r="E923" s="2" t="s">
        <v>1722</v>
      </c>
      <c r="F923" s="2" t="s">
        <v>11</v>
      </c>
      <c r="G923" s="2">
        <v>50000000</v>
      </c>
      <c r="H923" s="2">
        <v>5.8</v>
      </c>
    </row>
    <row r="924" spans="1:8" x14ac:dyDescent="0.3">
      <c r="A924" s="3" t="s">
        <v>1723</v>
      </c>
      <c r="B924" s="3">
        <v>104</v>
      </c>
      <c r="C924" s="3">
        <v>42610000</v>
      </c>
      <c r="D924" s="3" t="s">
        <v>131</v>
      </c>
      <c r="E924" s="3" t="s">
        <v>1724</v>
      </c>
      <c r="F924" s="3" t="s">
        <v>11</v>
      </c>
      <c r="G924" s="3">
        <v>55000000</v>
      </c>
      <c r="H924" s="3">
        <v>5.5</v>
      </c>
    </row>
    <row r="925" spans="1:8" x14ac:dyDescent="0.3">
      <c r="A925" s="2" t="s">
        <v>938</v>
      </c>
      <c r="B925" s="2">
        <v>106</v>
      </c>
      <c r="C925" s="2">
        <v>41482207</v>
      </c>
      <c r="D925" s="2" t="s">
        <v>283</v>
      </c>
      <c r="E925" s="2" t="s">
        <v>1725</v>
      </c>
      <c r="F925" s="2" t="s">
        <v>11</v>
      </c>
      <c r="G925" s="2">
        <v>50000000</v>
      </c>
      <c r="H925" s="2">
        <v>6.3</v>
      </c>
    </row>
    <row r="926" spans="1:8" x14ac:dyDescent="0.3">
      <c r="A926" s="3" t="s">
        <v>1627</v>
      </c>
      <c r="B926" s="3">
        <v>141</v>
      </c>
      <c r="C926" s="3">
        <v>47105085</v>
      </c>
      <c r="D926" s="3" t="s">
        <v>641</v>
      </c>
      <c r="E926" s="3" t="s">
        <v>1726</v>
      </c>
      <c r="F926" s="3" t="s">
        <v>11</v>
      </c>
      <c r="G926" s="3">
        <v>50000000</v>
      </c>
      <c r="H926" s="3">
        <v>7.4</v>
      </c>
    </row>
    <row r="927" spans="1:8" x14ac:dyDescent="0.3">
      <c r="A927" s="2" t="s">
        <v>850</v>
      </c>
      <c r="B927" s="2">
        <v>124</v>
      </c>
      <c r="C927" s="2">
        <v>41256277</v>
      </c>
      <c r="D927" s="2" t="s">
        <v>19</v>
      </c>
      <c r="E927" s="2" t="s">
        <v>1727</v>
      </c>
      <c r="F927" s="2" t="s">
        <v>11</v>
      </c>
      <c r="G927" s="2">
        <v>50000000</v>
      </c>
      <c r="H927" s="2">
        <v>5.9</v>
      </c>
    </row>
    <row r="928" spans="1:8" x14ac:dyDescent="0.3">
      <c r="A928" s="3" t="s">
        <v>1728</v>
      </c>
      <c r="B928" s="3">
        <v>98</v>
      </c>
      <c r="C928" s="3">
        <v>50740078</v>
      </c>
      <c r="D928" s="3" t="s">
        <v>737</v>
      </c>
      <c r="E928" s="3" t="s">
        <v>1729</v>
      </c>
      <c r="F928" s="3" t="s">
        <v>11</v>
      </c>
      <c r="G928" s="3">
        <v>45000000</v>
      </c>
      <c r="H928" s="3">
        <v>6.2</v>
      </c>
    </row>
    <row r="929" spans="1:8" x14ac:dyDescent="0.3">
      <c r="A929" s="2" t="s">
        <v>1730</v>
      </c>
      <c r="B929" s="2">
        <v>108</v>
      </c>
      <c r="C929" s="2">
        <v>40203020</v>
      </c>
      <c r="D929" s="2" t="s">
        <v>465</v>
      </c>
      <c r="E929" s="2" t="s">
        <v>1731</v>
      </c>
      <c r="F929" s="2" t="s">
        <v>11</v>
      </c>
      <c r="G929" s="2">
        <v>40000000</v>
      </c>
      <c r="H929" s="2">
        <v>5.9</v>
      </c>
    </row>
    <row r="930" spans="1:8" x14ac:dyDescent="0.3">
      <c r="A930" s="3" t="s">
        <v>1732</v>
      </c>
      <c r="B930" s="3">
        <v>114</v>
      </c>
      <c r="C930" s="3">
        <v>40905277</v>
      </c>
      <c r="D930" s="3" t="s">
        <v>1733</v>
      </c>
      <c r="E930" s="3" t="s">
        <v>1734</v>
      </c>
      <c r="F930" s="3" t="s">
        <v>11</v>
      </c>
      <c r="G930" s="3">
        <v>50000000</v>
      </c>
      <c r="H930" s="3">
        <v>6.5</v>
      </c>
    </row>
    <row r="931" spans="1:8" x14ac:dyDescent="0.3">
      <c r="A931" s="2" t="s">
        <v>1735</v>
      </c>
      <c r="B931" s="2">
        <v>101</v>
      </c>
      <c r="C931" s="2">
        <v>38590500</v>
      </c>
      <c r="D931" s="2" t="s">
        <v>16</v>
      </c>
      <c r="E931" s="2" t="s">
        <v>1736</v>
      </c>
      <c r="F931" s="2" t="s">
        <v>11</v>
      </c>
      <c r="G931" s="2">
        <v>50000000</v>
      </c>
      <c r="H931" s="2">
        <v>4.4000000000000004</v>
      </c>
    </row>
    <row r="932" spans="1:8" x14ac:dyDescent="0.3">
      <c r="A932" s="3" t="s">
        <v>1608</v>
      </c>
      <c r="B932" s="3">
        <v>93</v>
      </c>
      <c r="C932" s="3">
        <v>39177541</v>
      </c>
      <c r="D932" s="3" t="s">
        <v>47</v>
      </c>
      <c r="E932" s="3" t="s">
        <v>1737</v>
      </c>
      <c r="F932" s="3" t="s">
        <v>11</v>
      </c>
      <c r="G932" s="3">
        <v>50000000</v>
      </c>
      <c r="H932" s="3">
        <v>3.5</v>
      </c>
    </row>
    <row r="933" spans="1:8" x14ac:dyDescent="0.3">
      <c r="A933" s="2" t="s">
        <v>1738</v>
      </c>
      <c r="B933" s="2">
        <v>119</v>
      </c>
      <c r="C933" s="2">
        <v>39778599</v>
      </c>
      <c r="D933" s="2" t="s">
        <v>600</v>
      </c>
      <c r="E933" s="2" t="s">
        <v>1739</v>
      </c>
      <c r="F933" s="2" t="s">
        <v>11</v>
      </c>
      <c r="G933" s="2">
        <v>50000000</v>
      </c>
      <c r="H933" s="2">
        <v>6.6</v>
      </c>
    </row>
    <row r="934" spans="1:8" x14ac:dyDescent="0.3">
      <c r="A934" s="3" t="s">
        <v>1091</v>
      </c>
      <c r="B934" s="3">
        <v>119</v>
      </c>
      <c r="C934" s="3">
        <v>37486138</v>
      </c>
      <c r="D934" s="3" t="s">
        <v>465</v>
      </c>
      <c r="E934" s="3" t="s">
        <v>1740</v>
      </c>
      <c r="F934" s="3" t="s">
        <v>11</v>
      </c>
      <c r="G934" s="3">
        <v>50000000</v>
      </c>
      <c r="H934" s="3">
        <v>6</v>
      </c>
    </row>
    <row r="935" spans="1:8" x14ac:dyDescent="0.3">
      <c r="A935" s="2" t="s">
        <v>1688</v>
      </c>
      <c r="B935" s="2">
        <v>99</v>
      </c>
      <c r="C935" s="2">
        <v>38105077</v>
      </c>
      <c r="D935" s="2" t="s">
        <v>108</v>
      </c>
      <c r="E935" s="2" t="s">
        <v>1741</v>
      </c>
      <c r="F935" s="2" t="s">
        <v>11</v>
      </c>
      <c r="G935" s="2">
        <v>40000000</v>
      </c>
      <c r="H935" s="2">
        <v>6.4</v>
      </c>
    </row>
    <row r="936" spans="1:8" x14ac:dyDescent="0.3">
      <c r="A936" s="3" t="s">
        <v>24</v>
      </c>
      <c r="B936" s="3">
        <v>137</v>
      </c>
      <c r="C936" s="3">
        <v>35168395</v>
      </c>
      <c r="D936" s="3" t="s">
        <v>1614</v>
      </c>
      <c r="E936" s="3" t="s">
        <v>1742</v>
      </c>
      <c r="F936" s="3" t="s">
        <v>11</v>
      </c>
      <c r="G936" s="3">
        <v>50000000</v>
      </c>
      <c r="H936" s="3">
        <v>6.5</v>
      </c>
    </row>
    <row r="937" spans="1:8" x14ac:dyDescent="0.3">
      <c r="A937" s="3" t="s">
        <v>1743</v>
      </c>
      <c r="B937" s="3">
        <v>117</v>
      </c>
      <c r="C937" s="3">
        <v>32800000</v>
      </c>
      <c r="D937" s="3" t="s">
        <v>1744</v>
      </c>
      <c r="E937" s="3" t="s">
        <v>1745</v>
      </c>
      <c r="F937" s="3" t="s">
        <v>11</v>
      </c>
      <c r="G937" s="3">
        <v>40000000</v>
      </c>
      <c r="H937" s="3">
        <v>4.3</v>
      </c>
    </row>
    <row r="938" spans="1:8" x14ac:dyDescent="0.3">
      <c r="A938" s="2" t="s">
        <v>1534</v>
      </c>
      <c r="B938" s="2">
        <v>87</v>
      </c>
      <c r="C938" s="2">
        <v>33643461</v>
      </c>
      <c r="D938" s="2" t="s">
        <v>1004</v>
      </c>
      <c r="E938" s="2" t="s">
        <v>1746</v>
      </c>
      <c r="F938" s="2" t="s">
        <v>11</v>
      </c>
      <c r="G938" s="2">
        <v>50000000</v>
      </c>
      <c r="H938" s="2">
        <v>4.2</v>
      </c>
    </row>
    <row r="939" spans="1:8" x14ac:dyDescent="0.3">
      <c r="A939" s="3" t="s">
        <v>1222</v>
      </c>
      <c r="B939" s="3">
        <v>129</v>
      </c>
      <c r="C939" s="3">
        <v>32741596</v>
      </c>
      <c r="D939" s="3" t="s">
        <v>1747</v>
      </c>
      <c r="E939" s="3" t="s">
        <v>1748</v>
      </c>
      <c r="F939" s="3" t="s">
        <v>11</v>
      </c>
      <c r="G939" s="3">
        <v>50000000</v>
      </c>
      <c r="H939" s="3">
        <v>6.5</v>
      </c>
    </row>
    <row r="940" spans="1:8" x14ac:dyDescent="0.3">
      <c r="A940" s="2" t="s">
        <v>1749</v>
      </c>
      <c r="B940" s="2">
        <v>115</v>
      </c>
      <c r="C940" s="2">
        <v>31874869</v>
      </c>
      <c r="D940" s="2" t="s">
        <v>740</v>
      </c>
      <c r="E940" s="2" t="s">
        <v>1750</v>
      </c>
      <c r="F940" s="2" t="s">
        <v>11</v>
      </c>
      <c r="G940" s="2">
        <v>50000000</v>
      </c>
      <c r="H940" s="2">
        <v>6.1</v>
      </c>
    </row>
    <row r="941" spans="1:8" x14ac:dyDescent="0.3">
      <c r="A941" s="3" t="s">
        <v>342</v>
      </c>
      <c r="B941" s="3">
        <v>132</v>
      </c>
      <c r="C941" s="3">
        <v>30306268</v>
      </c>
      <c r="D941" s="3" t="s">
        <v>108</v>
      </c>
      <c r="E941" s="3" t="s">
        <v>1751</v>
      </c>
      <c r="F941" s="3" t="s">
        <v>11</v>
      </c>
      <c r="G941" s="3">
        <v>50000000</v>
      </c>
      <c r="H941" s="3">
        <v>6.3</v>
      </c>
    </row>
    <row r="942" spans="1:8" x14ac:dyDescent="0.3">
      <c r="A942" s="2" t="s">
        <v>1752</v>
      </c>
      <c r="B942" s="2">
        <v>131</v>
      </c>
      <c r="C942" s="2">
        <v>27667947</v>
      </c>
      <c r="D942" s="2" t="s">
        <v>710</v>
      </c>
      <c r="E942" s="2" t="s">
        <v>1753</v>
      </c>
      <c r="F942" s="2" t="s">
        <v>11</v>
      </c>
      <c r="G942" s="2">
        <v>50000000</v>
      </c>
      <c r="H942" s="2">
        <v>6.2</v>
      </c>
    </row>
    <row r="943" spans="1:8" x14ac:dyDescent="0.3">
      <c r="A943" s="3" t="s">
        <v>1282</v>
      </c>
      <c r="B943" s="3">
        <v>95</v>
      </c>
      <c r="C943" s="3">
        <v>27067160</v>
      </c>
      <c r="D943" s="3" t="s">
        <v>465</v>
      </c>
      <c r="E943" s="3" t="s">
        <v>1754</v>
      </c>
      <c r="F943" s="3" t="s">
        <v>11</v>
      </c>
      <c r="G943" s="3">
        <v>50000000</v>
      </c>
      <c r="H943" s="3">
        <v>5.9</v>
      </c>
    </row>
    <row r="944" spans="1:8" x14ac:dyDescent="0.3">
      <c r="A944" s="2" t="s">
        <v>1755</v>
      </c>
      <c r="B944" s="2">
        <v>125</v>
      </c>
      <c r="C944" s="2">
        <v>26616999</v>
      </c>
      <c r="D944" s="2" t="s">
        <v>546</v>
      </c>
      <c r="E944" s="2" t="s">
        <v>1756</v>
      </c>
      <c r="F944" s="2" t="s">
        <v>11</v>
      </c>
      <c r="G944" s="2">
        <v>40000000</v>
      </c>
      <c r="H944" s="2">
        <v>5.9</v>
      </c>
    </row>
    <row r="945" spans="1:8" x14ac:dyDescent="0.3">
      <c r="A945" s="3" t="s">
        <v>428</v>
      </c>
      <c r="B945" s="3">
        <v>98</v>
      </c>
      <c r="C945" s="3">
        <v>26536120</v>
      </c>
      <c r="D945" s="3" t="s">
        <v>792</v>
      </c>
      <c r="E945" s="3" t="s">
        <v>1757</v>
      </c>
      <c r="F945" s="3" t="s">
        <v>11</v>
      </c>
      <c r="G945" s="3">
        <v>50000000</v>
      </c>
      <c r="H945" s="3">
        <v>6.5</v>
      </c>
    </row>
    <row r="946" spans="1:8" x14ac:dyDescent="0.3">
      <c r="A946" s="2" t="s">
        <v>1222</v>
      </c>
      <c r="B946" s="2">
        <v>110</v>
      </c>
      <c r="C946" s="2">
        <v>26199517</v>
      </c>
      <c r="D946" s="2" t="s">
        <v>792</v>
      </c>
      <c r="E946" s="2" t="s">
        <v>1758</v>
      </c>
      <c r="F946" s="2" t="s">
        <v>11</v>
      </c>
      <c r="G946" s="2">
        <v>50000000</v>
      </c>
      <c r="H946" s="2">
        <v>6.4</v>
      </c>
    </row>
    <row r="947" spans="1:8" x14ac:dyDescent="0.3">
      <c r="A947" s="3" t="s">
        <v>607</v>
      </c>
      <c r="B947" s="3">
        <v>118</v>
      </c>
      <c r="C947" s="3">
        <v>25450527</v>
      </c>
      <c r="D947" s="3" t="s">
        <v>792</v>
      </c>
      <c r="E947" s="3" t="s">
        <v>1759</v>
      </c>
      <c r="F947" s="3" t="s">
        <v>11</v>
      </c>
      <c r="G947" s="3">
        <v>50000000</v>
      </c>
      <c r="H947" s="3">
        <v>6.5</v>
      </c>
    </row>
    <row r="948" spans="1:8" x14ac:dyDescent="0.3">
      <c r="A948" s="2" t="s">
        <v>1760</v>
      </c>
      <c r="B948" s="2">
        <v>101</v>
      </c>
      <c r="C948" s="2">
        <v>25407250</v>
      </c>
      <c r="D948" s="2" t="s">
        <v>74</v>
      </c>
      <c r="E948" s="2" t="s">
        <v>1761</v>
      </c>
      <c r="F948" s="2" t="s">
        <v>11</v>
      </c>
      <c r="G948" s="2">
        <v>50000000</v>
      </c>
      <c r="H948" s="2">
        <v>5.7</v>
      </c>
    </row>
    <row r="949" spans="1:8" x14ac:dyDescent="0.3">
      <c r="A949" s="2" t="s">
        <v>192</v>
      </c>
      <c r="B949" s="2">
        <v>90</v>
      </c>
      <c r="C949" s="2">
        <v>23159305</v>
      </c>
      <c r="D949" s="2" t="s">
        <v>196</v>
      </c>
      <c r="E949" s="2" t="s">
        <v>1762</v>
      </c>
      <c r="F949" s="2" t="s">
        <v>11</v>
      </c>
      <c r="G949" s="2">
        <v>70000000</v>
      </c>
      <c r="H949" s="2">
        <v>8</v>
      </c>
    </row>
    <row r="950" spans="1:8" x14ac:dyDescent="0.3">
      <c r="A950" s="3" t="s">
        <v>1763</v>
      </c>
      <c r="B950" s="3">
        <v>119</v>
      </c>
      <c r="C950" s="3">
        <v>24006726</v>
      </c>
      <c r="D950" s="3" t="s">
        <v>1764</v>
      </c>
      <c r="E950" s="3" t="s">
        <v>1765</v>
      </c>
      <c r="F950" s="3" t="s">
        <v>11</v>
      </c>
      <c r="G950" s="3">
        <v>50000000</v>
      </c>
      <c r="H950" s="3">
        <v>7.3</v>
      </c>
    </row>
    <row r="951" spans="1:8" x14ac:dyDescent="0.3">
      <c r="A951" s="2" t="s">
        <v>767</v>
      </c>
      <c r="B951" s="2">
        <v>139</v>
      </c>
      <c r="C951" s="2">
        <v>20389967</v>
      </c>
      <c r="D951" s="2" t="s">
        <v>1766</v>
      </c>
      <c r="E951" s="2" t="s">
        <v>1767</v>
      </c>
      <c r="F951" s="2" t="s">
        <v>11</v>
      </c>
      <c r="G951" s="2">
        <v>50000000</v>
      </c>
      <c r="H951" s="2">
        <v>6.7</v>
      </c>
    </row>
    <row r="952" spans="1:8" x14ac:dyDescent="0.3">
      <c r="A952" s="3" t="s">
        <v>1543</v>
      </c>
      <c r="B952" s="3">
        <v>130</v>
      </c>
      <c r="C952" s="3">
        <v>19593740</v>
      </c>
      <c r="D952" s="3" t="s">
        <v>710</v>
      </c>
      <c r="E952" s="3" t="s">
        <v>1768</v>
      </c>
      <c r="F952" s="3" t="s">
        <v>11</v>
      </c>
      <c r="G952" s="3">
        <v>50000000</v>
      </c>
      <c r="H952" s="3">
        <v>7.5</v>
      </c>
    </row>
    <row r="953" spans="1:8" x14ac:dyDescent="0.3">
      <c r="A953" s="2" t="s">
        <v>1467</v>
      </c>
      <c r="B953" s="2">
        <v>100</v>
      </c>
      <c r="C953" s="2">
        <v>19118247</v>
      </c>
      <c r="D953" s="2" t="s">
        <v>715</v>
      </c>
      <c r="E953" s="2" t="s">
        <v>1769</v>
      </c>
      <c r="F953" s="2" t="s">
        <v>11</v>
      </c>
      <c r="G953" s="2">
        <v>40000000</v>
      </c>
      <c r="H953" s="2">
        <v>5.4</v>
      </c>
    </row>
    <row r="954" spans="1:8" x14ac:dyDescent="0.3">
      <c r="A954" s="3" t="s">
        <v>1683</v>
      </c>
      <c r="B954" s="3">
        <v>114</v>
      </c>
      <c r="C954" s="3">
        <v>26442251</v>
      </c>
      <c r="D954" s="3" t="s">
        <v>143</v>
      </c>
      <c r="E954" s="3" t="s">
        <v>1770</v>
      </c>
      <c r="F954" s="3" t="s">
        <v>11</v>
      </c>
      <c r="G954" s="3">
        <v>50000000</v>
      </c>
      <c r="H954" s="3">
        <v>6.6</v>
      </c>
    </row>
    <row r="955" spans="1:8" x14ac:dyDescent="0.3">
      <c r="A955" s="2" t="s">
        <v>1771</v>
      </c>
      <c r="B955" s="2">
        <v>96</v>
      </c>
      <c r="C955" s="2">
        <v>17114882</v>
      </c>
      <c r="D955" s="2" t="s">
        <v>740</v>
      </c>
      <c r="E955" s="2" t="s">
        <v>1772</v>
      </c>
      <c r="F955" s="2" t="s">
        <v>11</v>
      </c>
      <c r="G955" s="2">
        <v>25000000</v>
      </c>
      <c r="H955" s="2">
        <v>7.7</v>
      </c>
    </row>
    <row r="956" spans="1:8" x14ac:dyDescent="0.3">
      <c r="A956" s="3" t="s">
        <v>1773</v>
      </c>
      <c r="B956" s="3">
        <v>110</v>
      </c>
      <c r="C956" s="3">
        <v>18472363</v>
      </c>
      <c r="D956" s="3" t="s">
        <v>1102</v>
      </c>
      <c r="E956" s="3" t="s">
        <v>1774</v>
      </c>
      <c r="F956" s="3" t="s">
        <v>11</v>
      </c>
      <c r="G956" s="3">
        <v>50000000</v>
      </c>
      <c r="H956" s="3">
        <v>5.8</v>
      </c>
    </row>
    <row r="957" spans="1:8" x14ac:dyDescent="0.3">
      <c r="A957" s="2" t="s">
        <v>658</v>
      </c>
      <c r="B957" s="2">
        <v>158</v>
      </c>
      <c r="C957" s="2">
        <v>14131298</v>
      </c>
      <c r="D957" s="2" t="s">
        <v>1134</v>
      </c>
      <c r="E957" s="2" t="s">
        <v>1775</v>
      </c>
      <c r="F957" s="2" t="s">
        <v>11</v>
      </c>
      <c r="G957" s="2">
        <v>390000000</v>
      </c>
      <c r="H957" s="2">
        <v>6.4</v>
      </c>
    </row>
    <row r="958" spans="1:8" x14ac:dyDescent="0.3">
      <c r="A958" s="3" t="s">
        <v>1776</v>
      </c>
      <c r="B958" s="3">
        <v>102</v>
      </c>
      <c r="C958" s="3">
        <v>21557240</v>
      </c>
      <c r="D958" s="3" t="s">
        <v>1777</v>
      </c>
      <c r="E958" s="3" t="s">
        <v>1778</v>
      </c>
      <c r="F958" s="3" t="s">
        <v>11</v>
      </c>
      <c r="G958" s="3">
        <v>49900000</v>
      </c>
      <c r="H958" s="3">
        <v>5.6</v>
      </c>
    </row>
    <row r="959" spans="1:8" x14ac:dyDescent="0.3">
      <c r="A959" s="2" t="s">
        <v>1779</v>
      </c>
      <c r="B959" s="2">
        <v>84</v>
      </c>
      <c r="C959" s="2">
        <v>21283440</v>
      </c>
      <c r="D959" s="2" t="s">
        <v>637</v>
      </c>
      <c r="E959" s="2" t="s">
        <v>1780</v>
      </c>
      <c r="F959" s="2" t="s">
        <v>11</v>
      </c>
      <c r="G959" s="2">
        <v>55000000</v>
      </c>
      <c r="H959" s="2">
        <v>6</v>
      </c>
    </row>
    <row r="960" spans="1:8" x14ac:dyDescent="0.3">
      <c r="A960" s="3" t="s">
        <v>1781</v>
      </c>
      <c r="B960" s="3">
        <v>115</v>
      </c>
      <c r="C960" s="3">
        <v>10556196</v>
      </c>
      <c r="D960" s="3" t="s">
        <v>710</v>
      </c>
      <c r="E960" s="3" t="s">
        <v>1782</v>
      </c>
      <c r="F960" s="3" t="s">
        <v>11</v>
      </c>
      <c r="G960" s="3">
        <v>50000000</v>
      </c>
      <c r="H960" s="3">
        <v>6.2</v>
      </c>
    </row>
    <row r="961" spans="1:8" x14ac:dyDescent="0.3">
      <c r="A961" s="2" t="s">
        <v>1783</v>
      </c>
      <c r="B961" s="2">
        <v>99</v>
      </c>
      <c r="C961" s="2">
        <v>16671505</v>
      </c>
      <c r="D961" s="2" t="s">
        <v>1784</v>
      </c>
      <c r="E961" s="2" t="s">
        <v>1785</v>
      </c>
      <c r="F961" s="2" t="s">
        <v>11</v>
      </c>
      <c r="G961" s="2">
        <v>50000000</v>
      </c>
      <c r="H961" s="2">
        <v>5.9</v>
      </c>
    </row>
    <row r="962" spans="1:8" x14ac:dyDescent="0.3">
      <c r="A962" s="3" t="s">
        <v>1786</v>
      </c>
      <c r="B962" s="3">
        <v>135</v>
      </c>
      <c r="C962" s="3">
        <v>10400000</v>
      </c>
      <c r="D962" s="3" t="s">
        <v>69</v>
      </c>
      <c r="E962" s="3" t="s">
        <v>1787</v>
      </c>
      <c r="F962" s="3" t="s">
        <v>11</v>
      </c>
      <c r="G962" s="3">
        <v>50000000</v>
      </c>
      <c r="H962" s="3">
        <v>5.0999999999999996</v>
      </c>
    </row>
    <row r="963" spans="1:8" x14ac:dyDescent="0.3">
      <c r="A963" s="2" t="s">
        <v>167</v>
      </c>
      <c r="B963" s="2">
        <v>108</v>
      </c>
      <c r="C963" s="2">
        <v>9528092</v>
      </c>
      <c r="D963" s="2" t="s">
        <v>1186</v>
      </c>
      <c r="E963" s="2" t="s">
        <v>1788</v>
      </c>
      <c r="F963" s="2" t="s">
        <v>11</v>
      </c>
      <c r="G963" s="2">
        <v>22000000</v>
      </c>
      <c r="H963" s="2">
        <v>6.8</v>
      </c>
    </row>
    <row r="964" spans="1:8" x14ac:dyDescent="0.3">
      <c r="A964" s="2" t="s">
        <v>566</v>
      </c>
      <c r="B964" s="2">
        <v>127</v>
      </c>
      <c r="C964" s="2">
        <v>10137232</v>
      </c>
      <c r="D964" s="2" t="s">
        <v>1789</v>
      </c>
      <c r="E964" s="2" t="s">
        <v>1790</v>
      </c>
      <c r="F964" s="2" t="s">
        <v>11</v>
      </c>
      <c r="G964" s="2">
        <v>50000000</v>
      </c>
      <c r="H964" s="2">
        <v>6</v>
      </c>
    </row>
    <row r="965" spans="1:8" x14ac:dyDescent="0.3">
      <c r="A965" s="3" t="s">
        <v>1554</v>
      </c>
      <c r="B965" s="3">
        <v>107</v>
      </c>
      <c r="C965" s="3">
        <v>9795017</v>
      </c>
      <c r="D965" s="3" t="s">
        <v>710</v>
      </c>
      <c r="E965" s="3" t="s">
        <v>1791</v>
      </c>
      <c r="F965" s="3" t="s">
        <v>11</v>
      </c>
      <c r="G965" s="3">
        <v>50000000</v>
      </c>
      <c r="H965" s="3">
        <v>5.0999999999999996</v>
      </c>
    </row>
    <row r="966" spans="1:8" x14ac:dyDescent="0.3">
      <c r="A966" s="2" t="s">
        <v>1492</v>
      </c>
      <c r="B966" s="2">
        <v>95</v>
      </c>
      <c r="C966" s="2">
        <v>20488579</v>
      </c>
      <c r="D966" s="2" t="s">
        <v>928</v>
      </c>
      <c r="E966" s="2" t="s">
        <v>1792</v>
      </c>
      <c r="F966" s="2" t="s">
        <v>11</v>
      </c>
      <c r="G966" s="2">
        <v>50000000</v>
      </c>
      <c r="H966" s="2">
        <v>5.8</v>
      </c>
    </row>
    <row r="967" spans="1:8" x14ac:dyDescent="0.3">
      <c r="A967" s="3" t="s">
        <v>1793</v>
      </c>
      <c r="B967" s="3">
        <v>124</v>
      </c>
      <c r="C967" s="3">
        <v>19445217</v>
      </c>
      <c r="D967" s="3" t="s">
        <v>216</v>
      </c>
      <c r="E967" s="3" t="s">
        <v>1794</v>
      </c>
      <c r="F967" s="3" t="s">
        <v>11</v>
      </c>
      <c r="G967" s="3">
        <v>60000000</v>
      </c>
      <c r="H967" s="3">
        <v>6.2</v>
      </c>
    </row>
    <row r="968" spans="1:8" x14ac:dyDescent="0.3">
      <c r="A968" s="2" t="s">
        <v>1795</v>
      </c>
      <c r="B968" s="2">
        <v>109</v>
      </c>
      <c r="C968" s="2">
        <v>8355815</v>
      </c>
      <c r="D968" s="2" t="s">
        <v>1744</v>
      </c>
      <c r="E968" s="2" t="s">
        <v>1796</v>
      </c>
      <c r="F968" s="2" t="s">
        <v>11</v>
      </c>
      <c r="G968" s="2">
        <v>55000000</v>
      </c>
      <c r="H968" s="2">
        <v>6.4</v>
      </c>
    </row>
    <row r="969" spans="1:8" x14ac:dyDescent="0.3">
      <c r="A969" s="3" t="s">
        <v>705</v>
      </c>
      <c r="B969" s="3">
        <v>102</v>
      </c>
      <c r="C969" s="3">
        <v>28837115</v>
      </c>
      <c r="D969" s="3" t="s">
        <v>656</v>
      </c>
      <c r="E969" s="3" t="s">
        <v>1797</v>
      </c>
      <c r="F969" s="3" t="s">
        <v>11</v>
      </c>
      <c r="G969" s="3">
        <v>50000000</v>
      </c>
      <c r="H969" s="3">
        <v>4.8</v>
      </c>
    </row>
    <row r="970" spans="1:8" x14ac:dyDescent="0.3">
      <c r="A970" s="2" t="s">
        <v>1798</v>
      </c>
      <c r="B970" s="2">
        <v>88</v>
      </c>
      <c r="C970" s="2">
        <v>6471394</v>
      </c>
      <c r="D970" s="2" t="s">
        <v>326</v>
      </c>
      <c r="E970" s="2" t="s">
        <v>1799</v>
      </c>
      <c r="F970" s="2" t="s">
        <v>11</v>
      </c>
      <c r="G970" s="2">
        <v>50000000</v>
      </c>
      <c r="H970" s="2">
        <v>4.9000000000000004</v>
      </c>
    </row>
    <row r="971" spans="1:8" x14ac:dyDescent="0.3">
      <c r="A971" s="3" t="s">
        <v>1007</v>
      </c>
      <c r="B971" s="3">
        <v>87</v>
      </c>
      <c r="C971" s="3">
        <v>6291602</v>
      </c>
      <c r="D971" s="3" t="s">
        <v>1800</v>
      </c>
      <c r="E971" s="3" t="s">
        <v>1801</v>
      </c>
      <c r="F971" s="3" t="s">
        <v>11</v>
      </c>
      <c r="G971" s="3">
        <v>50000000</v>
      </c>
      <c r="H971" s="3">
        <v>5.6</v>
      </c>
    </row>
    <row r="972" spans="1:8" x14ac:dyDescent="0.3">
      <c r="A972" s="2" t="s">
        <v>1802</v>
      </c>
      <c r="B972" s="2">
        <v>104</v>
      </c>
      <c r="C972" s="2">
        <v>10706786</v>
      </c>
      <c r="D972" s="2" t="s">
        <v>446</v>
      </c>
      <c r="E972" s="2" t="s">
        <v>1803</v>
      </c>
      <c r="F972" s="2" t="s">
        <v>11</v>
      </c>
      <c r="G972" s="2">
        <v>50000000</v>
      </c>
      <c r="H972" s="2">
        <v>5.5</v>
      </c>
    </row>
    <row r="973" spans="1:8" x14ac:dyDescent="0.3">
      <c r="A973" s="3" t="s">
        <v>1138</v>
      </c>
      <c r="B973" s="3">
        <v>96</v>
      </c>
      <c r="C973" s="3">
        <v>8742261</v>
      </c>
      <c r="D973" s="3" t="s">
        <v>792</v>
      </c>
      <c r="E973" s="3" t="s">
        <v>1804</v>
      </c>
      <c r="F973" s="3" t="s">
        <v>11</v>
      </c>
      <c r="G973" s="3">
        <v>18000000</v>
      </c>
      <c r="H973" s="3">
        <v>3.7</v>
      </c>
    </row>
    <row r="974" spans="1:8" x14ac:dyDescent="0.3">
      <c r="A974" s="2" t="s">
        <v>1805</v>
      </c>
      <c r="B974" s="2">
        <v>85</v>
      </c>
      <c r="C974" s="2">
        <v>43905746</v>
      </c>
      <c r="D974" s="2" t="s">
        <v>928</v>
      </c>
      <c r="E974" s="2" t="s">
        <v>1806</v>
      </c>
      <c r="F974" s="2" t="s">
        <v>11</v>
      </c>
      <c r="G974" s="2">
        <v>49000000</v>
      </c>
      <c r="H974" s="2">
        <v>5.9</v>
      </c>
    </row>
    <row r="975" spans="1:8" x14ac:dyDescent="0.3">
      <c r="A975" s="2" t="s">
        <v>691</v>
      </c>
      <c r="B975" s="2">
        <v>104</v>
      </c>
      <c r="C975" s="2">
        <v>21413502</v>
      </c>
      <c r="D975" s="2" t="s">
        <v>1807</v>
      </c>
      <c r="E975" s="2" t="s">
        <v>1808</v>
      </c>
      <c r="F975" s="2" t="s">
        <v>11</v>
      </c>
      <c r="G975" s="2">
        <v>40000000</v>
      </c>
      <c r="H975" s="2">
        <v>6.3</v>
      </c>
    </row>
    <row r="976" spans="1:8" x14ac:dyDescent="0.3">
      <c r="A976" s="2" t="s">
        <v>498</v>
      </c>
      <c r="B976" s="2">
        <v>190</v>
      </c>
      <c r="C976" s="2">
        <v>124107476</v>
      </c>
      <c r="D976" s="2" t="s">
        <v>710</v>
      </c>
      <c r="E976" s="2" t="s">
        <v>1809</v>
      </c>
      <c r="F976" s="2" t="s">
        <v>11</v>
      </c>
      <c r="G976" s="2">
        <v>48000000</v>
      </c>
      <c r="H976" s="2">
        <v>7.6</v>
      </c>
    </row>
    <row r="977" spans="1:8" x14ac:dyDescent="0.3">
      <c r="A977" s="3" t="s">
        <v>123</v>
      </c>
      <c r="B977" s="3">
        <v>127</v>
      </c>
      <c r="C977" s="3">
        <v>197171806</v>
      </c>
      <c r="D977" s="3" t="s">
        <v>13</v>
      </c>
      <c r="E977" s="3" t="s">
        <v>1810</v>
      </c>
      <c r="F977" s="3" t="s">
        <v>11</v>
      </c>
      <c r="G977" s="3">
        <v>48000000</v>
      </c>
      <c r="H977" s="3">
        <v>8.3000000000000007</v>
      </c>
    </row>
    <row r="978" spans="1:8" x14ac:dyDescent="0.3">
      <c r="A978" s="3" t="s">
        <v>454</v>
      </c>
      <c r="B978" s="3">
        <v>120</v>
      </c>
      <c r="C978" s="3">
        <v>31569268</v>
      </c>
      <c r="D978" s="3" t="s">
        <v>1811</v>
      </c>
      <c r="E978" s="3" t="s">
        <v>1812</v>
      </c>
      <c r="F978" s="3" t="s">
        <v>11</v>
      </c>
      <c r="G978" s="3">
        <v>49000000</v>
      </c>
      <c r="H978" s="3">
        <v>6.9</v>
      </c>
    </row>
    <row r="979" spans="1:8" x14ac:dyDescent="0.3">
      <c r="A979" s="2" t="s">
        <v>390</v>
      </c>
      <c r="B979" s="2">
        <v>118</v>
      </c>
      <c r="C979" s="2">
        <v>66488090</v>
      </c>
      <c r="D979" s="2" t="s">
        <v>717</v>
      </c>
      <c r="E979" s="2" t="s">
        <v>1813</v>
      </c>
      <c r="F979" s="2" t="s">
        <v>11</v>
      </c>
      <c r="G979" s="2">
        <v>48000000</v>
      </c>
      <c r="H979" s="2">
        <v>6.7</v>
      </c>
    </row>
    <row r="980" spans="1:8" x14ac:dyDescent="0.3">
      <c r="A980" s="3" t="s">
        <v>215</v>
      </c>
      <c r="B980" s="3">
        <v>112</v>
      </c>
      <c r="C980" s="3">
        <v>95308367</v>
      </c>
      <c r="D980" s="3" t="s">
        <v>710</v>
      </c>
      <c r="E980" s="3" t="s">
        <v>1814</v>
      </c>
      <c r="F980" s="3" t="s">
        <v>11</v>
      </c>
      <c r="G980" s="3">
        <v>48000000</v>
      </c>
      <c r="H980" s="3">
        <v>6.8</v>
      </c>
    </row>
    <row r="981" spans="1:8" x14ac:dyDescent="0.3">
      <c r="A981" s="3" t="s">
        <v>1372</v>
      </c>
      <c r="B981" s="3">
        <v>114</v>
      </c>
      <c r="C981" s="3">
        <v>60652036</v>
      </c>
      <c r="D981" s="3" t="s">
        <v>1815</v>
      </c>
      <c r="E981" s="3" t="s">
        <v>1816</v>
      </c>
      <c r="F981" s="3" t="s">
        <v>11</v>
      </c>
      <c r="G981" s="3">
        <v>48000000</v>
      </c>
      <c r="H981" s="3">
        <v>7.1</v>
      </c>
    </row>
    <row r="982" spans="1:8" x14ac:dyDescent="0.3">
      <c r="A982" s="2" t="s">
        <v>785</v>
      </c>
      <c r="B982" s="2">
        <v>137</v>
      </c>
      <c r="C982" s="2">
        <v>1206135</v>
      </c>
      <c r="D982" s="2" t="s">
        <v>710</v>
      </c>
      <c r="E982" s="2" t="s">
        <v>1817</v>
      </c>
      <c r="F982" s="2" t="s">
        <v>11</v>
      </c>
      <c r="G982" s="2">
        <v>50000000</v>
      </c>
      <c r="H982" s="2">
        <v>6.4</v>
      </c>
    </row>
    <row r="983" spans="1:8" x14ac:dyDescent="0.3">
      <c r="A983" s="3" t="s">
        <v>1030</v>
      </c>
      <c r="B983" s="3">
        <v>112</v>
      </c>
      <c r="C983" s="3">
        <v>56607223</v>
      </c>
      <c r="D983" s="3" t="s">
        <v>1392</v>
      </c>
      <c r="E983" s="3" t="s">
        <v>1818</v>
      </c>
      <c r="F983" s="3" t="s">
        <v>11</v>
      </c>
      <c r="G983" s="3">
        <v>48000000</v>
      </c>
      <c r="H983" s="3">
        <v>6.4</v>
      </c>
    </row>
    <row r="984" spans="1:8" x14ac:dyDescent="0.3">
      <c r="A984" s="2" t="s">
        <v>1452</v>
      </c>
      <c r="B984" s="2">
        <v>120</v>
      </c>
      <c r="C984" s="2">
        <v>50173190</v>
      </c>
      <c r="D984" s="2" t="s">
        <v>1819</v>
      </c>
      <c r="E984" s="2" t="s">
        <v>1820</v>
      </c>
      <c r="F984" s="2" t="s">
        <v>11</v>
      </c>
      <c r="G984" s="2">
        <v>48000000</v>
      </c>
      <c r="H984" s="2">
        <v>7.4</v>
      </c>
    </row>
    <row r="985" spans="1:8" x14ac:dyDescent="0.3">
      <c r="A985" s="3" t="s">
        <v>467</v>
      </c>
      <c r="B985" s="3">
        <v>123</v>
      </c>
      <c r="C985" s="3">
        <v>47095453</v>
      </c>
      <c r="D985" s="3" t="s">
        <v>1199</v>
      </c>
      <c r="E985" s="3" t="s">
        <v>1821</v>
      </c>
      <c r="F985" s="3" t="s">
        <v>11</v>
      </c>
      <c r="G985" s="3">
        <v>48000000</v>
      </c>
      <c r="H985" s="3">
        <v>6.4</v>
      </c>
    </row>
    <row r="986" spans="1:8" x14ac:dyDescent="0.3">
      <c r="A986" s="2" t="s">
        <v>1391</v>
      </c>
      <c r="B986" s="2">
        <v>93</v>
      </c>
      <c r="C986" s="2">
        <v>37879996</v>
      </c>
      <c r="D986" s="2" t="s">
        <v>1199</v>
      </c>
      <c r="E986" s="2" t="s">
        <v>1822</v>
      </c>
      <c r="F986" s="2" t="s">
        <v>11</v>
      </c>
      <c r="G986" s="2">
        <v>48000000</v>
      </c>
      <c r="H986" s="2">
        <v>6</v>
      </c>
    </row>
    <row r="987" spans="1:8" x14ac:dyDescent="0.3">
      <c r="A987" s="3" t="s">
        <v>1590</v>
      </c>
      <c r="B987" s="3">
        <v>123</v>
      </c>
      <c r="C987" s="3">
        <v>25900000</v>
      </c>
      <c r="D987" s="3" t="s">
        <v>1823</v>
      </c>
      <c r="E987" s="3" t="s">
        <v>1824</v>
      </c>
      <c r="F987" s="3" t="s">
        <v>11</v>
      </c>
      <c r="G987" s="3">
        <v>58000000</v>
      </c>
      <c r="H987" s="3">
        <v>6.5</v>
      </c>
    </row>
    <row r="988" spans="1:8" x14ac:dyDescent="0.3">
      <c r="A988" s="2" t="s">
        <v>467</v>
      </c>
      <c r="B988" s="2">
        <v>122</v>
      </c>
      <c r="C988" s="2">
        <v>53574088</v>
      </c>
      <c r="D988" s="2" t="s">
        <v>1825</v>
      </c>
      <c r="E988" s="2" t="s">
        <v>1826</v>
      </c>
      <c r="F988" s="2" t="s">
        <v>11</v>
      </c>
      <c r="G988" s="2">
        <v>55000000</v>
      </c>
      <c r="H988" s="2">
        <v>7.8</v>
      </c>
    </row>
    <row r="989" spans="1:8" x14ac:dyDescent="0.3">
      <c r="A989" s="3" t="s">
        <v>1827</v>
      </c>
      <c r="B989" s="3">
        <v>115</v>
      </c>
      <c r="C989" s="3">
        <v>89253340</v>
      </c>
      <c r="D989" s="3" t="s">
        <v>19</v>
      </c>
      <c r="E989" s="3" t="s">
        <v>1828</v>
      </c>
      <c r="F989" s="3" t="s">
        <v>11</v>
      </c>
      <c r="G989" s="3">
        <v>48000000</v>
      </c>
      <c r="H989" s="3">
        <v>6</v>
      </c>
    </row>
    <row r="990" spans="1:8" x14ac:dyDescent="0.3">
      <c r="A990" s="2" t="s">
        <v>498</v>
      </c>
      <c r="B990" s="2">
        <v>123</v>
      </c>
      <c r="C990" s="2">
        <v>37339525</v>
      </c>
      <c r="D990" s="2" t="s">
        <v>1733</v>
      </c>
      <c r="E990" s="2" t="s">
        <v>1829</v>
      </c>
      <c r="F990" s="2" t="s">
        <v>11</v>
      </c>
      <c r="G990" s="2">
        <v>48000000</v>
      </c>
      <c r="H990" s="2">
        <v>7</v>
      </c>
    </row>
    <row r="991" spans="1:8" x14ac:dyDescent="0.3">
      <c r="A991" s="3" t="s">
        <v>705</v>
      </c>
      <c r="B991" s="3">
        <v>96</v>
      </c>
      <c r="C991" s="3">
        <v>60154431</v>
      </c>
      <c r="D991" s="3" t="s">
        <v>1830</v>
      </c>
      <c r="E991" s="3" t="s">
        <v>1831</v>
      </c>
      <c r="F991" s="3" t="s">
        <v>11</v>
      </c>
      <c r="G991" s="3">
        <v>47000000</v>
      </c>
      <c r="H991" s="3">
        <v>6</v>
      </c>
    </row>
    <row r="992" spans="1:8" x14ac:dyDescent="0.3">
      <c r="A992" s="3" t="s">
        <v>1832</v>
      </c>
      <c r="B992" s="3">
        <v>105</v>
      </c>
      <c r="C992" s="3">
        <v>103738726</v>
      </c>
      <c r="D992" s="3" t="s">
        <v>1833</v>
      </c>
      <c r="E992" s="3" t="s">
        <v>1834</v>
      </c>
      <c r="F992" s="3" t="s">
        <v>11</v>
      </c>
      <c r="G992" s="3">
        <v>100000000</v>
      </c>
      <c r="H992" s="3">
        <v>6.1</v>
      </c>
    </row>
    <row r="993" spans="1:8" x14ac:dyDescent="0.3">
      <c r="A993" s="2" t="s">
        <v>428</v>
      </c>
      <c r="B993" s="2">
        <v>113</v>
      </c>
      <c r="C993" s="2">
        <v>69304264</v>
      </c>
      <c r="D993" s="2" t="s">
        <v>1835</v>
      </c>
      <c r="E993" s="2" t="s">
        <v>1836</v>
      </c>
      <c r="F993" s="2" t="s">
        <v>11</v>
      </c>
      <c r="G993" s="2">
        <v>48000000</v>
      </c>
      <c r="H993" s="2">
        <v>6.8</v>
      </c>
    </row>
    <row r="994" spans="1:8" x14ac:dyDescent="0.3">
      <c r="A994" s="3" t="s">
        <v>1837</v>
      </c>
      <c r="B994" s="3">
        <v>132</v>
      </c>
      <c r="C994" s="3">
        <v>29781453</v>
      </c>
      <c r="D994" s="3" t="s">
        <v>1373</v>
      </c>
      <c r="E994" s="3" t="s">
        <v>1838</v>
      </c>
      <c r="F994" s="3" t="s">
        <v>11</v>
      </c>
      <c r="G994" s="3">
        <v>48000000</v>
      </c>
      <c r="H994" s="3">
        <v>6.4</v>
      </c>
    </row>
    <row r="995" spans="1:8" x14ac:dyDescent="0.3">
      <c r="A995" s="2" t="s">
        <v>1839</v>
      </c>
      <c r="B995" s="2">
        <v>75</v>
      </c>
      <c r="C995" s="2">
        <v>15519841</v>
      </c>
      <c r="D995" s="2" t="s">
        <v>89</v>
      </c>
      <c r="E995" s="2" t="s">
        <v>1840</v>
      </c>
      <c r="F995" s="2" t="s">
        <v>11</v>
      </c>
      <c r="G995" s="2">
        <v>47000000</v>
      </c>
      <c r="H995" s="2">
        <v>4.5</v>
      </c>
    </row>
    <row r="996" spans="1:8" x14ac:dyDescent="0.3">
      <c r="A996" s="3" t="s">
        <v>1841</v>
      </c>
      <c r="B996" s="3">
        <v>108</v>
      </c>
      <c r="C996" s="3">
        <v>5600000</v>
      </c>
      <c r="D996" s="3" t="s">
        <v>1119</v>
      </c>
      <c r="E996" s="3" t="s">
        <v>1842</v>
      </c>
      <c r="F996" s="3" t="s">
        <v>11</v>
      </c>
      <c r="G996" s="3">
        <v>47000000</v>
      </c>
      <c r="H996" s="3">
        <v>5.8</v>
      </c>
    </row>
    <row r="997" spans="1:8" x14ac:dyDescent="0.3">
      <c r="A997" s="2" t="s">
        <v>1843</v>
      </c>
      <c r="B997" s="2">
        <v>105</v>
      </c>
      <c r="C997" s="2">
        <v>126805112</v>
      </c>
      <c r="D997" s="2" t="s">
        <v>549</v>
      </c>
      <c r="E997" s="2" t="s">
        <v>1844</v>
      </c>
      <c r="F997" s="2" t="s">
        <v>11</v>
      </c>
      <c r="G997" s="2">
        <v>46000000</v>
      </c>
      <c r="H997" s="2">
        <v>6.3</v>
      </c>
    </row>
    <row r="998" spans="1:8" x14ac:dyDescent="0.3">
      <c r="A998" s="3" t="s">
        <v>1678</v>
      </c>
      <c r="B998" s="3">
        <v>102</v>
      </c>
      <c r="C998" s="3">
        <v>93607673</v>
      </c>
      <c r="D998" s="3" t="s">
        <v>549</v>
      </c>
      <c r="E998" s="3" t="s">
        <v>1845</v>
      </c>
      <c r="F998" s="3" t="s">
        <v>11</v>
      </c>
      <c r="G998" s="3">
        <v>48000000</v>
      </c>
      <c r="H998" s="3">
        <v>5.7</v>
      </c>
    </row>
    <row r="999" spans="1:8" x14ac:dyDescent="0.3">
      <c r="A999" s="2" t="s">
        <v>18</v>
      </c>
      <c r="B999" s="2">
        <v>118</v>
      </c>
      <c r="C999" s="2">
        <v>67263182</v>
      </c>
      <c r="D999" s="2" t="s">
        <v>637</v>
      </c>
      <c r="E999" s="2" t="s">
        <v>1846</v>
      </c>
      <c r="F999" s="2" t="s">
        <v>11</v>
      </c>
      <c r="G999" s="2">
        <v>46000000</v>
      </c>
      <c r="H999" s="2">
        <v>7.2</v>
      </c>
    </row>
    <row r="1000" spans="1:8" x14ac:dyDescent="0.3">
      <c r="A1000" s="3" t="s">
        <v>1115</v>
      </c>
      <c r="B1000" s="3">
        <v>111</v>
      </c>
      <c r="C1000" s="3">
        <v>92001027</v>
      </c>
      <c r="D1000" s="3" t="s">
        <v>1847</v>
      </c>
      <c r="E1000" s="3" t="s">
        <v>1848</v>
      </c>
      <c r="F1000" s="3" t="s">
        <v>11</v>
      </c>
      <c r="G1000" s="3">
        <v>45000000</v>
      </c>
      <c r="H1000" s="3">
        <v>7.6</v>
      </c>
    </row>
    <row r="1001" spans="1:8" x14ac:dyDescent="0.3">
      <c r="A1001" s="2" t="s">
        <v>1540</v>
      </c>
      <c r="B1001" s="2">
        <v>81</v>
      </c>
      <c r="C1001" s="2">
        <v>10539414</v>
      </c>
      <c r="D1001" s="2" t="s">
        <v>1849</v>
      </c>
      <c r="E1001" s="2" t="s">
        <v>1850</v>
      </c>
      <c r="F1001" s="2" t="s">
        <v>11</v>
      </c>
      <c r="G1001" s="2">
        <v>47000000</v>
      </c>
      <c r="H1001" s="2">
        <v>4.7</v>
      </c>
    </row>
    <row r="1002" spans="1:8" x14ac:dyDescent="0.3">
      <c r="A1002" s="3" t="s">
        <v>328</v>
      </c>
      <c r="B1002" s="3">
        <v>116</v>
      </c>
      <c r="C1002" s="3">
        <v>58918501</v>
      </c>
      <c r="D1002" s="3" t="s">
        <v>1851</v>
      </c>
      <c r="E1002" s="3" t="s">
        <v>1852</v>
      </c>
      <c r="F1002" s="3" t="s">
        <v>11</v>
      </c>
      <c r="G1002" s="3">
        <v>46000000</v>
      </c>
      <c r="H1002" s="3">
        <v>6.6</v>
      </c>
    </row>
    <row r="1003" spans="1:8" x14ac:dyDescent="0.3">
      <c r="A1003" s="2" t="s">
        <v>164</v>
      </c>
      <c r="B1003" s="2">
        <v>86</v>
      </c>
      <c r="C1003" s="2">
        <v>181395380</v>
      </c>
      <c r="D1003" s="2" t="s">
        <v>1199</v>
      </c>
      <c r="E1003" s="2" t="s">
        <v>1853</v>
      </c>
      <c r="F1003" s="2" t="s">
        <v>11</v>
      </c>
      <c r="G1003" s="2">
        <v>45000000</v>
      </c>
      <c r="H1003" s="2">
        <v>6.8</v>
      </c>
    </row>
    <row r="1004" spans="1:8" x14ac:dyDescent="0.3">
      <c r="A1004" s="3" t="s">
        <v>1854</v>
      </c>
      <c r="B1004" s="3">
        <v>127</v>
      </c>
      <c r="C1004" s="3">
        <v>14946229</v>
      </c>
      <c r="D1004" s="3" t="s">
        <v>1855</v>
      </c>
      <c r="E1004" s="3" t="s">
        <v>1856</v>
      </c>
      <c r="F1004" s="3" t="s">
        <v>11</v>
      </c>
      <c r="G1004" s="3">
        <v>25000000</v>
      </c>
      <c r="H1004" s="3">
        <v>7.3</v>
      </c>
    </row>
    <row r="1005" spans="1:8" x14ac:dyDescent="0.3">
      <c r="A1005" s="3" t="s">
        <v>1353</v>
      </c>
      <c r="B1005" s="3">
        <v>91</v>
      </c>
      <c r="C1005" s="3">
        <v>130512915</v>
      </c>
      <c r="D1005" s="3" t="s">
        <v>165</v>
      </c>
      <c r="E1005" s="3" t="s">
        <v>1857</v>
      </c>
      <c r="F1005" s="3" t="s">
        <v>11</v>
      </c>
      <c r="G1005" s="3">
        <v>45000000</v>
      </c>
      <c r="H1005" s="3">
        <v>4.8</v>
      </c>
    </row>
    <row r="1006" spans="1:8" x14ac:dyDescent="0.3">
      <c r="A1006" s="2" t="s">
        <v>1827</v>
      </c>
      <c r="B1006" s="2">
        <v>98</v>
      </c>
      <c r="C1006" s="2">
        <v>139852971</v>
      </c>
      <c r="D1006" s="2" t="s">
        <v>108</v>
      </c>
      <c r="E1006" s="2" t="s">
        <v>1858</v>
      </c>
      <c r="F1006" s="2" t="s">
        <v>11</v>
      </c>
      <c r="G1006" s="2">
        <v>45000000</v>
      </c>
      <c r="H1006" s="2">
        <v>6.3</v>
      </c>
    </row>
    <row r="1007" spans="1:8" x14ac:dyDescent="0.3">
      <c r="A1007" s="3" t="s">
        <v>1859</v>
      </c>
      <c r="B1007" s="3">
        <v>84</v>
      </c>
      <c r="C1007" s="3">
        <v>110000082</v>
      </c>
      <c r="D1007" s="3" t="s">
        <v>656</v>
      </c>
      <c r="E1007" s="3" t="s">
        <v>1860</v>
      </c>
      <c r="F1007" s="3" t="s">
        <v>11</v>
      </c>
      <c r="G1007" s="3">
        <v>48000000</v>
      </c>
      <c r="H1007" s="3">
        <v>5.5</v>
      </c>
    </row>
    <row r="1008" spans="1:8" x14ac:dyDescent="0.3">
      <c r="A1008" s="2" t="s">
        <v>1398</v>
      </c>
      <c r="B1008" s="2">
        <v>109</v>
      </c>
      <c r="C1008" s="2">
        <v>106807667</v>
      </c>
      <c r="D1008" s="2" t="s">
        <v>1861</v>
      </c>
      <c r="E1008" s="2" t="s">
        <v>1862</v>
      </c>
      <c r="F1008" s="2" t="s">
        <v>11</v>
      </c>
      <c r="G1008" s="2">
        <v>45000000</v>
      </c>
      <c r="H1008" s="2">
        <v>6.2</v>
      </c>
    </row>
    <row r="1009" spans="1:8" x14ac:dyDescent="0.3">
      <c r="A1009" s="3" t="s">
        <v>897</v>
      </c>
      <c r="B1009" s="3">
        <v>93</v>
      </c>
      <c r="C1009" s="3">
        <v>101702060</v>
      </c>
      <c r="D1009" s="3" t="s">
        <v>1863</v>
      </c>
      <c r="E1009" s="3" t="s">
        <v>1864</v>
      </c>
      <c r="F1009" s="3" t="s">
        <v>11</v>
      </c>
      <c r="G1009" s="3">
        <v>45000000</v>
      </c>
      <c r="H1009" s="3">
        <v>5.8</v>
      </c>
    </row>
    <row r="1010" spans="1:8" x14ac:dyDescent="0.3">
      <c r="A1010" s="2" t="s">
        <v>1091</v>
      </c>
      <c r="B1010" s="2">
        <v>113</v>
      </c>
      <c r="C1010" s="2">
        <v>95149435</v>
      </c>
      <c r="D1010" s="2" t="s">
        <v>902</v>
      </c>
      <c r="E1010" s="2" t="s">
        <v>1865</v>
      </c>
      <c r="F1010" s="2" t="s">
        <v>11</v>
      </c>
      <c r="G1010" s="2">
        <v>40000000</v>
      </c>
      <c r="H1010" s="2">
        <v>5.7</v>
      </c>
    </row>
    <row r="1011" spans="1:8" x14ac:dyDescent="0.3">
      <c r="A1011" s="3" t="s">
        <v>757</v>
      </c>
      <c r="B1011" s="3">
        <v>141</v>
      </c>
      <c r="C1011" s="3">
        <v>100768056</v>
      </c>
      <c r="D1011" s="3" t="s">
        <v>717</v>
      </c>
      <c r="E1011" s="3" t="s">
        <v>1866</v>
      </c>
      <c r="F1011" s="3" t="s">
        <v>11</v>
      </c>
      <c r="G1011" s="3">
        <v>45000000</v>
      </c>
      <c r="H1011" s="3">
        <v>6.5</v>
      </c>
    </row>
    <row r="1012" spans="1:8" x14ac:dyDescent="0.3">
      <c r="A1012" s="2" t="s">
        <v>433</v>
      </c>
      <c r="B1012" s="2">
        <v>119</v>
      </c>
      <c r="C1012" s="2">
        <v>92115211</v>
      </c>
      <c r="D1012" s="2" t="s">
        <v>717</v>
      </c>
      <c r="E1012" s="2" t="s">
        <v>1867</v>
      </c>
      <c r="F1012" s="2" t="s">
        <v>11</v>
      </c>
      <c r="G1012" s="2">
        <v>45000000</v>
      </c>
      <c r="H1012" s="2">
        <v>6.7</v>
      </c>
    </row>
    <row r="1013" spans="1:8" x14ac:dyDescent="0.3">
      <c r="A1013" s="3" t="s">
        <v>1282</v>
      </c>
      <c r="B1013" s="3">
        <v>97</v>
      </c>
      <c r="C1013" s="3">
        <v>93452056</v>
      </c>
      <c r="D1013" s="3" t="s">
        <v>1764</v>
      </c>
      <c r="E1013" s="3" t="s">
        <v>1868</v>
      </c>
      <c r="F1013" s="3" t="s">
        <v>11</v>
      </c>
      <c r="G1013" s="3">
        <v>45000000</v>
      </c>
      <c r="H1013" s="3">
        <v>7.4</v>
      </c>
    </row>
    <row r="1014" spans="1:8" x14ac:dyDescent="0.3">
      <c r="A1014" s="2" t="s">
        <v>390</v>
      </c>
      <c r="B1014" s="2">
        <v>117</v>
      </c>
      <c r="C1014" s="2">
        <v>83287363</v>
      </c>
      <c r="D1014" s="2" t="s">
        <v>19</v>
      </c>
      <c r="E1014" s="2" t="s">
        <v>1869</v>
      </c>
      <c r="F1014" s="2" t="s">
        <v>11</v>
      </c>
      <c r="G1014" s="2">
        <v>45000000</v>
      </c>
      <c r="H1014" s="2">
        <v>6.9</v>
      </c>
    </row>
    <row r="1015" spans="1:8" x14ac:dyDescent="0.3">
      <c r="A1015" s="3" t="s">
        <v>1019</v>
      </c>
      <c r="B1015" s="3">
        <v>101</v>
      </c>
      <c r="C1015" s="3">
        <v>82931301</v>
      </c>
      <c r="D1015" s="3" t="s">
        <v>549</v>
      </c>
      <c r="E1015" s="3" t="s">
        <v>1870</v>
      </c>
      <c r="F1015" s="3" t="s">
        <v>11</v>
      </c>
      <c r="G1015" s="3">
        <v>60000000</v>
      </c>
      <c r="H1015" s="3">
        <v>5.5</v>
      </c>
    </row>
    <row r="1016" spans="1:8" x14ac:dyDescent="0.3">
      <c r="A1016" s="2" t="s">
        <v>1871</v>
      </c>
      <c r="B1016" s="2">
        <v>153</v>
      </c>
      <c r="C1016" s="2">
        <v>60962878</v>
      </c>
      <c r="D1016" s="2" t="s">
        <v>717</v>
      </c>
      <c r="E1016" s="2" t="s">
        <v>1872</v>
      </c>
      <c r="F1016" s="2" t="s">
        <v>11</v>
      </c>
      <c r="G1016" s="2">
        <v>46000000</v>
      </c>
      <c r="H1016" s="2">
        <v>8.1</v>
      </c>
    </row>
    <row r="1017" spans="1:8" x14ac:dyDescent="0.3">
      <c r="A1017" s="3" t="s">
        <v>1017</v>
      </c>
      <c r="B1017" s="3">
        <v>122</v>
      </c>
      <c r="C1017" s="3">
        <v>76261036</v>
      </c>
      <c r="D1017" s="3" t="s">
        <v>710</v>
      </c>
      <c r="E1017" s="3" t="s">
        <v>1873</v>
      </c>
      <c r="F1017" s="3" t="s">
        <v>11</v>
      </c>
      <c r="G1017" s="3">
        <v>45000000</v>
      </c>
      <c r="H1017" s="3">
        <v>7.7</v>
      </c>
    </row>
    <row r="1018" spans="1:8" x14ac:dyDescent="0.3">
      <c r="A1018" s="2" t="s">
        <v>325</v>
      </c>
      <c r="B1018" s="2">
        <v>102</v>
      </c>
      <c r="C1018" s="2">
        <v>71423726</v>
      </c>
      <c r="D1018" s="2" t="s">
        <v>618</v>
      </c>
      <c r="E1018" s="2" t="s">
        <v>1874</v>
      </c>
      <c r="F1018" s="2" t="s">
        <v>11</v>
      </c>
      <c r="G1018" s="2">
        <v>45000000</v>
      </c>
      <c r="H1018" s="2">
        <v>7.3</v>
      </c>
    </row>
    <row r="1019" spans="1:8" x14ac:dyDescent="0.3">
      <c r="A1019" s="3" t="s">
        <v>1278</v>
      </c>
      <c r="B1019" s="3">
        <v>83</v>
      </c>
      <c r="C1019" s="3">
        <v>71277420</v>
      </c>
      <c r="D1019" s="3" t="s">
        <v>656</v>
      </c>
      <c r="E1019" s="3" t="s">
        <v>1875</v>
      </c>
      <c r="F1019" s="3" t="s">
        <v>11</v>
      </c>
      <c r="G1019" s="3">
        <v>45000000</v>
      </c>
      <c r="H1019" s="3">
        <v>5.2</v>
      </c>
    </row>
    <row r="1020" spans="1:8" x14ac:dyDescent="0.3">
      <c r="A1020" s="2" t="s">
        <v>228</v>
      </c>
      <c r="B1020" s="2">
        <v>103</v>
      </c>
      <c r="C1020" s="2">
        <v>88625922</v>
      </c>
      <c r="D1020" s="2" t="s">
        <v>1876</v>
      </c>
      <c r="E1020" s="2" t="s">
        <v>1877</v>
      </c>
      <c r="F1020" s="2" t="s">
        <v>11</v>
      </c>
      <c r="G1020" s="2">
        <v>45000000</v>
      </c>
      <c r="H1020" s="2">
        <v>7.1</v>
      </c>
    </row>
    <row r="1021" spans="1:8" x14ac:dyDescent="0.3">
      <c r="A1021" s="3" t="s">
        <v>979</v>
      </c>
      <c r="B1021" s="3">
        <v>110</v>
      </c>
      <c r="C1021" s="3">
        <v>70001065</v>
      </c>
      <c r="D1021" s="3" t="s">
        <v>1878</v>
      </c>
      <c r="E1021" s="3" t="s">
        <v>1879</v>
      </c>
      <c r="F1021" s="3" t="s">
        <v>11</v>
      </c>
      <c r="G1021" s="3">
        <v>45000000</v>
      </c>
      <c r="H1021" s="3">
        <v>7.1</v>
      </c>
    </row>
    <row r="1022" spans="1:8" x14ac:dyDescent="0.3">
      <c r="A1022" s="2" t="s">
        <v>1880</v>
      </c>
      <c r="B1022" s="2">
        <v>136</v>
      </c>
      <c r="C1022" s="2">
        <v>67253092</v>
      </c>
      <c r="D1022" s="2" t="s">
        <v>1250</v>
      </c>
      <c r="E1022" s="2" t="s">
        <v>1881</v>
      </c>
      <c r="F1022" s="2" t="s">
        <v>11</v>
      </c>
      <c r="G1022" s="2">
        <v>30000000</v>
      </c>
      <c r="H1022" s="2">
        <v>7.2</v>
      </c>
    </row>
    <row r="1023" spans="1:8" x14ac:dyDescent="0.3">
      <c r="A1023" s="3" t="s">
        <v>1882</v>
      </c>
      <c r="B1023" s="3">
        <v>91</v>
      </c>
      <c r="C1023" s="3">
        <v>66790248</v>
      </c>
      <c r="D1023" s="3" t="s">
        <v>1342</v>
      </c>
      <c r="E1023" s="3" t="s">
        <v>1883</v>
      </c>
      <c r="F1023" s="3" t="s">
        <v>11</v>
      </c>
      <c r="G1023" s="3">
        <v>45000000</v>
      </c>
      <c r="H1023" s="3">
        <v>6.5</v>
      </c>
    </row>
    <row r="1024" spans="1:8" x14ac:dyDescent="0.3">
      <c r="A1024" s="2" t="s">
        <v>1884</v>
      </c>
      <c r="B1024" s="2">
        <v>89</v>
      </c>
      <c r="C1024" s="2">
        <v>65557989</v>
      </c>
      <c r="D1024" s="2" t="s">
        <v>1885</v>
      </c>
      <c r="E1024" s="2" t="s">
        <v>1886</v>
      </c>
      <c r="F1024" s="2" t="s">
        <v>11</v>
      </c>
      <c r="G1024" s="2">
        <v>45000000</v>
      </c>
      <c r="H1024" s="2">
        <v>4.5999999999999996</v>
      </c>
    </row>
    <row r="1025" spans="1:8" x14ac:dyDescent="0.3">
      <c r="A1025" s="3" t="s">
        <v>1344</v>
      </c>
      <c r="B1025" s="3">
        <v>107</v>
      </c>
      <c r="C1025" s="3">
        <v>60786269</v>
      </c>
      <c r="D1025" s="3" t="s">
        <v>1887</v>
      </c>
      <c r="E1025" s="3" t="s">
        <v>1888</v>
      </c>
      <c r="F1025" s="3" t="s">
        <v>11</v>
      </c>
      <c r="G1025" s="3">
        <v>45000000</v>
      </c>
      <c r="H1025" s="3">
        <v>5.6</v>
      </c>
    </row>
    <row r="1026" spans="1:8" x14ac:dyDescent="0.3">
      <c r="A1026" s="2" t="s">
        <v>1889</v>
      </c>
      <c r="B1026" s="2">
        <v>129</v>
      </c>
      <c r="C1026" s="2">
        <v>59365105</v>
      </c>
      <c r="D1026" s="2" t="s">
        <v>465</v>
      </c>
      <c r="E1026" s="2" t="s">
        <v>1890</v>
      </c>
      <c r="F1026" s="2" t="s">
        <v>11</v>
      </c>
      <c r="G1026" s="2">
        <v>45000000</v>
      </c>
      <c r="H1026" s="2">
        <v>7.7</v>
      </c>
    </row>
    <row r="1027" spans="1:8" x14ac:dyDescent="0.3">
      <c r="A1027" s="3" t="s">
        <v>98</v>
      </c>
      <c r="B1027" s="3">
        <v>95</v>
      </c>
      <c r="C1027" s="3">
        <v>162792677</v>
      </c>
      <c r="D1027" s="3" t="s">
        <v>89</v>
      </c>
      <c r="E1027" s="3" t="s">
        <v>1891</v>
      </c>
      <c r="F1027" s="3" t="s">
        <v>11</v>
      </c>
      <c r="G1027" s="3">
        <v>120000000</v>
      </c>
      <c r="H1027" s="3">
        <v>7.2</v>
      </c>
    </row>
    <row r="1028" spans="1:8" x14ac:dyDescent="0.3">
      <c r="A1028" s="2" t="s">
        <v>876</v>
      </c>
      <c r="B1028" s="2">
        <v>122</v>
      </c>
      <c r="C1028" s="2">
        <v>31598308</v>
      </c>
      <c r="D1028" s="2" t="s">
        <v>996</v>
      </c>
      <c r="E1028" s="2" t="s">
        <v>1892</v>
      </c>
      <c r="F1028" s="2" t="s">
        <v>11</v>
      </c>
      <c r="G1028" s="2">
        <v>35000000</v>
      </c>
      <c r="H1028" s="2">
        <v>6.8</v>
      </c>
    </row>
    <row r="1029" spans="1:8" x14ac:dyDescent="0.3">
      <c r="A1029" s="3" t="s">
        <v>1884</v>
      </c>
      <c r="B1029" s="3">
        <v>110</v>
      </c>
      <c r="C1029" s="3">
        <v>57362581</v>
      </c>
      <c r="D1029" s="3" t="s">
        <v>1893</v>
      </c>
      <c r="E1029" s="3" t="s">
        <v>1894</v>
      </c>
      <c r="F1029" s="3" t="s">
        <v>11</v>
      </c>
      <c r="G1029" s="3">
        <v>45000000</v>
      </c>
      <c r="H1029" s="3">
        <v>5.4</v>
      </c>
    </row>
    <row r="1030" spans="1:8" x14ac:dyDescent="0.3">
      <c r="A1030" s="2" t="s">
        <v>1043</v>
      </c>
      <c r="B1030" s="2">
        <v>135</v>
      </c>
      <c r="C1030" s="2">
        <v>53854588</v>
      </c>
      <c r="D1030" s="2" t="s">
        <v>1479</v>
      </c>
      <c r="E1030" s="2" t="s">
        <v>1895</v>
      </c>
      <c r="F1030" s="2" t="s">
        <v>11</v>
      </c>
      <c r="G1030" s="2">
        <v>45000000</v>
      </c>
      <c r="H1030" s="2">
        <v>6.3</v>
      </c>
    </row>
    <row r="1031" spans="1:8" x14ac:dyDescent="0.3">
      <c r="A1031" s="2" t="s">
        <v>1515</v>
      </c>
      <c r="B1031" s="2">
        <v>95</v>
      </c>
      <c r="C1031" s="2">
        <v>52580895</v>
      </c>
      <c r="D1031" s="2" t="s">
        <v>1896</v>
      </c>
      <c r="E1031" s="2" t="s">
        <v>1897</v>
      </c>
      <c r="F1031" s="2" t="s">
        <v>11</v>
      </c>
      <c r="G1031" s="2">
        <v>45000000</v>
      </c>
      <c r="H1031" s="2">
        <v>5.6</v>
      </c>
    </row>
    <row r="1032" spans="1:8" x14ac:dyDescent="0.3">
      <c r="A1032" s="3" t="s">
        <v>1898</v>
      </c>
      <c r="B1032" s="3">
        <v>109</v>
      </c>
      <c r="C1032" s="3">
        <v>51019112</v>
      </c>
      <c r="D1032" s="3" t="s">
        <v>618</v>
      </c>
      <c r="E1032" s="3" t="s">
        <v>1899</v>
      </c>
      <c r="F1032" s="3" t="s">
        <v>11</v>
      </c>
      <c r="G1032" s="3">
        <v>50000000</v>
      </c>
      <c r="H1032" s="3">
        <v>6.8</v>
      </c>
    </row>
    <row r="1033" spans="1:8" x14ac:dyDescent="0.3">
      <c r="A1033" s="2" t="s">
        <v>1900</v>
      </c>
      <c r="B1033" s="2">
        <v>93</v>
      </c>
      <c r="C1033" s="2">
        <v>48114556</v>
      </c>
      <c r="D1033" s="2" t="s">
        <v>866</v>
      </c>
      <c r="E1033" s="2" t="s">
        <v>1901</v>
      </c>
      <c r="F1033" s="2" t="s">
        <v>11</v>
      </c>
      <c r="G1033" s="2">
        <v>26000000</v>
      </c>
      <c r="H1033" s="2">
        <v>4.3</v>
      </c>
    </row>
    <row r="1034" spans="1:8" x14ac:dyDescent="0.3">
      <c r="A1034" s="3" t="s">
        <v>1902</v>
      </c>
      <c r="B1034" s="3">
        <v>94</v>
      </c>
      <c r="C1034" s="3">
        <v>50648679</v>
      </c>
      <c r="D1034" s="3" t="s">
        <v>737</v>
      </c>
      <c r="E1034" s="3" t="s">
        <v>1903</v>
      </c>
      <c r="F1034" s="3" t="s">
        <v>11</v>
      </c>
      <c r="G1034" s="3">
        <v>45000000</v>
      </c>
      <c r="H1034" s="3">
        <v>6.3</v>
      </c>
    </row>
    <row r="1035" spans="1:8" x14ac:dyDescent="0.3">
      <c r="A1035" s="2" t="s">
        <v>530</v>
      </c>
      <c r="B1035" s="2">
        <v>117</v>
      </c>
      <c r="C1035" s="2">
        <v>46280507</v>
      </c>
      <c r="D1035" s="2" t="s">
        <v>549</v>
      </c>
      <c r="E1035" s="2" t="s">
        <v>1904</v>
      </c>
      <c r="F1035" s="2" t="s">
        <v>11</v>
      </c>
      <c r="G1035" s="2">
        <v>40000000</v>
      </c>
      <c r="H1035" s="2">
        <v>6.5</v>
      </c>
    </row>
    <row r="1036" spans="1:8" x14ac:dyDescent="0.3">
      <c r="A1036" s="3" t="s">
        <v>1521</v>
      </c>
      <c r="B1036" s="3">
        <v>112</v>
      </c>
      <c r="C1036" s="3">
        <v>38360195</v>
      </c>
      <c r="D1036" s="3" t="s">
        <v>1764</v>
      </c>
      <c r="E1036" s="3" t="s">
        <v>1905</v>
      </c>
      <c r="F1036" s="3" t="s">
        <v>11</v>
      </c>
      <c r="G1036" s="3">
        <v>45000000</v>
      </c>
      <c r="H1036" s="3">
        <v>6.4</v>
      </c>
    </row>
    <row r="1037" spans="1:8" x14ac:dyDescent="0.3">
      <c r="A1037" s="2" t="s">
        <v>1613</v>
      </c>
      <c r="B1037" s="2">
        <v>111</v>
      </c>
      <c r="C1037" s="2">
        <v>46815748</v>
      </c>
      <c r="D1037" s="2" t="s">
        <v>1102</v>
      </c>
      <c r="E1037" s="2" t="s">
        <v>1906</v>
      </c>
      <c r="F1037" s="2" t="s">
        <v>11</v>
      </c>
      <c r="G1037" s="2">
        <v>45000000</v>
      </c>
      <c r="H1037" s="2">
        <v>6.3</v>
      </c>
    </row>
    <row r="1038" spans="1:8" x14ac:dyDescent="0.3">
      <c r="A1038" s="3" t="s">
        <v>650</v>
      </c>
      <c r="B1038" s="3">
        <v>96</v>
      </c>
      <c r="C1038" s="3">
        <v>35617599</v>
      </c>
      <c r="D1038" s="3" t="s">
        <v>1907</v>
      </c>
      <c r="E1038" s="3" t="s">
        <v>1908</v>
      </c>
      <c r="F1038" s="3" t="s">
        <v>11</v>
      </c>
      <c r="G1038" s="3">
        <v>45000000</v>
      </c>
      <c r="H1038" s="3">
        <v>5.9</v>
      </c>
    </row>
    <row r="1039" spans="1:8" x14ac:dyDescent="0.3">
      <c r="A1039" s="2" t="s">
        <v>241</v>
      </c>
      <c r="B1039" s="2">
        <v>141</v>
      </c>
      <c r="C1039" s="2">
        <v>47307550</v>
      </c>
      <c r="D1039" s="2" t="s">
        <v>710</v>
      </c>
      <c r="E1039" s="2" t="s">
        <v>1909</v>
      </c>
      <c r="F1039" s="2" t="s">
        <v>11</v>
      </c>
      <c r="G1039" s="2">
        <v>45000000</v>
      </c>
      <c r="H1039" s="2">
        <v>6.5</v>
      </c>
    </row>
    <row r="1040" spans="1:8" x14ac:dyDescent="0.3">
      <c r="A1040" s="3" t="s">
        <v>1910</v>
      </c>
      <c r="B1040" s="3">
        <v>94</v>
      </c>
      <c r="C1040" s="3">
        <v>32003620</v>
      </c>
      <c r="D1040" s="3" t="s">
        <v>108</v>
      </c>
      <c r="E1040" s="3" t="s">
        <v>1911</v>
      </c>
      <c r="F1040" s="3" t="s">
        <v>11</v>
      </c>
      <c r="G1040" s="3">
        <v>25000000</v>
      </c>
      <c r="H1040" s="3">
        <v>6.5</v>
      </c>
    </row>
    <row r="1041" spans="1:8" x14ac:dyDescent="0.3">
      <c r="A1041" s="2" t="s">
        <v>1912</v>
      </c>
      <c r="B1041" s="2">
        <v>87</v>
      </c>
      <c r="C1041" s="2">
        <v>27972410</v>
      </c>
      <c r="D1041" s="2" t="s">
        <v>531</v>
      </c>
      <c r="E1041" s="2" t="s">
        <v>1913</v>
      </c>
      <c r="F1041" s="2" t="s">
        <v>11</v>
      </c>
      <c r="G1041" s="2">
        <v>35000000</v>
      </c>
      <c r="H1041" s="2">
        <v>6.1</v>
      </c>
    </row>
    <row r="1042" spans="1:8" x14ac:dyDescent="0.3">
      <c r="A1042" s="3" t="s">
        <v>1914</v>
      </c>
      <c r="B1042" s="3">
        <v>88</v>
      </c>
      <c r="C1042" s="3">
        <v>28133159</v>
      </c>
      <c r="D1042" s="3" t="s">
        <v>89</v>
      </c>
      <c r="E1042" s="3" t="s">
        <v>1915</v>
      </c>
      <c r="F1042" s="3" t="s">
        <v>11</v>
      </c>
      <c r="G1042" s="3">
        <v>50000000</v>
      </c>
      <c r="H1042" s="3">
        <v>5.9</v>
      </c>
    </row>
    <row r="1043" spans="1:8" x14ac:dyDescent="0.3">
      <c r="A1043" s="2" t="s">
        <v>1916</v>
      </c>
      <c r="B1043" s="2">
        <v>177</v>
      </c>
      <c r="C1043" s="2">
        <v>27400000</v>
      </c>
      <c r="D1043" s="2" t="s">
        <v>22</v>
      </c>
      <c r="E1043" s="2" t="s">
        <v>1917</v>
      </c>
      <c r="F1043" s="2" t="s">
        <v>11</v>
      </c>
      <c r="G1043" s="2">
        <v>40000000</v>
      </c>
      <c r="H1043" s="2">
        <v>6.6</v>
      </c>
    </row>
    <row r="1044" spans="1:8" x14ac:dyDescent="0.3">
      <c r="A1044" s="3" t="s">
        <v>1918</v>
      </c>
      <c r="B1044" s="3">
        <v>133</v>
      </c>
      <c r="C1044" s="3">
        <v>24343673</v>
      </c>
      <c r="D1044" s="3" t="s">
        <v>1919</v>
      </c>
      <c r="E1044" s="3" t="s">
        <v>1920</v>
      </c>
      <c r="F1044" s="3" t="s">
        <v>11</v>
      </c>
      <c r="G1044" s="3">
        <v>45000000</v>
      </c>
      <c r="H1044" s="3">
        <v>7.4</v>
      </c>
    </row>
    <row r="1045" spans="1:8" x14ac:dyDescent="0.3">
      <c r="A1045" s="2" t="s">
        <v>15</v>
      </c>
      <c r="B1045" s="2">
        <v>119</v>
      </c>
      <c r="C1045" s="2">
        <v>22877808</v>
      </c>
      <c r="D1045" s="2" t="s">
        <v>69</v>
      </c>
      <c r="E1045" s="2" t="s">
        <v>1921</v>
      </c>
      <c r="F1045" s="2" t="s">
        <v>11</v>
      </c>
      <c r="G1045" s="2">
        <v>35000000</v>
      </c>
      <c r="H1045" s="2">
        <v>7.3</v>
      </c>
    </row>
    <row r="1046" spans="1:8" x14ac:dyDescent="0.3">
      <c r="A1046" s="3" t="s">
        <v>342</v>
      </c>
      <c r="B1046" s="3">
        <v>102</v>
      </c>
      <c r="C1046" s="3">
        <v>36883539</v>
      </c>
      <c r="D1046" s="3" t="s">
        <v>143</v>
      </c>
      <c r="E1046" s="3" t="s">
        <v>1922</v>
      </c>
      <c r="F1046" s="3" t="s">
        <v>11</v>
      </c>
      <c r="G1046" s="3">
        <v>52000000</v>
      </c>
      <c r="H1046" s="3">
        <v>6.6</v>
      </c>
    </row>
    <row r="1047" spans="1:8" x14ac:dyDescent="0.3">
      <c r="A1047" s="2" t="s">
        <v>1923</v>
      </c>
      <c r="B1047" s="2">
        <v>101</v>
      </c>
      <c r="C1047" s="2">
        <v>22531698</v>
      </c>
      <c r="D1047" s="2" t="s">
        <v>74</v>
      </c>
      <c r="E1047" s="2" t="s">
        <v>1924</v>
      </c>
      <c r="F1047" s="2" t="s">
        <v>11</v>
      </c>
      <c r="G1047" s="2">
        <v>70000000</v>
      </c>
      <c r="H1047" s="2">
        <v>5.6</v>
      </c>
    </row>
    <row r="1048" spans="1:8" x14ac:dyDescent="0.3">
      <c r="A1048" s="3" t="s">
        <v>1925</v>
      </c>
      <c r="B1048" s="3">
        <v>91</v>
      </c>
      <c r="C1048" s="3">
        <v>20400913</v>
      </c>
      <c r="D1048" s="3" t="s">
        <v>1176</v>
      </c>
      <c r="E1048" s="3" t="s">
        <v>1926</v>
      </c>
      <c r="F1048" s="3" t="s">
        <v>11</v>
      </c>
      <c r="G1048" s="3">
        <v>45000000</v>
      </c>
      <c r="H1048" s="3">
        <v>5.3</v>
      </c>
    </row>
    <row r="1049" spans="1:8" x14ac:dyDescent="0.3">
      <c r="A1049" s="2" t="s">
        <v>1391</v>
      </c>
      <c r="B1049" s="2">
        <v>117</v>
      </c>
      <c r="C1049" s="2">
        <v>20101861</v>
      </c>
      <c r="D1049" s="2" t="s">
        <v>822</v>
      </c>
      <c r="E1049" s="2" t="s">
        <v>1927</v>
      </c>
      <c r="F1049" s="2" t="s">
        <v>11</v>
      </c>
      <c r="G1049" s="2">
        <v>45000000</v>
      </c>
      <c r="H1049" s="2">
        <v>6</v>
      </c>
    </row>
    <row r="1050" spans="1:8" x14ac:dyDescent="0.3">
      <c r="A1050" s="3" t="s">
        <v>1928</v>
      </c>
      <c r="B1050" s="3">
        <v>86</v>
      </c>
      <c r="C1050" s="3">
        <v>25200412</v>
      </c>
      <c r="D1050" s="3" t="s">
        <v>1929</v>
      </c>
      <c r="E1050" s="3" t="s">
        <v>1930</v>
      </c>
      <c r="F1050" s="3" t="s">
        <v>11</v>
      </c>
      <c r="G1050" s="3">
        <v>45000000</v>
      </c>
      <c r="H1050" s="3">
        <v>5.4</v>
      </c>
    </row>
    <row r="1051" spans="1:8" x14ac:dyDescent="0.3">
      <c r="A1051" s="2" t="s">
        <v>1931</v>
      </c>
      <c r="B1051" s="2">
        <v>124</v>
      </c>
      <c r="C1051" s="2">
        <v>19719930</v>
      </c>
      <c r="D1051" s="2" t="s">
        <v>717</v>
      </c>
      <c r="E1051" s="2" t="s">
        <v>1932</v>
      </c>
      <c r="F1051" s="2" t="s">
        <v>11</v>
      </c>
      <c r="G1051" s="2">
        <v>45000000</v>
      </c>
      <c r="H1051" s="2">
        <v>6.8</v>
      </c>
    </row>
    <row r="1052" spans="1:8" x14ac:dyDescent="0.3">
      <c r="A1052" s="3" t="s">
        <v>1933</v>
      </c>
      <c r="B1052" s="3">
        <v>134</v>
      </c>
      <c r="C1052" s="3">
        <v>19377727</v>
      </c>
      <c r="D1052" s="3" t="s">
        <v>1934</v>
      </c>
      <c r="E1052" s="3" t="s">
        <v>1935</v>
      </c>
      <c r="F1052" s="3" t="s">
        <v>11</v>
      </c>
      <c r="G1052" s="3">
        <v>45000000</v>
      </c>
      <c r="H1052" s="3">
        <v>6.4</v>
      </c>
    </row>
    <row r="1053" spans="1:8" x14ac:dyDescent="0.3">
      <c r="A1053" s="3" t="s">
        <v>1936</v>
      </c>
      <c r="B1053" s="3">
        <v>100</v>
      </c>
      <c r="C1053" s="3">
        <v>17300889</v>
      </c>
      <c r="D1053" s="3" t="s">
        <v>803</v>
      </c>
      <c r="E1053" s="3" t="s">
        <v>1937</v>
      </c>
      <c r="F1053" s="3" t="s">
        <v>11</v>
      </c>
      <c r="G1053" s="3">
        <v>45000000</v>
      </c>
      <c r="H1053" s="3">
        <v>4.9000000000000004</v>
      </c>
    </row>
    <row r="1054" spans="1:8" x14ac:dyDescent="0.3">
      <c r="A1054" s="2" t="s">
        <v>1938</v>
      </c>
      <c r="B1054" s="2">
        <v>220</v>
      </c>
      <c r="C1054" s="2">
        <v>15527125</v>
      </c>
      <c r="D1054" s="2" t="s">
        <v>1331</v>
      </c>
      <c r="E1054" s="2" t="s">
        <v>1939</v>
      </c>
      <c r="F1054" s="2" t="s">
        <v>11</v>
      </c>
      <c r="G1054" s="2">
        <v>57000000</v>
      </c>
      <c r="H1054" s="2">
        <v>5.8</v>
      </c>
    </row>
    <row r="1055" spans="1:8" x14ac:dyDescent="0.3">
      <c r="A1055" s="3" t="s">
        <v>241</v>
      </c>
      <c r="B1055" s="3">
        <v>212</v>
      </c>
      <c r="C1055" s="3">
        <v>13560960</v>
      </c>
      <c r="D1055" s="3" t="s">
        <v>1940</v>
      </c>
      <c r="E1055" s="3" t="s">
        <v>1941</v>
      </c>
      <c r="F1055" s="3" t="s">
        <v>11</v>
      </c>
      <c r="G1055" s="3">
        <v>50000000</v>
      </c>
      <c r="H1055" s="3">
        <v>7.1</v>
      </c>
    </row>
    <row r="1056" spans="1:8" x14ac:dyDescent="0.3">
      <c r="A1056" s="2" t="s">
        <v>1258</v>
      </c>
      <c r="B1056" s="2">
        <v>128</v>
      </c>
      <c r="C1056" s="2">
        <v>15523168</v>
      </c>
      <c r="D1056" s="2" t="s">
        <v>271</v>
      </c>
      <c r="E1056" s="2" t="s">
        <v>1942</v>
      </c>
      <c r="F1056" s="2" t="s">
        <v>11</v>
      </c>
      <c r="G1056" s="2">
        <v>45000000</v>
      </c>
      <c r="H1056" s="2">
        <v>7.2</v>
      </c>
    </row>
    <row r="1057" spans="1:8" x14ac:dyDescent="0.3">
      <c r="A1057" s="3" t="s">
        <v>171</v>
      </c>
      <c r="B1057" s="3">
        <v>106</v>
      </c>
      <c r="C1057" s="3">
        <v>11146409</v>
      </c>
      <c r="D1057" s="3" t="s">
        <v>1139</v>
      </c>
      <c r="E1057" s="3" t="s">
        <v>1943</v>
      </c>
      <c r="F1057" s="3" t="s">
        <v>11</v>
      </c>
      <c r="G1057" s="3">
        <v>45000000</v>
      </c>
      <c r="H1057" s="3">
        <v>6</v>
      </c>
    </row>
    <row r="1058" spans="1:8" x14ac:dyDescent="0.3">
      <c r="A1058" s="2" t="s">
        <v>1667</v>
      </c>
      <c r="B1058" s="2">
        <v>160</v>
      </c>
      <c r="C1058" s="2">
        <v>7916887</v>
      </c>
      <c r="D1058" s="2" t="s">
        <v>1944</v>
      </c>
      <c r="E1058" s="2" t="s">
        <v>1945</v>
      </c>
      <c r="F1058" s="2" t="s">
        <v>11</v>
      </c>
      <c r="G1058" s="2">
        <v>45000000</v>
      </c>
      <c r="H1058" s="2">
        <v>6</v>
      </c>
    </row>
    <row r="1059" spans="1:8" x14ac:dyDescent="0.3">
      <c r="A1059" s="3" t="s">
        <v>643</v>
      </c>
      <c r="B1059" s="3">
        <v>114</v>
      </c>
      <c r="C1059" s="3">
        <v>6565495</v>
      </c>
      <c r="D1059" s="3" t="s">
        <v>69</v>
      </c>
      <c r="E1059" s="3" t="s">
        <v>1946</v>
      </c>
      <c r="F1059" s="3" t="s">
        <v>646</v>
      </c>
      <c r="G1059" s="3">
        <v>45000000</v>
      </c>
      <c r="H1059" s="3">
        <v>7</v>
      </c>
    </row>
    <row r="1060" spans="1:8" x14ac:dyDescent="0.3">
      <c r="A1060" s="2" t="s">
        <v>1947</v>
      </c>
      <c r="B1060" s="2">
        <v>99</v>
      </c>
      <c r="C1060" s="2">
        <v>15279680</v>
      </c>
      <c r="D1060" s="2" t="s">
        <v>108</v>
      </c>
      <c r="E1060" s="2" t="s">
        <v>1948</v>
      </c>
      <c r="F1060" s="2" t="s">
        <v>11</v>
      </c>
      <c r="G1060" s="2">
        <v>40000000</v>
      </c>
      <c r="H1060" s="2">
        <v>5.4</v>
      </c>
    </row>
    <row r="1061" spans="1:8" x14ac:dyDescent="0.3">
      <c r="A1061" s="3" t="s">
        <v>52</v>
      </c>
      <c r="B1061" s="3">
        <v>74</v>
      </c>
      <c r="C1061" s="3">
        <v>7262288</v>
      </c>
      <c r="D1061" s="3" t="s">
        <v>1949</v>
      </c>
      <c r="E1061" s="3" t="s">
        <v>1950</v>
      </c>
      <c r="F1061" s="3" t="s">
        <v>11</v>
      </c>
      <c r="G1061" s="3">
        <v>40000000</v>
      </c>
      <c r="H1061" s="3">
        <v>6.5</v>
      </c>
    </row>
    <row r="1062" spans="1:8" x14ac:dyDescent="0.3">
      <c r="A1062" s="2" t="s">
        <v>118</v>
      </c>
      <c r="B1062" s="2">
        <v>139</v>
      </c>
      <c r="C1062" s="2">
        <v>4584886</v>
      </c>
      <c r="D1062" s="2" t="s">
        <v>69</v>
      </c>
      <c r="E1062" s="2" t="s">
        <v>1951</v>
      </c>
      <c r="F1062" s="2" t="s">
        <v>11</v>
      </c>
      <c r="G1062" s="2">
        <v>45000000</v>
      </c>
      <c r="H1062" s="2">
        <v>6.4</v>
      </c>
    </row>
    <row r="1063" spans="1:8" x14ac:dyDescent="0.3">
      <c r="A1063" s="2" t="s">
        <v>1952</v>
      </c>
      <c r="B1063" s="2">
        <v>103</v>
      </c>
      <c r="C1063" s="2">
        <v>2154540</v>
      </c>
      <c r="D1063" s="2" t="s">
        <v>19</v>
      </c>
      <c r="E1063" s="2" t="s">
        <v>1953</v>
      </c>
      <c r="F1063" s="2" t="s">
        <v>11</v>
      </c>
      <c r="G1063" s="2">
        <v>45000000</v>
      </c>
      <c r="H1063" s="2">
        <v>4.9000000000000004</v>
      </c>
    </row>
    <row r="1064" spans="1:8" x14ac:dyDescent="0.3">
      <c r="A1064" s="3" t="s">
        <v>1954</v>
      </c>
      <c r="B1064" s="3">
        <v>101</v>
      </c>
      <c r="C1064" s="3">
        <v>8129455</v>
      </c>
      <c r="D1064" s="3" t="s">
        <v>449</v>
      </c>
      <c r="E1064" s="3" t="s">
        <v>1955</v>
      </c>
      <c r="F1064" s="3" t="s">
        <v>11</v>
      </c>
      <c r="G1064" s="3">
        <v>45000000</v>
      </c>
      <c r="H1064" s="3">
        <v>6.3</v>
      </c>
    </row>
    <row r="1065" spans="1:8" x14ac:dyDescent="0.3">
      <c r="A1065" s="3" t="s">
        <v>1956</v>
      </c>
      <c r="B1065" s="3">
        <v>130</v>
      </c>
      <c r="C1065" s="3">
        <v>136019448</v>
      </c>
      <c r="D1065" s="3" t="s">
        <v>1957</v>
      </c>
      <c r="E1065" s="3" t="s">
        <v>1958</v>
      </c>
      <c r="F1065" s="3" t="s">
        <v>11</v>
      </c>
      <c r="G1065" s="3">
        <v>44500000</v>
      </c>
      <c r="H1065" s="3">
        <v>7.7</v>
      </c>
    </row>
    <row r="1066" spans="1:8" x14ac:dyDescent="0.3">
      <c r="A1066" s="2" t="s">
        <v>811</v>
      </c>
      <c r="B1066" s="2">
        <v>130</v>
      </c>
      <c r="C1066" s="2">
        <v>183875760</v>
      </c>
      <c r="D1066" s="2" t="s">
        <v>1959</v>
      </c>
      <c r="E1066" s="2" t="s">
        <v>1960</v>
      </c>
      <c r="F1066" s="2" t="s">
        <v>11</v>
      </c>
      <c r="G1066" s="2">
        <v>44000000</v>
      </c>
      <c r="H1066" s="2">
        <v>7.8</v>
      </c>
    </row>
    <row r="1067" spans="1:8" x14ac:dyDescent="0.3">
      <c r="A1067" s="3" t="s">
        <v>1033</v>
      </c>
      <c r="B1067" s="3">
        <v>110</v>
      </c>
      <c r="C1067" s="3">
        <v>67061228</v>
      </c>
      <c r="D1067" s="3" t="s">
        <v>468</v>
      </c>
      <c r="E1067" s="3" t="s">
        <v>1961</v>
      </c>
      <c r="F1067" s="3" t="s">
        <v>11</v>
      </c>
      <c r="G1067" s="3">
        <v>40000000</v>
      </c>
      <c r="H1067" s="3">
        <v>5.5</v>
      </c>
    </row>
    <row r="1068" spans="1:8" x14ac:dyDescent="0.3">
      <c r="A1068" s="2" t="s">
        <v>1027</v>
      </c>
      <c r="B1068" s="2">
        <v>147</v>
      </c>
      <c r="C1068" s="2">
        <v>53300852</v>
      </c>
      <c r="D1068" s="2" t="s">
        <v>710</v>
      </c>
      <c r="E1068" s="2" t="s">
        <v>1962</v>
      </c>
      <c r="F1068" s="2" t="s">
        <v>11</v>
      </c>
      <c r="G1068" s="2">
        <v>44000000</v>
      </c>
      <c r="H1068" s="2">
        <v>7.5</v>
      </c>
    </row>
    <row r="1069" spans="1:8" x14ac:dyDescent="0.3">
      <c r="A1069" s="3" t="s">
        <v>1952</v>
      </c>
      <c r="B1069" s="3">
        <v>96</v>
      </c>
      <c r="C1069" s="3">
        <v>150415432</v>
      </c>
      <c r="D1069" s="3" t="s">
        <v>1477</v>
      </c>
      <c r="E1069" s="3" t="s">
        <v>1963</v>
      </c>
      <c r="F1069" s="3" t="s">
        <v>11</v>
      </c>
      <c r="G1069" s="3">
        <v>44000000</v>
      </c>
      <c r="H1069" s="3">
        <v>6.4</v>
      </c>
    </row>
    <row r="1070" spans="1:8" x14ac:dyDescent="0.3">
      <c r="A1070" s="2" t="s">
        <v>1964</v>
      </c>
      <c r="B1070" s="2">
        <v>118</v>
      </c>
      <c r="C1070" s="2">
        <v>44834712</v>
      </c>
      <c r="D1070" s="2" t="s">
        <v>1342</v>
      </c>
      <c r="E1070" s="2" t="s">
        <v>1965</v>
      </c>
      <c r="F1070" s="2" t="s">
        <v>11</v>
      </c>
      <c r="G1070" s="2">
        <v>44000000</v>
      </c>
      <c r="H1070" s="2">
        <v>5.6</v>
      </c>
    </row>
    <row r="1071" spans="1:8" x14ac:dyDescent="0.3">
      <c r="A1071" s="3" t="s">
        <v>1966</v>
      </c>
      <c r="B1071" s="3">
        <v>88</v>
      </c>
      <c r="C1071" s="3">
        <v>84300000</v>
      </c>
      <c r="D1071" s="3" t="s">
        <v>1967</v>
      </c>
      <c r="E1071" s="3" t="s">
        <v>1968</v>
      </c>
      <c r="F1071" s="3" t="s">
        <v>11</v>
      </c>
      <c r="G1071" s="3">
        <v>2600000</v>
      </c>
      <c r="H1071" s="3">
        <v>7.5</v>
      </c>
    </row>
    <row r="1072" spans="1:8" x14ac:dyDescent="0.3">
      <c r="A1072" s="2" t="s">
        <v>1969</v>
      </c>
      <c r="B1072" s="2">
        <v>325</v>
      </c>
      <c r="C1072" s="2">
        <v>1500000</v>
      </c>
      <c r="D1072" s="2" t="s">
        <v>1970</v>
      </c>
      <c r="E1072" s="2" t="s">
        <v>1971</v>
      </c>
      <c r="F1072" s="2" t="s">
        <v>11</v>
      </c>
      <c r="G1072" s="2">
        <v>44000000</v>
      </c>
      <c r="H1072" s="2">
        <v>6.8</v>
      </c>
    </row>
    <row r="1073" spans="1:8" x14ac:dyDescent="0.3">
      <c r="A1073" s="3" t="s">
        <v>527</v>
      </c>
      <c r="B1073" s="3">
        <v>102</v>
      </c>
      <c r="C1073" s="3">
        <v>62318875</v>
      </c>
      <c r="D1073" s="3" t="s">
        <v>86</v>
      </c>
      <c r="E1073" s="3" t="s">
        <v>1972</v>
      </c>
      <c r="F1073" s="3" t="s">
        <v>11</v>
      </c>
      <c r="G1073" s="3">
        <v>50000000</v>
      </c>
      <c r="H1073" s="3">
        <v>6.8</v>
      </c>
    </row>
    <row r="1074" spans="1:8" x14ac:dyDescent="0.3">
      <c r="A1074" s="2" t="s">
        <v>1973</v>
      </c>
      <c r="B1074" s="2">
        <v>110</v>
      </c>
      <c r="C1074" s="2">
        <v>5773519</v>
      </c>
      <c r="D1074" s="2" t="s">
        <v>1203</v>
      </c>
      <c r="E1074" s="2" t="s">
        <v>1974</v>
      </c>
      <c r="F1074" s="2" t="s">
        <v>11</v>
      </c>
      <c r="G1074" s="2">
        <v>40000000</v>
      </c>
      <c r="H1074" s="2">
        <v>6</v>
      </c>
    </row>
    <row r="1075" spans="1:8" x14ac:dyDescent="0.3">
      <c r="A1075" s="3" t="s">
        <v>1975</v>
      </c>
      <c r="B1075" s="3">
        <v>136</v>
      </c>
      <c r="C1075" s="3">
        <v>51768623</v>
      </c>
      <c r="D1075" s="3" t="s">
        <v>1126</v>
      </c>
      <c r="E1075" s="3" t="s">
        <v>1976</v>
      </c>
      <c r="F1075" s="3" t="s">
        <v>11</v>
      </c>
      <c r="G1075" s="3">
        <v>43000000</v>
      </c>
      <c r="H1075" s="3">
        <v>7.3</v>
      </c>
    </row>
    <row r="1076" spans="1:8" x14ac:dyDescent="0.3">
      <c r="A1076" s="2" t="s">
        <v>1085</v>
      </c>
      <c r="B1076" s="2">
        <v>103</v>
      </c>
      <c r="C1076" s="2">
        <v>37035515</v>
      </c>
      <c r="D1076" s="2" t="s">
        <v>838</v>
      </c>
      <c r="E1076" s="2" t="s">
        <v>1977</v>
      </c>
      <c r="F1076" s="2" t="s">
        <v>11</v>
      </c>
      <c r="G1076" s="2">
        <v>43000000</v>
      </c>
      <c r="H1076" s="2">
        <v>6</v>
      </c>
    </row>
    <row r="1077" spans="1:8" x14ac:dyDescent="0.3">
      <c r="A1077" s="3" t="s">
        <v>364</v>
      </c>
      <c r="B1077" s="3">
        <v>103</v>
      </c>
      <c r="C1077" s="3">
        <v>24520892</v>
      </c>
      <c r="D1077" s="3" t="s">
        <v>143</v>
      </c>
      <c r="E1077" s="3" t="s">
        <v>1978</v>
      </c>
      <c r="F1077" s="3" t="s">
        <v>11</v>
      </c>
      <c r="G1077" s="3">
        <v>45000000</v>
      </c>
      <c r="H1077" s="3">
        <v>7</v>
      </c>
    </row>
    <row r="1078" spans="1:8" x14ac:dyDescent="0.3">
      <c r="A1078" s="2" t="s">
        <v>1979</v>
      </c>
      <c r="B1078" s="2">
        <v>90</v>
      </c>
      <c r="C1078" s="2">
        <v>24430272</v>
      </c>
      <c r="D1078" s="2" t="s">
        <v>549</v>
      </c>
      <c r="E1078" s="2" t="s">
        <v>1980</v>
      </c>
      <c r="F1078" s="2" t="s">
        <v>11</v>
      </c>
      <c r="G1078" s="2">
        <v>43000000</v>
      </c>
      <c r="H1078" s="2">
        <v>5.0999999999999996</v>
      </c>
    </row>
    <row r="1079" spans="1:8" x14ac:dyDescent="0.3">
      <c r="A1079" s="3" t="s">
        <v>739</v>
      </c>
      <c r="B1079" s="3">
        <v>154</v>
      </c>
      <c r="C1079" s="3">
        <v>158348400</v>
      </c>
      <c r="D1079" s="3" t="s">
        <v>637</v>
      </c>
      <c r="E1079" s="3" t="s">
        <v>1981</v>
      </c>
      <c r="F1079" s="3" t="s">
        <v>11</v>
      </c>
      <c r="G1079" s="3">
        <v>42000000</v>
      </c>
      <c r="H1079" s="3">
        <v>6.8</v>
      </c>
    </row>
    <row r="1080" spans="1:8" x14ac:dyDescent="0.3">
      <c r="A1080" s="2" t="s">
        <v>1982</v>
      </c>
      <c r="B1080" s="2">
        <v>99</v>
      </c>
      <c r="C1080" s="2">
        <v>31136950</v>
      </c>
      <c r="D1080" s="2" t="s">
        <v>216</v>
      </c>
      <c r="E1080" s="2" t="s">
        <v>1983</v>
      </c>
      <c r="F1080" s="2" t="s">
        <v>11</v>
      </c>
      <c r="G1080" s="2">
        <v>44000000</v>
      </c>
      <c r="H1080" s="2">
        <v>6.5</v>
      </c>
    </row>
    <row r="1081" spans="1:8" x14ac:dyDescent="0.3">
      <c r="A1081" s="3" t="s">
        <v>584</v>
      </c>
      <c r="B1081" s="3">
        <v>93</v>
      </c>
      <c r="C1081" s="3">
        <v>29113588</v>
      </c>
      <c r="D1081" s="3" t="s">
        <v>108</v>
      </c>
      <c r="E1081" s="3" t="s">
        <v>1984</v>
      </c>
      <c r="F1081" s="3" t="s">
        <v>11</v>
      </c>
      <c r="G1081" s="3">
        <v>40000000</v>
      </c>
      <c r="H1081" s="3">
        <v>6.6</v>
      </c>
    </row>
    <row r="1082" spans="1:8" x14ac:dyDescent="0.3">
      <c r="A1082" s="2" t="s">
        <v>701</v>
      </c>
      <c r="B1082" s="2">
        <v>109</v>
      </c>
      <c r="C1082" s="2">
        <v>138447667</v>
      </c>
      <c r="D1082" s="2" t="s">
        <v>571</v>
      </c>
      <c r="E1082" s="2" t="s">
        <v>1985</v>
      </c>
      <c r="F1082" s="2" t="s">
        <v>11</v>
      </c>
      <c r="G1082" s="2">
        <v>42000000</v>
      </c>
      <c r="H1082" s="2">
        <v>7.2</v>
      </c>
    </row>
    <row r="1083" spans="1:8" x14ac:dyDescent="0.3">
      <c r="A1083" s="3" t="s">
        <v>1882</v>
      </c>
      <c r="B1083" s="3">
        <v>124</v>
      </c>
      <c r="C1083" s="3">
        <v>116006080</v>
      </c>
      <c r="D1083" s="3" t="s">
        <v>465</v>
      </c>
      <c r="E1083" s="3" t="s">
        <v>1986</v>
      </c>
      <c r="F1083" s="3" t="s">
        <v>11</v>
      </c>
      <c r="G1083" s="3">
        <v>42000000</v>
      </c>
      <c r="H1083" s="3">
        <v>7</v>
      </c>
    </row>
    <row r="1084" spans="1:8" x14ac:dyDescent="0.3">
      <c r="A1084" s="2" t="s">
        <v>1560</v>
      </c>
      <c r="B1084" s="2">
        <v>84</v>
      </c>
      <c r="C1084" s="2">
        <v>106793915</v>
      </c>
      <c r="D1084" s="2" t="s">
        <v>276</v>
      </c>
      <c r="E1084" s="2" t="s">
        <v>1987</v>
      </c>
      <c r="F1084" s="2" t="s">
        <v>11</v>
      </c>
      <c r="G1084" s="2">
        <v>45000000</v>
      </c>
      <c r="H1084" s="2">
        <v>7</v>
      </c>
    </row>
    <row r="1085" spans="1:8" x14ac:dyDescent="0.3">
      <c r="A1085" s="3" t="s">
        <v>1988</v>
      </c>
      <c r="B1085" s="3">
        <v>90</v>
      </c>
      <c r="C1085" s="3">
        <v>87856565</v>
      </c>
      <c r="D1085" s="3" t="s">
        <v>549</v>
      </c>
      <c r="E1085" s="3" t="s">
        <v>1989</v>
      </c>
      <c r="F1085" s="3" t="s">
        <v>11</v>
      </c>
      <c r="G1085" s="3">
        <v>42000000</v>
      </c>
      <c r="H1085" s="3">
        <v>5.9</v>
      </c>
    </row>
    <row r="1086" spans="1:8" x14ac:dyDescent="0.3">
      <c r="A1086" s="2" t="s">
        <v>1990</v>
      </c>
      <c r="B1086" s="2">
        <v>117</v>
      </c>
      <c r="C1086" s="2">
        <v>70100000</v>
      </c>
      <c r="D1086" s="2" t="s">
        <v>465</v>
      </c>
      <c r="E1086" s="2" t="s">
        <v>1991</v>
      </c>
      <c r="F1086" s="2" t="s">
        <v>11</v>
      </c>
      <c r="G1086" s="2">
        <v>40000000</v>
      </c>
      <c r="H1086" s="2">
        <v>5.4</v>
      </c>
    </row>
    <row r="1087" spans="1:8" x14ac:dyDescent="0.3">
      <c r="A1087" s="3" t="s">
        <v>312</v>
      </c>
      <c r="B1087" s="3">
        <v>123</v>
      </c>
      <c r="C1087" s="3">
        <v>159578352</v>
      </c>
      <c r="D1087" s="3" t="s">
        <v>571</v>
      </c>
      <c r="E1087" s="3" t="s">
        <v>1992</v>
      </c>
      <c r="F1087" s="3" t="s">
        <v>11</v>
      </c>
      <c r="G1087" s="3">
        <v>43000000</v>
      </c>
      <c r="H1087" s="3">
        <v>6.6</v>
      </c>
    </row>
    <row r="1088" spans="1:8" x14ac:dyDescent="0.3">
      <c r="A1088" s="2" t="s">
        <v>1993</v>
      </c>
      <c r="B1088" s="2">
        <v>251</v>
      </c>
      <c r="C1088" s="2">
        <v>57750000</v>
      </c>
      <c r="D1088" s="2" t="s">
        <v>1994</v>
      </c>
      <c r="E1088" s="2" t="s">
        <v>1995</v>
      </c>
      <c r="F1088" s="2" t="s">
        <v>11</v>
      </c>
      <c r="G1088" s="2">
        <v>31115000</v>
      </c>
      <c r="H1088" s="2">
        <v>7</v>
      </c>
    </row>
    <row r="1089" spans="1:8" x14ac:dyDescent="0.3">
      <c r="A1089" s="3" t="s">
        <v>530</v>
      </c>
      <c r="B1089" s="3">
        <v>105</v>
      </c>
      <c r="C1089" s="3">
        <v>45290318</v>
      </c>
      <c r="D1089" s="3" t="s">
        <v>1066</v>
      </c>
      <c r="E1089" s="3" t="s">
        <v>1996</v>
      </c>
      <c r="F1089" s="3" t="s">
        <v>11</v>
      </c>
      <c r="G1089" s="3">
        <v>42000000</v>
      </c>
      <c r="H1089" s="3">
        <v>6.5</v>
      </c>
    </row>
    <row r="1090" spans="1:8" x14ac:dyDescent="0.3">
      <c r="A1090" s="2" t="s">
        <v>1732</v>
      </c>
      <c r="B1090" s="2">
        <v>115</v>
      </c>
      <c r="C1090" s="2">
        <v>41543207</v>
      </c>
      <c r="D1090" s="2" t="s">
        <v>717</v>
      </c>
      <c r="E1090" s="2" t="s">
        <v>1997</v>
      </c>
      <c r="F1090" s="2" t="s">
        <v>11</v>
      </c>
      <c r="G1090" s="2">
        <v>42000000</v>
      </c>
      <c r="H1090" s="2">
        <v>6.3</v>
      </c>
    </row>
    <row r="1091" spans="1:8" x14ac:dyDescent="0.3">
      <c r="A1091" s="3" t="s">
        <v>1998</v>
      </c>
      <c r="B1091" s="3">
        <v>122</v>
      </c>
      <c r="C1091" s="3">
        <v>41252428</v>
      </c>
      <c r="D1091" s="3" t="s">
        <v>465</v>
      </c>
      <c r="E1091" s="3" t="s">
        <v>1999</v>
      </c>
      <c r="F1091" s="3" t="s">
        <v>11</v>
      </c>
      <c r="G1091" s="3">
        <v>42000000</v>
      </c>
      <c r="H1091" s="3">
        <v>6.5</v>
      </c>
    </row>
    <row r="1092" spans="1:8" x14ac:dyDescent="0.3">
      <c r="A1092" s="2" t="s">
        <v>2000</v>
      </c>
      <c r="B1092" s="2">
        <v>119</v>
      </c>
      <c r="C1092" s="2">
        <v>35228696</v>
      </c>
      <c r="D1092" s="2" t="s">
        <v>2001</v>
      </c>
      <c r="E1092" s="2" t="s">
        <v>2002</v>
      </c>
      <c r="F1092" s="2" t="s">
        <v>11</v>
      </c>
      <c r="G1092" s="2">
        <v>32000000</v>
      </c>
      <c r="H1092" s="2">
        <v>6.5</v>
      </c>
    </row>
    <row r="1093" spans="1:8" x14ac:dyDescent="0.3">
      <c r="A1093" s="3" t="s">
        <v>1229</v>
      </c>
      <c r="B1093" s="3">
        <v>81</v>
      </c>
      <c r="C1093" s="3">
        <v>59992760</v>
      </c>
      <c r="D1093" s="3" t="s">
        <v>656</v>
      </c>
      <c r="E1093" s="3" t="s">
        <v>2003</v>
      </c>
      <c r="F1093" s="3" t="s">
        <v>11</v>
      </c>
      <c r="G1093" s="3">
        <v>42000000</v>
      </c>
      <c r="H1093" s="3">
        <v>5.8</v>
      </c>
    </row>
    <row r="1094" spans="1:8" x14ac:dyDescent="0.3">
      <c r="A1094" s="2" t="s">
        <v>2004</v>
      </c>
      <c r="B1094" s="2">
        <v>133</v>
      </c>
      <c r="C1094" s="2">
        <v>34667015</v>
      </c>
      <c r="D1094" s="2" t="s">
        <v>16</v>
      </c>
      <c r="E1094" s="2" t="s">
        <v>2005</v>
      </c>
      <c r="F1094" s="2" t="s">
        <v>11</v>
      </c>
      <c r="G1094" s="2">
        <v>32000000</v>
      </c>
      <c r="H1094" s="2">
        <v>6.6</v>
      </c>
    </row>
    <row r="1095" spans="1:8" x14ac:dyDescent="0.3">
      <c r="A1095" s="3" t="s">
        <v>2006</v>
      </c>
      <c r="B1095" s="3">
        <v>100</v>
      </c>
      <c r="C1095" s="3">
        <v>37652565</v>
      </c>
      <c r="D1095" s="3" t="s">
        <v>881</v>
      </c>
      <c r="E1095" s="3" t="s">
        <v>2007</v>
      </c>
      <c r="F1095" s="3" t="s">
        <v>11</v>
      </c>
      <c r="G1095" s="3">
        <v>42000000</v>
      </c>
      <c r="H1095" s="3">
        <v>5.4</v>
      </c>
    </row>
    <row r="1096" spans="1:8" x14ac:dyDescent="0.3">
      <c r="A1096" s="2" t="s">
        <v>2008</v>
      </c>
      <c r="B1096" s="2">
        <v>120</v>
      </c>
      <c r="C1096" s="2">
        <v>24375436</v>
      </c>
      <c r="D1096" s="2" t="s">
        <v>143</v>
      </c>
      <c r="E1096" s="2" t="s">
        <v>2009</v>
      </c>
      <c r="F1096" s="2" t="s">
        <v>11</v>
      </c>
      <c r="G1096" s="2">
        <v>42000000</v>
      </c>
      <c r="H1096" s="2">
        <v>6.1</v>
      </c>
    </row>
    <row r="1097" spans="1:8" x14ac:dyDescent="0.3">
      <c r="A1097" s="3" t="s">
        <v>2010</v>
      </c>
      <c r="B1097" s="3">
        <v>104</v>
      </c>
      <c r="C1097" s="3">
        <v>20915465</v>
      </c>
      <c r="D1097" s="3" t="s">
        <v>1929</v>
      </c>
      <c r="E1097" s="3" t="s">
        <v>2011</v>
      </c>
      <c r="F1097" s="3" t="s">
        <v>11</v>
      </c>
      <c r="G1097" s="3">
        <v>42000000</v>
      </c>
      <c r="H1097" s="3">
        <v>4</v>
      </c>
    </row>
    <row r="1098" spans="1:8" x14ac:dyDescent="0.3">
      <c r="A1098" s="2" t="s">
        <v>1755</v>
      </c>
      <c r="B1098" s="2">
        <v>122</v>
      </c>
      <c r="C1098" s="2">
        <v>24127895</v>
      </c>
      <c r="D1098" s="2" t="s">
        <v>710</v>
      </c>
      <c r="E1098" s="2" t="s">
        <v>2012</v>
      </c>
      <c r="F1098" s="2" t="s">
        <v>11</v>
      </c>
      <c r="G1098" s="2">
        <v>50000000</v>
      </c>
      <c r="H1098" s="2">
        <v>7.6</v>
      </c>
    </row>
    <row r="1099" spans="1:8" x14ac:dyDescent="0.3">
      <c r="A1099" s="3" t="s">
        <v>643</v>
      </c>
      <c r="B1099" s="3">
        <v>80</v>
      </c>
      <c r="C1099" s="3">
        <v>84961</v>
      </c>
      <c r="D1099" s="3" t="s">
        <v>429</v>
      </c>
      <c r="E1099" s="3" t="s">
        <v>2013</v>
      </c>
      <c r="F1099" s="3" t="s">
        <v>646</v>
      </c>
      <c r="G1099" s="3">
        <v>31000000</v>
      </c>
      <c r="H1099" s="3">
        <v>7.9</v>
      </c>
    </row>
    <row r="1100" spans="1:8" x14ac:dyDescent="0.3">
      <c r="A1100" s="2" t="s">
        <v>2014</v>
      </c>
      <c r="B1100" s="2">
        <v>91</v>
      </c>
      <c r="C1100" s="2">
        <v>26404753</v>
      </c>
      <c r="D1100" s="2" t="s">
        <v>501</v>
      </c>
      <c r="E1100" s="2" t="s">
        <v>2015</v>
      </c>
      <c r="F1100" s="2" t="s">
        <v>11</v>
      </c>
      <c r="G1100" s="2">
        <v>40000000</v>
      </c>
      <c r="H1100" s="2">
        <v>5.3</v>
      </c>
    </row>
    <row r="1101" spans="1:8" x14ac:dyDescent="0.3">
      <c r="A1101" s="3" t="s">
        <v>2016</v>
      </c>
      <c r="B1101" s="3">
        <v>112</v>
      </c>
      <c r="C1101" s="3">
        <v>6105175</v>
      </c>
      <c r="D1101" s="3" t="s">
        <v>656</v>
      </c>
      <c r="E1101" s="3" t="s">
        <v>2017</v>
      </c>
      <c r="F1101" s="3" t="s">
        <v>11</v>
      </c>
      <c r="G1101" s="3">
        <v>44000000</v>
      </c>
      <c r="H1101" s="3">
        <v>6.6</v>
      </c>
    </row>
    <row r="1102" spans="1:8" x14ac:dyDescent="0.3">
      <c r="A1102" s="2" t="s">
        <v>2018</v>
      </c>
      <c r="B1102" s="2">
        <v>100</v>
      </c>
      <c r="C1102" s="2">
        <v>5664251</v>
      </c>
      <c r="D1102" s="2" t="s">
        <v>2019</v>
      </c>
      <c r="E1102" s="2" t="s">
        <v>2020</v>
      </c>
      <c r="F1102" s="2" t="s">
        <v>11</v>
      </c>
      <c r="G1102" s="2">
        <v>45000000</v>
      </c>
      <c r="H1102" s="2">
        <v>6.3</v>
      </c>
    </row>
    <row r="1103" spans="1:8" x14ac:dyDescent="0.3">
      <c r="A1103" s="2" t="s">
        <v>1377</v>
      </c>
      <c r="B1103" s="2">
        <v>105</v>
      </c>
      <c r="C1103" s="2">
        <v>1260917</v>
      </c>
      <c r="D1103" s="2" t="s">
        <v>571</v>
      </c>
      <c r="E1103" s="2" t="s">
        <v>2021</v>
      </c>
      <c r="F1103" s="2" t="s">
        <v>953</v>
      </c>
      <c r="G1103" s="2">
        <v>27000000</v>
      </c>
      <c r="H1103" s="2">
        <v>7.2</v>
      </c>
    </row>
    <row r="1104" spans="1:8" x14ac:dyDescent="0.3">
      <c r="A1104" s="3" t="s">
        <v>1613</v>
      </c>
      <c r="B1104" s="3">
        <v>110</v>
      </c>
      <c r="C1104" s="3">
        <v>116724075</v>
      </c>
      <c r="D1104" s="3" t="s">
        <v>2022</v>
      </c>
      <c r="E1104" s="3" t="s">
        <v>2023</v>
      </c>
      <c r="F1104" s="3" t="s">
        <v>11</v>
      </c>
      <c r="G1104" s="3">
        <v>41000000</v>
      </c>
      <c r="H1104" s="3">
        <v>7</v>
      </c>
    </row>
    <row r="1105" spans="1:8" x14ac:dyDescent="0.3">
      <c r="A1105" s="3" t="s">
        <v>1669</v>
      </c>
      <c r="B1105" s="3">
        <v>144</v>
      </c>
      <c r="C1105" s="3">
        <v>56083966</v>
      </c>
      <c r="D1105" s="3" t="s">
        <v>25</v>
      </c>
      <c r="E1105" s="3" t="s">
        <v>2024</v>
      </c>
      <c r="F1105" s="3" t="s">
        <v>11</v>
      </c>
      <c r="G1105" s="3">
        <v>65000000</v>
      </c>
      <c r="H1105" s="3">
        <v>6.9</v>
      </c>
    </row>
    <row r="1106" spans="1:8" x14ac:dyDescent="0.3">
      <c r="A1106" s="2" t="s">
        <v>2025</v>
      </c>
      <c r="B1106" s="2">
        <v>108</v>
      </c>
      <c r="C1106" s="2">
        <v>22108977</v>
      </c>
      <c r="D1106" s="2" t="s">
        <v>412</v>
      </c>
      <c r="E1106" s="2" t="s">
        <v>2026</v>
      </c>
      <c r="F1106" s="2" t="s">
        <v>11</v>
      </c>
      <c r="G1106" s="2">
        <v>41000000</v>
      </c>
      <c r="H1106" s="2">
        <v>5.2</v>
      </c>
    </row>
    <row r="1107" spans="1:8" x14ac:dyDescent="0.3">
      <c r="A1107" s="3" t="s">
        <v>294</v>
      </c>
      <c r="B1107" s="3">
        <v>107</v>
      </c>
      <c r="C1107" s="3">
        <v>293501675</v>
      </c>
      <c r="D1107" s="3" t="s">
        <v>637</v>
      </c>
      <c r="E1107" s="3" t="s">
        <v>2027</v>
      </c>
      <c r="F1107" s="3" t="s">
        <v>11</v>
      </c>
      <c r="G1107" s="3">
        <v>40000000</v>
      </c>
      <c r="H1107" s="3">
        <v>8.1</v>
      </c>
    </row>
    <row r="1108" spans="1:8" x14ac:dyDescent="0.3">
      <c r="A1108" s="2" t="s">
        <v>2028</v>
      </c>
      <c r="B1108" s="2">
        <v>102</v>
      </c>
      <c r="C1108" s="2">
        <v>18600911</v>
      </c>
      <c r="D1108" s="2" t="s">
        <v>108</v>
      </c>
      <c r="E1108" s="2" t="s">
        <v>2029</v>
      </c>
      <c r="F1108" s="2" t="s">
        <v>11</v>
      </c>
      <c r="G1108" s="2">
        <v>42000000</v>
      </c>
      <c r="H1108" s="2">
        <v>6.6</v>
      </c>
    </row>
    <row r="1109" spans="1:8" x14ac:dyDescent="0.3">
      <c r="A1109" s="3" t="s">
        <v>1298</v>
      </c>
      <c r="B1109" s="3">
        <v>100</v>
      </c>
      <c r="C1109" s="3">
        <v>7204138</v>
      </c>
      <c r="D1109" s="3" t="s">
        <v>656</v>
      </c>
      <c r="E1109" s="3" t="s">
        <v>2030</v>
      </c>
      <c r="F1109" s="3" t="s">
        <v>11</v>
      </c>
      <c r="G1109" s="3">
        <v>41000000</v>
      </c>
      <c r="H1109" s="3">
        <v>6.2</v>
      </c>
    </row>
    <row r="1110" spans="1:8" x14ac:dyDescent="0.3">
      <c r="A1110" s="2" t="s">
        <v>2031</v>
      </c>
      <c r="B1110" s="2">
        <v>126</v>
      </c>
      <c r="C1110" s="2">
        <v>90800000</v>
      </c>
      <c r="D1110" s="2" t="s">
        <v>2032</v>
      </c>
      <c r="E1110" s="2" t="s">
        <v>2033</v>
      </c>
      <c r="F1110" s="2" t="s">
        <v>11</v>
      </c>
      <c r="G1110" s="2">
        <v>8000000</v>
      </c>
      <c r="H1110" s="2">
        <v>7.2</v>
      </c>
    </row>
    <row r="1111" spans="1:8" x14ac:dyDescent="0.3">
      <c r="A1111" s="3" t="s">
        <v>1372</v>
      </c>
      <c r="B1111" s="3">
        <v>138</v>
      </c>
      <c r="C1111" s="3">
        <v>150117807</v>
      </c>
      <c r="D1111" s="3" t="s">
        <v>641</v>
      </c>
      <c r="E1111" s="3" t="s">
        <v>2034</v>
      </c>
      <c r="F1111" s="3" t="s">
        <v>11</v>
      </c>
      <c r="G1111" s="3">
        <v>40000000</v>
      </c>
      <c r="H1111" s="3">
        <v>7.3</v>
      </c>
    </row>
    <row r="1112" spans="1:8" x14ac:dyDescent="0.3">
      <c r="A1112" s="2" t="s">
        <v>2035</v>
      </c>
      <c r="B1112" s="2">
        <v>108</v>
      </c>
      <c r="C1112" s="2">
        <v>163947053</v>
      </c>
      <c r="D1112" s="2" t="s">
        <v>465</v>
      </c>
      <c r="E1112" s="2" t="s">
        <v>2036</v>
      </c>
      <c r="F1112" s="2" t="s">
        <v>11</v>
      </c>
      <c r="G1112" s="2">
        <v>40000000</v>
      </c>
      <c r="H1112" s="2">
        <v>6.7</v>
      </c>
    </row>
    <row r="1113" spans="1:8" x14ac:dyDescent="0.3">
      <c r="A1113" s="3" t="s">
        <v>2037</v>
      </c>
      <c r="B1113" s="3">
        <v>105</v>
      </c>
      <c r="C1113" s="3">
        <v>116735231</v>
      </c>
      <c r="D1113" s="3" t="s">
        <v>740</v>
      </c>
      <c r="E1113" s="3" t="s">
        <v>2038</v>
      </c>
      <c r="F1113" s="3" t="s">
        <v>11</v>
      </c>
      <c r="G1113" s="3">
        <v>70000000</v>
      </c>
      <c r="H1113" s="3">
        <v>6.4</v>
      </c>
    </row>
    <row r="1114" spans="1:8" x14ac:dyDescent="0.3">
      <c r="A1114" s="2" t="s">
        <v>135</v>
      </c>
      <c r="B1114" s="2">
        <v>108</v>
      </c>
      <c r="C1114" s="2">
        <v>118500000</v>
      </c>
      <c r="D1114" s="2" t="s">
        <v>618</v>
      </c>
      <c r="E1114" s="2" t="s">
        <v>2039</v>
      </c>
      <c r="F1114" s="2" t="s">
        <v>11</v>
      </c>
      <c r="G1114" s="2">
        <v>40000000</v>
      </c>
      <c r="H1114" s="2">
        <v>7.8</v>
      </c>
    </row>
    <row r="1115" spans="1:8" x14ac:dyDescent="0.3">
      <c r="A1115" s="3" t="s">
        <v>658</v>
      </c>
      <c r="B1115" s="3">
        <v>89</v>
      </c>
      <c r="C1115" s="3">
        <v>126546825</v>
      </c>
      <c r="D1115" s="3" t="s">
        <v>928</v>
      </c>
      <c r="E1115" s="3" t="s">
        <v>2040</v>
      </c>
      <c r="F1115" s="3" t="s">
        <v>11</v>
      </c>
      <c r="G1115" s="3">
        <v>40000000</v>
      </c>
      <c r="H1115" s="3">
        <v>6.4</v>
      </c>
    </row>
    <row r="1116" spans="1:8" x14ac:dyDescent="0.3">
      <c r="A1116" s="2" t="s">
        <v>2041</v>
      </c>
      <c r="B1116" s="2">
        <v>129</v>
      </c>
      <c r="C1116" s="2">
        <v>166147885</v>
      </c>
      <c r="D1116" s="2" t="s">
        <v>69</v>
      </c>
      <c r="E1116" s="2" t="s">
        <v>2042</v>
      </c>
      <c r="F1116" s="2" t="s">
        <v>11</v>
      </c>
      <c r="G1116" s="2">
        <v>40000000</v>
      </c>
      <c r="H1116" s="2">
        <v>4.0999999999999996</v>
      </c>
    </row>
    <row r="1117" spans="1:8" x14ac:dyDescent="0.3">
      <c r="A1117" s="3" t="s">
        <v>1608</v>
      </c>
      <c r="B1117" s="3">
        <v>84</v>
      </c>
      <c r="C1117" s="3">
        <v>111760631</v>
      </c>
      <c r="D1117" s="3" t="s">
        <v>999</v>
      </c>
      <c r="E1117" s="3" t="s">
        <v>2043</v>
      </c>
      <c r="F1117" s="3" t="s">
        <v>11</v>
      </c>
      <c r="G1117" s="3">
        <v>38000000</v>
      </c>
      <c r="H1117" s="3">
        <v>4.0999999999999996</v>
      </c>
    </row>
    <row r="1118" spans="1:8" x14ac:dyDescent="0.3">
      <c r="A1118" s="2" t="s">
        <v>433</v>
      </c>
      <c r="B1118" s="2">
        <v>149</v>
      </c>
      <c r="C1118" s="2">
        <v>108706165</v>
      </c>
      <c r="D1118" s="2" t="s">
        <v>710</v>
      </c>
      <c r="E1118" s="2" t="s">
        <v>2044</v>
      </c>
      <c r="F1118" s="2" t="s">
        <v>11</v>
      </c>
      <c r="G1118" s="2">
        <v>40000000</v>
      </c>
      <c r="H1118" s="2">
        <v>7.4</v>
      </c>
    </row>
    <row r="1119" spans="1:8" x14ac:dyDescent="0.3">
      <c r="A1119" s="3" t="s">
        <v>258</v>
      </c>
      <c r="B1119" s="3">
        <v>94</v>
      </c>
      <c r="C1119" s="3">
        <v>138614544</v>
      </c>
      <c r="D1119" s="3" t="s">
        <v>1004</v>
      </c>
      <c r="E1119" s="3" t="s">
        <v>2045</v>
      </c>
      <c r="F1119" s="3" t="s">
        <v>11</v>
      </c>
      <c r="G1119" s="3">
        <v>40000000</v>
      </c>
      <c r="H1119" s="3">
        <v>5.8</v>
      </c>
    </row>
    <row r="1120" spans="1:8" x14ac:dyDescent="0.3">
      <c r="A1120" s="2" t="s">
        <v>73</v>
      </c>
      <c r="B1120" s="2">
        <v>121</v>
      </c>
      <c r="C1120" s="2">
        <v>125069696</v>
      </c>
      <c r="D1120" s="2" t="s">
        <v>2046</v>
      </c>
      <c r="E1120" s="2" t="s">
        <v>2047</v>
      </c>
      <c r="F1120" s="2" t="s">
        <v>11</v>
      </c>
      <c r="G1120" s="2">
        <v>40000000</v>
      </c>
      <c r="H1120" s="2">
        <v>7.6</v>
      </c>
    </row>
    <row r="1121" spans="1:8" x14ac:dyDescent="0.3">
      <c r="A1121" s="3" t="s">
        <v>1837</v>
      </c>
      <c r="B1121" s="3">
        <v>128</v>
      </c>
      <c r="C1121" s="3">
        <v>107458785</v>
      </c>
      <c r="D1121" s="3" t="s">
        <v>2048</v>
      </c>
      <c r="E1121" s="3" t="s">
        <v>2049</v>
      </c>
      <c r="F1121" s="3" t="s">
        <v>11</v>
      </c>
      <c r="G1121" s="3">
        <v>40000000</v>
      </c>
      <c r="H1121" s="3">
        <v>7.2</v>
      </c>
    </row>
    <row r="1122" spans="1:8" x14ac:dyDescent="0.3">
      <c r="A1122" s="2" t="s">
        <v>107</v>
      </c>
      <c r="B1122" s="2">
        <v>134</v>
      </c>
      <c r="C1122" s="2">
        <v>102310175</v>
      </c>
      <c r="D1122" s="2" t="s">
        <v>996</v>
      </c>
      <c r="E1122" s="2" t="s">
        <v>2050</v>
      </c>
      <c r="F1122" s="2" t="s">
        <v>11</v>
      </c>
      <c r="G1122" s="2">
        <v>40000000</v>
      </c>
      <c r="H1122" s="2">
        <v>7.8</v>
      </c>
    </row>
    <row r="1123" spans="1:8" x14ac:dyDescent="0.3">
      <c r="A1123" s="3" t="s">
        <v>215</v>
      </c>
      <c r="B1123" s="3">
        <v>120</v>
      </c>
      <c r="C1123" s="3">
        <v>96917897</v>
      </c>
      <c r="D1123" s="3" t="s">
        <v>504</v>
      </c>
      <c r="E1123" s="3" t="s">
        <v>2051</v>
      </c>
      <c r="F1123" s="3" t="s">
        <v>11</v>
      </c>
      <c r="G1123" s="3">
        <v>40000000</v>
      </c>
      <c r="H1123" s="3">
        <v>7.7</v>
      </c>
    </row>
    <row r="1124" spans="1:8" x14ac:dyDescent="0.3">
      <c r="A1124" s="2" t="s">
        <v>2052</v>
      </c>
      <c r="B1124" s="2">
        <v>129</v>
      </c>
      <c r="C1124" s="2">
        <v>93952276</v>
      </c>
      <c r="D1124" s="2" t="s">
        <v>465</v>
      </c>
      <c r="E1124" s="2" t="s">
        <v>2053</v>
      </c>
      <c r="F1124" s="2" t="s">
        <v>11</v>
      </c>
      <c r="G1124" s="2">
        <v>40000000</v>
      </c>
      <c r="H1124" s="2">
        <v>6.4</v>
      </c>
    </row>
    <row r="1125" spans="1:8" x14ac:dyDescent="0.3">
      <c r="A1125" s="3" t="s">
        <v>1859</v>
      </c>
      <c r="B1125" s="3">
        <v>89</v>
      </c>
      <c r="C1125" s="3">
        <v>90703745</v>
      </c>
      <c r="D1125" s="3" t="s">
        <v>656</v>
      </c>
      <c r="E1125" s="3" t="s">
        <v>2054</v>
      </c>
      <c r="F1125" s="3" t="s">
        <v>11</v>
      </c>
      <c r="G1125" s="3">
        <v>45000000</v>
      </c>
      <c r="H1125" s="3">
        <v>5.0999999999999996</v>
      </c>
    </row>
    <row r="1126" spans="1:8" x14ac:dyDescent="0.3">
      <c r="A1126" s="2" t="s">
        <v>2055</v>
      </c>
      <c r="B1126" s="2">
        <v>116</v>
      </c>
      <c r="C1126" s="2">
        <v>89138076</v>
      </c>
      <c r="D1126" s="2" t="s">
        <v>2056</v>
      </c>
      <c r="E1126" s="2" t="s">
        <v>2057</v>
      </c>
      <c r="F1126" s="2" t="s">
        <v>11</v>
      </c>
      <c r="G1126" s="2">
        <v>40000000</v>
      </c>
      <c r="H1126" s="2">
        <v>5.5</v>
      </c>
    </row>
    <row r="1127" spans="1:8" x14ac:dyDescent="0.3">
      <c r="A1127" s="3" t="s">
        <v>135</v>
      </c>
      <c r="B1127" s="3">
        <v>118</v>
      </c>
      <c r="C1127" s="3">
        <v>87666629</v>
      </c>
      <c r="D1127" s="3" t="s">
        <v>2058</v>
      </c>
      <c r="E1127" s="3" t="s">
        <v>2059</v>
      </c>
      <c r="F1127" s="3" t="s">
        <v>11</v>
      </c>
      <c r="G1127" s="3">
        <v>40000000</v>
      </c>
      <c r="H1127" s="3">
        <v>7.4</v>
      </c>
    </row>
    <row r="1128" spans="1:8" x14ac:dyDescent="0.3">
      <c r="A1128" s="2" t="s">
        <v>2060</v>
      </c>
      <c r="B1128" s="2">
        <v>107</v>
      </c>
      <c r="C1128" s="2">
        <v>90353764</v>
      </c>
      <c r="D1128" s="2" t="s">
        <v>326</v>
      </c>
      <c r="E1128" s="2" t="s">
        <v>2061</v>
      </c>
      <c r="F1128" s="2" t="s">
        <v>11</v>
      </c>
      <c r="G1128" s="2">
        <v>40000000</v>
      </c>
      <c r="H1128" s="2">
        <v>6</v>
      </c>
    </row>
    <row r="1129" spans="1:8" x14ac:dyDescent="0.3">
      <c r="A1129" s="3" t="s">
        <v>1590</v>
      </c>
      <c r="B1129" s="3">
        <v>155</v>
      </c>
      <c r="C1129" s="3">
        <v>82522790</v>
      </c>
      <c r="D1129" s="3" t="s">
        <v>2062</v>
      </c>
      <c r="E1129" s="3" t="s">
        <v>2063</v>
      </c>
      <c r="F1129" s="3" t="s">
        <v>11</v>
      </c>
      <c r="G1129" s="3">
        <v>40000000</v>
      </c>
      <c r="H1129" s="3">
        <v>7.5</v>
      </c>
    </row>
    <row r="1130" spans="1:8" x14ac:dyDescent="0.3">
      <c r="A1130" s="2" t="s">
        <v>1213</v>
      </c>
      <c r="B1130" s="2">
        <v>123</v>
      </c>
      <c r="C1130" s="2">
        <v>94125426</v>
      </c>
      <c r="D1130" s="2" t="s">
        <v>2064</v>
      </c>
      <c r="E1130" s="2" t="s">
        <v>2065</v>
      </c>
      <c r="F1130" s="2" t="s">
        <v>11</v>
      </c>
      <c r="G1130" s="2">
        <v>40000000</v>
      </c>
      <c r="H1130" s="2">
        <v>7</v>
      </c>
    </row>
    <row r="1131" spans="1:8" x14ac:dyDescent="0.3">
      <c r="A1131" s="3" t="s">
        <v>1669</v>
      </c>
      <c r="B1131" s="3">
        <v>128</v>
      </c>
      <c r="C1131" s="3">
        <v>95001343</v>
      </c>
      <c r="D1131" s="3" t="s">
        <v>534</v>
      </c>
      <c r="E1131" s="3" t="s">
        <v>2066</v>
      </c>
      <c r="F1131" s="3" t="s">
        <v>11</v>
      </c>
      <c r="G1131" s="3">
        <v>40000000</v>
      </c>
      <c r="H1131" s="3">
        <v>7.5</v>
      </c>
    </row>
    <row r="1132" spans="1:8" x14ac:dyDescent="0.3">
      <c r="A1132" s="2" t="s">
        <v>873</v>
      </c>
      <c r="B1132" s="2">
        <v>139</v>
      </c>
      <c r="C1132" s="2">
        <v>81292135</v>
      </c>
      <c r="D1132" s="2" t="s">
        <v>710</v>
      </c>
      <c r="E1132" s="2" t="s">
        <v>2067</v>
      </c>
      <c r="F1132" s="2" t="s">
        <v>11</v>
      </c>
      <c r="G1132" s="2">
        <v>40000000</v>
      </c>
      <c r="H1132" s="2">
        <v>7.3</v>
      </c>
    </row>
    <row r="1133" spans="1:8" x14ac:dyDescent="0.3">
      <c r="A1133" s="3" t="s">
        <v>1157</v>
      </c>
      <c r="B1133" s="3">
        <v>109</v>
      </c>
      <c r="C1133" s="3">
        <v>86208010</v>
      </c>
      <c r="D1133" s="3" t="s">
        <v>656</v>
      </c>
      <c r="E1133" s="3" t="s">
        <v>2068</v>
      </c>
      <c r="F1133" s="3" t="s">
        <v>11</v>
      </c>
      <c r="G1133" s="3">
        <v>35000000</v>
      </c>
      <c r="H1133" s="3">
        <v>5.7</v>
      </c>
    </row>
    <row r="1134" spans="1:8" x14ac:dyDescent="0.3">
      <c r="A1134" s="2" t="s">
        <v>1671</v>
      </c>
      <c r="B1134" s="2">
        <v>120</v>
      </c>
      <c r="C1134" s="2">
        <v>81593527</v>
      </c>
      <c r="D1134" s="2" t="s">
        <v>1081</v>
      </c>
      <c r="E1134" s="2" t="s">
        <v>2069</v>
      </c>
      <c r="F1134" s="2" t="s">
        <v>11</v>
      </c>
      <c r="G1134" s="2">
        <v>40000000</v>
      </c>
      <c r="H1134" s="2">
        <v>7.3</v>
      </c>
    </row>
    <row r="1135" spans="1:8" x14ac:dyDescent="0.3">
      <c r="A1135" s="3" t="s">
        <v>790</v>
      </c>
      <c r="B1135" s="3">
        <v>121</v>
      </c>
      <c r="C1135" s="3">
        <v>75274748</v>
      </c>
      <c r="D1135" s="3" t="s">
        <v>838</v>
      </c>
      <c r="E1135" s="3" t="s">
        <v>2070</v>
      </c>
      <c r="F1135" s="3" t="s">
        <v>11</v>
      </c>
      <c r="G1135" s="3">
        <v>35000000</v>
      </c>
      <c r="H1135" s="3">
        <v>7.2</v>
      </c>
    </row>
    <row r="1136" spans="1:8" x14ac:dyDescent="0.3">
      <c r="A1136" s="2" t="s">
        <v>441</v>
      </c>
      <c r="B1136" s="2">
        <v>102</v>
      </c>
      <c r="C1136" s="2">
        <v>90835030</v>
      </c>
      <c r="D1136" s="2" t="s">
        <v>715</v>
      </c>
      <c r="E1136" s="2" t="s">
        <v>2071</v>
      </c>
      <c r="F1136" s="2" t="s">
        <v>11</v>
      </c>
      <c r="G1136" s="2">
        <v>40000000</v>
      </c>
      <c r="H1136" s="2">
        <v>5.9</v>
      </c>
    </row>
    <row r="1137" spans="1:8" x14ac:dyDescent="0.3">
      <c r="A1137" s="3" t="s">
        <v>533</v>
      </c>
      <c r="B1137" s="3">
        <v>117</v>
      </c>
      <c r="C1137" s="3">
        <v>72455275</v>
      </c>
      <c r="D1137" s="3" t="s">
        <v>2072</v>
      </c>
      <c r="E1137" s="3" t="s">
        <v>2073</v>
      </c>
      <c r="F1137" s="3" t="s">
        <v>11</v>
      </c>
      <c r="G1137" s="3">
        <v>40000000</v>
      </c>
      <c r="H1137" s="3">
        <v>7.8</v>
      </c>
    </row>
    <row r="1138" spans="1:8" x14ac:dyDescent="0.3">
      <c r="A1138" s="2" t="s">
        <v>1246</v>
      </c>
      <c r="B1138" s="2">
        <v>178</v>
      </c>
      <c r="C1138" s="2">
        <v>75305995</v>
      </c>
      <c r="D1138" s="2" t="s">
        <v>1415</v>
      </c>
      <c r="E1138" s="2" t="s">
        <v>2074</v>
      </c>
      <c r="F1138" s="2" t="s">
        <v>11</v>
      </c>
      <c r="G1138" s="2">
        <v>40000000</v>
      </c>
      <c r="H1138" s="2">
        <v>7.7</v>
      </c>
    </row>
    <row r="1139" spans="1:8" x14ac:dyDescent="0.3">
      <c r="A1139" s="3" t="s">
        <v>1261</v>
      </c>
      <c r="B1139" s="3">
        <v>147</v>
      </c>
      <c r="C1139" s="3">
        <v>74098862</v>
      </c>
      <c r="D1139" s="3" t="s">
        <v>499</v>
      </c>
      <c r="E1139" s="3" t="s">
        <v>2075</v>
      </c>
      <c r="F1139" s="3" t="s">
        <v>11</v>
      </c>
      <c r="G1139" s="3">
        <v>40000000</v>
      </c>
      <c r="H1139" s="3">
        <v>8.1</v>
      </c>
    </row>
    <row r="1140" spans="1:8" x14ac:dyDescent="0.3">
      <c r="A1140" s="2" t="s">
        <v>826</v>
      </c>
      <c r="B1140" s="2">
        <v>90</v>
      </c>
      <c r="C1140" s="2">
        <v>72266306</v>
      </c>
      <c r="D1140" s="2" t="s">
        <v>717</v>
      </c>
      <c r="E1140" s="2" t="s">
        <v>2076</v>
      </c>
      <c r="F1140" s="2" t="s">
        <v>11</v>
      </c>
      <c r="G1140" s="2">
        <v>40000000</v>
      </c>
      <c r="H1140" s="2">
        <v>6.6</v>
      </c>
    </row>
    <row r="1141" spans="1:8" x14ac:dyDescent="0.3">
      <c r="A1141" s="3" t="s">
        <v>1988</v>
      </c>
      <c r="B1141" s="3">
        <v>105</v>
      </c>
      <c r="C1141" s="3">
        <v>71347010</v>
      </c>
      <c r="D1141" s="3" t="s">
        <v>549</v>
      </c>
      <c r="E1141" s="3" t="s">
        <v>2077</v>
      </c>
      <c r="F1141" s="3" t="s">
        <v>11</v>
      </c>
      <c r="G1141" s="3">
        <v>40000000</v>
      </c>
      <c r="H1141" s="3">
        <v>7.1</v>
      </c>
    </row>
    <row r="1142" spans="1:8" x14ac:dyDescent="0.3">
      <c r="A1142" s="2" t="s">
        <v>1157</v>
      </c>
      <c r="B1142" s="2">
        <v>114</v>
      </c>
      <c r="C1142" s="2">
        <v>70836296</v>
      </c>
      <c r="D1142" s="2" t="s">
        <v>828</v>
      </c>
      <c r="E1142" s="2" t="s">
        <v>2078</v>
      </c>
      <c r="F1142" s="2" t="s">
        <v>11</v>
      </c>
      <c r="G1142" s="2">
        <v>40000000</v>
      </c>
      <c r="H1142" s="2">
        <v>5.9</v>
      </c>
    </row>
    <row r="1143" spans="1:8" x14ac:dyDescent="0.3">
      <c r="A1143" s="3" t="s">
        <v>241</v>
      </c>
      <c r="B1143" s="3">
        <v>206</v>
      </c>
      <c r="C1143" s="3">
        <v>70405498</v>
      </c>
      <c r="D1143" s="3" t="s">
        <v>930</v>
      </c>
      <c r="E1143" s="3" t="s">
        <v>2079</v>
      </c>
      <c r="F1143" s="3" t="s">
        <v>11</v>
      </c>
      <c r="G1143" s="3">
        <v>40000000</v>
      </c>
      <c r="H1143" s="3">
        <v>8</v>
      </c>
    </row>
    <row r="1144" spans="1:8" x14ac:dyDescent="0.3">
      <c r="A1144" s="2" t="s">
        <v>2080</v>
      </c>
      <c r="B1144" s="2">
        <v>99</v>
      </c>
      <c r="C1144" s="2">
        <v>70163652</v>
      </c>
      <c r="D1144" s="2" t="s">
        <v>326</v>
      </c>
      <c r="E1144" s="2" t="s">
        <v>2081</v>
      </c>
      <c r="F1144" s="2" t="s">
        <v>11</v>
      </c>
      <c r="G1144" s="2">
        <v>40000000</v>
      </c>
      <c r="H1144" s="2">
        <v>4.5999999999999996</v>
      </c>
    </row>
    <row r="1145" spans="1:8" x14ac:dyDescent="0.3">
      <c r="A1145" s="3" t="s">
        <v>12</v>
      </c>
      <c r="B1145" s="3">
        <v>123</v>
      </c>
      <c r="C1145" s="3">
        <v>66808615</v>
      </c>
      <c r="D1145" s="3" t="s">
        <v>2082</v>
      </c>
      <c r="E1145" s="3" t="s">
        <v>2083</v>
      </c>
      <c r="F1145" s="3" t="s">
        <v>11</v>
      </c>
      <c r="G1145" s="3">
        <v>34000000</v>
      </c>
      <c r="H1145" s="3">
        <v>6.1</v>
      </c>
    </row>
    <row r="1146" spans="1:8" x14ac:dyDescent="0.3">
      <c r="A1146" s="3" t="s">
        <v>1982</v>
      </c>
      <c r="B1146" s="3">
        <v>102</v>
      </c>
      <c r="C1146" s="3">
        <v>64149837</v>
      </c>
      <c r="D1146" s="3" t="s">
        <v>2084</v>
      </c>
      <c r="E1146" s="3" t="s">
        <v>2085</v>
      </c>
      <c r="F1146" s="3" t="s">
        <v>11</v>
      </c>
      <c r="G1146" s="3">
        <v>20000000</v>
      </c>
      <c r="H1146" s="3">
        <v>6.4</v>
      </c>
    </row>
    <row r="1147" spans="1:8" x14ac:dyDescent="0.3">
      <c r="A1147" s="2" t="s">
        <v>2086</v>
      </c>
      <c r="B1147" s="2">
        <v>109</v>
      </c>
      <c r="C1147" s="2">
        <v>83906114</v>
      </c>
      <c r="D1147" s="2" t="s">
        <v>549</v>
      </c>
      <c r="E1147" s="2" t="s">
        <v>2087</v>
      </c>
      <c r="F1147" s="2" t="s">
        <v>11</v>
      </c>
      <c r="G1147" s="2">
        <v>40000000</v>
      </c>
      <c r="H1147" s="2">
        <v>6</v>
      </c>
    </row>
    <row r="1148" spans="1:8" x14ac:dyDescent="0.3">
      <c r="A1148" s="3" t="s">
        <v>1910</v>
      </c>
      <c r="B1148" s="3">
        <v>82</v>
      </c>
      <c r="C1148" s="3">
        <v>66466372</v>
      </c>
      <c r="D1148" s="3" t="s">
        <v>2088</v>
      </c>
      <c r="E1148" s="3" t="s">
        <v>2089</v>
      </c>
      <c r="F1148" s="3" t="s">
        <v>11</v>
      </c>
      <c r="G1148" s="3">
        <v>40000000</v>
      </c>
      <c r="H1148" s="3">
        <v>5.2</v>
      </c>
    </row>
    <row r="1149" spans="1:8" x14ac:dyDescent="0.3">
      <c r="A1149" s="2" t="s">
        <v>123</v>
      </c>
      <c r="B1149" s="2">
        <v>142</v>
      </c>
      <c r="C1149" s="2">
        <v>72306065</v>
      </c>
      <c r="D1149" s="2" t="s">
        <v>930</v>
      </c>
      <c r="E1149" s="2" t="s">
        <v>2090</v>
      </c>
      <c r="F1149" s="2" t="s">
        <v>11</v>
      </c>
      <c r="G1149" s="2">
        <v>40000000</v>
      </c>
      <c r="H1149" s="2">
        <v>7.6</v>
      </c>
    </row>
    <row r="1150" spans="1:8" x14ac:dyDescent="0.3">
      <c r="A1150" s="3" t="s">
        <v>684</v>
      </c>
      <c r="B1150" s="3">
        <v>106</v>
      </c>
      <c r="C1150" s="3">
        <v>59068786</v>
      </c>
      <c r="D1150" s="3" t="s">
        <v>632</v>
      </c>
      <c r="E1150" s="3" t="s">
        <v>2091</v>
      </c>
      <c r="F1150" s="3" t="s">
        <v>11</v>
      </c>
      <c r="G1150" s="3">
        <v>40000000</v>
      </c>
      <c r="H1150" s="3">
        <v>6.4</v>
      </c>
    </row>
    <row r="1151" spans="1:8" x14ac:dyDescent="0.3">
      <c r="A1151" s="3" t="s">
        <v>548</v>
      </c>
      <c r="B1151" s="3">
        <v>106</v>
      </c>
      <c r="C1151" s="3">
        <v>57887882</v>
      </c>
      <c r="D1151" s="3" t="s">
        <v>465</v>
      </c>
      <c r="E1151" s="3" t="s">
        <v>2092</v>
      </c>
      <c r="F1151" s="3" t="s">
        <v>11</v>
      </c>
      <c r="G1151" s="3">
        <v>50000000</v>
      </c>
      <c r="H1151" s="3">
        <v>6.1</v>
      </c>
    </row>
    <row r="1152" spans="1:8" x14ac:dyDescent="0.3">
      <c r="A1152" s="2" t="s">
        <v>938</v>
      </c>
      <c r="B1152" s="2">
        <v>108</v>
      </c>
      <c r="C1152" s="2">
        <v>53955614</v>
      </c>
      <c r="D1152" s="2" t="s">
        <v>999</v>
      </c>
      <c r="E1152" s="2" t="s">
        <v>2093</v>
      </c>
      <c r="F1152" s="2" t="s">
        <v>11</v>
      </c>
      <c r="G1152" s="2">
        <v>40000000</v>
      </c>
      <c r="H1152" s="2">
        <v>6.1</v>
      </c>
    </row>
    <row r="1153" spans="1:8" x14ac:dyDescent="0.3">
      <c r="A1153" s="3" t="s">
        <v>2094</v>
      </c>
      <c r="B1153" s="3">
        <v>98</v>
      </c>
      <c r="C1153" s="3">
        <v>54967359</v>
      </c>
      <c r="D1153" s="3" t="s">
        <v>1878</v>
      </c>
      <c r="E1153" s="3" t="s">
        <v>2095</v>
      </c>
      <c r="F1153" s="3" t="s">
        <v>11</v>
      </c>
      <c r="G1153" s="3">
        <v>40000000</v>
      </c>
      <c r="H1153" s="3">
        <v>5.2</v>
      </c>
    </row>
    <row r="1154" spans="1:8" x14ac:dyDescent="0.3">
      <c r="A1154" s="2" t="s">
        <v>169</v>
      </c>
      <c r="B1154" s="2">
        <v>131</v>
      </c>
      <c r="C1154" s="2">
        <v>54228104</v>
      </c>
      <c r="D1154" s="2" t="s">
        <v>2096</v>
      </c>
      <c r="E1154" s="2" t="s">
        <v>2097</v>
      </c>
      <c r="F1154" s="2" t="s">
        <v>11</v>
      </c>
      <c r="G1154" s="2">
        <v>35000000</v>
      </c>
      <c r="H1154" s="2">
        <v>7.7</v>
      </c>
    </row>
    <row r="1155" spans="1:8" x14ac:dyDescent="0.3">
      <c r="A1155" s="3" t="s">
        <v>1854</v>
      </c>
      <c r="B1155" s="3">
        <v>118</v>
      </c>
      <c r="C1155" s="3">
        <v>57981889</v>
      </c>
      <c r="D1155" s="3" t="s">
        <v>710</v>
      </c>
      <c r="E1155" s="3" t="s">
        <v>2098</v>
      </c>
      <c r="F1155" s="3" t="s">
        <v>11</v>
      </c>
      <c r="G1155" s="3">
        <v>40000000</v>
      </c>
      <c r="H1155" s="3">
        <v>7.3</v>
      </c>
    </row>
    <row r="1156" spans="1:8" x14ac:dyDescent="0.3">
      <c r="A1156" s="2" t="s">
        <v>1683</v>
      </c>
      <c r="B1156" s="2">
        <v>113</v>
      </c>
      <c r="C1156" s="2">
        <v>61094903</v>
      </c>
      <c r="D1156" s="2" t="s">
        <v>376</v>
      </c>
      <c r="E1156" s="2" t="s">
        <v>2099</v>
      </c>
      <c r="F1156" s="2" t="s">
        <v>11</v>
      </c>
      <c r="G1156" s="2">
        <v>30000000</v>
      </c>
      <c r="H1156" s="2">
        <v>6.9</v>
      </c>
    </row>
    <row r="1157" spans="1:8" x14ac:dyDescent="0.3">
      <c r="A1157" s="3" t="s">
        <v>18</v>
      </c>
      <c r="B1157" s="3">
        <v>130</v>
      </c>
      <c r="C1157" s="3">
        <v>53082743</v>
      </c>
      <c r="D1157" s="3" t="s">
        <v>735</v>
      </c>
      <c r="E1157" s="3" t="s">
        <v>2100</v>
      </c>
      <c r="F1157" s="3" t="s">
        <v>11</v>
      </c>
      <c r="G1157" s="3">
        <v>40000000</v>
      </c>
      <c r="H1157" s="3">
        <v>8.5</v>
      </c>
    </row>
    <row r="1158" spans="1:8" x14ac:dyDescent="0.3">
      <c r="A1158" s="2" t="s">
        <v>1487</v>
      </c>
      <c r="B1158" s="2">
        <v>116</v>
      </c>
      <c r="C1158" s="2">
        <v>54414716</v>
      </c>
      <c r="D1158" s="2" t="s">
        <v>326</v>
      </c>
      <c r="E1158" s="2" t="s">
        <v>2101</v>
      </c>
      <c r="F1158" s="2" t="s">
        <v>11</v>
      </c>
      <c r="G1158" s="2">
        <v>42000000</v>
      </c>
      <c r="H1158" s="2">
        <v>6.3</v>
      </c>
    </row>
    <row r="1159" spans="1:8" x14ac:dyDescent="0.3">
      <c r="A1159" s="3" t="s">
        <v>2102</v>
      </c>
      <c r="B1159" s="3">
        <v>89</v>
      </c>
      <c r="C1159" s="3">
        <v>57011847</v>
      </c>
      <c r="D1159" s="3" t="s">
        <v>199</v>
      </c>
      <c r="E1159" s="3" t="s">
        <v>2103</v>
      </c>
      <c r="F1159" s="3" t="s">
        <v>11</v>
      </c>
      <c r="G1159" s="3">
        <v>40000000</v>
      </c>
      <c r="H1159" s="3">
        <v>5.9</v>
      </c>
    </row>
    <row r="1160" spans="1:8" x14ac:dyDescent="0.3">
      <c r="A1160" s="2" t="s">
        <v>1070</v>
      </c>
      <c r="B1160" s="2">
        <v>139</v>
      </c>
      <c r="C1160" s="2">
        <v>50859889</v>
      </c>
      <c r="D1160" s="2" t="s">
        <v>226</v>
      </c>
      <c r="E1160" s="2" t="s">
        <v>2104</v>
      </c>
      <c r="F1160" s="2" t="s">
        <v>2105</v>
      </c>
      <c r="G1160" s="2">
        <v>40000000</v>
      </c>
      <c r="H1160" s="2">
        <v>7.8</v>
      </c>
    </row>
    <row r="1161" spans="1:8" x14ac:dyDescent="0.3">
      <c r="A1161" s="3" t="s">
        <v>2004</v>
      </c>
      <c r="B1161" s="3">
        <v>130</v>
      </c>
      <c r="C1161" s="3">
        <v>51185897</v>
      </c>
      <c r="D1161" s="3" t="s">
        <v>16</v>
      </c>
      <c r="E1161" s="3" t="s">
        <v>2106</v>
      </c>
      <c r="F1161" s="3" t="s">
        <v>11</v>
      </c>
      <c r="G1161" s="3">
        <v>30000000</v>
      </c>
      <c r="H1161" s="3">
        <v>6.7</v>
      </c>
    </row>
    <row r="1162" spans="1:8" x14ac:dyDescent="0.3">
      <c r="A1162" s="2" t="s">
        <v>2107</v>
      </c>
      <c r="B1162" s="2">
        <v>107</v>
      </c>
      <c r="C1162" s="2">
        <v>52000688</v>
      </c>
      <c r="D1162" s="2" t="s">
        <v>74</v>
      </c>
      <c r="E1162" s="2" t="s">
        <v>2108</v>
      </c>
      <c r="F1162" s="2" t="s">
        <v>11</v>
      </c>
      <c r="G1162" s="2">
        <v>40000000</v>
      </c>
      <c r="H1162" s="2">
        <v>6.4</v>
      </c>
    </row>
    <row r="1163" spans="1:8" x14ac:dyDescent="0.3">
      <c r="A1163" s="3" t="s">
        <v>894</v>
      </c>
      <c r="B1163" s="3">
        <v>116</v>
      </c>
      <c r="C1163" s="3">
        <v>49851591</v>
      </c>
      <c r="D1163" s="3" t="s">
        <v>1406</v>
      </c>
      <c r="E1163" s="3" t="s">
        <v>2109</v>
      </c>
      <c r="F1163" s="3" t="s">
        <v>11</v>
      </c>
      <c r="G1163" s="3">
        <v>40000000</v>
      </c>
      <c r="H1163" s="3">
        <v>5.9</v>
      </c>
    </row>
    <row r="1164" spans="1:8" x14ac:dyDescent="0.3">
      <c r="A1164" s="2" t="s">
        <v>1455</v>
      </c>
      <c r="B1164" s="2">
        <v>96</v>
      </c>
      <c r="C1164" s="2">
        <v>47781388</v>
      </c>
      <c r="D1164" s="2" t="s">
        <v>271</v>
      </c>
      <c r="E1164" s="2" t="s">
        <v>2110</v>
      </c>
      <c r="F1164" s="2" t="s">
        <v>11</v>
      </c>
      <c r="G1164" s="2">
        <v>40000000</v>
      </c>
      <c r="H1164" s="2">
        <v>6.6</v>
      </c>
    </row>
    <row r="1165" spans="1:8" x14ac:dyDescent="0.3">
      <c r="A1165" s="3" t="s">
        <v>2111</v>
      </c>
      <c r="B1165" s="3">
        <v>99</v>
      </c>
      <c r="C1165" s="3">
        <v>52320979</v>
      </c>
      <c r="D1165" s="3" t="s">
        <v>216</v>
      </c>
      <c r="E1165" s="3" t="s">
        <v>2112</v>
      </c>
      <c r="F1165" s="3" t="s">
        <v>11</v>
      </c>
      <c r="G1165" s="3">
        <v>40000000</v>
      </c>
      <c r="H1165" s="3">
        <v>6.8</v>
      </c>
    </row>
    <row r="1166" spans="1:8" x14ac:dyDescent="0.3">
      <c r="A1166" s="2" t="s">
        <v>1452</v>
      </c>
      <c r="B1166" s="2">
        <v>104</v>
      </c>
      <c r="C1166" s="2">
        <v>47806295</v>
      </c>
      <c r="D1166" s="2" t="s">
        <v>996</v>
      </c>
      <c r="E1166" s="2" t="s">
        <v>2113</v>
      </c>
      <c r="F1166" s="2" t="s">
        <v>11</v>
      </c>
      <c r="G1166" s="2">
        <v>43000000</v>
      </c>
      <c r="H1166" s="2">
        <v>6.5</v>
      </c>
    </row>
    <row r="1167" spans="1:8" x14ac:dyDescent="0.3">
      <c r="A1167" s="3" t="s">
        <v>2114</v>
      </c>
      <c r="B1167" s="3">
        <v>105</v>
      </c>
      <c r="C1167" s="3">
        <v>51853450</v>
      </c>
      <c r="D1167" s="3" t="s">
        <v>1577</v>
      </c>
      <c r="E1167" s="3" t="s">
        <v>2115</v>
      </c>
      <c r="F1167" s="3" t="s">
        <v>11</v>
      </c>
      <c r="G1167" s="3">
        <v>25000000</v>
      </c>
      <c r="H1167" s="3">
        <v>6.6</v>
      </c>
    </row>
    <row r="1168" spans="1:8" x14ac:dyDescent="0.3">
      <c r="A1168" s="2" t="s">
        <v>2116</v>
      </c>
      <c r="B1168" s="2">
        <v>101</v>
      </c>
      <c r="C1168" s="2">
        <v>46012734</v>
      </c>
      <c r="D1168" s="2" t="s">
        <v>549</v>
      </c>
      <c r="E1168" s="2" t="s">
        <v>2117</v>
      </c>
      <c r="F1168" s="2" t="s">
        <v>11</v>
      </c>
      <c r="G1168" s="2">
        <v>40000000</v>
      </c>
      <c r="H1168" s="2">
        <v>5.8</v>
      </c>
    </row>
    <row r="1169" spans="1:8" x14ac:dyDescent="0.3">
      <c r="A1169" s="3" t="s">
        <v>1222</v>
      </c>
      <c r="B1169" s="3">
        <v>134</v>
      </c>
      <c r="C1169" s="3">
        <v>47034272</v>
      </c>
      <c r="D1169" s="3" t="s">
        <v>2118</v>
      </c>
      <c r="E1169" s="3" t="s">
        <v>2119</v>
      </c>
      <c r="F1169" s="3" t="s">
        <v>11</v>
      </c>
      <c r="G1169" s="3">
        <v>40000000</v>
      </c>
      <c r="H1169" s="3">
        <v>6.9</v>
      </c>
    </row>
    <row r="1170" spans="1:8" x14ac:dyDescent="0.3">
      <c r="A1170" s="2" t="s">
        <v>1590</v>
      </c>
      <c r="B1170" s="2">
        <v>135</v>
      </c>
      <c r="C1170" s="2">
        <v>45856732</v>
      </c>
      <c r="D1170" s="2" t="s">
        <v>710</v>
      </c>
      <c r="E1170" s="2" t="s">
        <v>2120</v>
      </c>
      <c r="F1170" s="2" t="s">
        <v>11</v>
      </c>
      <c r="G1170" s="2">
        <v>40000000</v>
      </c>
      <c r="H1170" s="2">
        <v>7.1</v>
      </c>
    </row>
    <row r="1171" spans="1:8" x14ac:dyDescent="0.3">
      <c r="A1171" s="3" t="s">
        <v>1923</v>
      </c>
      <c r="B1171" s="3">
        <v>98</v>
      </c>
      <c r="C1171" s="3">
        <v>59588068</v>
      </c>
      <c r="D1171" s="3" t="s">
        <v>996</v>
      </c>
      <c r="E1171" s="3" t="s">
        <v>2121</v>
      </c>
      <c r="F1171" s="3" t="s">
        <v>11</v>
      </c>
      <c r="G1171" s="3">
        <v>40000000</v>
      </c>
      <c r="H1171" s="3">
        <v>5.8</v>
      </c>
    </row>
    <row r="1172" spans="1:8" x14ac:dyDescent="0.3">
      <c r="A1172" s="2" t="s">
        <v>123</v>
      </c>
      <c r="B1172" s="2">
        <v>155</v>
      </c>
      <c r="C1172" s="2">
        <v>44175394</v>
      </c>
      <c r="D1172" s="2" t="s">
        <v>2122</v>
      </c>
      <c r="E1172" s="2" t="s">
        <v>2123</v>
      </c>
      <c r="F1172" s="2" t="s">
        <v>11</v>
      </c>
      <c r="G1172" s="2">
        <v>36000000</v>
      </c>
      <c r="H1172" s="2">
        <v>7.2</v>
      </c>
    </row>
    <row r="1173" spans="1:8" x14ac:dyDescent="0.3">
      <c r="A1173" s="3" t="s">
        <v>428</v>
      </c>
      <c r="B1173" s="3">
        <v>106</v>
      </c>
      <c r="C1173" s="3">
        <v>45500797</v>
      </c>
      <c r="D1173" s="3" t="s">
        <v>771</v>
      </c>
      <c r="E1173" s="3" t="s">
        <v>2124</v>
      </c>
      <c r="F1173" s="3" t="s">
        <v>11</v>
      </c>
      <c r="G1173" s="3">
        <v>40000000</v>
      </c>
      <c r="H1173" s="3">
        <v>6</v>
      </c>
    </row>
    <row r="1174" spans="1:8" x14ac:dyDescent="0.3">
      <c r="A1174" s="2" t="s">
        <v>2125</v>
      </c>
      <c r="B1174" s="2">
        <v>102</v>
      </c>
      <c r="C1174" s="2">
        <v>41797066</v>
      </c>
      <c r="D1174" s="2" t="s">
        <v>737</v>
      </c>
      <c r="E1174" s="2" t="s">
        <v>2126</v>
      </c>
      <c r="F1174" s="2" t="s">
        <v>11</v>
      </c>
      <c r="G1174" s="2">
        <v>40000000</v>
      </c>
      <c r="H1174" s="2">
        <v>4.7</v>
      </c>
    </row>
    <row r="1175" spans="1:8" x14ac:dyDescent="0.3">
      <c r="A1175" s="3" t="s">
        <v>1398</v>
      </c>
      <c r="B1175" s="3">
        <v>95</v>
      </c>
      <c r="C1175" s="3">
        <v>38087756</v>
      </c>
      <c r="D1175" s="3" t="s">
        <v>1004</v>
      </c>
      <c r="E1175" s="3" t="s">
        <v>2127</v>
      </c>
      <c r="F1175" s="3" t="s">
        <v>11</v>
      </c>
      <c r="G1175" s="3">
        <v>40000000</v>
      </c>
      <c r="H1175" s="3">
        <v>5.2</v>
      </c>
    </row>
    <row r="1176" spans="1:8" x14ac:dyDescent="0.3">
      <c r="A1176" s="2" t="s">
        <v>2128</v>
      </c>
      <c r="B1176" s="2">
        <v>103</v>
      </c>
      <c r="C1176" s="2">
        <v>37752931</v>
      </c>
      <c r="D1176" s="2" t="s">
        <v>69</v>
      </c>
      <c r="E1176" s="2" t="s">
        <v>2129</v>
      </c>
      <c r="F1176" s="2" t="s">
        <v>11</v>
      </c>
      <c r="G1176" s="2">
        <v>40000000</v>
      </c>
      <c r="H1176" s="2">
        <v>5.5</v>
      </c>
    </row>
    <row r="1177" spans="1:8" x14ac:dyDescent="0.3">
      <c r="A1177" s="2" t="s">
        <v>2130</v>
      </c>
      <c r="B1177" s="2">
        <v>109</v>
      </c>
      <c r="C1177" s="2">
        <v>37371385</v>
      </c>
      <c r="D1177" s="2" t="s">
        <v>618</v>
      </c>
      <c r="E1177" s="2" t="s">
        <v>2131</v>
      </c>
      <c r="F1177" s="2" t="s">
        <v>11</v>
      </c>
      <c r="G1177" s="2">
        <v>40000000</v>
      </c>
      <c r="H1177" s="2">
        <v>7</v>
      </c>
    </row>
    <row r="1178" spans="1:8" x14ac:dyDescent="0.3">
      <c r="A1178" s="3" t="s">
        <v>2035</v>
      </c>
      <c r="B1178" s="3">
        <v>95</v>
      </c>
      <c r="C1178" s="3">
        <v>37101011</v>
      </c>
      <c r="D1178" s="3" t="s">
        <v>838</v>
      </c>
      <c r="E1178" s="3" t="s">
        <v>2132</v>
      </c>
      <c r="F1178" s="3" t="s">
        <v>11</v>
      </c>
      <c r="G1178" s="3">
        <v>40000000</v>
      </c>
      <c r="H1178" s="3">
        <v>5.8</v>
      </c>
    </row>
    <row r="1179" spans="1:8" x14ac:dyDescent="0.3">
      <c r="A1179" s="2" t="s">
        <v>2055</v>
      </c>
      <c r="B1179" s="2">
        <v>111</v>
      </c>
      <c r="C1179" s="2">
        <v>38176892</v>
      </c>
      <c r="D1179" s="2" t="s">
        <v>2056</v>
      </c>
      <c r="E1179" s="2" t="s">
        <v>2133</v>
      </c>
      <c r="F1179" s="2" t="s">
        <v>11</v>
      </c>
      <c r="G1179" s="2">
        <v>40000000</v>
      </c>
      <c r="H1179" s="2">
        <v>6.2</v>
      </c>
    </row>
    <row r="1180" spans="1:8" x14ac:dyDescent="0.3">
      <c r="A1180" s="3" t="s">
        <v>433</v>
      </c>
      <c r="B1180" s="3">
        <v>123</v>
      </c>
      <c r="C1180" s="3">
        <v>36283504</v>
      </c>
      <c r="D1180" s="3" t="s">
        <v>271</v>
      </c>
      <c r="E1180" s="3" t="s">
        <v>2134</v>
      </c>
      <c r="F1180" s="3" t="s">
        <v>11</v>
      </c>
      <c r="G1180" s="3">
        <v>40000000</v>
      </c>
      <c r="H1180" s="3">
        <v>6.5</v>
      </c>
    </row>
    <row r="1181" spans="1:8" x14ac:dyDescent="0.3">
      <c r="A1181" s="2" t="s">
        <v>241</v>
      </c>
      <c r="B1181" s="2">
        <v>140</v>
      </c>
      <c r="C1181" s="2">
        <v>35183792</v>
      </c>
      <c r="D1181" s="2" t="s">
        <v>2118</v>
      </c>
      <c r="E1181" s="2" t="s">
        <v>2135</v>
      </c>
      <c r="F1181" s="2" t="s">
        <v>11</v>
      </c>
      <c r="G1181" s="2">
        <v>38000000</v>
      </c>
      <c r="H1181" s="2">
        <v>7.2</v>
      </c>
    </row>
    <row r="1182" spans="1:8" x14ac:dyDescent="0.3">
      <c r="A1182" s="3" t="s">
        <v>2136</v>
      </c>
      <c r="B1182" s="3">
        <v>94</v>
      </c>
      <c r="C1182" s="3">
        <v>38543473</v>
      </c>
      <c r="D1182" s="3" t="s">
        <v>656</v>
      </c>
      <c r="E1182" s="3" t="s">
        <v>2137</v>
      </c>
      <c r="F1182" s="3" t="s">
        <v>11</v>
      </c>
      <c r="G1182" s="3">
        <v>40000000</v>
      </c>
      <c r="H1182" s="3">
        <v>5.0999999999999996</v>
      </c>
    </row>
    <row r="1183" spans="1:8" x14ac:dyDescent="0.3">
      <c r="A1183" s="2" t="s">
        <v>2138</v>
      </c>
      <c r="B1183" s="2">
        <v>94</v>
      </c>
      <c r="C1183" s="2">
        <v>36037909</v>
      </c>
      <c r="D1183" s="2" t="s">
        <v>838</v>
      </c>
      <c r="E1183" s="2" t="s">
        <v>2139</v>
      </c>
      <c r="F1183" s="2" t="s">
        <v>11</v>
      </c>
      <c r="G1183" s="2">
        <v>60000000</v>
      </c>
      <c r="H1183" s="2">
        <v>4.7</v>
      </c>
    </row>
    <row r="1184" spans="1:8" x14ac:dyDescent="0.3">
      <c r="A1184" s="3" t="s">
        <v>1721</v>
      </c>
      <c r="B1184" s="3">
        <v>92</v>
      </c>
      <c r="C1184" s="3">
        <v>42575718</v>
      </c>
      <c r="D1184" s="3" t="s">
        <v>2088</v>
      </c>
      <c r="E1184" s="3" t="s">
        <v>2140</v>
      </c>
      <c r="F1184" s="3" t="s">
        <v>11</v>
      </c>
      <c r="G1184" s="3">
        <v>40000000</v>
      </c>
      <c r="H1184" s="3">
        <v>5.9</v>
      </c>
    </row>
    <row r="1185" spans="1:8" x14ac:dyDescent="0.3">
      <c r="A1185" s="2" t="s">
        <v>2141</v>
      </c>
      <c r="B1185" s="2">
        <v>102</v>
      </c>
      <c r="C1185" s="2">
        <v>33864342</v>
      </c>
      <c r="D1185" s="2" t="s">
        <v>1406</v>
      </c>
      <c r="E1185" s="2" t="s">
        <v>2142</v>
      </c>
      <c r="F1185" s="2" t="s">
        <v>11</v>
      </c>
      <c r="G1185" s="2">
        <v>40000000</v>
      </c>
      <c r="H1185" s="2">
        <v>5.8</v>
      </c>
    </row>
    <row r="1186" spans="1:8" x14ac:dyDescent="0.3">
      <c r="A1186" s="3" t="s">
        <v>850</v>
      </c>
      <c r="B1186" s="3">
        <v>123</v>
      </c>
      <c r="C1186" s="3">
        <v>33508922</v>
      </c>
      <c r="D1186" s="3" t="s">
        <v>1126</v>
      </c>
      <c r="E1186" s="3" t="s">
        <v>2143</v>
      </c>
      <c r="F1186" s="3" t="s">
        <v>11</v>
      </c>
      <c r="G1186" s="3">
        <v>40000000</v>
      </c>
      <c r="H1186" s="3">
        <v>7.2</v>
      </c>
    </row>
    <row r="1187" spans="1:8" x14ac:dyDescent="0.3">
      <c r="A1187" s="2" t="s">
        <v>1157</v>
      </c>
      <c r="B1187" s="2">
        <v>104</v>
      </c>
      <c r="C1187" s="2">
        <v>42071069</v>
      </c>
      <c r="D1187" s="2" t="s">
        <v>1479</v>
      </c>
      <c r="E1187" s="2" t="s">
        <v>2144</v>
      </c>
      <c r="F1187" s="2" t="s">
        <v>11</v>
      </c>
      <c r="G1187" s="2">
        <v>30000000</v>
      </c>
      <c r="H1187" s="2">
        <v>6.2</v>
      </c>
    </row>
    <row r="1188" spans="1:8" x14ac:dyDescent="0.3">
      <c r="A1188" s="2" t="s">
        <v>921</v>
      </c>
      <c r="B1188" s="2">
        <v>102</v>
      </c>
      <c r="C1188" s="2">
        <v>32853640</v>
      </c>
      <c r="D1188" s="2" t="s">
        <v>838</v>
      </c>
      <c r="E1188" s="2" t="s">
        <v>2145</v>
      </c>
      <c r="F1188" s="2" t="s">
        <v>11</v>
      </c>
      <c r="G1188" s="2">
        <v>40000000</v>
      </c>
      <c r="H1188" s="2">
        <v>5.7</v>
      </c>
    </row>
    <row r="1189" spans="1:8" x14ac:dyDescent="0.3">
      <c r="A1189" s="3" t="s">
        <v>1178</v>
      </c>
      <c r="B1189" s="3">
        <v>136</v>
      </c>
      <c r="C1189" s="3">
        <v>42615685</v>
      </c>
      <c r="D1189" s="3" t="s">
        <v>2146</v>
      </c>
      <c r="E1189" s="3" t="s">
        <v>2147</v>
      </c>
      <c r="F1189" s="3" t="s">
        <v>11</v>
      </c>
      <c r="G1189" s="3">
        <v>40000000</v>
      </c>
      <c r="H1189" s="3">
        <v>6.1</v>
      </c>
    </row>
    <row r="1190" spans="1:8" x14ac:dyDescent="0.3">
      <c r="A1190" s="2" t="s">
        <v>1902</v>
      </c>
      <c r="B1190" s="2">
        <v>93</v>
      </c>
      <c r="C1190" s="2">
        <v>32055248</v>
      </c>
      <c r="D1190" s="2" t="s">
        <v>2148</v>
      </c>
      <c r="E1190" s="2" t="s">
        <v>2149</v>
      </c>
      <c r="F1190" s="2" t="s">
        <v>11</v>
      </c>
      <c r="G1190" s="2">
        <v>25000000</v>
      </c>
      <c r="H1190" s="2">
        <v>6</v>
      </c>
    </row>
    <row r="1191" spans="1:8" x14ac:dyDescent="0.3">
      <c r="A1191" s="3" t="s">
        <v>2150</v>
      </c>
      <c r="B1191" s="3">
        <v>129</v>
      </c>
      <c r="C1191" s="3">
        <v>31836745</v>
      </c>
      <c r="D1191" s="3" t="s">
        <v>2151</v>
      </c>
      <c r="E1191" s="3" t="s">
        <v>2152</v>
      </c>
      <c r="F1191" s="3" t="s">
        <v>11</v>
      </c>
      <c r="G1191" s="3">
        <v>40000000</v>
      </c>
      <c r="H1191" s="3">
        <v>6.9</v>
      </c>
    </row>
    <row r="1192" spans="1:8" x14ac:dyDescent="0.3">
      <c r="A1192" s="2" t="s">
        <v>1882</v>
      </c>
      <c r="B1192" s="2">
        <v>107</v>
      </c>
      <c r="C1192" s="2">
        <v>30993544</v>
      </c>
      <c r="D1192" s="2" t="s">
        <v>465</v>
      </c>
      <c r="E1192" s="2" t="s">
        <v>2153</v>
      </c>
      <c r="F1192" s="2" t="s">
        <v>11</v>
      </c>
      <c r="G1192" s="2">
        <v>40000000</v>
      </c>
      <c r="H1192" s="2">
        <v>6.5</v>
      </c>
    </row>
    <row r="1193" spans="1:8" x14ac:dyDescent="0.3">
      <c r="A1193" s="3" t="s">
        <v>1779</v>
      </c>
      <c r="B1193" s="3">
        <v>117</v>
      </c>
      <c r="C1193" s="3">
        <v>30981850</v>
      </c>
      <c r="D1193" s="3" t="s">
        <v>2154</v>
      </c>
      <c r="E1193" s="3" t="s">
        <v>2155</v>
      </c>
      <c r="F1193" s="3" t="s">
        <v>11</v>
      </c>
      <c r="G1193" s="3">
        <v>40000000</v>
      </c>
      <c r="H1193" s="3">
        <v>5</v>
      </c>
    </row>
    <row r="1194" spans="1:8" x14ac:dyDescent="0.3">
      <c r="A1194" s="2" t="s">
        <v>2156</v>
      </c>
      <c r="B1194" s="2">
        <v>116</v>
      </c>
      <c r="C1194" s="2">
        <v>30199105</v>
      </c>
      <c r="D1194" s="2" t="s">
        <v>1102</v>
      </c>
      <c r="E1194" s="2" t="s">
        <v>2157</v>
      </c>
      <c r="F1194" s="2" t="s">
        <v>11</v>
      </c>
      <c r="G1194" s="2">
        <v>40000000</v>
      </c>
      <c r="H1194" s="2">
        <v>5.7</v>
      </c>
    </row>
    <row r="1195" spans="1:8" x14ac:dyDescent="0.3">
      <c r="A1195" s="3" t="s">
        <v>409</v>
      </c>
      <c r="B1195" s="3">
        <v>135</v>
      </c>
      <c r="C1195" s="3">
        <v>29077547</v>
      </c>
      <c r="D1195" s="3" t="s">
        <v>940</v>
      </c>
      <c r="E1195" s="3" t="s">
        <v>2158</v>
      </c>
      <c r="F1195" s="3" t="s">
        <v>11</v>
      </c>
      <c r="G1195" s="3">
        <v>40000000</v>
      </c>
      <c r="H1195" s="3">
        <v>7</v>
      </c>
    </row>
    <row r="1196" spans="1:8" x14ac:dyDescent="0.3">
      <c r="A1196" s="2" t="s">
        <v>573</v>
      </c>
      <c r="B1196" s="2">
        <v>107</v>
      </c>
      <c r="C1196" s="2">
        <v>29374178</v>
      </c>
      <c r="D1196" s="2" t="s">
        <v>2159</v>
      </c>
      <c r="E1196" s="2" t="s">
        <v>2160</v>
      </c>
      <c r="F1196" s="2" t="s">
        <v>11</v>
      </c>
      <c r="G1196" s="2">
        <v>40000000</v>
      </c>
      <c r="H1196" s="2">
        <v>5.0999999999999996</v>
      </c>
    </row>
    <row r="1197" spans="1:8" x14ac:dyDescent="0.3">
      <c r="A1197" s="3" t="s">
        <v>1512</v>
      </c>
      <c r="B1197" s="3">
        <v>90</v>
      </c>
      <c r="C1197" s="3">
        <v>28535768</v>
      </c>
      <c r="D1197" s="3" t="s">
        <v>656</v>
      </c>
      <c r="E1197" s="3" t="s">
        <v>2161</v>
      </c>
      <c r="F1197" s="3" t="s">
        <v>11</v>
      </c>
      <c r="G1197" s="3">
        <v>40000000</v>
      </c>
      <c r="H1197" s="3">
        <v>5.3</v>
      </c>
    </row>
    <row r="1198" spans="1:8" x14ac:dyDescent="0.3">
      <c r="A1198" s="2" t="s">
        <v>1546</v>
      </c>
      <c r="B1198" s="2">
        <v>99</v>
      </c>
      <c r="C1198" s="2">
        <v>27663982</v>
      </c>
      <c r="D1198" s="2" t="s">
        <v>1428</v>
      </c>
      <c r="E1198" s="2" t="s">
        <v>2162</v>
      </c>
      <c r="F1198" s="2" t="s">
        <v>11</v>
      </c>
      <c r="G1198" s="2">
        <v>40000000</v>
      </c>
      <c r="H1198" s="2">
        <v>4.4000000000000004</v>
      </c>
    </row>
    <row r="1199" spans="1:8" x14ac:dyDescent="0.3">
      <c r="A1199" s="3" t="s">
        <v>597</v>
      </c>
      <c r="B1199" s="3">
        <v>104</v>
      </c>
      <c r="C1199" s="3">
        <v>27053815</v>
      </c>
      <c r="D1199" s="3" t="s">
        <v>25</v>
      </c>
      <c r="E1199" s="3" t="s">
        <v>2163</v>
      </c>
      <c r="F1199" s="3" t="s">
        <v>11</v>
      </c>
      <c r="G1199" s="3">
        <v>40000000</v>
      </c>
      <c r="H1199" s="3">
        <v>4.7</v>
      </c>
    </row>
    <row r="1200" spans="1:8" x14ac:dyDescent="0.3">
      <c r="A1200" s="2" t="s">
        <v>2164</v>
      </c>
      <c r="B1200" s="2">
        <v>115</v>
      </c>
      <c r="C1200" s="2">
        <v>26814957</v>
      </c>
      <c r="D1200" s="2" t="s">
        <v>1994</v>
      </c>
      <c r="E1200" s="2" t="s">
        <v>2165</v>
      </c>
      <c r="F1200" s="2" t="s">
        <v>11</v>
      </c>
      <c r="G1200" s="2">
        <v>35000000</v>
      </c>
      <c r="H1200" s="2">
        <v>6.7</v>
      </c>
    </row>
    <row r="1201" spans="1:8" x14ac:dyDescent="0.3">
      <c r="A1201" s="3" t="s">
        <v>2166</v>
      </c>
      <c r="B1201" s="3">
        <v>119</v>
      </c>
      <c r="C1201" s="3">
        <v>25178165</v>
      </c>
      <c r="D1201" s="3" t="s">
        <v>69</v>
      </c>
      <c r="E1201" s="3" t="s">
        <v>2167</v>
      </c>
      <c r="F1201" s="3" t="s">
        <v>11</v>
      </c>
      <c r="G1201" s="3">
        <v>40000000</v>
      </c>
      <c r="H1201" s="3">
        <v>6.7</v>
      </c>
    </row>
    <row r="1202" spans="1:8" x14ac:dyDescent="0.3">
      <c r="A1202" s="2" t="s">
        <v>904</v>
      </c>
      <c r="B1202" s="2">
        <v>99</v>
      </c>
      <c r="C1202" s="2">
        <v>25117498</v>
      </c>
      <c r="D1202" s="2" t="s">
        <v>2168</v>
      </c>
      <c r="E1202" s="2" t="s">
        <v>2169</v>
      </c>
      <c r="F1202" s="2" t="s">
        <v>11</v>
      </c>
      <c r="G1202" s="2">
        <v>40000000</v>
      </c>
      <c r="H1202" s="2">
        <v>5.7</v>
      </c>
    </row>
    <row r="1203" spans="1:8" x14ac:dyDescent="0.3">
      <c r="A1203" s="3" t="s">
        <v>153</v>
      </c>
      <c r="B1203" s="3">
        <v>112</v>
      </c>
      <c r="C1203" s="3">
        <v>32645</v>
      </c>
      <c r="D1203" s="3" t="s">
        <v>1733</v>
      </c>
      <c r="E1203" s="3" t="s">
        <v>2170</v>
      </c>
      <c r="F1203" s="3" t="s">
        <v>11</v>
      </c>
      <c r="G1203" s="3">
        <v>500000</v>
      </c>
      <c r="H1203" s="3">
        <v>7.4</v>
      </c>
    </row>
    <row r="1204" spans="1:8" x14ac:dyDescent="0.3">
      <c r="A1204" s="2" t="s">
        <v>1837</v>
      </c>
      <c r="B1204" s="2">
        <v>128</v>
      </c>
      <c r="C1204" s="2">
        <v>24332324</v>
      </c>
      <c r="D1204" s="2" t="s">
        <v>838</v>
      </c>
      <c r="E1204" s="2" t="s">
        <v>2171</v>
      </c>
      <c r="F1204" s="2" t="s">
        <v>11</v>
      </c>
      <c r="G1204" s="2">
        <v>40000000</v>
      </c>
      <c r="H1204" s="2">
        <v>6.1</v>
      </c>
    </row>
    <row r="1205" spans="1:8" x14ac:dyDescent="0.3">
      <c r="A1205" s="3" t="s">
        <v>1827</v>
      </c>
      <c r="B1205" s="3">
        <v>112</v>
      </c>
      <c r="C1205" s="3">
        <v>36665854</v>
      </c>
      <c r="D1205" s="3" t="s">
        <v>143</v>
      </c>
      <c r="E1205" s="3" t="s">
        <v>2172</v>
      </c>
      <c r="F1205" s="3" t="s">
        <v>11</v>
      </c>
      <c r="G1205" s="3">
        <v>40000000</v>
      </c>
      <c r="H1205" s="3">
        <v>6.4</v>
      </c>
    </row>
    <row r="1206" spans="1:8" x14ac:dyDescent="0.3">
      <c r="A1206" s="2" t="s">
        <v>2173</v>
      </c>
      <c r="B1206" s="2">
        <v>86</v>
      </c>
      <c r="C1206" s="2">
        <v>22717758</v>
      </c>
      <c r="D1206" s="2" t="s">
        <v>2174</v>
      </c>
      <c r="E1206" s="2" t="s">
        <v>2175</v>
      </c>
      <c r="F1206" s="2" t="s">
        <v>11</v>
      </c>
      <c r="G1206" s="2">
        <v>40000000</v>
      </c>
      <c r="H1206" s="2">
        <v>6.2</v>
      </c>
    </row>
    <row r="1207" spans="1:8" x14ac:dyDescent="0.3">
      <c r="A1207" s="3" t="s">
        <v>1163</v>
      </c>
      <c r="B1207" s="3">
        <v>108</v>
      </c>
      <c r="C1207" s="3">
        <v>22433915</v>
      </c>
      <c r="D1207" s="3" t="s">
        <v>717</v>
      </c>
      <c r="E1207" s="3" t="s">
        <v>2176</v>
      </c>
      <c r="F1207" s="3" t="s">
        <v>11</v>
      </c>
      <c r="G1207" s="3">
        <v>60000000</v>
      </c>
      <c r="H1207" s="3">
        <v>6.2</v>
      </c>
    </row>
    <row r="1208" spans="1:8" x14ac:dyDescent="0.3">
      <c r="A1208" s="2" t="s">
        <v>2177</v>
      </c>
      <c r="B1208" s="2">
        <v>128</v>
      </c>
      <c r="C1208" s="2">
        <v>22326247</v>
      </c>
      <c r="D1208" s="2" t="s">
        <v>69</v>
      </c>
      <c r="E1208" s="2" t="s">
        <v>2178</v>
      </c>
      <c r="F1208" s="2" t="s">
        <v>11</v>
      </c>
      <c r="G1208" s="2">
        <v>60000000</v>
      </c>
      <c r="H1208" s="2">
        <v>5.9</v>
      </c>
    </row>
    <row r="1209" spans="1:8" x14ac:dyDescent="0.3">
      <c r="A1209" s="3" t="s">
        <v>2179</v>
      </c>
      <c r="B1209" s="3">
        <v>84</v>
      </c>
      <c r="C1209" s="3">
        <v>21176322</v>
      </c>
      <c r="D1209" s="3" t="s">
        <v>571</v>
      </c>
      <c r="E1209" s="3" t="s">
        <v>2180</v>
      </c>
      <c r="F1209" s="3" t="s">
        <v>11</v>
      </c>
      <c r="G1209" s="3">
        <v>40000000</v>
      </c>
      <c r="H1209" s="3">
        <v>4</v>
      </c>
    </row>
    <row r="1210" spans="1:8" x14ac:dyDescent="0.3">
      <c r="A1210" s="2" t="s">
        <v>1413</v>
      </c>
      <c r="B1210" s="2">
        <v>111</v>
      </c>
      <c r="C1210" s="2">
        <v>20300000</v>
      </c>
      <c r="D1210" s="2" t="s">
        <v>1342</v>
      </c>
      <c r="E1210" s="2" t="s">
        <v>2181</v>
      </c>
      <c r="F1210" s="2" t="s">
        <v>11</v>
      </c>
      <c r="G1210" s="2">
        <v>40000000</v>
      </c>
      <c r="H1210" s="2">
        <v>6.2</v>
      </c>
    </row>
    <row r="1211" spans="1:8" x14ac:dyDescent="0.3">
      <c r="A1211" s="3" t="s">
        <v>426</v>
      </c>
      <c r="B1211" s="3">
        <v>131</v>
      </c>
      <c r="C1211" s="3">
        <v>20302961</v>
      </c>
      <c r="D1211" s="3" t="s">
        <v>1126</v>
      </c>
      <c r="E1211" s="3" t="s">
        <v>2182</v>
      </c>
      <c r="F1211" s="3" t="s">
        <v>11</v>
      </c>
      <c r="G1211" s="3">
        <v>45000000</v>
      </c>
      <c r="H1211" s="3">
        <v>4.5999999999999996</v>
      </c>
    </row>
    <row r="1212" spans="1:8" x14ac:dyDescent="0.3">
      <c r="A1212" s="2" t="s">
        <v>2183</v>
      </c>
      <c r="B1212" s="2">
        <v>123</v>
      </c>
      <c r="C1212" s="2">
        <v>15962471</v>
      </c>
      <c r="D1212" s="2" t="s">
        <v>1994</v>
      </c>
      <c r="E1212" s="2" t="s">
        <v>2184</v>
      </c>
      <c r="F1212" s="2" t="s">
        <v>11</v>
      </c>
      <c r="G1212" s="2">
        <v>40000000</v>
      </c>
      <c r="H1212" s="2">
        <v>6.4</v>
      </c>
    </row>
    <row r="1213" spans="1:8" x14ac:dyDescent="0.3">
      <c r="A1213" s="3" t="s">
        <v>1749</v>
      </c>
      <c r="B1213" s="3">
        <v>101</v>
      </c>
      <c r="C1213" s="3">
        <v>14942422</v>
      </c>
      <c r="D1213" s="3" t="s">
        <v>108</v>
      </c>
      <c r="E1213" s="3" t="s">
        <v>2185</v>
      </c>
      <c r="F1213" s="3" t="s">
        <v>11</v>
      </c>
      <c r="G1213" s="3">
        <v>40000000</v>
      </c>
      <c r="H1213" s="3">
        <v>5.9</v>
      </c>
    </row>
    <row r="1214" spans="1:8" x14ac:dyDescent="0.3">
      <c r="A1214" s="2" t="s">
        <v>2186</v>
      </c>
      <c r="B1214" s="2">
        <v>102</v>
      </c>
      <c r="C1214" s="2">
        <v>14967182</v>
      </c>
      <c r="D1214" s="2" t="s">
        <v>143</v>
      </c>
      <c r="E1214" s="2" t="s">
        <v>2187</v>
      </c>
      <c r="F1214" s="2" t="s">
        <v>11</v>
      </c>
      <c r="G1214" s="2">
        <v>40000000</v>
      </c>
      <c r="H1214" s="2">
        <v>5.0999999999999996</v>
      </c>
    </row>
    <row r="1215" spans="1:8" x14ac:dyDescent="0.3">
      <c r="A1215" s="3" t="s">
        <v>2188</v>
      </c>
      <c r="B1215" s="3">
        <v>114</v>
      </c>
      <c r="C1215" s="3">
        <v>18996755</v>
      </c>
      <c r="D1215" s="3" t="s">
        <v>1342</v>
      </c>
      <c r="E1215" s="3" t="s">
        <v>2189</v>
      </c>
      <c r="F1215" s="3" t="s">
        <v>11</v>
      </c>
      <c r="G1215" s="3">
        <v>45000000</v>
      </c>
      <c r="H1215" s="3">
        <v>7.6</v>
      </c>
    </row>
    <row r="1216" spans="1:8" x14ac:dyDescent="0.3">
      <c r="A1216" s="2" t="s">
        <v>2190</v>
      </c>
      <c r="B1216" s="2">
        <v>107</v>
      </c>
      <c r="C1216" s="2">
        <v>14375181</v>
      </c>
      <c r="D1216" s="2" t="s">
        <v>2191</v>
      </c>
      <c r="E1216" s="2" t="s">
        <v>2192</v>
      </c>
      <c r="F1216" s="2" t="s">
        <v>11</v>
      </c>
      <c r="G1216" s="2">
        <v>51000000</v>
      </c>
      <c r="H1216" s="2">
        <v>4.2</v>
      </c>
    </row>
    <row r="1217" spans="1:8" x14ac:dyDescent="0.3">
      <c r="A1217" s="3" t="s">
        <v>1763</v>
      </c>
      <c r="B1217" s="3">
        <v>87</v>
      </c>
      <c r="C1217" s="3">
        <v>20999103</v>
      </c>
      <c r="D1217" s="3" t="s">
        <v>2193</v>
      </c>
      <c r="E1217" s="3" t="s">
        <v>2194</v>
      </c>
      <c r="F1217" s="3" t="s">
        <v>11</v>
      </c>
      <c r="G1217" s="3">
        <v>40000000</v>
      </c>
      <c r="H1217" s="3">
        <v>7.8</v>
      </c>
    </row>
    <row r="1218" spans="1:8" x14ac:dyDescent="0.3">
      <c r="A1218" s="2" t="s">
        <v>1467</v>
      </c>
      <c r="B1218" s="2">
        <v>103</v>
      </c>
      <c r="C1218" s="2">
        <v>14448589</v>
      </c>
      <c r="D1218" s="2" t="s">
        <v>549</v>
      </c>
      <c r="E1218" s="2" t="s">
        <v>2195</v>
      </c>
      <c r="F1218" s="2" t="s">
        <v>11</v>
      </c>
      <c r="G1218" s="2">
        <v>40000000</v>
      </c>
      <c r="H1218" s="2">
        <v>5.8</v>
      </c>
    </row>
    <row r="1219" spans="1:8" x14ac:dyDescent="0.3">
      <c r="A1219" s="3" t="s">
        <v>1760</v>
      </c>
      <c r="B1219" s="3">
        <v>99</v>
      </c>
      <c r="C1219" s="3">
        <v>14358033</v>
      </c>
      <c r="D1219" s="3" t="s">
        <v>2196</v>
      </c>
      <c r="E1219" s="3" t="s">
        <v>2197</v>
      </c>
      <c r="F1219" s="3" t="s">
        <v>11</v>
      </c>
      <c r="G1219" s="3">
        <v>40000000</v>
      </c>
      <c r="H1219" s="3">
        <v>5.9</v>
      </c>
    </row>
    <row r="1220" spans="1:8" x14ac:dyDescent="0.3">
      <c r="A1220" s="2" t="s">
        <v>1377</v>
      </c>
      <c r="B1220" s="2">
        <v>122</v>
      </c>
      <c r="C1220" s="2">
        <v>33201661</v>
      </c>
      <c r="D1220" s="2" t="s">
        <v>549</v>
      </c>
      <c r="E1220" s="2" t="s">
        <v>2198</v>
      </c>
      <c r="F1220" s="2" t="s">
        <v>953</v>
      </c>
      <c r="G1220" s="2">
        <v>77000000</v>
      </c>
      <c r="H1220" s="2">
        <v>8.4</v>
      </c>
    </row>
    <row r="1221" spans="1:8" x14ac:dyDescent="0.3">
      <c r="A1221" s="3" t="s">
        <v>2199</v>
      </c>
      <c r="B1221" s="3">
        <v>91</v>
      </c>
      <c r="C1221" s="3">
        <v>14018364</v>
      </c>
      <c r="D1221" s="3" t="s">
        <v>2200</v>
      </c>
      <c r="E1221" s="3" t="s">
        <v>2201</v>
      </c>
      <c r="F1221" s="3" t="s">
        <v>11</v>
      </c>
      <c r="G1221" s="3">
        <v>30000000</v>
      </c>
      <c r="H1221" s="3">
        <v>4.8</v>
      </c>
    </row>
    <row r="1222" spans="1:8" x14ac:dyDescent="0.3">
      <c r="A1222" s="2" t="s">
        <v>2202</v>
      </c>
      <c r="B1222" s="2">
        <v>103</v>
      </c>
      <c r="C1222" s="2">
        <v>13395939</v>
      </c>
      <c r="D1222" s="2" t="s">
        <v>465</v>
      </c>
      <c r="E1222" s="2" t="s">
        <v>2203</v>
      </c>
      <c r="F1222" s="2" t="s">
        <v>11</v>
      </c>
      <c r="G1222" s="2">
        <v>60000000</v>
      </c>
      <c r="H1222" s="2">
        <v>6.2</v>
      </c>
    </row>
    <row r="1223" spans="1:8" x14ac:dyDescent="0.3">
      <c r="A1223" s="3" t="s">
        <v>2052</v>
      </c>
      <c r="B1223" s="3">
        <v>107</v>
      </c>
      <c r="C1223" s="3">
        <v>20113965</v>
      </c>
      <c r="D1223" s="3" t="s">
        <v>2064</v>
      </c>
      <c r="E1223" s="3" t="s">
        <v>2204</v>
      </c>
      <c r="F1223" s="3" t="s">
        <v>11</v>
      </c>
      <c r="G1223" s="3">
        <v>40000000</v>
      </c>
      <c r="H1223" s="3">
        <v>6.5</v>
      </c>
    </row>
    <row r="1224" spans="1:8" x14ac:dyDescent="0.3">
      <c r="A1224" s="2" t="s">
        <v>2205</v>
      </c>
      <c r="B1224" s="2">
        <v>106</v>
      </c>
      <c r="C1224" s="2">
        <v>13376506</v>
      </c>
      <c r="D1224" s="2" t="s">
        <v>1126</v>
      </c>
      <c r="E1224" s="2" t="s">
        <v>2206</v>
      </c>
      <c r="F1224" s="2" t="s">
        <v>11</v>
      </c>
      <c r="G1224" s="2">
        <v>40000000</v>
      </c>
      <c r="H1224" s="2">
        <v>6.3</v>
      </c>
    </row>
    <row r="1225" spans="1:8" x14ac:dyDescent="0.3">
      <c r="A1225" s="3" t="s">
        <v>2207</v>
      </c>
      <c r="B1225" s="3">
        <v>101</v>
      </c>
      <c r="C1225" s="3">
        <v>13208023</v>
      </c>
      <c r="D1225" s="3" t="s">
        <v>2208</v>
      </c>
      <c r="E1225" s="3" t="s">
        <v>2209</v>
      </c>
      <c r="F1225" s="3" t="s">
        <v>11</v>
      </c>
      <c r="G1225" s="3">
        <v>42000000</v>
      </c>
      <c r="H1225" s="3">
        <v>3.3</v>
      </c>
    </row>
    <row r="1226" spans="1:8" x14ac:dyDescent="0.3">
      <c r="A1226" s="2" t="s">
        <v>568</v>
      </c>
      <c r="B1226" s="2">
        <v>109</v>
      </c>
      <c r="C1226" s="2">
        <v>13838130</v>
      </c>
      <c r="D1226" s="2" t="s">
        <v>639</v>
      </c>
      <c r="E1226" s="2" t="s">
        <v>2210</v>
      </c>
      <c r="F1226" s="2" t="s">
        <v>11</v>
      </c>
      <c r="G1226" s="2">
        <v>40000000</v>
      </c>
      <c r="H1226" s="2">
        <v>5.9</v>
      </c>
    </row>
    <row r="1227" spans="1:8" x14ac:dyDescent="0.3">
      <c r="A1227" s="2" t="s">
        <v>1795</v>
      </c>
      <c r="B1227" s="2">
        <v>89</v>
      </c>
      <c r="C1227" s="2">
        <v>9652000</v>
      </c>
      <c r="D1227" s="2" t="s">
        <v>656</v>
      </c>
      <c r="E1227" s="2" t="s">
        <v>2211</v>
      </c>
      <c r="F1227" s="2" t="s">
        <v>11</v>
      </c>
      <c r="G1227" s="2">
        <v>40000000</v>
      </c>
      <c r="H1227" s="2">
        <v>5.8</v>
      </c>
    </row>
    <row r="1228" spans="1:8" x14ac:dyDescent="0.3">
      <c r="A1228" s="2" t="s">
        <v>2212</v>
      </c>
      <c r="B1228" s="2">
        <v>119</v>
      </c>
      <c r="C1228" s="2">
        <v>7000000</v>
      </c>
      <c r="D1228" s="2" t="s">
        <v>226</v>
      </c>
      <c r="E1228" s="2" t="s">
        <v>2213</v>
      </c>
      <c r="F1228" s="2" t="s">
        <v>11</v>
      </c>
      <c r="G1228" s="2">
        <v>36000000</v>
      </c>
      <c r="H1228" s="2">
        <v>4.7</v>
      </c>
    </row>
    <row r="1229" spans="1:8" x14ac:dyDescent="0.3">
      <c r="A1229" s="3" t="s">
        <v>2214</v>
      </c>
      <c r="B1229" s="3">
        <v>83</v>
      </c>
      <c r="C1229" s="3">
        <v>10431220</v>
      </c>
      <c r="D1229" s="3" t="s">
        <v>207</v>
      </c>
      <c r="E1229" s="3" t="s">
        <v>2215</v>
      </c>
      <c r="F1229" s="3" t="s">
        <v>11</v>
      </c>
      <c r="G1229" s="3">
        <v>24000000</v>
      </c>
      <c r="H1229" s="3">
        <v>4.0999999999999996</v>
      </c>
    </row>
    <row r="1230" spans="1:8" x14ac:dyDescent="0.3">
      <c r="A1230" s="2" t="s">
        <v>2216</v>
      </c>
      <c r="B1230" s="2">
        <v>108</v>
      </c>
      <c r="C1230" s="2">
        <v>10326062</v>
      </c>
      <c r="D1230" s="2" t="s">
        <v>2217</v>
      </c>
      <c r="E1230" s="2" t="s">
        <v>2218</v>
      </c>
      <c r="F1230" s="2" t="s">
        <v>11</v>
      </c>
      <c r="G1230" s="2">
        <v>33000000</v>
      </c>
      <c r="H1230" s="2">
        <v>6.8</v>
      </c>
    </row>
    <row r="1231" spans="1:8" x14ac:dyDescent="0.3">
      <c r="A1231" s="3" t="s">
        <v>1696</v>
      </c>
      <c r="B1231" s="3">
        <v>102</v>
      </c>
      <c r="C1231" s="3">
        <v>6114237</v>
      </c>
      <c r="D1231" s="3" t="s">
        <v>735</v>
      </c>
      <c r="E1231" s="3" t="s">
        <v>2219</v>
      </c>
      <c r="F1231" s="3" t="s">
        <v>11</v>
      </c>
      <c r="G1231" s="3">
        <v>40000000</v>
      </c>
      <c r="H1231" s="3">
        <v>6.2</v>
      </c>
    </row>
    <row r="1232" spans="1:8" x14ac:dyDescent="0.3">
      <c r="A1232" s="2" t="s">
        <v>2156</v>
      </c>
      <c r="B1232" s="2">
        <v>93</v>
      </c>
      <c r="C1232" s="2">
        <v>4835968</v>
      </c>
      <c r="D1232" s="2" t="s">
        <v>16</v>
      </c>
      <c r="E1232" s="2" t="s">
        <v>2220</v>
      </c>
      <c r="F1232" s="2" t="s">
        <v>11</v>
      </c>
      <c r="G1232" s="2">
        <v>40000000</v>
      </c>
      <c r="H1232" s="2">
        <v>4.5</v>
      </c>
    </row>
    <row r="1233" spans="1:8" x14ac:dyDescent="0.3">
      <c r="A1233" s="3" t="s">
        <v>2221</v>
      </c>
      <c r="B1233" s="3">
        <v>84</v>
      </c>
      <c r="C1233" s="3">
        <v>4777007</v>
      </c>
      <c r="D1233" s="3" t="s">
        <v>2222</v>
      </c>
      <c r="E1233" s="3" t="s">
        <v>2223</v>
      </c>
      <c r="F1233" s="3" t="s">
        <v>11</v>
      </c>
      <c r="G1233" s="3">
        <v>40000000</v>
      </c>
      <c r="H1233" s="3">
        <v>5.8</v>
      </c>
    </row>
    <row r="1234" spans="1:8" x14ac:dyDescent="0.3">
      <c r="A1234" s="2" t="s">
        <v>1738</v>
      </c>
      <c r="B1234" s="2">
        <v>107</v>
      </c>
      <c r="C1234" s="2">
        <v>3675072</v>
      </c>
      <c r="D1234" s="2" t="s">
        <v>382</v>
      </c>
      <c r="E1234" s="2" t="s">
        <v>2224</v>
      </c>
      <c r="F1234" s="2" t="s">
        <v>11</v>
      </c>
      <c r="G1234" s="2">
        <v>26000000</v>
      </c>
      <c r="H1234" s="2">
        <v>7.3</v>
      </c>
    </row>
    <row r="1235" spans="1:8" x14ac:dyDescent="0.3">
      <c r="A1235" s="3" t="s">
        <v>1350</v>
      </c>
      <c r="B1235" s="3">
        <v>91</v>
      </c>
      <c r="C1235" s="3">
        <v>18438149</v>
      </c>
      <c r="D1235" s="3" t="s">
        <v>838</v>
      </c>
      <c r="E1235" s="3" t="s">
        <v>2225</v>
      </c>
      <c r="F1235" s="3" t="s">
        <v>11</v>
      </c>
      <c r="G1235" s="3">
        <v>40000000</v>
      </c>
      <c r="H1235" s="3">
        <v>5.9</v>
      </c>
    </row>
    <row r="1236" spans="1:8" x14ac:dyDescent="0.3">
      <c r="A1236" s="2" t="s">
        <v>2226</v>
      </c>
      <c r="B1236" s="2">
        <v>94</v>
      </c>
      <c r="C1236" s="2">
        <v>511920</v>
      </c>
      <c r="D1236" s="2" t="s">
        <v>2227</v>
      </c>
      <c r="E1236" s="2" t="s">
        <v>2228</v>
      </c>
      <c r="F1236" s="2" t="s">
        <v>11</v>
      </c>
      <c r="G1236" s="2">
        <v>40000000</v>
      </c>
      <c r="H1236" s="2">
        <v>4.4000000000000004</v>
      </c>
    </row>
    <row r="1237" spans="1:8" x14ac:dyDescent="0.3">
      <c r="A1237" s="3" t="s">
        <v>1632</v>
      </c>
      <c r="B1237" s="3">
        <v>115</v>
      </c>
      <c r="C1237" s="3">
        <v>10640645</v>
      </c>
      <c r="D1237" s="3" t="s">
        <v>792</v>
      </c>
      <c r="E1237" s="3" t="s">
        <v>2229</v>
      </c>
      <c r="F1237" s="3" t="s">
        <v>11</v>
      </c>
      <c r="G1237" s="3">
        <v>40000000</v>
      </c>
      <c r="H1237" s="3">
        <v>5.8</v>
      </c>
    </row>
    <row r="1238" spans="1:8" x14ac:dyDescent="0.3">
      <c r="A1238" s="2" t="s">
        <v>2230</v>
      </c>
      <c r="B1238" s="2">
        <v>93</v>
      </c>
      <c r="C1238" s="2">
        <v>652526</v>
      </c>
      <c r="D1238" s="2" t="s">
        <v>2231</v>
      </c>
      <c r="E1238" s="2" t="s">
        <v>2232</v>
      </c>
      <c r="F1238" s="2" t="s">
        <v>11</v>
      </c>
      <c r="G1238" s="2">
        <v>40000000</v>
      </c>
      <c r="H1238" s="2">
        <v>5.0999999999999996</v>
      </c>
    </row>
    <row r="1239" spans="1:8" x14ac:dyDescent="0.3">
      <c r="A1239" s="3" t="s">
        <v>871</v>
      </c>
      <c r="B1239" s="3">
        <v>105</v>
      </c>
      <c r="C1239" s="3">
        <v>80050171</v>
      </c>
      <c r="D1239" s="3" t="s">
        <v>637</v>
      </c>
      <c r="E1239" s="3" t="s">
        <v>2233</v>
      </c>
      <c r="F1239" s="3" t="s">
        <v>11</v>
      </c>
      <c r="G1239" s="3">
        <v>20000000</v>
      </c>
      <c r="H1239" s="3">
        <v>6.9</v>
      </c>
    </row>
    <row r="1240" spans="1:8" x14ac:dyDescent="0.3">
      <c r="A1240" s="2" t="s">
        <v>1452</v>
      </c>
      <c r="B1240" s="2">
        <v>107</v>
      </c>
      <c r="C1240" s="2">
        <v>7564000</v>
      </c>
      <c r="D1240" s="2" t="s">
        <v>1744</v>
      </c>
      <c r="E1240" s="2" t="s">
        <v>2234</v>
      </c>
      <c r="F1240" s="2" t="s">
        <v>11</v>
      </c>
      <c r="G1240" s="2">
        <v>20000000</v>
      </c>
      <c r="H1240" s="2">
        <v>6.2</v>
      </c>
    </row>
    <row r="1241" spans="1:8" x14ac:dyDescent="0.3">
      <c r="A1241" s="3" t="s">
        <v>2235</v>
      </c>
      <c r="B1241" s="3">
        <v>101</v>
      </c>
      <c r="C1241" s="3">
        <v>876671</v>
      </c>
      <c r="D1241" s="3" t="s">
        <v>2236</v>
      </c>
      <c r="E1241" s="3" t="s">
        <v>2237</v>
      </c>
      <c r="F1241" s="3" t="s">
        <v>11</v>
      </c>
      <c r="G1241" s="3">
        <v>25000000</v>
      </c>
      <c r="H1241" s="3">
        <v>6.9</v>
      </c>
    </row>
    <row r="1242" spans="1:8" x14ac:dyDescent="0.3">
      <c r="A1242" s="2" t="s">
        <v>1405</v>
      </c>
      <c r="B1242" s="2">
        <v>111</v>
      </c>
      <c r="C1242" s="2">
        <v>2869369</v>
      </c>
      <c r="D1242" s="2" t="s">
        <v>922</v>
      </c>
      <c r="E1242" s="2" t="s">
        <v>2238</v>
      </c>
      <c r="F1242" s="2" t="s">
        <v>11</v>
      </c>
      <c r="G1242" s="2">
        <v>30000000</v>
      </c>
      <c r="H1242" s="2">
        <v>7.3</v>
      </c>
    </row>
    <row r="1243" spans="1:8" x14ac:dyDescent="0.3">
      <c r="A1243" s="3" t="s">
        <v>2239</v>
      </c>
      <c r="B1243" s="3">
        <v>113</v>
      </c>
      <c r="C1243" s="3">
        <v>128978</v>
      </c>
      <c r="D1243" s="3" t="s">
        <v>238</v>
      </c>
      <c r="E1243" s="3" t="s">
        <v>2240</v>
      </c>
      <c r="F1243" s="3" t="s">
        <v>646</v>
      </c>
      <c r="G1243" s="3">
        <v>40000000</v>
      </c>
      <c r="H1243" s="3">
        <v>7.1</v>
      </c>
    </row>
    <row r="1244" spans="1:8" x14ac:dyDescent="0.3">
      <c r="A1244" s="2" t="s">
        <v>673</v>
      </c>
      <c r="B1244" s="2">
        <v>112</v>
      </c>
      <c r="C1244" s="2">
        <v>77231</v>
      </c>
      <c r="D1244" s="2" t="s">
        <v>653</v>
      </c>
      <c r="E1244" s="2" t="s">
        <v>2241</v>
      </c>
      <c r="F1244" s="2" t="s">
        <v>2242</v>
      </c>
      <c r="G1244" s="2">
        <v>25000000</v>
      </c>
      <c r="H1244" s="2">
        <v>6</v>
      </c>
    </row>
    <row r="1245" spans="1:8" x14ac:dyDescent="0.3">
      <c r="A1245" s="3" t="s">
        <v>2243</v>
      </c>
      <c r="B1245" s="3">
        <v>126</v>
      </c>
      <c r="C1245" s="3">
        <v>4563029</v>
      </c>
      <c r="D1245" s="3" t="s">
        <v>455</v>
      </c>
      <c r="E1245" s="3" t="s">
        <v>2244</v>
      </c>
      <c r="F1245" s="3" t="s">
        <v>11</v>
      </c>
      <c r="G1245" s="3">
        <v>39200000</v>
      </c>
      <c r="H1245" s="3">
        <v>7</v>
      </c>
    </row>
    <row r="1246" spans="1:8" x14ac:dyDescent="0.3">
      <c r="A1246" s="2" t="s">
        <v>337</v>
      </c>
      <c r="B1246" s="2">
        <v>98</v>
      </c>
      <c r="C1246" s="2">
        <v>50693162</v>
      </c>
      <c r="D1246" s="2" t="s">
        <v>2245</v>
      </c>
      <c r="E1246" s="2" t="s">
        <v>2246</v>
      </c>
      <c r="F1246" s="2" t="s">
        <v>11</v>
      </c>
      <c r="G1246" s="2">
        <v>23000000</v>
      </c>
      <c r="H1246" s="2">
        <v>7.6</v>
      </c>
    </row>
    <row r="1247" spans="1:8" x14ac:dyDescent="0.3">
      <c r="A1247" s="3" t="s">
        <v>2247</v>
      </c>
      <c r="B1247" s="3">
        <v>159</v>
      </c>
      <c r="C1247" s="3">
        <v>6498000</v>
      </c>
      <c r="D1247" s="3" t="s">
        <v>2248</v>
      </c>
      <c r="E1247" s="3" t="s">
        <v>2249</v>
      </c>
      <c r="F1247" s="3" t="s">
        <v>2250</v>
      </c>
      <c r="G1247" s="3">
        <v>18026148</v>
      </c>
      <c r="H1247" s="3">
        <v>8.4</v>
      </c>
    </row>
    <row r="1248" spans="1:8" x14ac:dyDescent="0.3">
      <c r="A1248" s="2" t="s">
        <v>411</v>
      </c>
      <c r="B1248" s="2">
        <v>107</v>
      </c>
      <c r="C1248" s="2">
        <v>63411478</v>
      </c>
      <c r="D1248" s="2" t="s">
        <v>2251</v>
      </c>
      <c r="E1248" s="2" t="s">
        <v>2252</v>
      </c>
      <c r="F1248" s="2" t="s">
        <v>11</v>
      </c>
      <c r="G1248" s="2">
        <v>39000000</v>
      </c>
      <c r="H1248" s="2">
        <v>7.1</v>
      </c>
    </row>
    <row r="1249" spans="1:8" x14ac:dyDescent="0.3">
      <c r="A1249" s="3" t="s">
        <v>83</v>
      </c>
      <c r="B1249" s="3">
        <v>87</v>
      </c>
      <c r="C1249" s="3">
        <v>35287788</v>
      </c>
      <c r="D1249" s="3" t="s">
        <v>2253</v>
      </c>
      <c r="E1249" s="3" t="s">
        <v>2254</v>
      </c>
      <c r="F1249" s="3" t="s">
        <v>11</v>
      </c>
      <c r="G1249" s="3">
        <v>39000000</v>
      </c>
      <c r="H1249" s="3">
        <v>7</v>
      </c>
    </row>
    <row r="1250" spans="1:8" x14ac:dyDescent="0.3">
      <c r="A1250" s="2" t="s">
        <v>30</v>
      </c>
      <c r="B1250" s="2">
        <v>119</v>
      </c>
      <c r="C1250" s="2">
        <v>25335935</v>
      </c>
      <c r="D1250" s="2" t="s">
        <v>74</v>
      </c>
      <c r="E1250" s="2" t="s">
        <v>2255</v>
      </c>
      <c r="F1250" s="2" t="s">
        <v>11</v>
      </c>
      <c r="G1250" s="2">
        <v>40000000</v>
      </c>
      <c r="H1250" s="2">
        <v>8</v>
      </c>
    </row>
    <row r="1251" spans="1:8" x14ac:dyDescent="0.3">
      <c r="A1251" s="3" t="s">
        <v>2256</v>
      </c>
      <c r="B1251" s="3">
        <v>110</v>
      </c>
      <c r="C1251" s="3">
        <v>5881504</v>
      </c>
      <c r="D1251" s="3" t="s">
        <v>2257</v>
      </c>
      <c r="E1251" s="3" t="s">
        <v>2258</v>
      </c>
      <c r="F1251" s="3" t="s">
        <v>11</v>
      </c>
      <c r="G1251" s="3">
        <v>39000000</v>
      </c>
      <c r="H1251" s="3">
        <v>5.3</v>
      </c>
    </row>
    <row r="1252" spans="1:8" x14ac:dyDescent="0.3">
      <c r="A1252" s="2" t="s">
        <v>1594</v>
      </c>
      <c r="B1252" s="2">
        <v>125</v>
      </c>
      <c r="C1252" s="2">
        <v>60000000</v>
      </c>
      <c r="D1252" s="2" t="s">
        <v>630</v>
      </c>
      <c r="E1252" s="2" t="s">
        <v>2259</v>
      </c>
      <c r="F1252" s="2" t="s">
        <v>11</v>
      </c>
      <c r="G1252" s="2">
        <v>39000000</v>
      </c>
      <c r="H1252" s="2">
        <v>4.9000000000000004</v>
      </c>
    </row>
    <row r="1253" spans="1:8" x14ac:dyDescent="0.3">
      <c r="A1253" s="3" t="s">
        <v>821</v>
      </c>
      <c r="B1253" s="3">
        <v>113</v>
      </c>
      <c r="C1253" s="3">
        <v>29802761</v>
      </c>
      <c r="D1253" s="3" t="s">
        <v>1292</v>
      </c>
      <c r="E1253" s="3" t="s">
        <v>2260</v>
      </c>
      <c r="F1253" s="3" t="s">
        <v>11</v>
      </c>
      <c r="G1253" s="3">
        <v>40000000</v>
      </c>
      <c r="H1253" s="3">
        <v>6.4</v>
      </c>
    </row>
    <row r="1254" spans="1:8" x14ac:dyDescent="0.3">
      <c r="A1254" s="2" t="s">
        <v>438</v>
      </c>
      <c r="B1254" s="2">
        <v>150</v>
      </c>
      <c r="C1254" s="2">
        <v>626809</v>
      </c>
      <c r="D1254" s="2" t="s">
        <v>357</v>
      </c>
      <c r="E1254" s="2" t="s">
        <v>2261</v>
      </c>
      <c r="F1254" s="2" t="s">
        <v>646</v>
      </c>
      <c r="G1254" s="2">
        <v>553632000</v>
      </c>
      <c r="H1254" s="2">
        <v>7.4</v>
      </c>
    </row>
    <row r="1255" spans="1:8" x14ac:dyDescent="0.3">
      <c r="A1255" s="3" t="s">
        <v>1033</v>
      </c>
      <c r="B1255" s="3">
        <v>108</v>
      </c>
      <c r="C1255" s="3">
        <v>127214072</v>
      </c>
      <c r="D1255" s="3" t="s">
        <v>549</v>
      </c>
      <c r="E1255" s="3" t="s">
        <v>2262</v>
      </c>
      <c r="F1255" s="3" t="s">
        <v>11</v>
      </c>
      <c r="G1255" s="3">
        <v>38000000</v>
      </c>
      <c r="H1255" s="3">
        <v>6.1</v>
      </c>
    </row>
    <row r="1256" spans="1:8" x14ac:dyDescent="0.3">
      <c r="A1256" s="2" t="s">
        <v>1019</v>
      </c>
      <c r="B1256" s="2">
        <v>96</v>
      </c>
      <c r="C1256" s="2">
        <v>88915214</v>
      </c>
      <c r="D1256" s="2" t="s">
        <v>549</v>
      </c>
      <c r="E1256" s="2" t="s">
        <v>2263</v>
      </c>
      <c r="F1256" s="2" t="s">
        <v>11</v>
      </c>
      <c r="G1256" s="2">
        <v>38000000</v>
      </c>
      <c r="H1256" s="2">
        <v>6.5</v>
      </c>
    </row>
    <row r="1257" spans="1:8" x14ac:dyDescent="0.3">
      <c r="A1257" s="3" t="s">
        <v>2264</v>
      </c>
      <c r="B1257" s="3">
        <v>93</v>
      </c>
      <c r="C1257" s="3">
        <v>30400000</v>
      </c>
      <c r="D1257" s="3" t="s">
        <v>656</v>
      </c>
      <c r="E1257" s="3" t="s">
        <v>2265</v>
      </c>
      <c r="F1257" s="3" t="s">
        <v>11</v>
      </c>
      <c r="G1257" s="3">
        <v>39000000</v>
      </c>
      <c r="H1257" s="3">
        <v>5.7</v>
      </c>
    </row>
    <row r="1258" spans="1:8" x14ac:dyDescent="0.3">
      <c r="A1258" s="2" t="s">
        <v>1608</v>
      </c>
      <c r="B1258" s="2">
        <v>100</v>
      </c>
      <c r="C1258" s="2">
        <v>85570368</v>
      </c>
      <c r="D1258" s="2" t="s">
        <v>999</v>
      </c>
      <c r="E1258" s="2" t="s">
        <v>2266</v>
      </c>
      <c r="F1258" s="2" t="s">
        <v>11</v>
      </c>
      <c r="G1258" s="2">
        <v>38000000</v>
      </c>
      <c r="H1258" s="2">
        <v>5.0999999999999996</v>
      </c>
    </row>
    <row r="1259" spans="1:8" x14ac:dyDescent="0.3">
      <c r="A1259" s="3" t="s">
        <v>2267</v>
      </c>
      <c r="B1259" s="3">
        <v>118</v>
      </c>
      <c r="C1259" s="3">
        <v>75668868</v>
      </c>
      <c r="D1259" s="3" t="s">
        <v>518</v>
      </c>
      <c r="E1259" s="3" t="s">
        <v>2268</v>
      </c>
      <c r="F1259" s="3" t="s">
        <v>11</v>
      </c>
      <c r="G1259" s="3">
        <v>35000000</v>
      </c>
      <c r="H1259" s="3">
        <v>6.6</v>
      </c>
    </row>
    <row r="1260" spans="1:8" x14ac:dyDescent="0.3">
      <c r="A1260" s="2" t="s">
        <v>2269</v>
      </c>
      <c r="B1260" s="2">
        <v>122</v>
      </c>
      <c r="C1260" s="2">
        <v>6594136</v>
      </c>
      <c r="D1260" s="2" t="s">
        <v>2270</v>
      </c>
      <c r="E1260" s="2" t="s">
        <v>2271</v>
      </c>
      <c r="F1260" s="2" t="s">
        <v>646</v>
      </c>
      <c r="G1260" s="2">
        <v>38600000</v>
      </c>
      <c r="H1260" s="2">
        <v>6.5</v>
      </c>
    </row>
    <row r="1261" spans="1:8" x14ac:dyDescent="0.3">
      <c r="A1261" s="3" t="s">
        <v>220</v>
      </c>
      <c r="B1261" s="3">
        <v>120</v>
      </c>
      <c r="C1261" s="3">
        <v>58700247</v>
      </c>
      <c r="D1261" s="3" t="s">
        <v>69</v>
      </c>
      <c r="E1261" s="3" t="s">
        <v>2272</v>
      </c>
      <c r="F1261" s="3" t="s">
        <v>11</v>
      </c>
      <c r="G1261" s="3">
        <v>38000000</v>
      </c>
      <c r="H1261" s="3">
        <v>6.9</v>
      </c>
    </row>
    <row r="1262" spans="1:8" x14ac:dyDescent="0.3">
      <c r="A1262" s="2" t="s">
        <v>2273</v>
      </c>
      <c r="B1262" s="2">
        <v>146</v>
      </c>
      <c r="C1262" s="2">
        <v>50668906</v>
      </c>
      <c r="D1262" s="2" t="s">
        <v>534</v>
      </c>
      <c r="E1262" s="2" t="s">
        <v>2274</v>
      </c>
      <c r="F1262" s="2" t="s">
        <v>11</v>
      </c>
      <c r="G1262" s="2">
        <v>38000000</v>
      </c>
      <c r="H1262" s="2">
        <v>7.6</v>
      </c>
    </row>
    <row r="1263" spans="1:8" x14ac:dyDescent="0.3">
      <c r="A1263" s="3" t="s">
        <v>236</v>
      </c>
      <c r="B1263" s="3">
        <v>115</v>
      </c>
      <c r="C1263" s="3">
        <v>39177215</v>
      </c>
      <c r="D1263" s="3" t="s">
        <v>710</v>
      </c>
      <c r="E1263" s="3" t="s">
        <v>2275</v>
      </c>
      <c r="F1263" s="3" t="s">
        <v>11</v>
      </c>
      <c r="G1263" s="3">
        <v>38000000</v>
      </c>
      <c r="H1263" s="3">
        <v>5.6</v>
      </c>
    </row>
    <row r="1264" spans="1:8" x14ac:dyDescent="0.3">
      <c r="A1264" s="2" t="s">
        <v>2276</v>
      </c>
      <c r="B1264" s="2">
        <v>123</v>
      </c>
      <c r="C1264" s="2">
        <v>40334024</v>
      </c>
      <c r="D1264" s="2" t="s">
        <v>1406</v>
      </c>
      <c r="E1264" s="2" t="s">
        <v>2277</v>
      </c>
      <c r="F1264" s="2" t="s">
        <v>11</v>
      </c>
      <c r="G1264" s="2">
        <v>35000000</v>
      </c>
      <c r="H1264" s="2">
        <v>6.2</v>
      </c>
    </row>
    <row r="1265" spans="1:8" x14ac:dyDescent="0.3">
      <c r="A1265" s="3" t="s">
        <v>1685</v>
      </c>
      <c r="B1265" s="3">
        <v>94</v>
      </c>
      <c r="C1265" s="3">
        <v>71038190</v>
      </c>
      <c r="D1265" s="3" t="s">
        <v>571</v>
      </c>
      <c r="E1265" s="3" t="s">
        <v>2278</v>
      </c>
      <c r="F1265" s="3" t="s">
        <v>11</v>
      </c>
      <c r="G1265" s="3">
        <v>30000000</v>
      </c>
      <c r="H1265" s="3">
        <v>4.4000000000000004</v>
      </c>
    </row>
    <row r="1266" spans="1:8" x14ac:dyDescent="0.3">
      <c r="A1266" s="2" t="s">
        <v>2279</v>
      </c>
      <c r="B1266" s="2">
        <v>102</v>
      </c>
      <c r="C1266" s="2">
        <v>24044532</v>
      </c>
      <c r="D1266" s="2" t="s">
        <v>69</v>
      </c>
      <c r="E1266" s="2" t="s">
        <v>2280</v>
      </c>
      <c r="F1266" s="2" t="s">
        <v>11</v>
      </c>
      <c r="G1266" s="2">
        <v>38000000</v>
      </c>
      <c r="H1266" s="2">
        <v>5.6</v>
      </c>
    </row>
    <row r="1267" spans="1:8" x14ac:dyDescent="0.3">
      <c r="A1267" s="3" t="s">
        <v>1386</v>
      </c>
      <c r="B1267" s="3">
        <v>98</v>
      </c>
      <c r="C1267" s="3">
        <v>22770864</v>
      </c>
      <c r="D1267" s="3" t="s">
        <v>838</v>
      </c>
      <c r="E1267" s="3" t="s">
        <v>2281</v>
      </c>
      <c r="F1267" s="3" t="s">
        <v>11</v>
      </c>
      <c r="G1267" s="3">
        <v>38000000</v>
      </c>
      <c r="H1267" s="3">
        <v>5.5</v>
      </c>
    </row>
    <row r="1268" spans="1:8" x14ac:dyDescent="0.3">
      <c r="A1268" s="2" t="s">
        <v>1258</v>
      </c>
      <c r="B1268" s="2">
        <v>133</v>
      </c>
      <c r="C1268" s="2">
        <v>18653746</v>
      </c>
      <c r="D1268" s="2" t="s">
        <v>271</v>
      </c>
      <c r="E1268" s="2" t="s">
        <v>2282</v>
      </c>
      <c r="F1268" s="2" t="s">
        <v>11</v>
      </c>
      <c r="G1268" s="2">
        <v>38000000</v>
      </c>
      <c r="H1268" s="2">
        <v>6.7</v>
      </c>
    </row>
    <row r="1269" spans="1:8" x14ac:dyDescent="0.3">
      <c r="A1269" s="3" t="s">
        <v>236</v>
      </c>
      <c r="B1269" s="3">
        <v>118</v>
      </c>
      <c r="C1269" s="3">
        <v>17305211</v>
      </c>
      <c r="D1269" s="3" t="s">
        <v>717</v>
      </c>
      <c r="E1269" s="3" t="s">
        <v>2283</v>
      </c>
      <c r="F1269" s="3" t="s">
        <v>11</v>
      </c>
      <c r="G1269" s="3">
        <v>38000000</v>
      </c>
      <c r="H1269" s="3">
        <v>6.1</v>
      </c>
    </row>
    <row r="1270" spans="1:8" x14ac:dyDescent="0.3">
      <c r="A1270" s="2" t="s">
        <v>1467</v>
      </c>
      <c r="B1270" s="2">
        <v>105</v>
      </c>
      <c r="C1270" s="2">
        <v>16991902</v>
      </c>
      <c r="D1270" s="2" t="s">
        <v>2022</v>
      </c>
      <c r="E1270" s="2" t="s">
        <v>2284</v>
      </c>
      <c r="F1270" s="2" t="s">
        <v>11</v>
      </c>
      <c r="G1270" s="2">
        <v>57000000</v>
      </c>
      <c r="H1270" s="2">
        <v>6.2</v>
      </c>
    </row>
    <row r="1271" spans="1:8" x14ac:dyDescent="0.3">
      <c r="A1271" s="3" t="s">
        <v>2285</v>
      </c>
      <c r="B1271" s="3">
        <v>109</v>
      </c>
      <c r="C1271" s="3">
        <v>47536959</v>
      </c>
      <c r="D1271" s="3" t="s">
        <v>1126</v>
      </c>
      <c r="E1271" s="3" t="s">
        <v>2286</v>
      </c>
      <c r="F1271" s="3" t="s">
        <v>11</v>
      </c>
      <c r="G1271" s="3">
        <v>10000000</v>
      </c>
      <c r="H1271" s="3">
        <v>7.3</v>
      </c>
    </row>
    <row r="1272" spans="1:8" x14ac:dyDescent="0.3">
      <c r="A1272" s="2" t="s">
        <v>60</v>
      </c>
      <c r="B1272" s="2">
        <v>129</v>
      </c>
      <c r="C1272" s="2">
        <v>10300000</v>
      </c>
      <c r="D1272" s="2" t="s">
        <v>2287</v>
      </c>
      <c r="E1272" s="2" t="s">
        <v>2288</v>
      </c>
      <c r="F1272" s="2" t="s">
        <v>11</v>
      </c>
      <c r="G1272" s="2">
        <v>38000000</v>
      </c>
      <c r="H1272" s="2">
        <v>6.6</v>
      </c>
    </row>
    <row r="1273" spans="1:8" x14ac:dyDescent="0.3">
      <c r="A1273" s="3" t="s">
        <v>1760</v>
      </c>
      <c r="B1273" s="3">
        <v>109</v>
      </c>
      <c r="C1273" s="3">
        <v>13782838</v>
      </c>
      <c r="D1273" s="3" t="s">
        <v>2289</v>
      </c>
      <c r="E1273" s="3" t="s">
        <v>2290</v>
      </c>
      <c r="F1273" s="3" t="s">
        <v>11</v>
      </c>
      <c r="G1273" s="3">
        <v>15000000</v>
      </c>
      <c r="H1273" s="3">
        <v>8.1999999999999993</v>
      </c>
    </row>
    <row r="1274" spans="1:8" x14ac:dyDescent="0.3">
      <c r="A1274" s="2" t="s">
        <v>457</v>
      </c>
      <c r="B1274" s="2">
        <v>127</v>
      </c>
      <c r="C1274" s="2">
        <v>41997790</v>
      </c>
      <c r="D1274" s="2" t="s">
        <v>928</v>
      </c>
      <c r="E1274" s="2" t="s">
        <v>2291</v>
      </c>
      <c r="F1274" s="2" t="s">
        <v>11</v>
      </c>
      <c r="G1274" s="2">
        <v>38000000</v>
      </c>
      <c r="H1274" s="2">
        <v>6.4</v>
      </c>
    </row>
    <row r="1275" spans="1:8" x14ac:dyDescent="0.3">
      <c r="A1275" s="3" t="s">
        <v>2292</v>
      </c>
      <c r="B1275" s="3">
        <v>118</v>
      </c>
      <c r="C1275" s="3">
        <v>6482195</v>
      </c>
      <c r="D1275" s="3" t="s">
        <v>740</v>
      </c>
      <c r="E1275" s="3" t="s">
        <v>2293</v>
      </c>
      <c r="F1275" s="3" t="s">
        <v>11</v>
      </c>
      <c r="G1275" s="3">
        <v>37000000</v>
      </c>
      <c r="H1275" s="3">
        <v>6.4</v>
      </c>
    </row>
    <row r="1276" spans="1:8" x14ac:dyDescent="0.3">
      <c r="A1276" s="2" t="s">
        <v>2294</v>
      </c>
      <c r="B1276" s="2">
        <v>110</v>
      </c>
      <c r="C1276" s="2">
        <v>623374</v>
      </c>
      <c r="D1276" s="2" t="s">
        <v>2295</v>
      </c>
      <c r="E1276" s="2" t="s">
        <v>2296</v>
      </c>
      <c r="F1276" s="2" t="s">
        <v>11</v>
      </c>
      <c r="G1276" s="2">
        <v>38000000</v>
      </c>
      <c r="H1276" s="2">
        <v>5.2</v>
      </c>
    </row>
    <row r="1277" spans="1:8" x14ac:dyDescent="0.3">
      <c r="A1277" s="3" t="s">
        <v>1024</v>
      </c>
      <c r="B1277" s="3">
        <v>90</v>
      </c>
      <c r="C1277" s="3">
        <v>7871693</v>
      </c>
      <c r="D1277" s="3" t="s">
        <v>2297</v>
      </c>
      <c r="E1277" s="3" t="s">
        <v>2298</v>
      </c>
      <c r="F1277" s="3" t="s">
        <v>11</v>
      </c>
      <c r="G1277" s="3">
        <v>55000000</v>
      </c>
      <c r="H1277" s="3">
        <v>6.5</v>
      </c>
    </row>
    <row r="1278" spans="1:8" x14ac:dyDescent="0.3">
      <c r="A1278" s="2" t="s">
        <v>2299</v>
      </c>
      <c r="B1278" s="2">
        <v>144</v>
      </c>
      <c r="C1278" s="2">
        <v>16377274</v>
      </c>
      <c r="D1278" s="2" t="s">
        <v>1126</v>
      </c>
      <c r="E1278" s="2" t="s">
        <v>2300</v>
      </c>
      <c r="F1278" s="2" t="s">
        <v>11</v>
      </c>
      <c r="G1278" s="2">
        <v>32000000</v>
      </c>
      <c r="H1278" s="2">
        <v>7.1</v>
      </c>
    </row>
    <row r="1279" spans="1:8" x14ac:dyDescent="0.3">
      <c r="A1279" s="2" t="s">
        <v>1696</v>
      </c>
      <c r="B1279" s="2">
        <v>130</v>
      </c>
      <c r="C1279" s="2">
        <v>9589875</v>
      </c>
      <c r="D1279" s="2" t="s">
        <v>534</v>
      </c>
      <c r="E1279" s="2" t="s">
        <v>2301</v>
      </c>
      <c r="F1279" s="2" t="s">
        <v>11</v>
      </c>
      <c r="G1279" s="2">
        <v>40000000</v>
      </c>
      <c r="H1279" s="2">
        <v>7.3</v>
      </c>
    </row>
    <row r="1280" spans="1:8" x14ac:dyDescent="0.3">
      <c r="A1280" s="3" t="s">
        <v>2302</v>
      </c>
      <c r="B1280" s="3">
        <v>112</v>
      </c>
      <c r="C1280" s="3">
        <v>34912982</v>
      </c>
      <c r="D1280" s="3" t="s">
        <v>74</v>
      </c>
      <c r="E1280" s="3" t="s">
        <v>2303</v>
      </c>
      <c r="F1280" s="3" t="s">
        <v>11</v>
      </c>
      <c r="G1280" s="3">
        <v>38000000</v>
      </c>
      <c r="H1280" s="3">
        <v>5.2</v>
      </c>
    </row>
    <row r="1281" spans="1:8" x14ac:dyDescent="0.3">
      <c r="A1281" s="2" t="s">
        <v>2304</v>
      </c>
      <c r="B1281" s="2">
        <v>133</v>
      </c>
      <c r="C1281" s="2">
        <v>109712885</v>
      </c>
      <c r="D1281" s="2" t="s">
        <v>1250</v>
      </c>
      <c r="E1281" s="2" t="s">
        <v>2305</v>
      </c>
      <c r="F1281" s="2" t="s">
        <v>11</v>
      </c>
      <c r="G1281" s="2">
        <v>35000000</v>
      </c>
      <c r="H1281" s="2">
        <v>7.7</v>
      </c>
    </row>
    <row r="1282" spans="1:8" x14ac:dyDescent="0.3">
      <c r="A1282" s="3" t="s">
        <v>1956</v>
      </c>
      <c r="B1282" s="3">
        <v>150</v>
      </c>
      <c r="C1282" s="3">
        <v>92173235</v>
      </c>
      <c r="D1282" s="3" t="s">
        <v>710</v>
      </c>
      <c r="E1282" s="3" t="s">
        <v>2306</v>
      </c>
      <c r="F1282" s="3" t="s">
        <v>11</v>
      </c>
      <c r="G1282" s="3">
        <v>37000000</v>
      </c>
      <c r="H1282" s="3">
        <v>7.6</v>
      </c>
    </row>
    <row r="1283" spans="1:8" x14ac:dyDescent="0.3">
      <c r="A1283" s="2" t="s">
        <v>2307</v>
      </c>
      <c r="B1283" s="2">
        <v>110</v>
      </c>
      <c r="C1283" s="2">
        <v>41102171</v>
      </c>
      <c r="D1283" s="2" t="s">
        <v>465</v>
      </c>
      <c r="E1283" s="2" t="s">
        <v>2308</v>
      </c>
      <c r="F1283" s="2" t="s">
        <v>11</v>
      </c>
      <c r="G1283" s="2">
        <v>40000000</v>
      </c>
      <c r="H1283" s="2">
        <v>5.7</v>
      </c>
    </row>
    <row r="1284" spans="1:8" x14ac:dyDescent="0.3">
      <c r="A1284" s="3" t="s">
        <v>2309</v>
      </c>
      <c r="B1284" s="3">
        <v>96</v>
      </c>
      <c r="C1284" s="3">
        <v>60338891</v>
      </c>
      <c r="D1284" s="3" t="s">
        <v>838</v>
      </c>
      <c r="E1284" s="3" t="s">
        <v>2310</v>
      </c>
      <c r="F1284" s="3" t="s">
        <v>11</v>
      </c>
      <c r="G1284" s="3">
        <v>37000000</v>
      </c>
      <c r="H1284" s="3">
        <v>7</v>
      </c>
    </row>
    <row r="1285" spans="1:8" x14ac:dyDescent="0.3">
      <c r="A1285" s="2" t="s">
        <v>2311</v>
      </c>
      <c r="B1285" s="2">
        <v>96</v>
      </c>
      <c r="C1285" s="2">
        <v>48006503</v>
      </c>
      <c r="D1285" s="2" t="s">
        <v>250</v>
      </c>
      <c r="E1285" s="2" t="s">
        <v>2312</v>
      </c>
      <c r="F1285" s="2" t="s">
        <v>11</v>
      </c>
      <c r="G1285" s="2">
        <v>37000000</v>
      </c>
      <c r="H1285" s="2">
        <v>6</v>
      </c>
    </row>
    <row r="1286" spans="1:8" x14ac:dyDescent="0.3">
      <c r="A1286" s="3" t="s">
        <v>270</v>
      </c>
      <c r="B1286" s="3">
        <v>123</v>
      </c>
      <c r="C1286" s="3">
        <v>26903709</v>
      </c>
      <c r="D1286" s="3" t="s">
        <v>2313</v>
      </c>
      <c r="E1286" s="3" t="s">
        <v>2314</v>
      </c>
      <c r="F1286" s="3" t="s">
        <v>11</v>
      </c>
      <c r="G1286" s="3">
        <v>38000000</v>
      </c>
      <c r="H1286" s="3">
        <v>8.1</v>
      </c>
    </row>
    <row r="1287" spans="1:8" x14ac:dyDescent="0.3">
      <c r="A1287" s="2" t="s">
        <v>2299</v>
      </c>
      <c r="B1287" s="2">
        <v>188</v>
      </c>
      <c r="C1287" s="2">
        <v>22450975</v>
      </c>
      <c r="D1287" s="2" t="s">
        <v>1126</v>
      </c>
      <c r="E1287" s="2" t="s">
        <v>2315</v>
      </c>
      <c r="F1287" s="2" t="s">
        <v>11</v>
      </c>
      <c r="G1287" s="2">
        <v>37000000</v>
      </c>
      <c r="H1287" s="2">
        <v>8</v>
      </c>
    </row>
    <row r="1288" spans="1:8" x14ac:dyDescent="0.3">
      <c r="A1288" s="3" t="s">
        <v>2316</v>
      </c>
      <c r="B1288" s="3">
        <v>107</v>
      </c>
      <c r="C1288" s="3">
        <v>44867349</v>
      </c>
      <c r="D1288" s="3" t="s">
        <v>571</v>
      </c>
      <c r="E1288" s="3" t="s">
        <v>2317</v>
      </c>
      <c r="F1288" s="3" t="s">
        <v>11</v>
      </c>
      <c r="G1288" s="3">
        <v>37000000</v>
      </c>
      <c r="H1288" s="3">
        <v>5.6</v>
      </c>
    </row>
    <row r="1289" spans="1:8" x14ac:dyDescent="0.3">
      <c r="A1289" s="2" t="s">
        <v>2318</v>
      </c>
      <c r="B1289" s="2">
        <v>110</v>
      </c>
      <c r="C1289" s="2">
        <v>46813366</v>
      </c>
      <c r="D1289" s="2" t="s">
        <v>549</v>
      </c>
      <c r="E1289" s="2" t="s">
        <v>2319</v>
      </c>
      <c r="F1289" s="2" t="s">
        <v>11</v>
      </c>
      <c r="G1289" s="2">
        <v>38000000</v>
      </c>
      <c r="H1289" s="2">
        <v>6.1</v>
      </c>
    </row>
    <row r="1290" spans="1:8" x14ac:dyDescent="0.3">
      <c r="A1290" s="3" t="s">
        <v>2320</v>
      </c>
      <c r="B1290" s="3">
        <v>113</v>
      </c>
      <c r="C1290" s="3">
        <v>72279690</v>
      </c>
      <c r="D1290" s="3" t="s">
        <v>2321</v>
      </c>
      <c r="E1290" s="3" t="s">
        <v>2322</v>
      </c>
      <c r="F1290" s="3" t="s">
        <v>11</v>
      </c>
      <c r="G1290" s="3">
        <v>37000000</v>
      </c>
      <c r="H1290" s="3">
        <v>6.9</v>
      </c>
    </row>
    <row r="1291" spans="1:8" x14ac:dyDescent="0.3">
      <c r="A1291" s="2" t="s">
        <v>2006</v>
      </c>
      <c r="B1291" s="2">
        <v>122</v>
      </c>
      <c r="C1291" s="2">
        <v>191449475</v>
      </c>
      <c r="D1291" s="2" t="s">
        <v>216</v>
      </c>
      <c r="E1291" s="2" t="s">
        <v>2323</v>
      </c>
      <c r="F1291" s="2" t="s">
        <v>11</v>
      </c>
      <c r="G1291" s="2">
        <v>37000000</v>
      </c>
      <c r="H1291" s="2">
        <v>5.2</v>
      </c>
    </row>
    <row r="1292" spans="1:8" x14ac:dyDescent="0.3">
      <c r="A1292" s="3" t="s">
        <v>2086</v>
      </c>
      <c r="B1292" s="3">
        <v>116</v>
      </c>
      <c r="C1292" s="3">
        <v>71026631</v>
      </c>
      <c r="D1292" s="3" t="s">
        <v>710</v>
      </c>
      <c r="E1292" s="3" t="s">
        <v>2324</v>
      </c>
      <c r="F1292" s="3" t="s">
        <v>11</v>
      </c>
      <c r="G1292" s="3">
        <v>36000000</v>
      </c>
      <c r="H1292" s="3">
        <v>7</v>
      </c>
    </row>
    <row r="1293" spans="1:8" x14ac:dyDescent="0.3">
      <c r="A1293" s="2" t="s">
        <v>878</v>
      </c>
      <c r="B1293" s="2">
        <v>93</v>
      </c>
      <c r="C1293" s="2">
        <v>68208190</v>
      </c>
      <c r="D1293" s="2" t="s">
        <v>131</v>
      </c>
      <c r="E1293" s="2" t="s">
        <v>2325</v>
      </c>
      <c r="F1293" s="2" t="s">
        <v>11</v>
      </c>
      <c r="G1293" s="2">
        <v>65000000</v>
      </c>
      <c r="H1293" s="2">
        <v>6.3</v>
      </c>
    </row>
    <row r="1294" spans="1:8" x14ac:dyDescent="0.3">
      <c r="A1294" s="3" t="s">
        <v>1661</v>
      </c>
      <c r="B1294" s="3">
        <v>118</v>
      </c>
      <c r="C1294" s="3">
        <v>150368971</v>
      </c>
      <c r="D1294" s="3" t="s">
        <v>326</v>
      </c>
      <c r="E1294" s="3" t="s">
        <v>2326</v>
      </c>
      <c r="F1294" s="3" t="s">
        <v>11</v>
      </c>
      <c r="G1294" s="3">
        <v>37000000</v>
      </c>
      <c r="H1294" s="3">
        <v>7</v>
      </c>
    </row>
    <row r="1295" spans="1:8" x14ac:dyDescent="0.3">
      <c r="A1295" s="3" t="s">
        <v>206</v>
      </c>
      <c r="B1295" s="3">
        <v>93</v>
      </c>
      <c r="C1295" s="3">
        <v>50129186</v>
      </c>
      <c r="D1295" s="3" t="s">
        <v>792</v>
      </c>
      <c r="E1295" s="3" t="s">
        <v>2327</v>
      </c>
      <c r="F1295" s="3" t="s">
        <v>11</v>
      </c>
      <c r="G1295" s="3">
        <v>36000000</v>
      </c>
      <c r="H1295" s="3">
        <v>6.9</v>
      </c>
    </row>
    <row r="1296" spans="1:8" x14ac:dyDescent="0.3">
      <c r="A1296" s="2" t="s">
        <v>2328</v>
      </c>
      <c r="B1296" s="2">
        <v>121</v>
      </c>
      <c r="C1296" s="2">
        <v>55500000</v>
      </c>
      <c r="D1296" s="2" t="s">
        <v>16</v>
      </c>
      <c r="E1296" s="2" t="s">
        <v>2329</v>
      </c>
      <c r="F1296" s="2" t="s">
        <v>11</v>
      </c>
      <c r="G1296" s="2">
        <v>36000000</v>
      </c>
      <c r="H1296" s="2">
        <v>6.2</v>
      </c>
    </row>
    <row r="1297" spans="1:8" x14ac:dyDescent="0.3">
      <c r="A1297" s="3" t="s">
        <v>2330</v>
      </c>
      <c r="B1297" s="3">
        <v>101</v>
      </c>
      <c r="C1297" s="3">
        <v>50213619</v>
      </c>
      <c r="D1297" s="3" t="s">
        <v>1800</v>
      </c>
      <c r="E1297" s="3" t="s">
        <v>2331</v>
      </c>
      <c r="F1297" s="3" t="s">
        <v>11</v>
      </c>
      <c r="G1297" s="3">
        <v>36000000</v>
      </c>
      <c r="H1297" s="3">
        <v>6.4</v>
      </c>
    </row>
    <row r="1298" spans="1:8" x14ac:dyDescent="0.3">
      <c r="A1298" s="2" t="s">
        <v>2320</v>
      </c>
      <c r="B1298" s="2">
        <v>107</v>
      </c>
      <c r="C1298" s="2">
        <v>42019483</v>
      </c>
      <c r="D1298" s="2" t="s">
        <v>2321</v>
      </c>
      <c r="E1298" s="2" t="s">
        <v>2332</v>
      </c>
      <c r="F1298" s="2" t="s">
        <v>11</v>
      </c>
      <c r="G1298" s="2">
        <v>36000000</v>
      </c>
      <c r="H1298" s="2">
        <v>6.4</v>
      </c>
    </row>
    <row r="1299" spans="1:8" x14ac:dyDescent="0.3">
      <c r="A1299" s="3" t="s">
        <v>1546</v>
      </c>
      <c r="B1299" s="3">
        <v>124</v>
      </c>
      <c r="C1299" s="3">
        <v>23360779</v>
      </c>
      <c r="D1299" s="3" t="s">
        <v>2333</v>
      </c>
      <c r="E1299" s="3" t="s">
        <v>2334</v>
      </c>
      <c r="F1299" s="3" t="s">
        <v>11</v>
      </c>
      <c r="G1299" s="3">
        <v>34000000</v>
      </c>
      <c r="H1299" s="3">
        <v>5.7</v>
      </c>
    </row>
    <row r="1300" spans="1:8" x14ac:dyDescent="0.3">
      <c r="A1300" s="2" t="s">
        <v>1013</v>
      </c>
      <c r="B1300" s="2">
        <v>109</v>
      </c>
      <c r="C1300" s="2">
        <v>26183197</v>
      </c>
      <c r="D1300" s="2" t="s">
        <v>143</v>
      </c>
      <c r="E1300" s="2" t="s">
        <v>2335</v>
      </c>
      <c r="F1300" s="2" t="s">
        <v>11</v>
      </c>
      <c r="G1300" s="2">
        <v>36000000</v>
      </c>
      <c r="H1300" s="2">
        <v>6.1</v>
      </c>
    </row>
    <row r="1301" spans="1:8" x14ac:dyDescent="0.3">
      <c r="A1301" s="3" t="s">
        <v>1104</v>
      </c>
      <c r="B1301" s="3">
        <v>105</v>
      </c>
      <c r="C1301" s="3">
        <v>20991497</v>
      </c>
      <c r="D1301" s="3" t="s">
        <v>465</v>
      </c>
      <c r="E1301" s="3" t="s">
        <v>2336</v>
      </c>
      <c r="F1301" s="3" t="s">
        <v>11</v>
      </c>
      <c r="G1301" s="3">
        <v>37000000</v>
      </c>
      <c r="H1301" s="3">
        <v>5.4</v>
      </c>
    </row>
    <row r="1302" spans="1:8" x14ac:dyDescent="0.3">
      <c r="A1302" s="2" t="s">
        <v>1282</v>
      </c>
      <c r="B1302" s="2">
        <v>130</v>
      </c>
      <c r="C1302" s="2">
        <v>13052741</v>
      </c>
      <c r="D1302" s="2" t="s">
        <v>2122</v>
      </c>
      <c r="E1302" s="2" t="s">
        <v>2337</v>
      </c>
      <c r="F1302" s="2" t="s">
        <v>11</v>
      </c>
      <c r="G1302" s="2">
        <v>36000000</v>
      </c>
      <c r="H1302" s="2">
        <v>6.7</v>
      </c>
    </row>
    <row r="1303" spans="1:8" x14ac:dyDescent="0.3">
      <c r="A1303" s="3" t="s">
        <v>2338</v>
      </c>
      <c r="B1303" s="3">
        <v>127</v>
      </c>
      <c r="C1303" s="3">
        <v>14378353</v>
      </c>
      <c r="D1303" s="3" t="s">
        <v>1083</v>
      </c>
      <c r="E1303" s="3" t="s">
        <v>2339</v>
      </c>
      <c r="F1303" s="3" t="s">
        <v>11</v>
      </c>
      <c r="G1303" s="3">
        <v>36000000</v>
      </c>
      <c r="H1303" s="3">
        <v>6.8</v>
      </c>
    </row>
    <row r="1304" spans="1:8" x14ac:dyDescent="0.3">
      <c r="A1304" s="2" t="s">
        <v>1165</v>
      </c>
      <c r="B1304" s="2">
        <v>114</v>
      </c>
      <c r="C1304" s="2">
        <v>33037754</v>
      </c>
      <c r="D1304" s="2" t="s">
        <v>2001</v>
      </c>
      <c r="E1304" s="2" t="s">
        <v>2340</v>
      </c>
      <c r="F1304" s="2" t="s">
        <v>11</v>
      </c>
      <c r="G1304" s="2">
        <v>37000000</v>
      </c>
      <c r="H1304" s="2">
        <v>6</v>
      </c>
    </row>
    <row r="1305" spans="1:8" x14ac:dyDescent="0.3">
      <c r="A1305" s="3" t="s">
        <v>1755</v>
      </c>
      <c r="B1305" s="3">
        <v>106</v>
      </c>
      <c r="C1305" s="3">
        <v>12339633</v>
      </c>
      <c r="D1305" s="3" t="s">
        <v>889</v>
      </c>
      <c r="E1305" s="3" t="s">
        <v>2341</v>
      </c>
      <c r="F1305" s="3" t="s">
        <v>11</v>
      </c>
      <c r="G1305" s="3">
        <v>36000000</v>
      </c>
      <c r="H1305" s="3">
        <v>7.8</v>
      </c>
    </row>
    <row r="1306" spans="1:8" x14ac:dyDescent="0.3">
      <c r="A1306" s="2" t="s">
        <v>1743</v>
      </c>
      <c r="B1306" s="2">
        <v>95</v>
      </c>
      <c r="C1306" s="2">
        <v>2954405</v>
      </c>
      <c r="D1306" s="2" t="s">
        <v>2342</v>
      </c>
      <c r="E1306" s="2" t="s">
        <v>2343</v>
      </c>
      <c r="F1306" s="2" t="s">
        <v>11</v>
      </c>
      <c r="G1306" s="2">
        <v>36000000</v>
      </c>
      <c r="H1306" s="2">
        <v>5.3</v>
      </c>
    </row>
    <row r="1307" spans="1:8" x14ac:dyDescent="0.3">
      <c r="A1307" s="3" t="s">
        <v>478</v>
      </c>
      <c r="B1307" s="3">
        <v>81</v>
      </c>
      <c r="C1307" s="3">
        <v>30105968</v>
      </c>
      <c r="D1307" s="3" t="s">
        <v>199</v>
      </c>
      <c r="E1307" s="3" t="s">
        <v>2344</v>
      </c>
      <c r="F1307" s="3" t="s">
        <v>11</v>
      </c>
      <c r="G1307" s="3">
        <v>37000000</v>
      </c>
      <c r="H1307" s="3">
        <v>4.5</v>
      </c>
    </row>
    <row r="1308" spans="1:8" x14ac:dyDescent="0.3">
      <c r="A1308" s="2" t="s">
        <v>2345</v>
      </c>
      <c r="B1308" s="2">
        <v>95</v>
      </c>
      <c r="C1308" s="2">
        <v>37788228</v>
      </c>
      <c r="D1308" s="2" t="s">
        <v>656</v>
      </c>
      <c r="E1308" s="2" t="s">
        <v>2346</v>
      </c>
      <c r="F1308" s="2" t="s">
        <v>11</v>
      </c>
      <c r="G1308" s="2">
        <v>35200000</v>
      </c>
      <c r="H1308" s="2">
        <v>5.4</v>
      </c>
    </row>
    <row r="1309" spans="1:8" x14ac:dyDescent="0.3">
      <c r="A1309" s="3" t="s">
        <v>844</v>
      </c>
      <c r="B1309" s="3">
        <v>108</v>
      </c>
      <c r="C1309" s="3">
        <v>277313371</v>
      </c>
      <c r="D1309" s="3" t="s">
        <v>656</v>
      </c>
      <c r="E1309" s="3" t="s">
        <v>2347</v>
      </c>
      <c r="F1309" s="3" t="s">
        <v>11</v>
      </c>
      <c r="G1309" s="3">
        <v>35000000</v>
      </c>
      <c r="H1309" s="3">
        <v>7.8</v>
      </c>
    </row>
    <row r="1310" spans="1:8" x14ac:dyDescent="0.3">
      <c r="A1310" s="2" t="s">
        <v>2348</v>
      </c>
      <c r="B1310" s="2">
        <v>105</v>
      </c>
      <c r="C1310" s="2">
        <v>2126511</v>
      </c>
      <c r="D1310" s="2" t="s">
        <v>2349</v>
      </c>
      <c r="E1310" s="2" t="s">
        <v>2350</v>
      </c>
      <c r="F1310" s="2" t="s">
        <v>2351</v>
      </c>
      <c r="G1310" s="2">
        <v>36000000</v>
      </c>
      <c r="H1310" s="2">
        <v>7.2</v>
      </c>
    </row>
    <row r="1311" spans="1:8" x14ac:dyDescent="0.3">
      <c r="A1311" s="3" t="s">
        <v>655</v>
      </c>
      <c r="B1311" s="3">
        <v>95</v>
      </c>
      <c r="C1311" s="3">
        <v>205399422</v>
      </c>
      <c r="D1311" s="3" t="s">
        <v>449</v>
      </c>
      <c r="E1311" s="3" t="s">
        <v>2352</v>
      </c>
      <c r="F1311" s="3" t="s">
        <v>11</v>
      </c>
      <c r="G1311" s="3">
        <v>33000000</v>
      </c>
      <c r="H1311" s="3">
        <v>6.6</v>
      </c>
    </row>
    <row r="1312" spans="1:8" x14ac:dyDescent="0.3">
      <c r="A1312" s="2" t="s">
        <v>83</v>
      </c>
      <c r="B1312" s="2">
        <v>126</v>
      </c>
      <c r="C1312" s="2">
        <v>251188924</v>
      </c>
      <c r="D1312" s="2" t="s">
        <v>40</v>
      </c>
      <c r="E1312" s="2" t="s">
        <v>2353</v>
      </c>
      <c r="F1312" s="2" t="s">
        <v>11</v>
      </c>
      <c r="G1312" s="2">
        <v>35000000</v>
      </c>
      <c r="H1312" s="2">
        <v>7.6</v>
      </c>
    </row>
    <row r="1313" spans="1:8" x14ac:dyDescent="0.3">
      <c r="A1313" s="3" t="s">
        <v>1786</v>
      </c>
      <c r="B1313" s="3">
        <v>102</v>
      </c>
      <c r="C1313" s="3">
        <v>1068392</v>
      </c>
      <c r="D1313" s="3" t="s">
        <v>2354</v>
      </c>
      <c r="E1313" s="3" t="s">
        <v>2355</v>
      </c>
      <c r="F1313" s="3" t="s">
        <v>11</v>
      </c>
      <c r="G1313" s="3">
        <v>36000000</v>
      </c>
      <c r="H1313" s="3">
        <v>5.9</v>
      </c>
    </row>
    <row r="1314" spans="1:8" x14ac:dyDescent="0.3">
      <c r="A1314" s="2" t="s">
        <v>342</v>
      </c>
      <c r="B1314" s="2">
        <v>121</v>
      </c>
      <c r="C1314" s="2">
        <v>144731527</v>
      </c>
      <c r="D1314" s="2" t="s">
        <v>108</v>
      </c>
      <c r="E1314" s="2" t="s">
        <v>2356</v>
      </c>
      <c r="F1314" s="2" t="s">
        <v>11</v>
      </c>
      <c r="G1314" s="2">
        <v>35000000</v>
      </c>
      <c r="H1314" s="2">
        <v>6.7</v>
      </c>
    </row>
    <row r="1315" spans="1:8" x14ac:dyDescent="0.3">
      <c r="A1315" s="3" t="s">
        <v>686</v>
      </c>
      <c r="B1315" s="3">
        <v>129</v>
      </c>
      <c r="C1315" s="3">
        <v>255950375</v>
      </c>
      <c r="D1315" s="3" t="s">
        <v>534</v>
      </c>
      <c r="E1315" s="3" t="s">
        <v>2357</v>
      </c>
      <c r="F1315" s="3" t="s">
        <v>11</v>
      </c>
      <c r="G1315" s="3">
        <v>29000000</v>
      </c>
      <c r="H1315" s="3">
        <v>7.7</v>
      </c>
    </row>
    <row r="1316" spans="1:8" x14ac:dyDescent="0.3">
      <c r="A1316" s="3" t="s">
        <v>1608</v>
      </c>
      <c r="B1316" s="3">
        <v>88</v>
      </c>
      <c r="C1316" s="3">
        <v>112692062</v>
      </c>
      <c r="D1316" s="3" t="s">
        <v>999</v>
      </c>
      <c r="E1316" s="3" t="s">
        <v>2358</v>
      </c>
      <c r="F1316" s="3" t="s">
        <v>11</v>
      </c>
      <c r="G1316" s="3">
        <v>35000000</v>
      </c>
      <c r="H1316" s="3">
        <v>5.4</v>
      </c>
    </row>
    <row r="1317" spans="1:8" x14ac:dyDescent="0.3">
      <c r="A1317" s="2" t="s">
        <v>861</v>
      </c>
      <c r="B1317" s="2">
        <v>106</v>
      </c>
      <c r="C1317" s="2">
        <v>117528646</v>
      </c>
      <c r="D1317" s="2" t="s">
        <v>326</v>
      </c>
      <c r="E1317" s="2" t="s">
        <v>2359</v>
      </c>
      <c r="F1317" s="2" t="s">
        <v>11</v>
      </c>
      <c r="G1317" s="2">
        <v>35000000</v>
      </c>
      <c r="H1317" s="2">
        <v>6.9</v>
      </c>
    </row>
    <row r="1318" spans="1:8" x14ac:dyDescent="0.3">
      <c r="A1318" s="3" t="s">
        <v>2309</v>
      </c>
      <c r="B1318" s="3">
        <v>110</v>
      </c>
      <c r="C1318" s="3">
        <v>171031347</v>
      </c>
      <c r="D1318" s="3" t="s">
        <v>1970</v>
      </c>
      <c r="E1318" s="3" t="s">
        <v>2360</v>
      </c>
      <c r="F1318" s="3" t="s">
        <v>11</v>
      </c>
      <c r="G1318" s="3">
        <v>38000000</v>
      </c>
      <c r="H1318" s="3">
        <v>7.7</v>
      </c>
    </row>
    <row r="1319" spans="1:8" x14ac:dyDescent="0.3">
      <c r="A1319" s="2" t="s">
        <v>1298</v>
      </c>
      <c r="B1319" s="2">
        <v>109</v>
      </c>
      <c r="C1319" s="2">
        <v>124732962</v>
      </c>
      <c r="D1319" s="2" t="s">
        <v>465</v>
      </c>
      <c r="E1319" s="2" t="s">
        <v>2361</v>
      </c>
      <c r="F1319" s="2" t="s">
        <v>11</v>
      </c>
      <c r="G1319" s="2">
        <v>35000000</v>
      </c>
      <c r="H1319" s="2">
        <v>6.8</v>
      </c>
    </row>
    <row r="1320" spans="1:8" x14ac:dyDescent="0.3">
      <c r="A1320" s="3" t="s">
        <v>2362</v>
      </c>
      <c r="B1320" s="3">
        <v>143</v>
      </c>
      <c r="C1320" s="3">
        <v>82300000</v>
      </c>
      <c r="D1320" s="3" t="s">
        <v>451</v>
      </c>
      <c r="E1320" s="3" t="s">
        <v>2363</v>
      </c>
      <c r="F1320" s="3" t="s">
        <v>11</v>
      </c>
      <c r="G1320" s="3">
        <v>35000000</v>
      </c>
      <c r="H1320" s="3">
        <v>6.4</v>
      </c>
    </row>
    <row r="1321" spans="1:8" x14ac:dyDescent="0.3">
      <c r="A1321" s="2" t="s">
        <v>861</v>
      </c>
      <c r="B1321" s="2">
        <v>120</v>
      </c>
      <c r="C1321" s="2">
        <v>134455175</v>
      </c>
      <c r="D1321" s="2" t="s">
        <v>326</v>
      </c>
      <c r="E1321" s="2" t="s">
        <v>2364</v>
      </c>
      <c r="F1321" s="2" t="s">
        <v>11</v>
      </c>
      <c r="G1321" s="2">
        <v>35000000</v>
      </c>
      <c r="H1321" s="2">
        <v>5.7</v>
      </c>
    </row>
    <row r="1322" spans="1:8" x14ac:dyDescent="0.3">
      <c r="A1322" s="3" t="s">
        <v>153</v>
      </c>
      <c r="B1322" s="3">
        <v>128</v>
      </c>
      <c r="C1322" s="3">
        <v>79100000</v>
      </c>
      <c r="D1322" s="3" t="s">
        <v>499</v>
      </c>
      <c r="E1322" s="3" t="s">
        <v>2365</v>
      </c>
      <c r="F1322" s="3" t="s">
        <v>11</v>
      </c>
      <c r="G1322" s="3">
        <v>35000000</v>
      </c>
      <c r="H1322" s="3">
        <v>7.3</v>
      </c>
    </row>
    <row r="1323" spans="1:8" x14ac:dyDescent="0.3">
      <c r="A1323" s="2" t="s">
        <v>1019</v>
      </c>
      <c r="B1323" s="2">
        <v>123</v>
      </c>
      <c r="C1323" s="2">
        <v>81159365</v>
      </c>
      <c r="D1323" s="2" t="s">
        <v>710</v>
      </c>
      <c r="E1323" s="2" t="s">
        <v>2366</v>
      </c>
      <c r="F1323" s="2" t="s">
        <v>11</v>
      </c>
      <c r="G1323" s="2">
        <v>35000000</v>
      </c>
      <c r="H1323" s="2">
        <v>6.8</v>
      </c>
    </row>
    <row r="1324" spans="1:8" x14ac:dyDescent="0.3">
      <c r="A1324" s="3" t="s">
        <v>1063</v>
      </c>
      <c r="B1324" s="3">
        <v>129</v>
      </c>
      <c r="C1324" s="3">
        <v>110008260</v>
      </c>
      <c r="D1324" s="3" t="s">
        <v>549</v>
      </c>
      <c r="E1324" s="3" t="s">
        <v>2367</v>
      </c>
      <c r="F1324" s="3" t="s">
        <v>11</v>
      </c>
      <c r="G1324" s="3">
        <v>35000000</v>
      </c>
      <c r="H1324" s="3">
        <v>6.3</v>
      </c>
    </row>
    <row r="1325" spans="1:8" x14ac:dyDescent="0.3">
      <c r="A1325" s="2" t="s">
        <v>2368</v>
      </c>
      <c r="B1325" s="2">
        <v>105</v>
      </c>
      <c r="C1325" s="2">
        <v>67962333</v>
      </c>
      <c r="D1325" s="2" t="s">
        <v>549</v>
      </c>
      <c r="E1325" s="2" t="s">
        <v>2369</v>
      </c>
      <c r="F1325" s="2" t="s">
        <v>11</v>
      </c>
      <c r="G1325" s="2">
        <v>35000000</v>
      </c>
      <c r="H1325" s="2">
        <v>5.9</v>
      </c>
    </row>
    <row r="1326" spans="1:8" x14ac:dyDescent="0.3">
      <c r="A1326" s="3" t="s">
        <v>873</v>
      </c>
      <c r="B1326" s="3">
        <v>162</v>
      </c>
      <c r="C1326" s="3">
        <v>78651430</v>
      </c>
      <c r="D1326" s="3" t="s">
        <v>2370</v>
      </c>
      <c r="E1326" s="3" t="s">
        <v>2371</v>
      </c>
      <c r="F1326" s="3" t="s">
        <v>11</v>
      </c>
      <c r="G1326" s="3">
        <v>27000000</v>
      </c>
      <c r="H1326" s="3">
        <v>7.4</v>
      </c>
    </row>
    <row r="1327" spans="1:8" x14ac:dyDescent="0.3">
      <c r="A1327" s="2" t="s">
        <v>1613</v>
      </c>
      <c r="B1327" s="2">
        <v>138</v>
      </c>
      <c r="C1327" s="2">
        <v>64604977</v>
      </c>
      <c r="D1327" s="2" t="s">
        <v>717</v>
      </c>
      <c r="E1327" s="2" t="s">
        <v>2372</v>
      </c>
      <c r="F1327" s="2" t="s">
        <v>11</v>
      </c>
      <c r="G1327" s="2">
        <v>35000000</v>
      </c>
      <c r="H1327" s="2">
        <v>8.3000000000000007</v>
      </c>
    </row>
    <row r="1328" spans="1:8" x14ac:dyDescent="0.3">
      <c r="A1328" s="3" t="s">
        <v>190</v>
      </c>
      <c r="B1328" s="3">
        <v>100</v>
      </c>
      <c r="C1328" s="3">
        <v>63939454</v>
      </c>
      <c r="D1328" s="3" t="s">
        <v>2373</v>
      </c>
      <c r="E1328" s="3" t="s">
        <v>2374</v>
      </c>
      <c r="F1328" s="3" t="s">
        <v>11</v>
      </c>
      <c r="G1328" s="3">
        <v>35000000</v>
      </c>
      <c r="H1328" s="3">
        <v>6.2</v>
      </c>
    </row>
    <row r="1329" spans="1:8" x14ac:dyDescent="0.3">
      <c r="A1329" s="2" t="s">
        <v>650</v>
      </c>
      <c r="B1329" s="2">
        <v>90</v>
      </c>
      <c r="C1329" s="2">
        <v>63826569</v>
      </c>
      <c r="D1329" s="2" t="s">
        <v>656</v>
      </c>
      <c r="E1329" s="2" t="s">
        <v>2375</v>
      </c>
      <c r="F1329" s="2" t="s">
        <v>11</v>
      </c>
      <c r="G1329" s="2">
        <v>35000000</v>
      </c>
      <c r="H1329" s="2">
        <v>6.3</v>
      </c>
    </row>
    <row r="1330" spans="1:8" x14ac:dyDescent="0.3">
      <c r="A1330" s="3" t="s">
        <v>487</v>
      </c>
      <c r="B1330" s="3">
        <v>108</v>
      </c>
      <c r="C1330" s="3">
        <v>60054449</v>
      </c>
      <c r="D1330" s="3" t="s">
        <v>737</v>
      </c>
      <c r="E1330" s="3" t="s">
        <v>2376</v>
      </c>
      <c r="F1330" s="3" t="s">
        <v>11</v>
      </c>
      <c r="G1330" s="3">
        <v>35000000</v>
      </c>
      <c r="H1330" s="3">
        <v>5.8</v>
      </c>
    </row>
    <row r="1331" spans="1:8" x14ac:dyDescent="0.3">
      <c r="A1331" s="2" t="s">
        <v>2055</v>
      </c>
      <c r="B1331" s="2">
        <v>101</v>
      </c>
      <c r="C1331" s="2">
        <v>26505000</v>
      </c>
      <c r="D1331" s="2" t="s">
        <v>2088</v>
      </c>
      <c r="E1331" s="2" t="s">
        <v>2377</v>
      </c>
      <c r="F1331" s="2" t="s">
        <v>11</v>
      </c>
      <c r="G1331" s="2">
        <v>1800000</v>
      </c>
      <c r="H1331" s="2">
        <v>7.5</v>
      </c>
    </row>
    <row r="1332" spans="1:8" x14ac:dyDescent="0.3">
      <c r="A1332" s="3" t="s">
        <v>813</v>
      </c>
      <c r="B1332" s="3">
        <v>109</v>
      </c>
      <c r="C1332" s="3">
        <v>61280963</v>
      </c>
      <c r="D1332" s="3" t="s">
        <v>1428</v>
      </c>
      <c r="E1332" s="3" t="s">
        <v>2378</v>
      </c>
      <c r="F1332" s="3" t="s">
        <v>11</v>
      </c>
      <c r="G1332" s="3">
        <v>33000000</v>
      </c>
      <c r="H1332" s="3">
        <v>6.3</v>
      </c>
    </row>
    <row r="1333" spans="1:8" x14ac:dyDescent="0.3">
      <c r="A1333" s="2" t="s">
        <v>1112</v>
      </c>
      <c r="B1333" s="2">
        <v>132</v>
      </c>
      <c r="C1333" s="2">
        <v>56876365</v>
      </c>
      <c r="D1333" s="2" t="s">
        <v>40</v>
      </c>
      <c r="E1333" s="2" t="s">
        <v>2379</v>
      </c>
      <c r="F1333" s="2" t="s">
        <v>11</v>
      </c>
      <c r="G1333" s="2">
        <v>35000000</v>
      </c>
      <c r="H1333" s="2">
        <v>6.4</v>
      </c>
    </row>
    <row r="1334" spans="1:8" x14ac:dyDescent="0.3">
      <c r="A1334" s="3" t="s">
        <v>1112</v>
      </c>
      <c r="B1334" s="3">
        <v>123</v>
      </c>
      <c r="C1334" s="3">
        <v>59699513</v>
      </c>
      <c r="D1334" s="3" t="s">
        <v>2380</v>
      </c>
      <c r="E1334" s="3" t="s">
        <v>2381</v>
      </c>
      <c r="F1334" s="3" t="s">
        <v>11</v>
      </c>
      <c r="G1334" s="3">
        <v>35000000</v>
      </c>
      <c r="H1334" s="3">
        <v>7.2</v>
      </c>
    </row>
    <row r="1335" spans="1:8" x14ac:dyDescent="0.3">
      <c r="A1335" s="2" t="s">
        <v>2382</v>
      </c>
      <c r="B1335" s="2">
        <v>87</v>
      </c>
      <c r="C1335" s="2">
        <v>54132596</v>
      </c>
      <c r="D1335" s="2" t="s">
        <v>279</v>
      </c>
      <c r="E1335" s="2" t="s">
        <v>2383</v>
      </c>
      <c r="F1335" s="2" t="s">
        <v>11</v>
      </c>
      <c r="G1335" s="2">
        <v>34000000</v>
      </c>
      <c r="H1335" s="2">
        <v>6.3</v>
      </c>
    </row>
    <row r="1336" spans="1:8" x14ac:dyDescent="0.3">
      <c r="A1336" s="3" t="s">
        <v>2384</v>
      </c>
      <c r="B1336" s="3">
        <v>109</v>
      </c>
      <c r="C1336" s="3">
        <v>52277485</v>
      </c>
      <c r="D1336" s="3" t="s">
        <v>534</v>
      </c>
      <c r="E1336" s="3" t="s">
        <v>2385</v>
      </c>
      <c r="F1336" s="3" t="s">
        <v>11</v>
      </c>
      <c r="G1336" s="3">
        <v>35000000</v>
      </c>
      <c r="H1336" s="3">
        <v>6.9</v>
      </c>
    </row>
    <row r="1337" spans="1:8" x14ac:dyDescent="0.3">
      <c r="A1337" s="2" t="s">
        <v>1233</v>
      </c>
      <c r="B1337" s="2">
        <v>109</v>
      </c>
      <c r="C1337" s="2">
        <v>55802754</v>
      </c>
      <c r="D1337" s="2" t="s">
        <v>549</v>
      </c>
      <c r="E1337" s="2" t="s">
        <v>2386</v>
      </c>
      <c r="F1337" s="2" t="s">
        <v>11</v>
      </c>
      <c r="G1337" s="2">
        <v>35000000</v>
      </c>
      <c r="H1337" s="2">
        <v>6.6</v>
      </c>
    </row>
    <row r="1338" spans="1:8" x14ac:dyDescent="0.3">
      <c r="A1338" s="3" t="s">
        <v>2387</v>
      </c>
      <c r="B1338" s="3">
        <v>92</v>
      </c>
      <c r="C1338" s="3">
        <v>55291815</v>
      </c>
      <c r="D1338" s="3" t="s">
        <v>656</v>
      </c>
      <c r="E1338" s="3" t="s">
        <v>2388</v>
      </c>
      <c r="F1338" s="3" t="s">
        <v>11</v>
      </c>
      <c r="G1338" s="3">
        <v>35000000</v>
      </c>
      <c r="H1338" s="3">
        <v>6</v>
      </c>
    </row>
    <row r="1339" spans="1:8" x14ac:dyDescent="0.3">
      <c r="A1339" s="2" t="s">
        <v>686</v>
      </c>
      <c r="B1339" s="2">
        <v>125</v>
      </c>
      <c r="C1339" s="2">
        <v>83299761</v>
      </c>
      <c r="D1339" s="2" t="s">
        <v>2389</v>
      </c>
      <c r="E1339" s="2" t="s">
        <v>2390</v>
      </c>
      <c r="F1339" s="2" t="s">
        <v>11</v>
      </c>
      <c r="G1339" s="2">
        <v>35000000</v>
      </c>
      <c r="H1339" s="2">
        <v>7.5</v>
      </c>
    </row>
    <row r="1340" spans="1:8" x14ac:dyDescent="0.3">
      <c r="A1340" s="3" t="s">
        <v>1667</v>
      </c>
      <c r="B1340" s="3">
        <v>202</v>
      </c>
      <c r="C1340" s="3">
        <v>48169908</v>
      </c>
      <c r="D1340" s="3" t="s">
        <v>1994</v>
      </c>
      <c r="E1340" s="3" t="s">
        <v>2391</v>
      </c>
      <c r="F1340" s="3" t="s">
        <v>11</v>
      </c>
      <c r="G1340" s="3">
        <v>33000000</v>
      </c>
      <c r="H1340" s="3">
        <v>7.7</v>
      </c>
    </row>
    <row r="1341" spans="1:8" x14ac:dyDescent="0.3">
      <c r="A1341" s="2" t="s">
        <v>1063</v>
      </c>
      <c r="B1341" s="2">
        <v>134</v>
      </c>
      <c r="C1341" s="2">
        <v>67523385</v>
      </c>
      <c r="D1341" s="2" t="s">
        <v>656</v>
      </c>
      <c r="E1341" s="2" t="s">
        <v>2392</v>
      </c>
      <c r="F1341" s="2" t="s">
        <v>11</v>
      </c>
      <c r="G1341" s="2">
        <v>35000000</v>
      </c>
      <c r="H1341" s="2">
        <v>6.2</v>
      </c>
    </row>
    <row r="1342" spans="1:8" x14ac:dyDescent="0.3">
      <c r="A1342" s="3" t="s">
        <v>723</v>
      </c>
      <c r="B1342" s="3">
        <v>88</v>
      </c>
      <c r="C1342" s="3">
        <v>49474048</v>
      </c>
      <c r="D1342" s="3" t="s">
        <v>1004</v>
      </c>
      <c r="E1342" s="3" t="s">
        <v>2393</v>
      </c>
      <c r="F1342" s="3" t="s">
        <v>11</v>
      </c>
      <c r="G1342" s="3">
        <v>35000000</v>
      </c>
      <c r="H1342" s="3">
        <v>5.4</v>
      </c>
    </row>
    <row r="1343" spans="1:8" x14ac:dyDescent="0.3">
      <c r="A1343" s="2" t="s">
        <v>2394</v>
      </c>
      <c r="B1343" s="2">
        <v>92</v>
      </c>
      <c r="C1343" s="2">
        <v>45802315</v>
      </c>
      <c r="D1343" s="2" t="s">
        <v>86</v>
      </c>
      <c r="E1343" s="2" t="s">
        <v>2395</v>
      </c>
      <c r="F1343" s="2" t="s">
        <v>11</v>
      </c>
      <c r="G1343" s="2">
        <v>35000000</v>
      </c>
      <c r="H1343" s="2">
        <v>6.6</v>
      </c>
    </row>
    <row r="1344" spans="1:8" x14ac:dyDescent="0.3">
      <c r="A1344" s="3" t="s">
        <v>2052</v>
      </c>
      <c r="B1344" s="3">
        <v>91</v>
      </c>
      <c r="C1344" s="3">
        <v>43792641</v>
      </c>
      <c r="D1344" s="3" t="s">
        <v>549</v>
      </c>
      <c r="E1344" s="3" t="s">
        <v>2396</v>
      </c>
      <c r="F1344" s="3" t="s">
        <v>11</v>
      </c>
      <c r="G1344" s="3">
        <v>35000000</v>
      </c>
      <c r="H1344" s="3">
        <v>5.3</v>
      </c>
    </row>
    <row r="1345" spans="1:8" x14ac:dyDescent="0.3">
      <c r="A1345" s="2" t="s">
        <v>728</v>
      </c>
      <c r="B1345" s="2">
        <v>75</v>
      </c>
      <c r="C1345" s="2">
        <v>57651794</v>
      </c>
      <c r="D1345" s="2" t="s">
        <v>1285</v>
      </c>
      <c r="E1345" s="2" t="s">
        <v>2397</v>
      </c>
      <c r="F1345" s="2" t="s">
        <v>11</v>
      </c>
      <c r="G1345" s="2">
        <v>33000000</v>
      </c>
      <c r="H1345" s="2">
        <v>5.6</v>
      </c>
    </row>
    <row r="1346" spans="1:8" x14ac:dyDescent="0.3">
      <c r="A1346" s="3" t="s">
        <v>2398</v>
      </c>
      <c r="B1346" s="3">
        <v>98</v>
      </c>
      <c r="C1346" s="3">
        <v>43894863</v>
      </c>
      <c r="D1346" s="3" t="s">
        <v>549</v>
      </c>
      <c r="E1346" s="3" t="s">
        <v>2399</v>
      </c>
      <c r="F1346" s="3" t="s">
        <v>11</v>
      </c>
      <c r="G1346" s="3">
        <v>30000000</v>
      </c>
      <c r="H1346" s="3">
        <v>5.9</v>
      </c>
    </row>
    <row r="1347" spans="1:8" x14ac:dyDescent="0.3">
      <c r="A1347" s="2" t="s">
        <v>118</v>
      </c>
      <c r="B1347" s="2">
        <v>147</v>
      </c>
      <c r="C1347" s="2">
        <v>41954997</v>
      </c>
      <c r="D1347" s="2" t="s">
        <v>562</v>
      </c>
      <c r="E1347" s="2" t="s">
        <v>2400</v>
      </c>
      <c r="F1347" s="2" t="s">
        <v>11</v>
      </c>
      <c r="G1347" s="2">
        <v>35000000</v>
      </c>
      <c r="H1347" s="2">
        <v>7.8</v>
      </c>
    </row>
    <row r="1348" spans="1:8" x14ac:dyDescent="0.3">
      <c r="A1348" s="3" t="s">
        <v>778</v>
      </c>
      <c r="B1348" s="3">
        <v>100</v>
      </c>
      <c r="C1348" s="3">
        <v>39532308</v>
      </c>
      <c r="D1348" s="3" t="s">
        <v>1378</v>
      </c>
      <c r="E1348" s="3" t="s">
        <v>2401</v>
      </c>
      <c r="F1348" s="3" t="s">
        <v>11</v>
      </c>
      <c r="G1348" s="3">
        <v>33000000</v>
      </c>
      <c r="H1348" s="3">
        <v>6.7</v>
      </c>
    </row>
    <row r="1349" spans="1:8" x14ac:dyDescent="0.3">
      <c r="A1349" s="2" t="s">
        <v>2402</v>
      </c>
      <c r="B1349" s="2">
        <v>120</v>
      </c>
      <c r="C1349" s="2">
        <v>76600000</v>
      </c>
      <c r="D1349" s="2" t="s">
        <v>2403</v>
      </c>
      <c r="E1349" s="2" t="s">
        <v>2404</v>
      </c>
      <c r="F1349" s="2" t="s">
        <v>11</v>
      </c>
      <c r="G1349" s="2">
        <v>10700000</v>
      </c>
      <c r="H1349" s="2">
        <v>7.4</v>
      </c>
    </row>
    <row r="1350" spans="1:8" x14ac:dyDescent="0.3">
      <c r="A1350" s="3" t="s">
        <v>2309</v>
      </c>
      <c r="B1350" s="3">
        <v>104</v>
      </c>
      <c r="C1350" s="3">
        <v>39692139</v>
      </c>
      <c r="D1350" s="3" t="s">
        <v>1949</v>
      </c>
      <c r="E1350" s="3" t="s">
        <v>2405</v>
      </c>
      <c r="F1350" s="3" t="s">
        <v>11</v>
      </c>
      <c r="G1350" s="3">
        <v>35000000</v>
      </c>
      <c r="H1350" s="3">
        <v>6.2</v>
      </c>
    </row>
    <row r="1351" spans="1:8" x14ac:dyDescent="0.3">
      <c r="A1351" s="2" t="s">
        <v>684</v>
      </c>
      <c r="B1351" s="2">
        <v>103</v>
      </c>
      <c r="C1351" s="2">
        <v>40687294</v>
      </c>
      <c r="D1351" s="2" t="s">
        <v>792</v>
      </c>
      <c r="E1351" s="2" t="s">
        <v>2406</v>
      </c>
      <c r="F1351" s="2" t="s">
        <v>11</v>
      </c>
      <c r="G1351" s="2">
        <v>35000000</v>
      </c>
      <c r="H1351" s="2">
        <v>5.4</v>
      </c>
    </row>
    <row r="1352" spans="1:8" x14ac:dyDescent="0.3">
      <c r="A1352" s="3" t="s">
        <v>1755</v>
      </c>
      <c r="B1352" s="3">
        <v>109</v>
      </c>
      <c r="C1352" s="3">
        <v>37553932</v>
      </c>
      <c r="D1352" s="3" t="s">
        <v>928</v>
      </c>
      <c r="E1352" s="3" t="s">
        <v>2407</v>
      </c>
      <c r="F1352" s="3" t="s">
        <v>11</v>
      </c>
      <c r="G1352" s="3">
        <v>40000000</v>
      </c>
      <c r="H1352" s="3">
        <v>6.7</v>
      </c>
    </row>
    <row r="1353" spans="1:8" x14ac:dyDescent="0.3">
      <c r="A1353" s="2" t="s">
        <v>2408</v>
      </c>
      <c r="B1353" s="2">
        <v>104</v>
      </c>
      <c r="C1353" s="2">
        <v>37481242</v>
      </c>
      <c r="D1353" s="2" t="s">
        <v>549</v>
      </c>
      <c r="E1353" s="2" t="s">
        <v>2409</v>
      </c>
      <c r="F1353" s="2" t="s">
        <v>11</v>
      </c>
      <c r="G1353" s="2">
        <v>35000000</v>
      </c>
      <c r="H1353" s="2">
        <v>5.3</v>
      </c>
    </row>
    <row r="1354" spans="1:8" x14ac:dyDescent="0.3">
      <c r="A1354" s="3" t="s">
        <v>2410</v>
      </c>
      <c r="B1354" s="3">
        <v>112</v>
      </c>
      <c r="C1354" s="3">
        <v>39026186</v>
      </c>
      <c r="D1354" s="3" t="s">
        <v>465</v>
      </c>
      <c r="E1354" s="3" t="s">
        <v>2411</v>
      </c>
      <c r="F1354" s="3" t="s">
        <v>11</v>
      </c>
      <c r="G1354" s="3">
        <v>35000000</v>
      </c>
      <c r="H1354" s="3">
        <v>5.9</v>
      </c>
    </row>
    <row r="1355" spans="1:8" x14ac:dyDescent="0.3">
      <c r="A1355" s="3" t="s">
        <v>2412</v>
      </c>
      <c r="B1355" s="3">
        <v>95</v>
      </c>
      <c r="C1355" s="3">
        <v>33422806</v>
      </c>
      <c r="D1355" s="3" t="s">
        <v>1777</v>
      </c>
      <c r="E1355" s="3" t="s">
        <v>2413</v>
      </c>
      <c r="F1355" s="3" t="s">
        <v>11</v>
      </c>
      <c r="G1355" s="3">
        <v>50000000</v>
      </c>
      <c r="H1355" s="3">
        <v>4.8</v>
      </c>
    </row>
    <row r="1356" spans="1:8" x14ac:dyDescent="0.3">
      <c r="A1356" s="3" t="s">
        <v>2414</v>
      </c>
      <c r="B1356" s="3">
        <v>102</v>
      </c>
      <c r="C1356" s="3">
        <v>33423521</v>
      </c>
      <c r="D1356" s="3" t="s">
        <v>349</v>
      </c>
      <c r="E1356" s="3" t="s">
        <v>2415</v>
      </c>
      <c r="F1356" s="3" t="s">
        <v>11</v>
      </c>
      <c r="G1356" s="3">
        <v>35000000</v>
      </c>
      <c r="H1356" s="3">
        <v>3.8</v>
      </c>
    </row>
    <row r="1357" spans="1:8" x14ac:dyDescent="0.3">
      <c r="A1357" s="2" t="s">
        <v>1258</v>
      </c>
      <c r="B1357" s="2">
        <v>150</v>
      </c>
      <c r="C1357" s="2">
        <v>32519322</v>
      </c>
      <c r="D1357" s="2" t="s">
        <v>2354</v>
      </c>
      <c r="E1357" s="2" t="s">
        <v>2416</v>
      </c>
      <c r="F1357" s="2" t="s">
        <v>11</v>
      </c>
      <c r="G1357" s="2">
        <v>35000000</v>
      </c>
      <c r="H1357" s="2">
        <v>8.5</v>
      </c>
    </row>
    <row r="1358" spans="1:8" x14ac:dyDescent="0.3">
      <c r="A1358" s="2" t="s">
        <v>2006</v>
      </c>
      <c r="B1358" s="2">
        <v>101</v>
      </c>
      <c r="C1358" s="2">
        <v>37617947</v>
      </c>
      <c r="D1358" s="2" t="s">
        <v>1907</v>
      </c>
      <c r="E1358" s="2" t="s">
        <v>2417</v>
      </c>
      <c r="F1358" s="2" t="s">
        <v>11</v>
      </c>
      <c r="G1358" s="2">
        <v>30000000</v>
      </c>
      <c r="H1358" s="2">
        <v>6.8</v>
      </c>
    </row>
    <row r="1359" spans="1:8" x14ac:dyDescent="0.3">
      <c r="A1359" s="3" t="s">
        <v>1683</v>
      </c>
      <c r="B1359" s="3">
        <v>108</v>
      </c>
      <c r="C1359" s="3">
        <v>32048809</v>
      </c>
      <c r="D1359" s="3" t="s">
        <v>2088</v>
      </c>
      <c r="E1359" s="3" t="s">
        <v>2418</v>
      </c>
      <c r="F1359" s="3" t="s">
        <v>11</v>
      </c>
      <c r="G1359" s="3">
        <v>30000000</v>
      </c>
      <c r="H1359" s="3">
        <v>5.3</v>
      </c>
    </row>
    <row r="1360" spans="1:8" x14ac:dyDescent="0.3">
      <c r="A1360" s="2" t="s">
        <v>1007</v>
      </c>
      <c r="B1360" s="2">
        <v>98</v>
      </c>
      <c r="C1360" s="2">
        <v>33987757</v>
      </c>
      <c r="D1360" s="2" t="s">
        <v>69</v>
      </c>
      <c r="E1360" s="2" t="s">
        <v>2419</v>
      </c>
      <c r="F1360" s="2" t="s">
        <v>11</v>
      </c>
      <c r="G1360" s="2">
        <v>27000000</v>
      </c>
      <c r="H1360" s="2">
        <v>7.3</v>
      </c>
    </row>
    <row r="1361" spans="1:8" x14ac:dyDescent="0.3">
      <c r="A1361" s="3" t="s">
        <v>1222</v>
      </c>
      <c r="B1361" s="3">
        <v>137</v>
      </c>
      <c r="C1361" s="3">
        <v>37304950</v>
      </c>
      <c r="D1361" s="3" t="s">
        <v>562</v>
      </c>
      <c r="E1361" s="3" t="s">
        <v>2420</v>
      </c>
      <c r="F1361" s="3" t="s">
        <v>11</v>
      </c>
      <c r="G1361" s="3">
        <v>35000000</v>
      </c>
      <c r="H1361" s="3">
        <v>6.6</v>
      </c>
    </row>
    <row r="1362" spans="1:8" x14ac:dyDescent="0.3">
      <c r="A1362" s="2" t="s">
        <v>2421</v>
      </c>
      <c r="B1362" s="2">
        <v>112</v>
      </c>
      <c r="C1362" s="2">
        <v>30691439</v>
      </c>
      <c r="D1362" s="2" t="s">
        <v>2056</v>
      </c>
      <c r="E1362" s="2" t="s">
        <v>2422</v>
      </c>
      <c r="F1362" s="2" t="s">
        <v>11</v>
      </c>
      <c r="G1362" s="2">
        <v>35000000</v>
      </c>
      <c r="H1362" s="2">
        <v>6.2</v>
      </c>
    </row>
    <row r="1363" spans="1:8" x14ac:dyDescent="0.3">
      <c r="A1363" s="3" t="s">
        <v>2423</v>
      </c>
      <c r="B1363" s="3">
        <v>101</v>
      </c>
      <c r="C1363" s="3">
        <v>30307804</v>
      </c>
      <c r="D1363" s="3" t="s">
        <v>1658</v>
      </c>
      <c r="E1363" s="3" t="s">
        <v>2424</v>
      </c>
      <c r="F1363" s="3" t="s">
        <v>11</v>
      </c>
      <c r="G1363" s="3">
        <v>35000000</v>
      </c>
      <c r="H1363" s="3">
        <v>5.2</v>
      </c>
    </row>
    <row r="1364" spans="1:8" x14ac:dyDescent="0.3">
      <c r="A1364" s="2" t="s">
        <v>904</v>
      </c>
      <c r="B1364" s="2">
        <v>103</v>
      </c>
      <c r="C1364" s="2">
        <v>30669413</v>
      </c>
      <c r="D1364" s="2" t="s">
        <v>1378</v>
      </c>
      <c r="E1364" s="2" t="s">
        <v>2425</v>
      </c>
      <c r="F1364" s="2" t="s">
        <v>11</v>
      </c>
      <c r="G1364" s="2">
        <v>35000000</v>
      </c>
      <c r="H1364" s="2">
        <v>6.2</v>
      </c>
    </row>
    <row r="1365" spans="1:8" x14ac:dyDescent="0.3">
      <c r="A1365" s="3" t="s">
        <v>1147</v>
      </c>
      <c r="B1365" s="3">
        <v>101</v>
      </c>
      <c r="C1365" s="3">
        <v>28687835</v>
      </c>
      <c r="D1365" s="3" t="s">
        <v>710</v>
      </c>
      <c r="E1365" s="3" t="s">
        <v>2426</v>
      </c>
      <c r="F1365" s="3" t="s">
        <v>11</v>
      </c>
      <c r="G1365" s="3">
        <v>35000000</v>
      </c>
      <c r="H1365" s="3">
        <v>6.2</v>
      </c>
    </row>
    <row r="1366" spans="1:8" x14ac:dyDescent="0.3">
      <c r="A1366" s="2" t="s">
        <v>2427</v>
      </c>
      <c r="B1366" s="2">
        <v>112</v>
      </c>
      <c r="C1366" s="2">
        <v>26494611</v>
      </c>
      <c r="D1366" s="2" t="s">
        <v>2428</v>
      </c>
      <c r="E1366" s="2" t="s">
        <v>2429</v>
      </c>
      <c r="F1366" s="2" t="s">
        <v>11</v>
      </c>
      <c r="G1366" s="2">
        <v>35000000</v>
      </c>
      <c r="H1366" s="2">
        <v>6.6</v>
      </c>
    </row>
    <row r="1367" spans="1:8" x14ac:dyDescent="0.3">
      <c r="A1367" s="2" t="s">
        <v>2316</v>
      </c>
      <c r="B1367" s="2">
        <v>102</v>
      </c>
      <c r="C1367" s="2">
        <v>25266129</v>
      </c>
      <c r="D1367" s="2" t="s">
        <v>465</v>
      </c>
      <c r="E1367" s="2" t="s">
        <v>2430</v>
      </c>
      <c r="F1367" s="2" t="s">
        <v>11</v>
      </c>
      <c r="G1367" s="2">
        <v>35000000</v>
      </c>
      <c r="H1367" s="2">
        <v>6.2</v>
      </c>
    </row>
    <row r="1368" spans="1:8" x14ac:dyDescent="0.3">
      <c r="A1368" s="3" t="s">
        <v>158</v>
      </c>
      <c r="B1368" s="3">
        <v>101</v>
      </c>
      <c r="C1368" s="3">
        <v>25863915</v>
      </c>
      <c r="D1368" s="3" t="s">
        <v>391</v>
      </c>
      <c r="E1368" s="3" t="s">
        <v>2431</v>
      </c>
      <c r="F1368" s="3" t="s">
        <v>11</v>
      </c>
      <c r="G1368" s="3">
        <v>35000000</v>
      </c>
      <c r="H1368" s="3">
        <v>5.0999999999999996</v>
      </c>
    </row>
    <row r="1369" spans="1:8" x14ac:dyDescent="0.3">
      <c r="A1369" s="2" t="s">
        <v>1222</v>
      </c>
      <c r="B1369" s="2">
        <v>155</v>
      </c>
      <c r="C1369" s="2">
        <v>25078937</v>
      </c>
      <c r="D1369" s="2" t="s">
        <v>717</v>
      </c>
      <c r="E1369" s="2" t="s">
        <v>2432</v>
      </c>
      <c r="F1369" s="2" t="s">
        <v>11</v>
      </c>
      <c r="G1369" s="2">
        <v>30000000</v>
      </c>
      <c r="H1369" s="2">
        <v>6.6</v>
      </c>
    </row>
    <row r="1370" spans="1:8" x14ac:dyDescent="0.3">
      <c r="A1370" s="2" t="s">
        <v>2433</v>
      </c>
      <c r="B1370" s="2">
        <v>109</v>
      </c>
      <c r="C1370" s="2">
        <v>28995450</v>
      </c>
      <c r="D1370" s="2" t="s">
        <v>165</v>
      </c>
      <c r="E1370" s="2" t="s">
        <v>2434</v>
      </c>
      <c r="F1370" s="2" t="s">
        <v>11</v>
      </c>
      <c r="G1370" s="2">
        <v>35000000</v>
      </c>
      <c r="H1370" s="2">
        <v>6.1</v>
      </c>
    </row>
    <row r="1371" spans="1:8" x14ac:dyDescent="0.3">
      <c r="A1371" s="3" t="s">
        <v>1795</v>
      </c>
      <c r="B1371" s="3">
        <v>140</v>
      </c>
      <c r="C1371" s="3">
        <v>24276500</v>
      </c>
      <c r="D1371" s="3" t="s">
        <v>562</v>
      </c>
      <c r="E1371" s="3" t="s">
        <v>2435</v>
      </c>
      <c r="F1371" s="3" t="s">
        <v>11</v>
      </c>
      <c r="G1371" s="3">
        <v>35000000</v>
      </c>
      <c r="H1371" s="3">
        <v>6.6</v>
      </c>
    </row>
    <row r="1372" spans="1:8" x14ac:dyDescent="0.3">
      <c r="A1372" s="2" t="s">
        <v>2436</v>
      </c>
      <c r="B1372" s="2">
        <v>108</v>
      </c>
      <c r="C1372" s="2">
        <v>20981633</v>
      </c>
      <c r="D1372" s="2" t="s">
        <v>735</v>
      </c>
      <c r="E1372" s="2" t="s">
        <v>2437</v>
      </c>
      <c r="F1372" s="2" t="s">
        <v>11</v>
      </c>
      <c r="G1372" s="2">
        <v>30000000</v>
      </c>
      <c r="H1372" s="2">
        <v>5.9</v>
      </c>
    </row>
    <row r="1373" spans="1:8" x14ac:dyDescent="0.3">
      <c r="A1373" s="3" t="s">
        <v>2438</v>
      </c>
      <c r="B1373" s="3">
        <v>96</v>
      </c>
      <c r="C1373" s="3">
        <v>22913677</v>
      </c>
      <c r="D1373" s="3" t="s">
        <v>866</v>
      </c>
      <c r="E1373" s="3" t="s">
        <v>2439</v>
      </c>
      <c r="F1373" s="3" t="s">
        <v>11</v>
      </c>
      <c r="G1373" s="3">
        <v>35000000</v>
      </c>
      <c r="H1373" s="3">
        <v>6.3</v>
      </c>
    </row>
    <row r="1374" spans="1:8" x14ac:dyDescent="0.3">
      <c r="A1374" s="2" t="s">
        <v>2440</v>
      </c>
      <c r="B1374" s="2">
        <v>123</v>
      </c>
      <c r="C1374" s="2">
        <v>34531832</v>
      </c>
      <c r="D1374" s="2" t="s">
        <v>534</v>
      </c>
      <c r="E1374" s="2" t="s">
        <v>2441</v>
      </c>
      <c r="F1374" s="2" t="s">
        <v>11</v>
      </c>
      <c r="G1374" s="2">
        <v>35000000</v>
      </c>
      <c r="H1374" s="2">
        <v>7.1</v>
      </c>
    </row>
    <row r="1375" spans="1:8" x14ac:dyDescent="0.3">
      <c r="A1375" s="3" t="s">
        <v>967</v>
      </c>
      <c r="B1375" s="3">
        <v>106</v>
      </c>
      <c r="C1375" s="3">
        <v>28064226</v>
      </c>
      <c r="D1375" s="3" t="s">
        <v>376</v>
      </c>
      <c r="E1375" s="3" t="s">
        <v>2442</v>
      </c>
      <c r="F1375" s="3" t="s">
        <v>11</v>
      </c>
      <c r="G1375" s="3">
        <v>35000000</v>
      </c>
      <c r="H1375" s="3">
        <v>5</v>
      </c>
    </row>
    <row r="1376" spans="1:8" x14ac:dyDescent="0.3">
      <c r="A1376" s="2" t="s">
        <v>2443</v>
      </c>
      <c r="B1376" s="2">
        <v>76</v>
      </c>
      <c r="C1376" s="2">
        <v>19447478</v>
      </c>
      <c r="D1376" s="2" t="s">
        <v>2444</v>
      </c>
      <c r="E1376" s="2" t="s">
        <v>2445</v>
      </c>
      <c r="F1376" s="2" t="s">
        <v>11</v>
      </c>
      <c r="G1376" s="2">
        <v>35000000</v>
      </c>
      <c r="H1376" s="2">
        <v>5.6</v>
      </c>
    </row>
    <row r="1377" spans="1:8" x14ac:dyDescent="0.3">
      <c r="A1377" s="3" t="s">
        <v>1613</v>
      </c>
      <c r="B1377" s="3">
        <v>107</v>
      </c>
      <c r="C1377" s="3">
        <v>19389454</v>
      </c>
      <c r="D1377" s="3" t="s">
        <v>838</v>
      </c>
      <c r="E1377" s="3" t="s">
        <v>2446</v>
      </c>
      <c r="F1377" s="3" t="s">
        <v>11</v>
      </c>
      <c r="G1377" s="3">
        <v>55000000</v>
      </c>
      <c r="H1377" s="3">
        <v>7.4</v>
      </c>
    </row>
    <row r="1378" spans="1:8" x14ac:dyDescent="0.3">
      <c r="A1378" s="2" t="s">
        <v>2447</v>
      </c>
      <c r="B1378" s="2">
        <v>82</v>
      </c>
      <c r="C1378" s="2">
        <v>25871834</v>
      </c>
      <c r="D1378" s="2" t="s">
        <v>2448</v>
      </c>
      <c r="E1378" s="2" t="s">
        <v>2449</v>
      </c>
      <c r="F1378" s="2" t="s">
        <v>11</v>
      </c>
      <c r="G1378" s="2">
        <v>35000000</v>
      </c>
      <c r="H1378" s="2">
        <v>4.5</v>
      </c>
    </row>
    <row r="1379" spans="1:8" x14ac:dyDescent="0.3">
      <c r="A1379" s="3" t="s">
        <v>2450</v>
      </c>
      <c r="B1379" s="3">
        <v>109</v>
      </c>
      <c r="C1379" s="3">
        <v>19692608</v>
      </c>
      <c r="D1379" s="3" t="s">
        <v>710</v>
      </c>
      <c r="E1379" s="3" t="s">
        <v>2451</v>
      </c>
      <c r="F1379" s="3" t="s">
        <v>11</v>
      </c>
      <c r="G1379" s="3">
        <v>35000000</v>
      </c>
      <c r="H1379" s="3">
        <v>6.2</v>
      </c>
    </row>
    <row r="1380" spans="1:8" x14ac:dyDescent="0.3">
      <c r="A1380" s="2" t="s">
        <v>2055</v>
      </c>
      <c r="B1380" s="2">
        <v>99</v>
      </c>
      <c r="C1380" s="2">
        <v>19294901</v>
      </c>
      <c r="D1380" s="2" t="s">
        <v>2452</v>
      </c>
      <c r="E1380" s="2" t="s">
        <v>2453</v>
      </c>
      <c r="F1380" s="2" t="s">
        <v>11</v>
      </c>
      <c r="G1380" s="2">
        <v>35000000</v>
      </c>
      <c r="H1380" s="2">
        <v>5</v>
      </c>
    </row>
    <row r="1381" spans="1:8" x14ac:dyDescent="0.3">
      <c r="A1381" s="3" t="s">
        <v>1455</v>
      </c>
      <c r="B1381" s="3">
        <v>91</v>
      </c>
      <c r="C1381" s="3">
        <v>20275446</v>
      </c>
      <c r="D1381" s="3" t="s">
        <v>108</v>
      </c>
      <c r="E1381" s="3" t="s">
        <v>2454</v>
      </c>
      <c r="F1381" s="3" t="s">
        <v>11</v>
      </c>
      <c r="G1381" s="3">
        <v>35000000</v>
      </c>
      <c r="H1381" s="3">
        <v>6.5</v>
      </c>
    </row>
    <row r="1382" spans="1:8" x14ac:dyDescent="0.3">
      <c r="A1382" s="2" t="s">
        <v>2035</v>
      </c>
      <c r="B1382" s="2">
        <v>87</v>
      </c>
      <c r="C1382" s="2">
        <v>34507079</v>
      </c>
      <c r="D1382" s="2" t="s">
        <v>571</v>
      </c>
      <c r="E1382" s="2" t="s">
        <v>2455</v>
      </c>
      <c r="F1382" s="2" t="s">
        <v>11</v>
      </c>
      <c r="G1382" s="2">
        <v>35000000</v>
      </c>
      <c r="H1382" s="2">
        <v>5.0999999999999996</v>
      </c>
    </row>
    <row r="1383" spans="1:8" x14ac:dyDescent="0.3">
      <c r="A1383" s="3" t="s">
        <v>1568</v>
      </c>
      <c r="B1383" s="3">
        <v>125</v>
      </c>
      <c r="C1383" s="3">
        <v>18306166</v>
      </c>
      <c r="D1383" s="3" t="s">
        <v>399</v>
      </c>
      <c r="E1383" s="3" t="s">
        <v>2456</v>
      </c>
      <c r="F1383" s="3" t="s">
        <v>11</v>
      </c>
      <c r="G1383" s="3">
        <v>35000000</v>
      </c>
      <c r="H1383" s="3">
        <v>6.5</v>
      </c>
    </row>
    <row r="1384" spans="1:8" x14ac:dyDescent="0.3">
      <c r="A1384" s="2" t="s">
        <v>1246</v>
      </c>
      <c r="B1384" s="2">
        <v>118</v>
      </c>
      <c r="C1384" s="2">
        <v>17609982</v>
      </c>
      <c r="D1384" s="2" t="s">
        <v>524</v>
      </c>
      <c r="E1384" s="2" t="s">
        <v>2457</v>
      </c>
      <c r="F1384" s="2" t="s">
        <v>11</v>
      </c>
      <c r="G1384" s="2">
        <v>35000000</v>
      </c>
      <c r="H1384" s="2">
        <v>6.2</v>
      </c>
    </row>
    <row r="1385" spans="1:8" x14ac:dyDescent="0.3">
      <c r="A1385" s="3" t="s">
        <v>1708</v>
      </c>
      <c r="B1385" s="3">
        <v>98</v>
      </c>
      <c r="C1385" s="3">
        <v>16831505</v>
      </c>
      <c r="D1385" s="3" t="s">
        <v>1285</v>
      </c>
      <c r="E1385" s="3" t="s">
        <v>2458</v>
      </c>
      <c r="F1385" s="3" t="s">
        <v>11</v>
      </c>
      <c r="G1385" s="3">
        <v>31000000</v>
      </c>
      <c r="H1385" s="3">
        <v>6.3</v>
      </c>
    </row>
    <row r="1386" spans="1:8" x14ac:dyDescent="0.3">
      <c r="A1386" s="2" t="s">
        <v>1979</v>
      </c>
      <c r="B1386" s="2">
        <v>92</v>
      </c>
      <c r="C1386" s="2">
        <v>17596256</v>
      </c>
      <c r="D1386" s="2" t="s">
        <v>1004</v>
      </c>
      <c r="E1386" s="2" t="s">
        <v>2459</v>
      </c>
      <c r="F1386" s="2" t="s">
        <v>11</v>
      </c>
      <c r="G1386" s="2">
        <v>35000000</v>
      </c>
      <c r="H1386" s="2">
        <v>3.8</v>
      </c>
    </row>
    <row r="1387" spans="1:8" x14ac:dyDescent="0.3">
      <c r="A1387" s="3" t="s">
        <v>1330</v>
      </c>
      <c r="B1387" s="3">
        <v>92</v>
      </c>
      <c r="C1387" s="3">
        <v>14998070</v>
      </c>
      <c r="D1387" s="3" t="s">
        <v>2460</v>
      </c>
      <c r="E1387" s="3" t="s">
        <v>2461</v>
      </c>
      <c r="F1387" s="3" t="s">
        <v>11</v>
      </c>
      <c r="G1387" s="3">
        <v>35000000</v>
      </c>
      <c r="H1387" s="3">
        <v>6.2</v>
      </c>
    </row>
    <row r="1388" spans="1:8" x14ac:dyDescent="0.3">
      <c r="A1388" s="2" t="s">
        <v>761</v>
      </c>
      <c r="B1388" s="2">
        <v>115</v>
      </c>
      <c r="C1388" s="2">
        <v>14587732</v>
      </c>
      <c r="D1388" s="2" t="s">
        <v>632</v>
      </c>
      <c r="E1388" s="2" t="s">
        <v>2462</v>
      </c>
      <c r="F1388" s="2" t="s">
        <v>11</v>
      </c>
      <c r="G1388" s="2">
        <v>35000000</v>
      </c>
      <c r="H1388" s="2">
        <v>5.7</v>
      </c>
    </row>
    <row r="1389" spans="1:8" x14ac:dyDescent="0.3">
      <c r="A1389" s="3" t="s">
        <v>2136</v>
      </c>
      <c r="B1389" s="3">
        <v>120</v>
      </c>
      <c r="C1389" s="3">
        <v>18317151</v>
      </c>
      <c r="D1389" s="3" t="s">
        <v>2463</v>
      </c>
      <c r="E1389" s="3" t="s">
        <v>2464</v>
      </c>
      <c r="F1389" s="3" t="s">
        <v>11</v>
      </c>
      <c r="G1389" s="3">
        <v>35000000</v>
      </c>
      <c r="H1389" s="3">
        <v>6.7</v>
      </c>
    </row>
    <row r="1390" spans="1:8" x14ac:dyDescent="0.3">
      <c r="A1390" s="2" t="s">
        <v>2465</v>
      </c>
      <c r="B1390" s="2">
        <v>111</v>
      </c>
      <c r="C1390" s="2">
        <v>11405825</v>
      </c>
      <c r="D1390" s="2" t="s">
        <v>1126</v>
      </c>
      <c r="E1390" s="2" t="s">
        <v>2466</v>
      </c>
      <c r="F1390" s="2" t="s">
        <v>11</v>
      </c>
      <c r="G1390" s="2">
        <v>35000000</v>
      </c>
      <c r="H1390" s="2">
        <v>6.8</v>
      </c>
    </row>
    <row r="1391" spans="1:8" x14ac:dyDescent="0.3">
      <c r="A1391" s="3" t="s">
        <v>878</v>
      </c>
      <c r="B1391" s="3">
        <v>94</v>
      </c>
      <c r="C1391" s="3">
        <v>13264986</v>
      </c>
      <c r="D1391" s="3" t="s">
        <v>2467</v>
      </c>
      <c r="E1391" s="3" t="s">
        <v>2468</v>
      </c>
      <c r="F1391" s="3" t="s">
        <v>11</v>
      </c>
      <c r="G1391" s="3">
        <v>35000000</v>
      </c>
      <c r="H1391" s="3">
        <v>6</v>
      </c>
    </row>
    <row r="1392" spans="1:8" x14ac:dyDescent="0.3">
      <c r="A1392" s="2" t="s">
        <v>2469</v>
      </c>
      <c r="B1392" s="2">
        <v>100</v>
      </c>
      <c r="C1392" s="2">
        <v>10991381</v>
      </c>
      <c r="D1392" s="2" t="s">
        <v>1994</v>
      </c>
      <c r="E1392" s="2" t="s">
        <v>2470</v>
      </c>
      <c r="F1392" s="2" t="s">
        <v>11</v>
      </c>
      <c r="G1392" s="2">
        <v>35000000</v>
      </c>
      <c r="H1392" s="2">
        <v>7.3</v>
      </c>
    </row>
    <row r="1393" spans="1:8" x14ac:dyDescent="0.3">
      <c r="A1393" s="3" t="s">
        <v>551</v>
      </c>
      <c r="B1393" s="3">
        <v>101</v>
      </c>
      <c r="C1393" s="3">
        <v>10268846</v>
      </c>
      <c r="D1393" s="3" t="s">
        <v>391</v>
      </c>
      <c r="E1393" s="3" t="s">
        <v>2471</v>
      </c>
      <c r="F1393" s="3" t="s">
        <v>11</v>
      </c>
      <c r="G1393" s="3">
        <v>35000000</v>
      </c>
      <c r="H1393" s="3">
        <v>5.5</v>
      </c>
    </row>
    <row r="1394" spans="1:8" x14ac:dyDescent="0.3">
      <c r="A1394" s="2" t="s">
        <v>1625</v>
      </c>
      <c r="B1394" s="2">
        <v>139</v>
      </c>
      <c r="C1394" s="2">
        <v>13303319</v>
      </c>
      <c r="D1394" s="2" t="s">
        <v>1747</v>
      </c>
      <c r="E1394" s="2" t="s">
        <v>2472</v>
      </c>
      <c r="F1394" s="2" t="s">
        <v>11</v>
      </c>
      <c r="G1394" s="2">
        <v>32000000</v>
      </c>
      <c r="H1394" s="2">
        <v>6.7</v>
      </c>
    </row>
    <row r="1395" spans="1:8" x14ac:dyDescent="0.3">
      <c r="A1395" s="3" t="s">
        <v>2473</v>
      </c>
      <c r="B1395" s="3">
        <v>91</v>
      </c>
      <c r="C1395" s="3">
        <v>10076136</v>
      </c>
      <c r="D1395" s="3" t="s">
        <v>564</v>
      </c>
      <c r="E1395" s="3" t="s">
        <v>2474</v>
      </c>
      <c r="F1395" s="3" t="s">
        <v>11</v>
      </c>
      <c r="G1395" s="3">
        <v>35000000</v>
      </c>
      <c r="H1395" s="3">
        <v>4.8</v>
      </c>
    </row>
    <row r="1396" spans="1:8" x14ac:dyDescent="0.3">
      <c r="A1396" s="2" t="s">
        <v>161</v>
      </c>
      <c r="B1396" s="2">
        <v>109</v>
      </c>
      <c r="C1396" s="2">
        <v>10499968</v>
      </c>
      <c r="D1396" s="2" t="s">
        <v>143</v>
      </c>
      <c r="E1396" s="2" t="s">
        <v>2475</v>
      </c>
      <c r="F1396" s="2" t="s">
        <v>11</v>
      </c>
      <c r="G1396" s="2">
        <v>35000000</v>
      </c>
      <c r="H1396" s="2">
        <v>5.7</v>
      </c>
    </row>
    <row r="1397" spans="1:8" x14ac:dyDescent="0.3">
      <c r="A1397" s="3" t="s">
        <v>1669</v>
      </c>
      <c r="B1397" s="3">
        <v>102</v>
      </c>
      <c r="C1397" s="3">
        <v>7659747</v>
      </c>
      <c r="D1397" s="3" t="s">
        <v>376</v>
      </c>
      <c r="E1397" s="3" t="s">
        <v>2476</v>
      </c>
      <c r="F1397" s="3" t="s">
        <v>11</v>
      </c>
      <c r="G1397" s="3">
        <v>38000000</v>
      </c>
      <c r="H1397" s="3">
        <v>5.0999999999999996</v>
      </c>
    </row>
    <row r="1398" spans="1:8" x14ac:dyDescent="0.3">
      <c r="A1398" s="2" t="s">
        <v>2477</v>
      </c>
      <c r="B1398" s="2">
        <v>103</v>
      </c>
      <c r="C1398" s="2">
        <v>7948159</v>
      </c>
      <c r="D1398" s="2" t="s">
        <v>143</v>
      </c>
      <c r="E1398" s="2" t="s">
        <v>2478</v>
      </c>
      <c r="F1398" s="2" t="s">
        <v>11</v>
      </c>
      <c r="G1398" s="2">
        <v>35000000</v>
      </c>
      <c r="H1398" s="2">
        <v>6</v>
      </c>
    </row>
    <row r="1399" spans="1:8" x14ac:dyDescent="0.3">
      <c r="A1399" s="3" t="s">
        <v>1676</v>
      </c>
      <c r="B1399" s="3">
        <v>83</v>
      </c>
      <c r="C1399" s="3">
        <v>11631245</v>
      </c>
      <c r="D1399" s="3" t="s">
        <v>2479</v>
      </c>
      <c r="E1399" s="3" t="s">
        <v>2480</v>
      </c>
      <c r="F1399" s="3" t="s">
        <v>11</v>
      </c>
      <c r="G1399" s="3">
        <v>35000000</v>
      </c>
      <c r="H1399" s="3">
        <v>4.2</v>
      </c>
    </row>
    <row r="1400" spans="1:8" x14ac:dyDescent="0.3">
      <c r="A1400" s="2" t="s">
        <v>135</v>
      </c>
      <c r="B1400" s="2">
        <v>123</v>
      </c>
      <c r="C1400" s="2">
        <v>10137502</v>
      </c>
      <c r="D1400" s="2" t="s">
        <v>2481</v>
      </c>
      <c r="E1400" s="2" t="s">
        <v>2482</v>
      </c>
      <c r="F1400" s="2" t="s">
        <v>11</v>
      </c>
      <c r="G1400" s="2">
        <v>35000000</v>
      </c>
      <c r="H1400" s="2">
        <v>7.4</v>
      </c>
    </row>
    <row r="1401" spans="1:8" x14ac:dyDescent="0.3">
      <c r="A1401" s="3" t="s">
        <v>2483</v>
      </c>
      <c r="B1401" s="3">
        <v>101</v>
      </c>
      <c r="C1401" s="3">
        <v>6448817</v>
      </c>
      <c r="D1401" s="3" t="s">
        <v>13</v>
      </c>
      <c r="E1401" s="3" t="s">
        <v>2484</v>
      </c>
      <c r="F1401" s="3" t="s">
        <v>11</v>
      </c>
      <c r="G1401" s="3">
        <v>35000000</v>
      </c>
      <c r="H1401" s="3">
        <v>4.5999999999999996</v>
      </c>
    </row>
    <row r="1402" spans="1:8" x14ac:dyDescent="0.3">
      <c r="A1402" s="2" t="s">
        <v>60</v>
      </c>
      <c r="B1402" s="2">
        <v>117</v>
      </c>
      <c r="C1402" s="2">
        <v>7458269</v>
      </c>
      <c r="D1402" s="2" t="s">
        <v>465</v>
      </c>
      <c r="E1402" s="2" t="s">
        <v>2485</v>
      </c>
      <c r="F1402" s="2" t="s">
        <v>11</v>
      </c>
      <c r="G1402" s="2">
        <v>35000000</v>
      </c>
      <c r="H1402" s="2">
        <v>6.9</v>
      </c>
    </row>
    <row r="1403" spans="1:8" x14ac:dyDescent="0.3">
      <c r="A1403" s="2" t="s">
        <v>342</v>
      </c>
      <c r="B1403" s="2">
        <v>114</v>
      </c>
      <c r="C1403" s="2">
        <v>4651977</v>
      </c>
      <c r="D1403" s="2" t="s">
        <v>1126</v>
      </c>
      <c r="E1403" s="2" t="s">
        <v>2486</v>
      </c>
      <c r="F1403" s="2" t="s">
        <v>11</v>
      </c>
      <c r="G1403" s="2">
        <v>35000000</v>
      </c>
      <c r="H1403" s="2">
        <v>6.9</v>
      </c>
    </row>
    <row r="1404" spans="1:8" x14ac:dyDescent="0.3">
      <c r="A1404" s="3" t="s">
        <v>1246</v>
      </c>
      <c r="B1404" s="3">
        <v>330</v>
      </c>
      <c r="C1404" s="3">
        <v>4496583</v>
      </c>
      <c r="D1404" s="3" t="s">
        <v>641</v>
      </c>
      <c r="E1404" s="3" t="s">
        <v>2487</v>
      </c>
      <c r="F1404" s="3" t="s">
        <v>11</v>
      </c>
      <c r="G1404" s="3">
        <v>35000000</v>
      </c>
      <c r="H1404" s="3">
        <v>8</v>
      </c>
    </row>
    <row r="1405" spans="1:8" x14ac:dyDescent="0.3">
      <c r="A1405" s="2" t="s">
        <v>2488</v>
      </c>
      <c r="B1405" s="2">
        <v>121</v>
      </c>
      <c r="C1405" s="2">
        <v>2221994</v>
      </c>
      <c r="D1405" s="2" t="s">
        <v>455</v>
      </c>
      <c r="E1405" s="2" t="s">
        <v>2489</v>
      </c>
      <c r="F1405" s="2" t="s">
        <v>11</v>
      </c>
      <c r="G1405" s="2">
        <v>35000000</v>
      </c>
      <c r="H1405" s="2">
        <v>6.4</v>
      </c>
    </row>
    <row r="1406" spans="1:8" x14ac:dyDescent="0.3">
      <c r="A1406" s="3" t="s">
        <v>750</v>
      </c>
      <c r="B1406" s="3">
        <v>114</v>
      </c>
      <c r="C1406" s="3">
        <v>6592103</v>
      </c>
      <c r="D1406" s="3" t="s">
        <v>717</v>
      </c>
      <c r="E1406" s="3" t="s">
        <v>2490</v>
      </c>
      <c r="F1406" s="3" t="s">
        <v>11</v>
      </c>
      <c r="G1406" s="3">
        <v>35000000</v>
      </c>
      <c r="H1406" s="3">
        <v>6.3</v>
      </c>
    </row>
    <row r="1407" spans="1:8" x14ac:dyDescent="0.3">
      <c r="A1407" s="2" t="s">
        <v>344</v>
      </c>
      <c r="B1407" s="2">
        <v>148</v>
      </c>
      <c r="C1407" s="2">
        <v>630779</v>
      </c>
      <c r="D1407" s="2" t="s">
        <v>2491</v>
      </c>
      <c r="E1407" s="2" t="s">
        <v>2492</v>
      </c>
      <c r="F1407" s="2" t="s">
        <v>11</v>
      </c>
      <c r="G1407" s="2">
        <v>35000000</v>
      </c>
      <c r="H1407" s="2">
        <v>6.8</v>
      </c>
    </row>
    <row r="1408" spans="1:8" x14ac:dyDescent="0.3">
      <c r="A1408" s="3" t="s">
        <v>1323</v>
      </c>
      <c r="B1408" s="3">
        <v>113</v>
      </c>
      <c r="C1408" s="3">
        <v>102413606</v>
      </c>
      <c r="D1408" s="3" t="s">
        <v>538</v>
      </c>
      <c r="E1408" s="3" t="s">
        <v>2493</v>
      </c>
      <c r="F1408" s="3" t="s">
        <v>11</v>
      </c>
      <c r="G1408" s="3">
        <v>34000000</v>
      </c>
      <c r="H1408" s="3">
        <v>6.8</v>
      </c>
    </row>
    <row r="1409" spans="1:8" x14ac:dyDescent="0.3">
      <c r="A1409" s="2" t="s">
        <v>2494</v>
      </c>
      <c r="B1409" s="2">
        <v>91</v>
      </c>
      <c r="C1409" s="2">
        <v>10214013</v>
      </c>
      <c r="D1409" s="2" t="s">
        <v>656</v>
      </c>
      <c r="E1409" s="2" t="s">
        <v>2495</v>
      </c>
      <c r="F1409" s="2" t="s">
        <v>11</v>
      </c>
      <c r="G1409" s="2">
        <v>35000000</v>
      </c>
      <c r="H1409" s="2">
        <v>5.4</v>
      </c>
    </row>
    <row r="1410" spans="1:8" x14ac:dyDescent="0.3">
      <c r="A1410" s="3" t="s">
        <v>153</v>
      </c>
      <c r="B1410" s="3">
        <v>139</v>
      </c>
      <c r="C1410" s="3">
        <v>32000000</v>
      </c>
      <c r="D1410" s="3" t="s">
        <v>69</v>
      </c>
      <c r="E1410" s="3" t="s">
        <v>2496</v>
      </c>
      <c r="F1410" s="3" t="s">
        <v>11</v>
      </c>
      <c r="G1410" s="3">
        <v>30000000</v>
      </c>
      <c r="H1410" s="3">
        <v>7.2</v>
      </c>
    </row>
    <row r="1411" spans="1:8" x14ac:dyDescent="0.3">
      <c r="A1411" s="2" t="s">
        <v>393</v>
      </c>
      <c r="B1411" s="2">
        <v>96</v>
      </c>
      <c r="C1411" s="2">
        <v>10139254</v>
      </c>
      <c r="D1411" s="2" t="s">
        <v>608</v>
      </c>
      <c r="E1411" s="2" t="s">
        <v>2497</v>
      </c>
      <c r="F1411" s="2" t="s">
        <v>11</v>
      </c>
      <c r="G1411" s="2">
        <v>35000000</v>
      </c>
      <c r="H1411" s="2">
        <v>7.3</v>
      </c>
    </row>
    <row r="1412" spans="1:8" x14ac:dyDescent="0.3">
      <c r="A1412" s="3" t="s">
        <v>2498</v>
      </c>
      <c r="B1412" s="3">
        <v>102</v>
      </c>
      <c r="C1412" s="3">
        <v>11227940</v>
      </c>
      <c r="D1412" s="3" t="s">
        <v>2499</v>
      </c>
      <c r="E1412" s="3" t="s">
        <v>2500</v>
      </c>
      <c r="F1412" s="3" t="s">
        <v>11</v>
      </c>
      <c r="G1412" s="3">
        <v>34000000</v>
      </c>
      <c r="H1412" s="3">
        <v>5.2</v>
      </c>
    </row>
    <row r="1413" spans="1:8" x14ac:dyDescent="0.3">
      <c r="A1413" s="2" t="s">
        <v>584</v>
      </c>
      <c r="B1413" s="2">
        <v>96</v>
      </c>
      <c r="C1413" s="2">
        <v>183125</v>
      </c>
      <c r="D1413" s="2" t="s">
        <v>143</v>
      </c>
      <c r="E1413" s="2" t="s">
        <v>2501</v>
      </c>
      <c r="F1413" s="2" t="s">
        <v>11</v>
      </c>
      <c r="G1413" s="2">
        <v>35000000</v>
      </c>
      <c r="H1413" s="2">
        <v>5.5</v>
      </c>
    </row>
    <row r="1414" spans="1:8" x14ac:dyDescent="0.3">
      <c r="A1414" s="3" t="s">
        <v>2502</v>
      </c>
      <c r="B1414" s="3">
        <v>101</v>
      </c>
      <c r="C1414" s="3">
        <v>15081783</v>
      </c>
      <c r="D1414" s="3" t="s">
        <v>201</v>
      </c>
      <c r="E1414" s="3" t="s">
        <v>2503</v>
      </c>
      <c r="F1414" s="3" t="s">
        <v>2504</v>
      </c>
      <c r="G1414" s="3">
        <v>34000000</v>
      </c>
      <c r="H1414" s="3">
        <v>7.7</v>
      </c>
    </row>
    <row r="1415" spans="1:8" x14ac:dyDescent="0.3">
      <c r="A1415" s="2" t="s">
        <v>2505</v>
      </c>
      <c r="B1415" s="2">
        <v>128</v>
      </c>
      <c r="C1415" s="2">
        <v>37432299</v>
      </c>
      <c r="D1415" s="2" t="s">
        <v>69</v>
      </c>
      <c r="E1415" s="2" t="s">
        <v>2506</v>
      </c>
      <c r="F1415" s="2" t="s">
        <v>11</v>
      </c>
      <c r="G1415" s="2">
        <v>34000000</v>
      </c>
      <c r="H1415" s="2">
        <v>7.1</v>
      </c>
    </row>
    <row r="1416" spans="1:8" x14ac:dyDescent="0.3">
      <c r="A1416" s="3" t="s">
        <v>2507</v>
      </c>
      <c r="B1416" s="3">
        <v>109</v>
      </c>
      <c r="C1416" s="3">
        <v>10654581</v>
      </c>
      <c r="D1416" s="3" t="s">
        <v>889</v>
      </c>
      <c r="E1416" s="3" t="s">
        <v>2508</v>
      </c>
      <c r="F1416" s="3" t="s">
        <v>11</v>
      </c>
      <c r="G1416" s="3">
        <v>34000000</v>
      </c>
      <c r="H1416" s="3">
        <v>5.3</v>
      </c>
    </row>
    <row r="1417" spans="1:8" x14ac:dyDescent="0.3">
      <c r="A1417" s="2" t="s">
        <v>2509</v>
      </c>
      <c r="B1417" s="2">
        <v>114</v>
      </c>
      <c r="C1417" s="2">
        <v>6543194</v>
      </c>
      <c r="D1417" s="2" t="s">
        <v>771</v>
      </c>
      <c r="E1417" s="2" t="s">
        <v>2510</v>
      </c>
      <c r="F1417" s="2" t="s">
        <v>11</v>
      </c>
      <c r="G1417" s="2">
        <v>34000000</v>
      </c>
      <c r="H1417" s="2">
        <v>5.6</v>
      </c>
    </row>
    <row r="1418" spans="1:8" x14ac:dyDescent="0.3">
      <c r="A1418" s="3" t="s">
        <v>1524</v>
      </c>
      <c r="B1418" s="3">
        <v>105</v>
      </c>
      <c r="C1418" s="3">
        <v>13101142</v>
      </c>
      <c r="D1418" s="3" t="s">
        <v>1285</v>
      </c>
      <c r="E1418" s="3" t="s">
        <v>2511</v>
      </c>
      <c r="F1418" s="3" t="s">
        <v>11</v>
      </c>
      <c r="G1418" s="3">
        <v>35000000</v>
      </c>
      <c r="H1418" s="3">
        <v>5.7</v>
      </c>
    </row>
    <row r="1419" spans="1:8" x14ac:dyDescent="0.3">
      <c r="A1419" s="2" t="s">
        <v>2164</v>
      </c>
      <c r="B1419" s="2">
        <v>141</v>
      </c>
      <c r="C1419" s="2">
        <v>8324748</v>
      </c>
      <c r="D1419" s="2" t="s">
        <v>1940</v>
      </c>
      <c r="E1419" s="2" t="s">
        <v>2512</v>
      </c>
      <c r="F1419" s="2" t="s">
        <v>11</v>
      </c>
      <c r="G1419" s="2">
        <v>35000000</v>
      </c>
      <c r="H1419" s="2">
        <v>7.1</v>
      </c>
    </row>
    <row r="1420" spans="1:8" x14ac:dyDescent="0.3">
      <c r="A1420" s="2" t="s">
        <v>1282</v>
      </c>
      <c r="B1420" s="2">
        <v>138</v>
      </c>
      <c r="C1420" s="2">
        <v>141340178</v>
      </c>
      <c r="D1420" s="2" t="s">
        <v>1342</v>
      </c>
      <c r="E1420" s="2" t="s">
        <v>2513</v>
      </c>
      <c r="F1420" s="2" t="s">
        <v>11</v>
      </c>
      <c r="G1420" s="2">
        <v>40000000</v>
      </c>
      <c r="H1420" s="2">
        <v>7.6</v>
      </c>
    </row>
    <row r="1421" spans="1:8" x14ac:dyDescent="0.3">
      <c r="A1421" s="3" t="s">
        <v>1138</v>
      </c>
      <c r="B1421" s="3">
        <v>101</v>
      </c>
      <c r="C1421" s="3">
        <v>51758599</v>
      </c>
      <c r="D1421" s="3" t="s">
        <v>1176</v>
      </c>
      <c r="E1421" s="3" t="s">
        <v>2514</v>
      </c>
      <c r="F1421" s="3" t="s">
        <v>11</v>
      </c>
      <c r="G1421" s="3">
        <v>33000000</v>
      </c>
      <c r="H1421" s="3">
        <v>5.5</v>
      </c>
    </row>
    <row r="1422" spans="1:8" x14ac:dyDescent="0.3">
      <c r="A1422" s="2" t="s">
        <v>513</v>
      </c>
      <c r="B1422" s="2">
        <v>99</v>
      </c>
      <c r="C1422" s="2">
        <v>117559438</v>
      </c>
      <c r="D1422" s="2" t="s">
        <v>571</v>
      </c>
      <c r="E1422" s="2" t="s">
        <v>2515</v>
      </c>
      <c r="F1422" s="2" t="s">
        <v>11</v>
      </c>
      <c r="G1422" s="2">
        <v>30000000</v>
      </c>
      <c r="H1422" s="2">
        <v>5.0999999999999996</v>
      </c>
    </row>
    <row r="1423" spans="1:8" x14ac:dyDescent="0.3">
      <c r="A1423" s="3" t="s">
        <v>2516</v>
      </c>
      <c r="B1423" s="3">
        <v>85</v>
      </c>
      <c r="C1423" s="3">
        <v>4091</v>
      </c>
      <c r="D1423" s="3" t="s">
        <v>89</v>
      </c>
      <c r="E1423" s="3" t="s">
        <v>2517</v>
      </c>
      <c r="F1423" s="3" t="s">
        <v>11</v>
      </c>
      <c r="G1423" s="3">
        <v>34000000</v>
      </c>
      <c r="H1423" s="3">
        <v>6.3</v>
      </c>
    </row>
    <row r="1424" spans="1:8" x14ac:dyDescent="0.3">
      <c r="A1424" s="2" t="s">
        <v>2518</v>
      </c>
      <c r="B1424" s="2">
        <v>89</v>
      </c>
      <c r="C1424" s="2">
        <v>21426805</v>
      </c>
      <c r="D1424" s="2" t="s">
        <v>110</v>
      </c>
      <c r="E1424" s="2" t="s">
        <v>2519</v>
      </c>
      <c r="F1424" s="2" t="s">
        <v>11</v>
      </c>
      <c r="G1424" s="2">
        <v>30000000</v>
      </c>
      <c r="H1424" s="2">
        <v>4.9000000000000004</v>
      </c>
    </row>
    <row r="1425" spans="1:8" x14ac:dyDescent="0.3">
      <c r="A1425" s="3" t="s">
        <v>2520</v>
      </c>
      <c r="B1425" s="3">
        <v>99</v>
      </c>
      <c r="C1425" s="3">
        <v>35057332</v>
      </c>
      <c r="D1425" s="3" t="s">
        <v>2521</v>
      </c>
      <c r="E1425" s="3" t="s">
        <v>2522</v>
      </c>
      <c r="F1425" s="3" t="s">
        <v>11</v>
      </c>
      <c r="G1425" s="3">
        <v>33000000</v>
      </c>
      <c r="H1425" s="3">
        <v>6.5</v>
      </c>
    </row>
    <row r="1426" spans="1:8" x14ac:dyDescent="0.3">
      <c r="A1426" s="2" t="s">
        <v>1910</v>
      </c>
      <c r="B1426" s="2">
        <v>105</v>
      </c>
      <c r="C1426" s="2">
        <v>34014398</v>
      </c>
      <c r="D1426" s="2" t="s">
        <v>2523</v>
      </c>
      <c r="E1426" s="2" t="s">
        <v>2524</v>
      </c>
      <c r="F1426" s="2" t="s">
        <v>11</v>
      </c>
      <c r="G1426" s="2">
        <v>33000000</v>
      </c>
      <c r="H1426" s="2">
        <v>5.6</v>
      </c>
    </row>
    <row r="1427" spans="1:8" x14ac:dyDescent="0.3">
      <c r="A1427" s="3" t="s">
        <v>2525</v>
      </c>
      <c r="B1427" s="3">
        <v>97</v>
      </c>
      <c r="C1427" s="3">
        <v>28927720</v>
      </c>
      <c r="D1427" s="3" t="s">
        <v>2526</v>
      </c>
      <c r="E1427" s="3" t="s">
        <v>2527</v>
      </c>
      <c r="F1427" s="3" t="s">
        <v>11</v>
      </c>
      <c r="G1427" s="3">
        <v>33000000</v>
      </c>
      <c r="H1427" s="3">
        <v>5.3</v>
      </c>
    </row>
    <row r="1428" spans="1:8" x14ac:dyDescent="0.3">
      <c r="A1428" s="2" t="s">
        <v>2528</v>
      </c>
      <c r="B1428" s="2">
        <v>140</v>
      </c>
      <c r="C1428" s="2">
        <v>33682273</v>
      </c>
      <c r="D1428" s="2" t="s">
        <v>143</v>
      </c>
      <c r="E1428" s="2" t="s">
        <v>2529</v>
      </c>
      <c r="F1428" s="2" t="s">
        <v>11</v>
      </c>
      <c r="G1428" s="2">
        <v>33000000</v>
      </c>
      <c r="H1428" s="2">
        <v>6.5</v>
      </c>
    </row>
    <row r="1429" spans="1:8" x14ac:dyDescent="0.3">
      <c r="A1429" s="3" t="s">
        <v>2530</v>
      </c>
      <c r="B1429" s="3">
        <v>118</v>
      </c>
      <c r="C1429" s="3">
        <v>4280577</v>
      </c>
      <c r="D1429" s="3" t="s">
        <v>1614</v>
      </c>
      <c r="E1429" s="3" t="s">
        <v>2531</v>
      </c>
      <c r="F1429" s="3" t="s">
        <v>11</v>
      </c>
      <c r="G1429" s="3">
        <v>10000000</v>
      </c>
      <c r="H1429" s="3">
        <v>6.8</v>
      </c>
    </row>
    <row r="1430" spans="1:8" x14ac:dyDescent="0.3">
      <c r="A1430" s="2" t="s">
        <v>2532</v>
      </c>
      <c r="B1430" s="2">
        <v>94</v>
      </c>
      <c r="C1430" s="2">
        <v>17120019</v>
      </c>
      <c r="D1430" s="2" t="s">
        <v>108</v>
      </c>
      <c r="E1430" s="2" t="s">
        <v>2533</v>
      </c>
      <c r="F1430" s="2" t="s">
        <v>11</v>
      </c>
      <c r="G1430" s="2">
        <v>30000000</v>
      </c>
      <c r="H1430" s="2">
        <v>6.5</v>
      </c>
    </row>
    <row r="1431" spans="1:8" x14ac:dyDescent="0.3">
      <c r="A1431" s="3" t="s">
        <v>118</v>
      </c>
      <c r="B1431" s="3">
        <v>124</v>
      </c>
      <c r="C1431" s="3">
        <v>8406264</v>
      </c>
      <c r="D1431" s="3" t="s">
        <v>465</v>
      </c>
      <c r="E1431" s="3" t="s">
        <v>2534</v>
      </c>
      <c r="F1431" s="3" t="s">
        <v>11</v>
      </c>
      <c r="G1431" s="3">
        <v>38000000</v>
      </c>
      <c r="H1431" s="3">
        <v>6</v>
      </c>
    </row>
    <row r="1432" spans="1:8" x14ac:dyDescent="0.3">
      <c r="A1432" s="2" t="s">
        <v>2535</v>
      </c>
      <c r="B1432" s="2">
        <v>134</v>
      </c>
      <c r="C1432" s="2">
        <v>309125409</v>
      </c>
      <c r="D1432" s="2" t="s">
        <v>9</v>
      </c>
      <c r="E1432" s="2" t="s">
        <v>2536</v>
      </c>
      <c r="F1432" s="2" t="s">
        <v>11</v>
      </c>
      <c r="G1432" s="2">
        <v>32500000</v>
      </c>
      <c r="H1432" s="2">
        <v>8.4</v>
      </c>
    </row>
    <row r="1433" spans="1:8" x14ac:dyDescent="0.3">
      <c r="A1433" s="3" t="s">
        <v>2537</v>
      </c>
      <c r="B1433" s="3">
        <v>113</v>
      </c>
      <c r="C1433" s="3">
        <v>10955425</v>
      </c>
      <c r="D1433" s="3" t="s">
        <v>928</v>
      </c>
      <c r="E1433" s="3" t="s">
        <v>2538</v>
      </c>
      <c r="F1433" s="3" t="s">
        <v>11</v>
      </c>
      <c r="G1433" s="3">
        <v>30000000</v>
      </c>
      <c r="H1433" s="3">
        <v>6</v>
      </c>
    </row>
    <row r="1434" spans="1:8" x14ac:dyDescent="0.3">
      <c r="A1434" s="2" t="s">
        <v>2150</v>
      </c>
      <c r="B1434" s="2">
        <v>124</v>
      </c>
      <c r="C1434" s="2">
        <v>34180954</v>
      </c>
      <c r="D1434" s="2" t="s">
        <v>69</v>
      </c>
      <c r="E1434" s="2" t="s">
        <v>2539</v>
      </c>
      <c r="F1434" s="2" t="s">
        <v>11</v>
      </c>
      <c r="G1434" s="2">
        <v>32000000</v>
      </c>
      <c r="H1434" s="2">
        <v>7.6</v>
      </c>
    </row>
    <row r="1435" spans="1:8" x14ac:dyDescent="0.3">
      <c r="A1435" s="2" t="s">
        <v>151</v>
      </c>
      <c r="B1435" s="2">
        <v>97</v>
      </c>
      <c r="C1435" s="2">
        <v>173381405</v>
      </c>
      <c r="D1435" s="2" t="s">
        <v>866</v>
      </c>
      <c r="E1435" s="2" t="s">
        <v>2540</v>
      </c>
      <c r="F1435" s="2" t="s">
        <v>11</v>
      </c>
      <c r="G1435" s="2">
        <v>33000000</v>
      </c>
      <c r="H1435" s="2">
        <v>6.9</v>
      </c>
    </row>
    <row r="1436" spans="1:8" x14ac:dyDescent="0.3">
      <c r="A1436" s="3" t="s">
        <v>223</v>
      </c>
      <c r="B1436" s="3">
        <v>123</v>
      </c>
      <c r="C1436" s="3">
        <v>104632573</v>
      </c>
      <c r="D1436" s="3" t="s">
        <v>2251</v>
      </c>
      <c r="E1436" s="3" t="s">
        <v>2541</v>
      </c>
      <c r="F1436" s="3" t="s">
        <v>11</v>
      </c>
      <c r="G1436" s="3">
        <v>32000000</v>
      </c>
      <c r="H1436" s="3">
        <v>6.4</v>
      </c>
    </row>
    <row r="1437" spans="1:8" x14ac:dyDescent="0.3">
      <c r="A1437" s="2" t="s">
        <v>1353</v>
      </c>
      <c r="B1437" s="2">
        <v>99</v>
      </c>
      <c r="C1437" s="2">
        <v>81150692</v>
      </c>
      <c r="D1437" s="2" t="s">
        <v>2542</v>
      </c>
      <c r="E1437" s="2" t="s">
        <v>2543</v>
      </c>
      <c r="F1437" s="2" t="s">
        <v>11</v>
      </c>
      <c r="G1437" s="2">
        <v>35000000</v>
      </c>
      <c r="H1437" s="2">
        <v>5.0999999999999996</v>
      </c>
    </row>
    <row r="1438" spans="1:8" x14ac:dyDescent="0.3">
      <c r="A1438" s="3" t="s">
        <v>342</v>
      </c>
      <c r="B1438" s="3">
        <v>101</v>
      </c>
      <c r="C1438" s="3">
        <v>60328558</v>
      </c>
      <c r="D1438" s="3" t="s">
        <v>2544</v>
      </c>
      <c r="E1438" s="3" t="s">
        <v>2545</v>
      </c>
      <c r="F1438" s="3" t="s">
        <v>11</v>
      </c>
      <c r="G1438" s="3">
        <v>32000000</v>
      </c>
      <c r="H1438" s="3">
        <v>7</v>
      </c>
    </row>
    <row r="1439" spans="1:8" x14ac:dyDescent="0.3">
      <c r="A1439" s="2" t="s">
        <v>2546</v>
      </c>
      <c r="B1439" s="2">
        <v>92</v>
      </c>
      <c r="C1439" s="2">
        <v>80197993</v>
      </c>
      <c r="D1439" s="2" t="s">
        <v>2547</v>
      </c>
      <c r="E1439" s="2" t="s">
        <v>2548</v>
      </c>
      <c r="F1439" s="2" t="s">
        <v>11</v>
      </c>
      <c r="G1439" s="2">
        <v>32000000</v>
      </c>
      <c r="H1439" s="2">
        <v>5.7</v>
      </c>
    </row>
    <row r="1440" spans="1:8" x14ac:dyDescent="0.3">
      <c r="A1440" s="3" t="s">
        <v>312</v>
      </c>
      <c r="B1440" s="3">
        <v>131</v>
      </c>
      <c r="C1440" s="3">
        <v>169076745</v>
      </c>
      <c r="D1440" s="3" t="s">
        <v>549</v>
      </c>
      <c r="E1440" s="3" t="s">
        <v>2549</v>
      </c>
      <c r="F1440" s="3" t="s">
        <v>11</v>
      </c>
      <c r="G1440" s="3">
        <v>32500000</v>
      </c>
      <c r="H1440" s="3">
        <v>6.8</v>
      </c>
    </row>
    <row r="1441" spans="1:8" x14ac:dyDescent="0.3">
      <c r="A1441" s="2" t="s">
        <v>2016</v>
      </c>
      <c r="B1441" s="2">
        <v>107</v>
      </c>
      <c r="C1441" s="2">
        <v>101470202</v>
      </c>
      <c r="D1441" s="2" t="s">
        <v>922</v>
      </c>
      <c r="E1441" s="2" t="s">
        <v>2550</v>
      </c>
      <c r="F1441" s="2" t="s">
        <v>11</v>
      </c>
      <c r="G1441" s="2">
        <v>32000000</v>
      </c>
      <c r="H1441" s="2">
        <v>6.7</v>
      </c>
    </row>
    <row r="1442" spans="1:8" x14ac:dyDescent="0.3">
      <c r="A1442" s="3" t="s">
        <v>2551</v>
      </c>
      <c r="B1442" s="3">
        <v>103</v>
      </c>
      <c r="C1442" s="3">
        <v>50041732</v>
      </c>
      <c r="D1442" s="3" t="s">
        <v>2088</v>
      </c>
      <c r="E1442" s="3" t="s">
        <v>2552</v>
      </c>
      <c r="F1442" s="3" t="s">
        <v>11</v>
      </c>
      <c r="G1442" s="3">
        <v>29000000</v>
      </c>
      <c r="H1442" s="3">
        <v>6.2</v>
      </c>
    </row>
    <row r="1443" spans="1:8" x14ac:dyDescent="0.3">
      <c r="A1443" s="2" t="s">
        <v>2505</v>
      </c>
      <c r="B1443" s="2">
        <v>129</v>
      </c>
      <c r="C1443" s="2">
        <v>48814909</v>
      </c>
      <c r="D1443" s="2" t="s">
        <v>504</v>
      </c>
      <c r="E1443" s="2" t="s">
        <v>2553</v>
      </c>
      <c r="F1443" s="2" t="s">
        <v>11</v>
      </c>
      <c r="G1443" s="2">
        <v>32000000</v>
      </c>
      <c r="H1443" s="2">
        <v>7.2</v>
      </c>
    </row>
    <row r="1444" spans="1:8" x14ac:dyDescent="0.3">
      <c r="A1444" s="3" t="s">
        <v>2554</v>
      </c>
      <c r="B1444" s="3">
        <v>107</v>
      </c>
      <c r="C1444" s="3">
        <v>57744720</v>
      </c>
      <c r="D1444" s="3" t="s">
        <v>108</v>
      </c>
      <c r="E1444" s="3" t="s">
        <v>2555</v>
      </c>
      <c r="F1444" s="3" t="s">
        <v>11</v>
      </c>
      <c r="G1444" s="3">
        <v>20000000</v>
      </c>
      <c r="H1444" s="3">
        <v>6.2</v>
      </c>
    </row>
    <row r="1445" spans="1:8" x14ac:dyDescent="0.3">
      <c r="A1445" s="2" t="s">
        <v>2556</v>
      </c>
      <c r="B1445" s="2">
        <v>89</v>
      </c>
      <c r="C1445" s="2">
        <v>21784432</v>
      </c>
      <c r="D1445" s="2" t="s">
        <v>656</v>
      </c>
      <c r="E1445" s="2" t="s">
        <v>2557</v>
      </c>
      <c r="F1445" s="2" t="s">
        <v>11</v>
      </c>
      <c r="G1445" s="2">
        <v>35000000</v>
      </c>
      <c r="H1445" s="2">
        <v>5.6</v>
      </c>
    </row>
    <row r="1446" spans="1:8" x14ac:dyDescent="0.3">
      <c r="A1446" s="3" t="s">
        <v>2080</v>
      </c>
      <c r="B1446" s="3">
        <v>113</v>
      </c>
      <c r="C1446" s="3">
        <v>37911876</v>
      </c>
      <c r="D1446" s="3" t="s">
        <v>571</v>
      </c>
      <c r="E1446" s="3" t="s">
        <v>2558</v>
      </c>
      <c r="F1446" s="3" t="s">
        <v>11</v>
      </c>
      <c r="G1446" s="3">
        <v>32000000</v>
      </c>
      <c r="H1446" s="3">
        <v>4.4000000000000004</v>
      </c>
    </row>
    <row r="1447" spans="1:8" x14ac:dyDescent="0.3">
      <c r="A1447" s="2" t="s">
        <v>232</v>
      </c>
      <c r="B1447" s="2">
        <v>93</v>
      </c>
      <c r="C1447" s="2">
        <v>54696902</v>
      </c>
      <c r="D1447" s="2" t="s">
        <v>1652</v>
      </c>
      <c r="E1447" s="2" t="s">
        <v>2559</v>
      </c>
      <c r="F1447" s="2" t="s">
        <v>11</v>
      </c>
      <c r="G1447" s="2">
        <v>32000000</v>
      </c>
      <c r="H1447" s="2">
        <v>7.5</v>
      </c>
    </row>
    <row r="1448" spans="1:8" x14ac:dyDescent="0.3">
      <c r="A1448" s="3" t="s">
        <v>1671</v>
      </c>
      <c r="B1448" s="3">
        <v>120</v>
      </c>
      <c r="C1448" s="3">
        <v>36733909</v>
      </c>
      <c r="D1448" s="3" t="s">
        <v>2481</v>
      </c>
      <c r="E1448" s="3" t="s">
        <v>2560</v>
      </c>
      <c r="F1448" s="3" t="s">
        <v>11</v>
      </c>
      <c r="G1448" s="3">
        <v>32000000</v>
      </c>
      <c r="H1448" s="3">
        <v>7.1</v>
      </c>
    </row>
    <row r="1449" spans="1:8" x14ac:dyDescent="0.3">
      <c r="A1449" s="2" t="s">
        <v>433</v>
      </c>
      <c r="B1449" s="2">
        <v>98</v>
      </c>
      <c r="C1449" s="2">
        <v>35063732</v>
      </c>
      <c r="D1449" s="2" t="s">
        <v>271</v>
      </c>
      <c r="E1449" s="2" t="s">
        <v>2561</v>
      </c>
      <c r="F1449" s="2" t="s">
        <v>11</v>
      </c>
      <c r="G1449" s="2">
        <v>32000000</v>
      </c>
      <c r="H1449" s="2">
        <v>6.4</v>
      </c>
    </row>
    <row r="1450" spans="1:8" x14ac:dyDescent="0.3">
      <c r="A1450" s="3" t="s">
        <v>1377</v>
      </c>
      <c r="B1450" s="3">
        <v>105</v>
      </c>
      <c r="C1450" s="3">
        <v>99462</v>
      </c>
      <c r="D1450" s="3" t="s">
        <v>2562</v>
      </c>
      <c r="E1450" s="3" t="s">
        <v>2563</v>
      </c>
      <c r="F1450" s="3" t="s">
        <v>11</v>
      </c>
      <c r="G1450" s="3">
        <v>33000000</v>
      </c>
      <c r="H1450" s="3">
        <v>7.1</v>
      </c>
    </row>
    <row r="1451" spans="1:8" x14ac:dyDescent="0.3">
      <c r="A1451" s="3" t="s">
        <v>2564</v>
      </c>
      <c r="B1451" s="3">
        <v>98</v>
      </c>
      <c r="C1451" s="3">
        <v>32701088</v>
      </c>
      <c r="D1451" s="3" t="s">
        <v>2565</v>
      </c>
      <c r="E1451" s="3" t="s">
        <v>2566</v>
      </c>
      <c r="F1451" s="3" t="s">
        <v>11</v>
      </c>
      <c r="G1451" s="3">
        <v>32000000</v>
      </c>
      <c r="H1451" s="3">
        <v>6.9</v>
      </c>
    </row>
    <row r="1452" spans="1:8" x14ac:dyDescent="0.3">
      <c r="A1452" s="2" t="s">
        <v>1771</v>
      </c>
      <c r="B1452" s="2">
        <v>96</v>
      </c>
      <c r="C1452" s="2">
        <v>31493782</v>
      </c>
      <c r="D1452" s="2" t="s">
        <v>710</v>
      </c>
      <c r="E1452" s="2" t="s">
        <v>2567</v>
      </c>
      <c r="F1452" s="2" t="s">
        <v>11</v>
      </c>
      <c r="G1452" s="2">
        <v>32000000</v>
      </c>
      <c r="H1452" s="2">
        <v>7.5</v>
      </c>
    </row>
    <row r="1453" spans="1:8" x14ac:dyDescent="0.3">
      <c r="A1453" s="3" t="s">
        <v>364</v>
      </c>
      <c r="B1453" s="3">
        <v>87</v>
      </c>
      <c r="C1453" s="3">
        <v>43095600</v>
      </c>
      <c r="D1453" s="3" t="s">
        <v>108</v>
      </c>
      <c r="E1453" s="3" t="s">
        <v>2568</v>
      </c>
      <c r="F1453" s="3" t="s">
        <v>11</v>
      </c>
      <c r="G1453" s="3">
        <v>32000000</v>
      </c>
      <c r="H1453" s="3">
        <v>6.3</v>
      </c>
    </row>
    <row r="1454" spans="1:8" x14ac:dyDescent="0.3">
      <c r="A1454" s="2" t="s">
        <v>24</v>
      </c>
      <c r="B1454" s="2">
        <v>107</v>
      </c>
      <c r="C1454" s="2">
        <v>18636537</v>
      </c>
      <c r="D1454" s="2" t="s">
        <v>2569</v>
      </c>
      <c r="E1454" s="2" t="s">
        <v>2570</v>
      </c>
      <c r="F1454" s="2" t="s">
        <v>11</v>
      </c>
      <c r="G1454" s="2">
        <v>32000000</v>
      </c>
      <c r="H1454" s="2">
        <v>6.4</v>
      </c>
    </row>
    <row r="1455" spans="1:8" x14ac:dyDescent="0.3">
      <c r="A1455" s="3" t="s">
        <v>1912</v>
      </c>
      <c r="B1455" s="3">
        <v>90</v>
      </c>
      <c r="C1455" s="3">
        <v>17848322</v>
      </c>
      <c r="D1455" s="3" t="s">
        <v>549</v>
      </c>
      <c r="E1455" s="3" t="s">
        <v>2571</v>
      </c>
      <c r="F1455" s="3" t="s">
        <v>11</v>
      </c>
      <c r="G1455" s="3">
        <v>28000000</v>
      </c>
      <c r="H1455" s="3">
        <v>5.9</v>
      </c>
    </row>
    <row r="1456" spans="1:8" x14ac:dyDescent="0.3">
      <c r="A1456" s="2" t="s">
        <v>153</v>
      </c>
      <c r="B1456" s="2">
        <v>121</v>
      </c>
      <c r="C1456" s="2">
        <v>16640210</v>
      </c>
      <c r="D1456" s="2" t="s">
        <v>1342</v>
      </c>
      <c r="E1456" s="2" t="s">
        <v>2572</v>
      </c>
      <c r="F1456" s="2" t="s">
        <v>11</v>
      </c>
      <c r="G1456" s="2">
        <v>55000000</v>
      </c>
      <c r="H1456" s="2">
        <v>6.8</v>
      </c>
    </row>
    <row r="1457" spans="1:8" x14ac:dyDescent="0.3">
      <c r="A1457" s="3" t="s">
        <v>2573</v>
      </c>
      <c r="B1457" s="3">
        <v>119</v>
      </c>
      <c r="C1457" s="3">
        <v>13763130</v>
      </c>
      <c r="D1457" s="3" t="s">
        <v>460</v>
      </c>
      <c r="E1457" s="3" t="s">
        <v>2574</v>
      </c>
      <c r="F1457" s="3" t="s">
        <v>11</v>
      </c>
      <c r="G1457" s="3">
        <v>32000000</v>
      </c>
      <c r="H1457" s="3">
        <v>6.3</v>
      </c>
    </row>
    <row r="1458" spans="1:8" x14ac:dyDescent="0.3">
      <c r="A1458" s="2" t="s">
        <v>2575</v>
      </c>
      <c r="B1458" s="2">
        <v>107</v>
      </c>
      <c r="C1458" s="2">
        <v>10956379</v>
      </c>
      <c r="D1458" s="2" t="s">
        <v>2576</v>
      </c>
      <c r="E1458" s="2" t="s">
        <v>2577</v>
      </c>
      <c r="F1458" s="2" t="s">
        <v>11</v>
      </c>
      <c r="G1458" s="2">
        <v>35000000</v>
      </c>
      <c r="H1458" s="2">
        <v>3.6</v>
      </c>
    </row>
    <row r="1459" spans="1:8" x14ac:dyDescent="0.3">
      <c r="A1459" s="3" t="s">
        <v>2273</v>
      </c>
      <c r="B1459" s="3">
        <v>110</v>
      </c>
      <c r="C1459" s="3">
        <v>4357000</v>
      </c>
      <c r="D1459" s="3" t="s">
        <v>165</v>
      </c>
      <c r="E1459" s="3" t="s">
        <v>2578</v>
      </c>
      <c r="F1459" s="3" t="s">
        <v>11</v>
      </c>
      <c r="G1459" s="3">
        <v>30000000</v>
      </c>
      <c r="H1459" s="3">
        <v>5.3</v>
      </c>
    </row>
    <row r="1460" spans="1:8" x14ac:dyDescent="0.3">
      <c r="A1460" s="2" t="s">
        <v>2579</v>
      </c>
      <c r="B1460" s="2">
        <v>100</v>
      </c>
      <c r="C1460" s="2">
        <v>22525921</v>
      </c>
      <c r="D1460" s="2" t="s">
        <v>656</v>
      </c>
      <c r="E1460" s="2" t="s">
        <v>2580</v>
      </c>
      <c r="F1460" s="2" t="s">
        <v>11</v>
      </c>
      <c r="G1460" s="2">
        <v>30000000</v>
      </c>
      <c r="H1460" s="2">
        <v>5.9</v>
      </c>
    </row>
    <row r="1461" spans="1:8" x14ac:dyDescent="0.3">
      <c r="A1461" s="3" t="s">
        <v>582</v>
      </c>
      <c r="B1461" s="3">
        <v>75</v>
      </c>
      <c r="C1461" s="3">
        <v>3562749</v>
      </c>
      <c r="D1461" s="3" t="s">
        <v>2581</v>
      </c>
      <c r="E1461" s="3" t="s">
        <v>2582</v>
      </c>
      <c r="F1461" s="3" t="s">
        <v>11</v>
      </c>
      <c r="G1461" s="3">
        <v>32000000</v>
      </c>
      <c r="H1461" s="3">
        <v>6.9</v>
      </c>
    </row>
    <row r="1462" spans="1:8" x14ac:dyDescent="0.3">
      <c r="A1462" s="2" t="s">
        <v>2583</v>
      </c>
      <c r="B1462" s="2">
        <v>132</v>
      </c>
      <c r="C1462" s="2">
        <v>2899970</v>
      </c>
      <c r="D1462" s="2" t="s">
        <v>1126</v>
      </c>
      <c r="E1462" s="2" t="s">
        <v>2584</v>
      </c>
      <c r="F1462" s="2" t="s">
        <v>11</v>
      </c>
      <c r="G1462" s="2">
        <v>32000000</v>
      </c>
      <c r="H1462" s="2">
        <v>6.9</v>
      </c>
    </row>
    <row r="1463" spans="1:8" x14ac:dyDescent="0.3">
      <c r="A1463" s="3" t="s">
        <v>498</v>
      </c>
      <c r="B1463" s="3">
        <v>105</v>
      </c>
      <c r="C1463" s="3">
        <v>1304837</v>
      </c>
      <c r="D1463" s="3" t="s">
        <v>637</v>
      </c>
      <c r="E1463" s="3" t="s">
        <v>2585</v>
      </c>
      <c r="F1463" s="3" t="s">
        <v>11</v>
      </c>
      <c r="G1463" s="3">
        <v>32000000</v>
      </c>
      <c r="H1463" s="3">
        <v>6.1</v>
      </c>
    </row>
    <row r="1464" spans="1:8" x14ac:dyDescent="0.3">
      <c r="A1464" s="3" t="s">
        <v>1590</v>
      </c>
      <c r="B1464" s="3">
        <v>289</v>
      </c>
      <c r="C1464" s="3">
        <v>78800000</v>
      </c>
      <c r="D1464" s="3" t="s">
        <v>1121</v>
      </c>
      <c r="E1464" s="3" t="s">
        <v>2586</v>
      </c>
      <c r="F1464" s="3" t="s">
        <v>11</v>
      </c>
      <c r="G1464" s="3">
        <v>31500000</v>
      </c>
      <c r="H1464" s="3">
        <v>8.5</v>
      </c>
    </row>
    <row r="1465" spans="1:8" x14ac:dyDescent="0.3">
      <c r="A1465" s="2" t="s">
        <v>2587</v>
      </c>
      <c r="B1465" s="2">
        <v>102</v>
      </c>
      <c r="C1465" s="2">
        <v>17797316</v>
      </c>
      <c r="D1465" s="2" t="s">
        <v>549</v>
      </c>
      <c r="E1465" s="2" t="s">
        <v>2588</v>
      </c>
      <c r="F1465" s="2" t="s">
        <v>11</v>
      </c>
      <c r="G1465" s="2">
        <v>32000000</v>
      </c>
      <c r="H1465" s="2">
        <v>6.3</v>
      </c>
    </row>
    <row r="1466" spans="1:8" x14ac:dyDescent="0.3">
      <c r="A1466" s="3" t="s">
        <v>1467</v>
      </c>
      <c r="B1466" s="3">
        <v>143</v>
      </c>
      <c r="C1466" s="3">
        <v>82528097</v>
      </c>
      <c r="D1466" s="3" t="s">
        <v>2022</v>
      </c>
      <c r="E1466" s="3" t="s">
        <v>2589</v>
      </c>
      <c r="F1466" s="3" t="s">
        <v>11</v>
      </c>
      <c r="G1466" s="3">
        <v>6500000</v>
      </c>
      <c r="H1466" s="3">
        <v>7.3</v>
      </c>
    </row>
    <row r="1467" spans="1:8" x14ac:dyDescent="0.3">
      <c r="A1467" s="2" t="s">
        <v>2590</v>
      </c>
      <c r="B1467" s="2">
        <v>113</v>
      </c>
      <c r="C1467" s="2">
        <v>14268533</v>
      </c>
      <c r="D1467" s="2" t="s">
        <v>2591</v>
      </c>
      <c r="E1467" s="2" t="s">
        <v>2592</v>
      </c>
      <c r="F1467" s="2" t="s">
        <v>11</v>
      </c>
      <c r="G1467" s="2">
        <v>31500000</v>
      </c>
      <c r="H1467" s="2">
        <v>6.3</v>
      </c>
    </row>
    <row r="1468" spans="1:8" x14ac:dyDescent="0.3">
      <c r="A1468" s="3" t="s">
        <v>739</v>
      </c>
      <c r="B1468" s="3">
        <v>161</v>
      </c>
      <c r="C1468" s="3">
        <v>87100000</v>
      </c>
      <c r="D1468" s="3" t="s">
        <v>2064</v>
      </c>
      <c r="E1468" s="3" t="s">
        <v>2593</v>
      </c>
      <c r="F1468" s="3" t="s">
        <v>11</v>
      </c>
      <c r="G1468" s="3">
        <v>31000000</v>
      </c>
      <c r="H1468" s="3">
        <v>7.2</v>
      </c>
    </row>
    <row r="1469" spans="1:8" x14ac:dyDescent="0.3">
      <c r="A1469" s="2" t="s">
        <v>135</v>
      </c>
      <c r="B1469" s="2">
        <v>138</v>
      </c>
      <c r="C1469" s="2">
        <v>93749203</v>
      </c>
      <c r="D1469" s="2" t="s">
        <v>1342</v>
      </c>
      <c r="E1469" s="2" t="s">
        <v>2594</v>
      </c>
      <c r="F1469" s="2" t="s">
        <v>11</v>
      </c>
      <c r="G1469" s="2">
        <v>31000000</v>
      </c>
      <c r="H1469" s="2">
        <v>7.3</v>
      </c>
    </row>
    <row r="1470" spans="1:8" x14ac:dyDescent="0.3">
      <c r="A1470" s="3" t="s">
        <v>2595</v>
      </c>
      <c r="B1470" s="3">
        <v>126</v>
      </c>
      <c r="C1470" s="3">
        <v>62700000</v>
      </c>
      <c r="D1470" s="3" t="s">
        <v>74</v>
      </c>
      <c r="E1470" s="3" t="s">
        <v>2596</v>
      </c>
      <c r="F1470" s="3" t="s">
        <v>11</v>
      </c>
      <c r="G1470" s="3">
        <v>34000000</v>
      </c>
      <c r="H1470" s="3">
        <v>6.3</v>
      </c>
    </row>
    <row r="1471" spans="1:8" x14ac:dyDescent="0.3">
      <c r="A1471" s="2" t="s">
        <v>1763</v>
      </c>
      <c r="B1471" s="2">
        <v>99</v>
      </c>
      <c r="C1471" s="2">
        <v>59073773</v>
      </c>
      <c r="D1471" s="2" t="s">
        <v>2597</v>
      </c>
      <c r="E1471" s="2" t="s">
        <v>2598</v>
      </c>
      <c r="F1471" s="2" t="s">
        <v>11</v>
      </c>
      <c r="G1471" s="2">
        <v>25000000</v>
      </c>
      <c r="H1471" s="2">
        <v>8.1</v>
      </c>
    </row>
    <row r="1472" spans="1:8" x14ac:dyDescent="0.3">
      <c r="A1472" s="3" t="s">
        <v>2338</v>
      </c>
      <c r="B1472" s="3">
        <v>101</v>
      </c>
      <c r="C1472" s="3">
        <v>24185781</v>
      </c>
      <c r="D1472" s="3" t="s">
        <v>2599</v>
      </c>
      <c r="E1472" s="3" t="s">
        <v>2600</v>
      </c>
      <c r="F1472" s="3" t="s">
        <v>11</v>
      </c>
      <c r="G1472" s="3">
        <v>31000000</v>
      </c>
      <c r="H1472" s="3">
        <v>6.9</v>
      </c>
    </row>
    <row r="1473" spans="1:8" x14ac:dyDescent="0.3">
      <c r="A1473" s="2" t="s">
        <v>1671</v>
      </c>
      <c r="B1473" s="2">
        <v>103</v>
      </c>
      <c r="C1473" s="2">
        <v>53133888</v>
      </c>
      <c r="D1473" s="2" t="s">
        <v>2601</v>
      </c>
      <c r="E1473" s="2" t="s">
        <v>2602</v>
      </c>
      <c r="F1473" s="2" t="s">
        <v>11</v>
      </c>
      <c r="G1473" s="2">
        <v>31000000</v>
      </c>
      <c r="H1473" s="2">
        <v>6.3</v>
      </c>
    </row>
    <row r="1474" spans="1:8" x14ac:dyDescent="0.3">
      <c r="A1474" s="3" t="s">
        <v>1147</v>
      </c>
      <c r="B1474" s="3">
        <v>118</v>
      </c>
      <c r="C1474" s="3">
        <v>44983704</v>
      </c>
      <c r="D1474" s="3" t="s">
        <v>2603</v>
      </c>
      <c r="E1474" s="3" t="s">
        <v>2604</v>
      </c>
      <c r="F1474" s="3" t="s">
        <v>11</v>
      </c>
      <c r="G1474" s="3">
        <v>31000000</v>
      </c>
      <c r="H1474" s="3">
        <v>7.3</v>
      </c>
    </row>
    <row r="1475" spans="1:8" x14ac:dyDescent="0.3">
      <c r="A1475" s="3" t="s">
        <v>2605</v>
      </c>
      <c r="B1475" s="3">
        <v>99</v>
      </c>
      <c r="C1475" s="3">
        <v>58879132</v>
      </c>
      <c r="D1475" s="3" t="s">
        <v>1392</v>
      </c>
      <c r="E1475" s="3" t="s">
        <v>2606</v>
      </c>
      <c r="F1475" s="3" t="s">
        <v>11</v>
      </c>
      <c r="G1475" s="3">
        <v>31000000</v>
      </c>
      <c r="H1475" s="3">
        <v>6.1</v>
      </c>
    </row>
    <row r="1476" spans="1:8" x14ac:dyDescent="0.3">
      <c r="A1476" s="2" t="s">
        <v>52</v>
      </c>
      <c r="B1476" s="2">
        <v>105</v>
      </c>
      <c r="C1476" s="2">
        <v>72077000</v>
      </c>
      <c r="D1476" s="2" t="s">
        <v>1949</v>
      </c>
      <c r="E1476" s="2" t="s">
        <v>2607</v>
      </c>
      <c r="F1476" s="2" t="s">
        <v>11</v>
      </c>
      <c r="G1476" s="2">
        <v>30250000</v>
      </c>
      <c r="H1476" s="2">
        <v>6.9</v>
      </c>
    </row>
    <row r="1477" spans="1:8" x14ac:dyDescent="0.3">
      <c r="A1477" s="3" t="s">
        <v>50</v>
      </c>
      <c r="B1477" s="3">
        <v>113</v>
      </c>
      <c r="C1477" s="3">
        <v>170684505</v>
      </c>
      <c r="D1477" s="3" t="s">
        <v>2608</v>
      </c>
      <c r="E1477" s="3" t="s">
        <v>2609</v>
      </c>
      <c r="F1477" s="3" t="s">
        <v>11</v>
      </c>
      <c r="G1477" s="3">
        <v>45000000</v>
      </c>
      <c r="H1477" s="3">
        <v>7.2</v>
      </c>
    </row>
    <row r="1478" spans="1:8" x14ac:dyDescent="0.3">
      <c r="A1478" s="2" t="s">
        <v>728</v>
      </c>
      <c r="B1478" s="2">
        <v>93</v>
      </c>
      <c r="C1478" s="2">
        <v>163479795</v>
      </c>
      <c r="D1478" s="2" t="s">
        <v>838</v>
      </c>
      <c r="E1478" s="2" t="s">
        <v>2610</v>
      </c>
      <c r="F1478" s="2" t="s">
        <v>11</v>
      </c>
      <c r="G1478" s="2">
        <v>34200000</v>
      </c>
      <c r="H1478" s="2">
        <v>6.4</v>
      </c>
    </row>
    <row r="1479" spans="1:8" x14ac:dyDescent="0.3">
      <c r="A1479" s="3" t="s">
        <v>2611</v>
      </c>
      <c r="B1479" s="3">
        <v>108</v>
      </c>
      <c r="C1479" s="3">
        <v>145096820</v>
      </c>
      <c r="D1479" s="3" t="s">
        <v>656</v>
      </c>
      <c r="E1479" s="3" t="s">
        <v>2612</v>
      </c>
      <c r="F1479" s="3" t="s">
        <v>11</v>
      </c>
      <c r="G1479" s="3">
        <v>30000000</v>
      </c>
      <c r="H1479" s="3">
        <v>6.4</v>
      </c>
    </row>
    <row r="1480" spans="1:8" x14ac:dyDescent="0.3">
      <c r="A1480" s="2" t="s">
        <v>98</v>
      </c>
      <c r="B1480" s="2">
        <v>74</v>
      </c>
      <c r="C1480" s="2">
        <v>191796233</v>
      </c>
      <c r="D1480" s="2" t="s">
        <v>89</v>
      </c>
      <c r="E1480" s="2" t="s">
        <v>2613</v>
      </c>
      <c r="F1480" s="2" t="s">
        <v>11</v>
      </c>
      <c r="G1480" s="2">
        <v>30000000</v>
      </c>
      <c r="H1480" s="2">
        <v>8.3000000000000007</v>
      </c>
    </row>
    <row r="1481" spans="1:8" x14ac:dyDescent="0.3">
      <c r="A1481" s="3" t="s">
        <v>523</v>
      </c>
      <c r="B1481" s="3">
        <v>116</v>
      </c>
      <c r="C1481" s="3">
        <v>121248145</v>
      </c>
      <c r="D1481" s="3" t="s">
        <v>1102</v>
      </c>
      <c r="E1481" s="3" t="s">
        <v>2614</v>
      </c>
      <c r="F1481" s="3" t="s">
        <v>11</v>
      </c>
      <c r="G1481" s="3">
        <v>25000000</v>
      </c>
      <c r="H1481" s="3">
        <v>7.2</v>
      </c>
    </row>
    <row r="1482" spans="1:8" x14ac:dyDescent="0.3">
      <c r="A1482" s="2" t="s">
        <v>2615</v>
      </c>
      <c r="B1482" s="2">
        <v>104</v>
      </c>
      <c r="C1482" s="2">
        <v>125014030</v>
      </c>
      <c r="D1482" s="2" t="s">
        <v>69</v>
      </c>
      <c r="E1482" s="2" t="s">
        <v>2616</v>
      </c>
      <c r="F1482" s="2" t="s">
        <v>11</v>
      </c>
      <c r="G1482" s="2">
        <v>30000000</v>
      </c>
      <c r="H1482" s="2">
        <v>6.8</v>
      </c>
    </row>
    <row r="1483" spans="1:8" x14ac:dyDescent="0.3">
      <c r="A1483" s="3" t="s">
        <v>2617</v>
      </c>
      <c r="B1483" s="3">
        <v>106</v>
      </c>
      <c r="C1483" s="3">
        <v>11854694</v>
      </c>
      <c r="D1483" s="3" t="s">
        <v>1126</v>
      </c>
      <c r="E1483" s="3" t="s">
        <v>2618</v>
      </c>
      <c r="F1483" s="3" t="s">
        <v>11</v>
      </c>
      <c r="G1483" s="3">
        <v>31000000</v>
      </c>
      <c r="H1483" s="3">
        <v>6.5</v>
      </c>
    </row>
    <row r="1484" spans="1:8" x14ac:dyDescent="0.3">
      <c r="A1484" s="2" t="s">
        <v>2532</v>
      </c>
      <c r="B1484" s="2">
        <v>120</v>
      </c>
      <c r="C1484" s="2">
        <v>115648585</v>
      </c>
      <c r="D1484" s="2" t="s">
        <v>534</v>
      </c>
      <c r="E1484" s="2" t="s">
        <v>2619</v>
      </c>
      <c r="F1484" s="2" t="s">
        <v>11</v>
      </c>
      <c r="G1484" s="2">
        <v>30000000</v>
      </c>
      <c r="H1484" s="2">
        <v>7.8</v>
      </c>
    </row>
    <row r="1485" spans="1:8" x14ac:dyDescent="0.3">
      <c r="A1485" s="3" t="s">
        <v>428</v>
      </c>
      <c r="B1485" s="3">
        <v>135</v>
      </c>
      <c r="C1485" s="3">
        <v>122012643</v>
      </c>
      <c r="D1485" s="3" t="s">
        <v>16</v>
      </c>
      <c r="E1485" s="3" t="s">
        <v>2620</v>
      </c>
      <c r="F1485" s="3" t="s">
        <v>11</v>
      </c>
      <c r="G1485" s="3">
        <v>30000000</v>
      </c>
      <c r="H1485" s="3">
        <v>7.6</v>
      </c>
    </row>
    <row r="1486" spans="1:8" x14ac:dyDescent="0.3">
      <c r="A1486" s="2" t="s">
        <v>2285</v>
      </c>
      <c r="B1486" s="2">
        <v>132</v>
      </c>
      <c r="C1486" s="2">
        <v>116631310</v>
      </c>
      <c r="D1486" s="2" t="s">
        <v>504</v>
      </c>
      <c r="E1486" s="2" t="s">
        <v>2621</v>
      </c>
      <c r="F1486" s="2" t="s">
        <v>11</v>
      </c>
      <c r="G1486" s="2">
        <v>30000000</v>
      </c>
      <c r="H1486" s="2">
        <v>7.2</v>
      </c>
    </row>
    <row r="1487" spans="1:8" x14ac:dyDescent="0.3">
      <c r="A1487" s="3" t="s">
        <v>1661</v>
      </c>
      <c r="B1487" s="3">
        <v>92</v>
      </c>
      <c r="C1487" s="3">
        <v>114324072</v>
      </c>
      <c r="D1487" s="3" t="s">
        <v>1292</v>
      </c>
      <c r="E1487" s="3" t="s">
        <v>2622</v>
      </c>
      <c r="F1487" s="3" t="s">
        <v>11</v>
      </c>
      <c r="G1487" s="3">
        <v>20000000</v>
      </c>
      <c r="H1487" s="3">
        <v>6.7</v>
      </c>
    </row>
    <row r="1488" spans="1:8" x14ac:dyDescent="0.3">
      <c r="A1488" s="2" t="s">
        <v>52</v>
      </c>
      <c r="B1488" s="2">
        <v>99</v>
      </c>
      <c r="C1488" s="2">
        <v>113502246</v>
      </c>
      <c r="D1488" s="2" t="s">
        <v>922</v>
      </c>
      <c r="E1488" s="2" t="s">
        <v>2623</v>
      </c>
      <c r="F1488" s="2" t="s">
        <v>11</v>
      </c>
      <c r="G1488" s="2">
        <v>38000000</v>
      </c>
      <c r="H1488" s="2">
        <v>6.8</v>
      </c>
    </row>
    <row r="1489" spans="1:8" x14ac:dyDescent="0.3">
      <c r="A1489" s="3" t="s">
        <v>1637</v>
      </c>
      <c r="B1489" s="3">
        <v>90</v>
      </c>
      <c r="C1489" s="3">
        <v>108360000</v>
      </c>
      <c r="D1489" s="3" t="s">
        <v>1392</v>
      </c>
      <c r="E1489" s="3" t="s">
        <v>2624</v>
      </c>
      <c r="F1489" s="3" t="s">
        <v>11</v>
      </c>
      <c r="G1489" s="3">
        <v>30000000</v>
      </c>
      <c r="H1489" s="3">
        <v>6.3</v>
      </c>
    </row>
    <row r="1490" spans="1:8" x14ac:dyDescent="0.3">
      <c r="A1490" s="2" t="s">
        <v>1091</v>
      </c>
      <c r="B1490" s="2">
        <v>111</v>
      </c>
      <c r="C1490" s="2">
        <v>108244774</v>
      </c>
      <c r="D1490" s="2" t="s">
        <v>902</v>
      </c>
      <c r="E1490" s="2" t="s">
        <v>2625</v>
      </c>
      <c r="F1490" s="2" t="s">
        <v>11</v>
      </c>
      <c r="G1490" s="2">
        <v>37000000</v>
      </c>
      <c r="H1490" s="2">
        <v>6.2</v>
      </c>
    </row>
    <row r="1491" spans="1:8" x14ac:dyDescent="0.3">
      <c r="A1491" s="3" t="s">
        <v>2427</v>
      </c>
      <c r="B1491" s="3">
        <v>103</v>
      </c>
      <c r="C1491" s="3">
        <v>105444419</v>
      </c>
      <c r="D1491" s="3" t="s">
        <v>656</v>
      </c>
      <c r="E1491" s="3" t="s">
        <v>2626</v>
      </c>
      <c r="F1491" s="3" t="s">
        <v>11</v>
      </c>
      <c r="G1491" s="3">
        <v>26000000</v>
      </c>
      <c r="H1491" s="3">
        <v>6.2</v>
      </c>
    </row>
    <row r="1492" spans="1:8" x14ac:dyDescent="0.3">
      <c r="A1492" s="2" t="s">
        <v>215</v>
      </c>
      <c r="B1492" s="2">
        <v>127</v>
      </c>
      <c r="C1492" s="2">
        <v>100125340</v>
      </c>
      <c r="D1492" s="2" t="s">
        <v>717</v>
      </c>
      <c r="E1492" s="2" t="s">
        <v>2627</v>
      </c>
      <c r="F1492" s="2" t="s">
        <v>11</v>
      </c>
      <c r="G1492" s="2">
        <v>33000000</v>
      </c>
      <c r="H1492" s="2">
        <v>8.6</v>
      </c>
    </row>
    <row r="1493" spans="1:8" x14ac:dyDescent="0.3">
      <c r="A1493" s="3" t="s">
        <v>454</v>
      </c>
      <c r="B1493" s="3">
        <v>112</v>
      </c>
      <c r="C1493" s="3">
        <v>115646235</v>
      </c>
      <c r="D1493" s="3" t="s">
        <v>928</v>
      </c>
      <c r="E1493" s="3" t="s">
        <v>2628</v>
      </c>
      <c r="F1493" s="3" t="s">
        <v>11</v>
      </c>
      <c r="G1493" s="3">
        <v>30000000</v>
      </c>
      <c r="H1493" s="3">
        <v>8</v>
      </c>
    </row>
    <row r="1494" spans="1:8" x14ac:dyDescent="0.3">
      <c r="A1494" s="2" t="s">
        <v>2629</v>
      </c>
      <c r="B1494" s="2">
        <v>87</v>
      </c>
      <c r="C1494" s="2">
        <v>85416609</v>
      </c>
      <c r="D1494" s="2" t="s">
        <v>89</v>
      </c>
      <c r="E1494" s="2" t="s">
        <v>2630</v>
      </c>
      <c r="F1494" s="2" t="s">
        <v>11</v>
      </c>
      <c r="G1494" s="2">
        <v>30000000</v>
      </c>
      <c r="H1494" s="2">
        <v>7</v>
      </c>
    </row>
    <row r="1495" spans="1:8" x14ac:dyDescent="0.3">
      <c r="A1495" s="3" t="s">
        <v>1222</v>
      </c>
      <c r="B1495" s="3">
        <v>138</v>
      </c>
      <c r="C1495" s="3">
        <v>90135191</v>
      </c>
      <c r="D1495" s="3" t="s">
        <v>717</v>
      </c>
      <c r="E1495" s="3" t="s">
        <v>2631</v>
      </c>
      <c r="F1495" s="3" t="s">
        <v>11</v>
      </c>
      <c r="G1495" s="3">
        <v>25000000</v>
      </c>
      <c r="H1495" s="3">
        <v>8</v>
      </c>
    </row>
    <row r="1496" spans="1:8" x14ac:dyDescent="0.3">
      <c r="A1496" s="2" t="s">
        <v>1222</v>
      </c>
      <c r="B1496" s="2">
        <v>132</v>
      </c>
      <c r="C1496" s="2">
        <v>100422786</v>
      </c>
      <c r="D1496" s="2" t="s">
        <v>1250</v>
      </c>
      <c r="E1496" s="2" t="s">
        <v>2632</v>
      </c>
      <c r="F1496" s="2" t="s">
        <v>11</v>
      </c>
      <c r="G1496" s="2">
        <v>30000000</v>
      </c>
      <c r="H1496" s="2">
        <v>8.1</v>
      </c>
    </row>
    <row r="1497" spans="1:8" x14ac:dyDescent="0.3">
      <c r="A1497" s="3" t="s">
        <v>1391</v>
      </c>
      <c r="B1497" s="3">
        <v>103</v>
      </c>
      <c r="C1497" s="3">
        <v>106694016</v>
      </c>
      <c r="D1497" s="3" t="s">
        <v>326</v>
      </c>
      <c r="E1497" s="3" t="s">
        <v>2633</v>
      </c>
      <c r="F1497" s="3" t="s">
        <v>11</v>
      </c>
      <c r="G1497" s="3">
        <v>30000000</v>
      </c>
      <c r="H1497" s="3">
        <v>6.7</v>
      </c>
    </row>
    <row r="1498" spans="1:8" x14ac:dyDescent="0.3">
      <c r="A1498" s="2" t="s">
        <v>2086</v>
      </c>
      <c r="B1498" s="2">
        <v>123</v>
      </c>
      <c r="C1498" s="2">
        <v>64286</v>
      </c>
      <c r="D1498" s="2" t="s">
        <v>69</v>
      </c>
      <c r="E1498" s="2" t="s">
        <v>2634</v>
      </c>
      <c r="F1498" s="2" t="s">
        <v>11</v>
      </c>
      <c r="G1498" s="2">
        <v>29000000</v>
      </c>
      <c r="H1498" s="2">
        <v>7.9</v>
      </c>
    </row>
    <row r="1499" spans="1:8" x14ac:dyDescent="0.3">
      <c r="A1499" s="3" t="s">
        <v>2035</v>
      </c>
      <c r="B1499" s="3">
        <v>111</v>
      </c>
      <c r="C1499" s="3">
        <v>76806312</v>
      </c>
      <c r="D1499" s="3" t="s">
        <v>549</v>
      </c>
      <c r="E1499" s="3" t="s">
        <v>2635</v>
      </c>
      <c r="F1499" s="3" t="s">
        <v>11</v>
      </c>
      <c r="G1499" s="3">
        <v>30000000</v>
      </c>
      <c r="H1499" s="3">
        <v>6.1</v>
      </c>
    </row>
    <row r="1500" spans="1:8" x14ac:dyDescent="0.3">
      <c r="A1500" s="2" t="s">
        <v>548</v>
      </c>
      <c r="B1500" s="2">
        <v>102</v>
      </c>
      <c r="C1500" s="2">
        <v>79566871</v>
      </c>
      <c r="D1500" s="2" t="s">
        <v>2636</v>
      </c>
      <c r="E1500" s="2" t="s">
        <v>2637</v>
      </c>
      <c r="F1500" s="2" t="s">
        <v>11</v>
      </c>
      <c r="G1500" s="2">
        <v>30000000</v>
      </c>
      <c r="H1500" s="2">
        <v>4.2</v>
      </c>
    </row>
    <row r="1501" spans="1:8" x14ac:dyDescent="0.3">
      <c r="A1501" s="3" t="s">
        <v>2638</v>
      </c>
      <c r="B1501" s="3">
        <v>78</v>
      </c>
      <c r="C1501" s="3">
        <v>76501438</v>
      </c>
      <c r="D1501" s="3" t="s">
        <v>663</v>
      </c>
      <c r="E1501" s="3" t="s">
        <v>2639</v>
      </c>
      <c r="F1501" s="3" t="s">
        <v>11</v>
      </c>
      <c r="G1501" s="3">
        <v>30000000</v>
      </c>
      <c r="H1501" s="3">
        <v>6.1</v>
      </c>
    </row>
    <row r="1502" spans="1:8" x14ac:dyDescent="0.3">
      <c r="A1502" s="2" t="s">
        <v>1998</v>
      </c>
      <c r="B1502" s="2">
        <v>132</v>
      </c>
      <c r="C1502" s="2">
        <v>74787599</v>
      </c>
      <c r="D1502" s="2" t="s">
        <v>69</v>
      </c>
      <c r="E1502" s="2" t="s">
        <v>2640</v>
      </c>
      <c r="F1502" s="2" t="s">
        <v>11</v>
      </c>
      <c r="G1502" s="2">
        <v>30000000</v>
      </c>
      <c r="H1502" s="2">
        <v>6.6</v>
      </c>
    </row>
    <row r="1503" spans="1:8" x14ac:dyDescent="0.3">
      <c r="A1503" s="3" t="s">
        <v>328</v>
      </c>
      <c r="B1503" s="3">
        <v>133</v>
      </c>
      <c r="C1503" s="3">
        <v>66528842</v>
      </c>
      <c r="D1503" s="3" t="s">
        <v>2491</v>
      </c>
      <c r="E1503" s="3" t="s">
        <v>2641</v>
      </c>
      <c r="F1503" s="3" t="s">
        <v>11</v>
      </c>
      <c r="G1503" s="3">
        <v>30000000</v>
      </c>
      <c r="H1503" s="3">
        <v>7.5</v>
      </c>
    </row>
    <row r="1504" spans="1:8" x14ac:dyDescent="0.3">
      <c r="A1504" s="2" t="s">
        <v>2642</v>
      </c>
      <c r="B1504" s="2">
        <v>108</v>
      </c>
      <c r="C1504" s="2">
        <v>83813460</v>
      </c>
      <c r="D1504" s="2" t="s">
        <v>69</v>
      </c>
      <c r="E1504" s="2" t="s">
        <v>2643</v>
      </c>
      <c r="F1504" s="2" t="s">
        <v>11</v>
      </c>
      <c r="G1504" s="2">
        <v>25000000</v>
      </c>
      <c r="H1504" s="2">
        <v>7.4</v>
      </c>
    </row>
    <row r="1505" spans="1:8" x14ac:dyDescent="0.3">
      <c r="A1505" s="3" t="s">
        <v>2644</v>
      </c>
      <c r="B1505" s="3">
        <v>125</v>
      </c>
      <c r="C1505" s="3">
        <v>65010106</v>
      </c>
      <c r="D1505" s="3" t="s">
        <v>838</v>
      </c>
      <c r="E1505" s="3" t="s">
        <v>2645</v>
      </c>
      <c r="F1505" s="3" t="s">
        <v>11</v>
      </c>
      <c r="G1505" s="3">
        <v>30000000</v>
      </c>
      <c r="H1505" s="3">
        <v>7.2</v>
      </c>
    </row>
    <row r="1506" spans="1:8" x14ac:dyDescent="0.3">
      <c r="A1506" s="2" t="s">
        <v>2646</v>
      </c>
      <c r="B1506" s="2">
        <v>98</v>
      </c>
      <c r="C1506" s="2">
        <v>66359959</v>
      </c>
      <c r="D1506" s="2" t="s">
        <v>2647</v>
      </c>
      <c r="E1506" s="2" t="s">
        <v>2648</v>
      </c>
      <c r="F1506" s="2" t="s">
        <v>11</v>
      </c>
      <c r="G1506" s="2">
        <v>35000000</v>
      </c>
      <c r="H1506" s="2">
        <v>6.9</v>
      </c>
    </row>
    <row r="1507" spans="1:8" x14ac:dyDescent="0.3">
      <c r="A1507" s="3" t="s">
        <v>2649</v>
      </c>
      <c r="B1507" s="3">
        <v>119</v>
      </c>
      <c r="C1507" s="3">
        <v>66468315</v>
      </c>
      <c r="D1507" s="3" t="s">
        <v>1811</v>
      </c>
      <c r="E1507" s="3" t="s">
        <v>2650</v>
      </c>
      <c r="F1507" s="3" t="s">
        <v>11</v>
      </c>
      <c r="G1507" s="3">
        <v>30000000</v>
      </c>
      <c r="H1507" s="3">
        <v>7.4</v>
      </c>
    </row>
    <row r="1508" spans="1:8" x14ac:dyDescent="0.3">
      <c r="A1508" s="2" t="s">
        <v>64</v>
      </c>
      <c r="B1508" s="2">
        <v>87</v>
      </c>
      <c r="C1508" s="2">
        <v>64172251</v>
      </c>
      <c r="D1508" s="2" t="s">
        <v>922</v>
      </c>
      <c r="E1508" s="2" t="s">
        <v>2651</v>
      </c>
      <c r="F1508" s="2" t="s">
        <v>11</v>
      </c>
      <c r="G1508" s="2">
        <v>30000000</v>
      </c>
      <c r="H1508" s="2">
        <v>5.4</v>
      </c>
    </row>
    <row r="1509" spans="1:8" x14ac:dyDescent="0.3">
      <c r="A1509" s="3" t="s">
        <v>2652</v>
      </c>
      <c r="B1509" s="3">
        <v>91</v>
      </c>
      <c r="C1509" s="3">
        <v>66600000</v>
      </c>
      <c r="D1509" s="3" t="s">
        <v>1299</v>
      </c>
      <c r="E1509" s="3" t="s">
        <v>2653</v>
      </c>
      <c r="F1509" s="3" t="s">
        <v>11</v>
      </c>
      <c r="G1509" s="3">
        <v>30000000</v>
      </c>
      <c r="H1509" s="3">
        <v>6.8</v>
      </c>
    </row>
    <row r="1510" spans="1:8" x14ac:dyDescent="0.3">
      <c r="A1510" s="2" t="s">
        <v>1298</v>
      </c>
      <c r="B1510" s="2">
        <v>100</v>
      </c>
      <c r="C1510" s="2">
        <v>63536011</v>
      </c>
      <c r="D1510" s="2" t="s">
        <v>465</v>
      </c>
      <c r="E1510" s="2" t="s">
        <v>2654</v>
      </c>
      <c r="F1510" s="2" t="s">
        <v>11</v>
      </c>
      <c r="G1510" s="2">
        <v>30000000</v>
      </c>
      <c r="H1510" s="2">
        <v>6.3</v>
      </c>
    </row>
    <row r="1511" spans="1:8" x14ac:dyDescent="0.3">
      <c r="A1511" s="3" t="s">
        <v>2387</v>
      </c>
      <c r="B1511" s="3">
        <v>118</v>
      </c>
      <c r="C1511" s="3">
        <v>62877175</v>
      </c>
      <c r="D1511" s="3" t="s">
        <v>465</v>
      </c>
      <c r="E1511" s="3" t="s">
        <v>2655</v>
      </c>
      <c r="F1511" s="3" t="s">
        <v>11</v>
      </c>
      <c r="G1511" s="3">
        <v>30000000</v>
      </c>
      <c r="H1511" s="3">
        <v>7.2</v>
      </c>
    </row>
    <row r="1512" spans="1:8" x14ac:dyDescent="0.3">
      <c r="A1512" s="3" t="s">
        <v>967</v>
      </c>
      <c r="B1512" s="3">
        <v>109</v>
      </c>
      <c r="C1512" s="3">
        <v>74484168</v>
      </c>
      <c r="D1512" s="3" t="s">
        <v>792</v>
      </c>
      <c r="E1512" s="3" t="s">
        <v>2656</v>
      </c>
      <c r="F1512" s="3" t="s">
        <v>11</v>
      </c>
      <c r="G1512" s="3">
        <v>45000000</v>
      </c>
      <c r="H1512" s="3">
        <v>6.9</v>
      </c>
    </row>
    <row r="1513" spans="1:8" x14ac:dyDescent="0.3">
      <c r="A1513" s="2" t="s">
        <v>2657</v>
      </c>
      <c r="B1513" s="2">
        <v>99</v>
      </c>
      <c r="C1513" s="2">
        <v>60269340</v>
      </c>
      <c r="D1513" s="2" t="s">
        <v>549</v>
      </c>
      <c r="E1513" s="2" t="s">
        <v>2658</v>
      </c>
      <c r="F1513" s="2" t="s">
        <v>11</v>
      </c>
      <c r="G1513" s="2">
        <v>30000000</v>
      </c>
      <c r="H1513" s="2">
        <v>6</v>
      </c>
    </row>
    <row r="1514" spans="1:8" x14ac:dyDescent="0.3">
      <c r="A1514" s="3" t="s">
        <v>2659</v>
      </c>
      <c r="B1514" s="3">
        <v>114</v>
      </c>
      <c r="C1514" s="3">
        <v>60033780</v>
      </c>
      <c r="D1514" s="3" t="s">
        <v>69</v>
      </c>
      <c r="E1514" s="3" t="s">
        <v>2660</v>
      </c>
      <c r="F1514" s="3" t="s">
        <v>11</v>
      </c>
      <c r="G1514" s="3">
        <v>30000000</v>
      </c>
      <c r="H1514" s="3">
        <v>5.9</v>
      </c>
    </row>
    <row r="1515" spans="1:8" x14ac:dyDescent="0.3">
      <c r="A1515" s="2" t="s">
        <v>2661</v>
      </c>
      <c r="B1515" s="2">
        <v>89</v>
      </c>
      <c r="C1515" s="2">
        <v>58715510</v>
      </c>
      <c r="D1515" s="2" t="s">
        <v>549</v>
      </c>
      <c r="E1515" s="2" t="s">
        <v>2662</v>
      </c>
      <c r="F1515" s="2" t="s">
        <v>11</v>
      </c>
      <c r="G1515" s="2">
        <v>30000000</v>
      </c>
      <c r="H1515" s="2">
        <v>5.4</v>
      </c>
    </row>
    <row r="1516" spans="1:8" x14ac:dyDescent="0.3">
      <c r="A1516" s="3" t="s">
        <v>921</v>
      </c>
      <c r="B1516" s="3">
        <v>95</v>
      </c>
      <c r="C1516" s="3">
        <v>58156435</v>
      </c>
      <c r="D1516" s="3" t="s">
        <v>824</v>
      </c>
      <c r="E1516" s="3" t="s">
        <v>2663</v>
      </c>
      <c r="F1516" s="3" t="s">
        <v>11</v>
      </c>
      <c r="G1516" s="3">
        <v>19000000</v>
      </c>
      <c r="H1516" s="3">
        <v>5.9</v>
      </c>
    </row>
    <row r="1517" spans="1:8" x14ac:dyDescent="0.3">
      <c r="A1517" s="2" t="s">
        <v>2661</v>
      </c>
      <c r="B1517" s="2">
        <v>98</v>
      </c>
      <c r="C1517" s="2">
        <v>56044241</v>
      </c>
      <c r="D1517" s="2" t="s">
        <v>1199</v>
      </c>
      <c r="E1517" s="2" t="s">
        <v>2664</v>
      </c>
      <c r="F1517" s="2" t="s">
        <v>11</v>
      </c>
      <c r="G1517" s="2">
        <v>37000000</v>
      </c>
      <c r="H1517" s="2">
        <v>6.1</v>
      </c>
    </row>
    <row r="1518" spans="1:8" x14ac:dyDescent="0.3">
      <c r="A1518" s="3" t="s">
        <v>2665</v>
      </c>
      <c r="B1518" s="3">
        <v>94</v>
      </c>
      <c r="C1518" s="3">
        <v>56816662</v>
      </c>
      <c r="D1518" s="3" t="s">
        <v>1199</v>
      </c>
      <c r="E1518" s="3" t="s">
        <v>2666</v>
      </c>
      <c r="F1518" s="3" t="s">
        <v>11</v>
      </c>
      <c r="G1518" s="3">
        <v>17000000</v>
      </c>
      <c r="H1518" s="3">
        <v>7.7</v>
      </c>
    </row>
    <row r="1519" spans="1:8" x14ac:dyDescent="0.3">
      <c r="A1519" s="2" t="s">
        <v>2667</v>
      </c>
      <c r="B1519" s="2">
        <v>85</v>
      </c>
      <c r="C1519" s="2">
        <v>64238770</v>
      </c>
      <c r="D1519" s="2" t="s">
        <v>146</v>
      </c>
      <c r="E1519" s="2" t="s">
        <v>2668</v>
      </c>
      <c r="F1519" s="2" t="s">
        <v>11</v>
      </c>
      <c r="G1519" s="2">
        <v>42000000</v>
      </c>
      <c r="H1519" s="2">
        <v>5.8</v>
      </c>
    </row>
    <row r="1520" spans="1:8" x14ac:dyDescent="0.3">
      <c r="A1520" s="3" t="s">
        <v>2669</v>
      </c>
      <c r="B1520" s="3">
        <v>124</v>
      </c>
      <c r="C1520" s="3">
        <v>52937130</v>
      </c>
      <c r="D1520" s="3" t="s">
        <v>562</v>
      </c>
      <c r="E1520" s="3" t="s">
        <v>2670</v>
      </c>
      <c r="F1520" s="3" t="s">
        <v>11</v>
      </c>
      <c r="G1520" s="3">
        <v>30000000</v>
      </c>
      <c r="H1520" s="3">
        <v>7.6</v>
      </c>
    </row>
    <row r="1521" spans="1:8" x14ac:dyDescent="0.3">
      <c r="A1521" s="2" t="s">
        <v>2279</v>
      </c>
      <c r="B1521" s="2">
        <v>131</v>
      </c>
      <c r="C1521" s="2">
        <v>52799004</v>
      </c>
      <c r="D1521" s="2" t="s">
        <v>69</v>
      </c>
      <c r="E1521" s="2" t="s">
        <v>2671</v>
      </c>
      <c r="F1521" s="2" t="s">
        <v>11</v>
      </c>
      <c r="G1521" s="2">
        <v>55000000</v>
      </c>
      <c r="H1521" s="2">
        <v>6.1</v>
      </c>
    </row>
    <row r="1522" spans="1:8" x14ac:dyDescent="0.3">
      <c r="A1522" s="3" t="s">
        <v>2672</v>
      </c>
      <c r="B1522" s="3">
        <v>107</v>
      </c>
      <c r="C1522" s="3">
        <v>55210049</v>
      </c>
      <c r="D1522" s="3" t="s">
        <v>74</v>
      </c>
      <c r="E1522" s="3" t="s">
        <v>2673</v>
      </c>
      <c r="F1522" s="3" t="s">
        <v>11</v>
      </c>
      <c r="G1522" s="3">
        <v>27800000</v>
      </c>
      <c r="H1522" s="3">
        <v>5.4</v>
      </c>
    </row>
    <row r="1523" spans="1:8" x14ac:dyDescent="0.3">
      <c r="A1523" s="2" t="s">
        <v>1928</v>
      </c>
      <c r="B1523" s="2">
        <v>99</v>
      </c>
      <c r="C1523" s="2">
        <v>51432423</v>
      </c>
      <c r="D1523" s="2" t="s">
        <v>2674</v>
      </c>
      <c r="E1523" s="2" t="s">
        <v>2675</v>
      </c>
      <c r="F1523" s="2" t="s">
        <v>11</v>
      </c>
      <c r="G1523" s="2">
        <v>30000000</v>
      </c>
      <c r="H1523" s="2">
        <v>5.0999999999999996</v>
      </c>
    </row>
    <row r="1524" spans="1:8" x14ac:dyDescent="0.3">
      <c r="A1524" s="3" t="s">
        <v>821</v>
      </c>
      <c r="B1524" s="3">
        <v>83</v>
      </c>
      <c r="C1524" s="3">
        <v>51109400</v>
      </c>
      <c r="D1524" s="3" t="s">
        <v>326</v>
      </c>
      <c r="E1524" s="3" t="s">
        <v>2676</v>
      </c>
      <c r="F1524" s="3" t="s">
        <v>11</v>
      </c>
      <c r="G1524" s="3">
        <v>30000000</v>
      </c>
      <c r="H1524" s="3">
        <v>6.4</v>
      </c>
    </row>
    <row r="1525" spans="1:8" x14ac:dyDescent="0.3">
      <c r="A1525" s="2" t="s">
        <v>2004</v>
      </c>
      <c r="B1525" s="2">
        <v>131</v>
      </c>
      <c r="C1525" s="2">
        <v>50300000</v>
      </c>
      <c r="D1525" s="2" t="s">
        <v>16</v>
      </c>
      <c r="E1525" s="2" t="s">
        <v>2677</v>
      </c>
      <c r="F1525" s="2" t="s">
        <v>11</v>
      </c>
      <c r="G1525" s="2">
        <v>30000000</v>
      </c>
      <c r="H1525" s="2">
        <v>6.3</v>
      </c>
    </row>
    <row r="1526" spans="1:8" x14ac:dyDescent="0.3">
      <c r="A1526" s="3" t="s">
        <v>2678</v>
      </c>
      <c r="B1526" s="3">
        <v>85</v>
      </c>
      <c r="C1526" s="3">
        <v>56068547</v>
      </c>
      <c r="D1526" s="3" t="s">
        <v>2679</v>
      </c>
      <c r="E1526" s="3" t="s">
        <v>2680</v>
      </c>
      <c r="F1526" s="3" t="s">
        <v>11</v>
      </c>
      <c r="G1526" s="3">
        <v>30000000</v>
      </c>
      <c r="H1526" s="3">
        <v>7.5</v>
      </c>
    </row>
    <row r="1527" spans="1:8" x14ac:dyDescent="0.3">
      <c r="A1527" s="2" t="s">
        <v>1793</v>
      </c>
      <c r="B1527" s="2">
        <v>126</v>
      </c>
      <c r="C1527" s="2">
        <v>53680848</v>
      </c>
      <c r="D1527" s="2" t="s">
        <v>69</v>
      </c>
      <c r="E1527" s="2" t="s">
        <v>2681</v>
      </c>
      <c r="F1527" s="2" t="s">
        <v>11</v>
      </c>
      <c r="G1527" s="2">
        <v>30000000</v>
      </c>
      <c r="H1527" s="2">
        <v>7.1</v>
      </c>
    </row>
    <row r="1528" spans="1:8" x14ac:dyDescent="0.3">
      <c r="A1528" s="2" t="s">
        <v>303</v>
      </c>
      <c r="B1528" s="2">
        <v>123</v>
      </c>
      <c r="C1528" s="2">
        <v>50921738</v>
      </c>
      <c r="D1528" s="2" t="s">
        <v>1585</v>
      </c>
      <c r="E1528" s="2" t="s">
        <v>2682</v>
      </c>
      <c r="F1528" s="2" t="s">
        <v>11</v>
      </c>
      <c r="G1528" s="2">
        <v>30000000</v>
      </c>
      <c r="H1528" s="2">
        <v>7.8</v>
      </c>
    </row>
    <row r="1529" spans="1:8" x14ac:dyDescent="0.3">
      <c r="A1529" s="3" t="s">
        <v>2661</v>
      </c>
      <c r="B1529" s="3">
        <v>105</v>
      </c>
      <c r="C1529" s="3">
        <v>53021560</v>
      </c>
      <c r="D1529" s="3" t="s">
        <v>465</v>
      </c>
      <c r="E1529" s="3" t="s">
        <v>2683</v>
      </c>
      <c r="F1529" s="3" t="s">
        <v>11</v>
      </c>
      <c r="G1529" s="3">
        <v>30000000</v>
      </c>
      <c r="H1529" s="3">
        <v>6.5</v>
      </c>
    </row>
    <row r="1530" spans="1:8" x14ac:dyDescent="0.3">
      <c r="A1530" s="2" t="s">
        <v>60</v>
      </c>
      <c r="B1530" s="2">
        <v>125</v>
      </c>
      <c r="C1530" s="2">
        <v>45645204</v>
      </c>
      <c r="D1530" s="2" t="s">
        <v>108</v>
      </c>
      <c r="E1530" s="2" t="s">
        <v>2684</v>
      </c>
      <c r="F1530" s="2" t="s">
        <v>11</v>
      </c>
      <c r="G1530" s="2">
        <v>30000000</v>
      </c>
      <c r="H1530" s="2">
        <v>6.6</v>
      </c>
    </row>
    <row r="1531" spans="1:8" x14ac:dyDescent="0.3">
      <c r="A1531" s="2" t="s">
        <v>83</v>
      </c>
      <c r="B1531" s="2">
        <v>77</v>
      </c>
      <c r="C1531" s="2">
        <v>53337608</v>
      </c>
      <c r="D1531" s="2" t="s">
        <v>2685</v>
      </c>
      <c r="E1531" s="2" t="s">
        <v>2686</v>
      </c>
      <c r="F1531" s="2" t="s">
        <v>11</v>
      </c>
      <c r="G1531" s="2">
        <v>40000000</v>
      </c>
      <c r="H1531" s="2">
        <v>7.4</v>
      </c>
    </row>
    <row r="1532" spans="1:8" x14ac:dyDescent="0.3">
      <c r="A1532" s="2" t="s">
        <v>1871</v>
      </c>
      <c r="B1532" s="2">
        <v>121</v>
      </c>
      <c r="C1532" s="2">
        <v>46875468</v>
      </c>
      <c r="D1532" s="2" t="s">
        <v>792</v>
      </c>
      <c r="E1532" s="2" t="s">
        <v>2687</v>
      </c>
      <c r="F1532" s="2" t="s">
        <v>11</v>
      </c>
      <c r="G1532" s="2">
        <v>30000000</v>
      </c>
      <c r="H1532" s="2">
        <v>7.6</v>
      </c>
    </row>
    <row r="1533" spans="1:8" x14ac:dyDescent="0.3">
      <c r="A1533" s="3" t="s">
        <v>1017</v>
      </c>
      <c r="B1533" s="3">
        <v>124</v>
      </c>
      <c r="C1533" s="3">
        <v>52418902</v>
      </c>
      <c r="D1533" s="3" t="s">
        <v>1250</v>
      </c>
      <c r="E1533" s="3" t="s">
        <v>2688</v>
      </c>
      <c r="F1533" s="3" t="s">
        <v>11</v>
      </c>
      <c r="G1533" s="3">
        <v>30000000</v>
      </c>
      <c r="H1533" s="3">
        <v>7.5</v>
      </c>
    </row>
    <row r="1534" spans="1:8" x14ac:dyDescent="0.3">
      <c r="A1534" s="2" t="s">
        <v>24</v>
      </c>
      <c r="B1534" s="2">
        <v>99</v>
      </c>
      <c r="C1534" s="2">
        <v>42057340</v>
      </c>
      <c r="D1534" s="2" t="s">
        <v>2168</v>
      </c>
      <c r="E1534" s="2" t="s">
        <v>2689</v>
      </c>
      <c r="F1534" s="2" t="s">
        <v>11</v>
      </c>
      <c r="G1534" s="2">
        <v>30000000</v>
      </c>
      <c r="H1534" s="2">
        <v>6.6</v>
      </c>
    </row>
    <row r="1535" spans="1:8" x14ac:dyDescent="0.3">
      <c r="A1535" s="3" t="s">
        <v>2690</v>
      </c>
      <c r="B1535" s="3">
        <v>112</v>
      </c>
      <c r="C1535" s="3">
        <v>42478175</v>
      </c>
      <c r="D1535" s="3" t="s">
        <v>216</v>
      </c>
      <c r="E1535" s="3" t="s">
        <v>2691</v>
      </c>
      <c r="F1535" s="3" t="s">
        <v>11</v>
      </c>
      <c r="G1535" s="3">
        <v>25000000</v>
      </c>
      <c r="H1535" s="3">
        <v>7.2</v>
      </c>
    </row>
    <row r="1536" spans="1:8" x14ac:dyDescent="0.3">
      <c r="A1536" s="2" t="s">
        <v>2692</v>
      </c>
      <c r="B1536" s="2">
        <v>111</v>
      </c>
      <c r="C1536" s="2">
        <v>41407470</v>
      </c>
      <c r="D1536" s="2" t="s">
        <v>1299</v>
      </c>
      <c r="E1536" s="2" t="s">
        <v>2693</v>
      </c>
      <c r="F1536" s="2" t="s">
        <v>11</v>
      </c>
      <c r="G1536" s="2">
        <v>30000000</v>
      </c>
      <c r="H1536" s="2">
        <v>7.6</v>
      </c>
    </row>
    <row r="1537" spans="1:8" x14ac:dyDescent="0.3">
      <c r="A1537" s="3" t="s">
        <v>346</v>
      </c>
      <c r="B1537" s="3">
        <v>107</v>
      </c>
      <c r="C1537" s="3">
        <v>42385520</v>
      </c>
      <c r="D1537" s="3" t="s">
        <v>2521</v>
      </c>
      <c r="E1537" s="3" t="s">
        <v>2694</v>
      </c>
      <c r="F1537" s="3" t="s">
        <v>11</v>
      </c>
      <c r="G1537" s="3">
        <v>30000000</v>
      </c>
      <c r="H1537" s="3">
        <v>6.2</v>
      </c>
    </row>
    <row r="1538" spans="1:8" x14ac:dyDescent="0.3">
      <c r="A1538" s="2" t="s">
        <v>1773</v>
      </c>
      <c r="B1538" s="2">
        <v>104</v>
      </c>
      <c r="C1538" s="2">
        <v>40118420</v>
      </c>
      <c r="D1538" s="2" t="s">
        <v>1614</v>
      </c>
      <c r="E1538" s="2" t="s">
        <v>2695</v>
      </c>
      <c r="F1538" s="2" t="s">
        <v>11</v>
      </c>
      <c r="G1538" s="2">
        <v>30000000</v>
      </c>
      <c r="H1538" s="2">
        <v>5.6</v>
      </c>
    </row>
    <row r="1539" spans="1:8" x14ac:dyDescent="0.3">
      <c r="A1539" s="3" t="s">
        <v>39</v>
      </c>
      <c r="B1539" s="3">
        <v>113</v>
      </c>
      <c r="C1539" s="3">
        <v>40137776</v>
      </c>
      <c r="D1539" s="3" t="s">
        <v>828</v>
      </c>
      <c r="E1539" s="3" t="s">
        <v>2696</v>
      </c>
      <c r="F1539" s="3" t="s">
        <v>11</v>
      </c>
      <c r="G1539" s="3">
        <v>38000000</v>
      </c>
      <c r="H1539" s="3">
        <v>7.6</v>
      </c>
    </row>
    <row r="1540" spans="1:8" x14ac:dyDescent="0.3">
      <c r="A1540" s="2" t="s">
        <v>1171</v>
      </c>
      <c r="B1540" s="2">
        <v>113</v>
      </c>
      <c r="C1540" s="2">
        <v>39568996</v>
      </c>
      <c r="D1540" s="2" t="s">
        <v>2088</v>
      </c>
      <c r="E1540" s="2" t="s">
        <v>2697</v>
      </c>
      <c r="F1540" s="2" t="s">
        <v>11</v>
      </c>
      <c r="G1540" s="2">
        <v>32000000</v>
      </c>
      <c r="H1540" s="2">
        <v>6.6</v>
      </c>
    </row>
    <row r="1541" spans="1:8" x14ac:dyDescent="0.3">
      <c r="A1541" s="3" t="s">
        <v>2698</v>
      </c>
      <c r="B1541" s="3">
        <v>95</v>
      </c>
      <c r="C1541" s="3">
        <v>42043633</v>
      </c>
      <c r="D1541" s="3" t="s">
        <v>881</v>
      </c>
      <c r="E1541" s="3" t="s">
        <v>2699</v>
      </c>
      <c r="F1541" s="3" t="s">
        <v>11</v>
      </c>
      <c r="G1541" s="3">
        <v>30000000</v>
      </c>
      <c r="H1541" s="3">
        <v>7</v>
      </c>
    </row>
    <row r="1542" spans="1:8" x14ac:dyDescent="0.3">
      <c r="A1542" s="2" t="s">
        <v>2700</v>
      </c>
      <c r="B1542" s="2">
        <v>86</v>
      </c>
      <c r="C1542" s="2">
        <v>38232624</v>
      </c>
      <c r="D1542" s="2" t="s">
        <v>656</v>
      </c>
      <c r="E1542" s="2" t="s">
        <v>2701</v>
      </c>
      <c r="F1542" s="2" t="s">
        <v>11</v>
      </c>
      <c r="G1542" s="2">
        <v>30000000</v>
      </c>
      <c r="H1542" s="2">
        <v>2.7</v>
      </c>
    </row>
    <row r="1543" spans="1:8" x14ac:dyDescent="0.3">
      <c r="A1543" s="3" t="s">
        <v>809</v>
      </c>
      <c r="B1543" s="3">
        <v>126</v>
      </c>
      <c r="C1543" s="3">
        <v>38413606</v>
      </c>
      <c r="D1543" s="3" t="s">
        <v>131</v>
      </c>
      <c r="E1543" s="3" t="s">
        <v>2702</v>
      </c>
      <c r="F1543" s="3" t="s">
        <v>11</v>
      </c>
      <c r="G1543" s="3">
        <v>30000000</v>
      </c>
      <c r="H1543" s="3">
        <v>7.6</v>
      </c>
    </row>
    <row r="1544" spans="1:8" x14ac:dyDescent="0.3">
      <c r="A1544" s="2" t="s">
        <v>2703</v>
      </c>
      <c r="B1544" s="2">
        <v>101</v>
      </c>
      <c r="C1544" s="2">
        <v>38122105</v>
      </c>
      <c r="D1544" s="2" t="s">
        <v>460</v>
      </c>
      <c r="E1544" s="2" t="s">
        <v>2704</v>
      </c>
      <c r="F1544" s="2" t="s">
        <v>11</v>
      </c>
      <c r="G1544" s="2">
        <v>27000000</v>
      </c>
      <c r="H1544" s="2">
        <v>6.6</v>
      </c>
    </row>
    <row r="1545" spans="1:8" x14ac:dyDescent="0.3">
      <c r="A1545" s="3" t="s">
        <v>650</v>
      </c>
      <c r="B1545" s="3">
        <v>102</v>
      </c>
      <c r="C1545" s="3">
        <v>38747385</v>
      </c>
      <c r="D1545" s="3" t="s">
        <v>2705</v>
      </c>
      <c r="E1545" s="3" t="s">
        <v>2706</v>
      </c>
      <c r="F1545" s="3" t="s">
        <v>11</v>
      </c>
      <c r="G1545" s="3">
        <v>25000000</v>
      </c>
      <c r="H1545" s="3">
        <v>6.9</v>
      </c>
    </row>
    <row r="1546" spans="1:8" x14ac:dyDescent="0.3">
      <c r="A1546" s="2" t="s">
        <v>303</v>
      </c>
      <c r="B1546" s="2">
        <v>111</v>
      </c>
      <c r="C1546" s="2">
        <v>40247512</v>
      </c>
      <c r="D1546" s="2" t="s">
        <v>297</v>
      </c>
      <c r="E1546" s="2" t="s">
        <v>2707</v>
      </c>
      <c r="F1546" s="2" t="s">
        <v>11</v>
      </c>
      <c r="G1546" s="2">
        <v>30000000</v>
      </c>
      <c r="H1546" s="2">
        <v>6.8</v>
      </c>
    </row>
    <row r="1547" spans="1:8" x14ac:dyDescent="0.3">
      <c r="A1547" s="2" t="s">
        <v>2708</v>
      </c>
      <c r="B1547" s="2">
        <v>95</v>
      </c>
      <c r="C1547" s="2">
        <v>35927406</v>
      </c>
      <c r="D1547" s="2" t="s">
        <v>86</v>
      </c>
      <c r="E1547" s="2" t="s">
        <v>2709</v>
      </c>
      <c r="F1547" s="2" t="s">
        <v>11</v>
      </c>
      <c r="G1547" s="2">
        <v>30000000</v>
      </c>
      <c r="H1547" s="2">
        <v>3.7</v>
      </c>
    </row>
    <row r="1548" spans="1:8" x14ac:dyDescent="0.3">
      <c r="A1548" s="3" t="s">
        <v>2710</v>
      </c>
      <c r="B1548" s="3">
        <v>98</v>
      </c>
      <c r="C1548" s="3">
        <v>35565975</v>
      </c>
      <c r="D1548" s="3" t="s">
        <v>465</v>
      </c>
      <c r="E1548" s="3" t="s">
        <v>2711</v>
      </c>
      <c r="F1548" s="3" t="s">
        <v>11</v>
      </c>
      <c r="G1548" s="3">
        <v>30000000</v>
      </c>
      <c r="H1548" s="3">
        <v>6.1</v>
      </c>
    </row>
    <row r="1549" spans="1:8" x14ac:dyDescent="0.3">
      <c r="A1549" s="2" t="s">
        <v>2712</v>
      </c>
      <c r="B1549" s="2">
        <v>100</v>
      </c>
      <c r="C1549" s="2">
        <v>35266619</v>
      </c>
      <c r="D1549" s="2" t="s">
        <v>1658</v>
      </c>
      <c r="E1549" s="2" t="s">
        <v>2713</v>
      </c>
      <c r="F1549" s="2" t="s">
        <v>11</v>
      </c>
      <c r="G1549" s="2">
        <v>30000000</v>
      </c>
      <c r="H1549" s="2">
        <v>5.9</v>
      </c>
    </row>
    <row r="1550" spans="1:8" x14ac:dyDescent="0.3">
      <c r="A1550" s="3" t="s">
        <v>2714</v>
      </c>
      <c r="B1550" s="3">
        <v>118</v>
      </c>
      <c r="C1550" s="3">
        <v>34703228</v>
      </c>
      <c r="D1550" s="3" t="s">
        <v>2022</v>
      </c>
      <c r="E1550" s="3" t="s">
        <v>2715</v>
      </c>
      <c r="F1550" s="3" t="s">
        <v>11</v>
      </c>
      <c r="G1550" s="3">
        <v>30000000</v>
      </c>
      <c r="H1550" s="3">
        <v>6.7</v>
      </c>
    </row>
    <row r="1551" spans="1:8" x14ac:dyDescent="0.3">
      <c r="A1551" s="3" t="s">
        <v>2716</v>
      </c>
      <c r="B1551" s="3">
        <v>125</v>
      </c>
      <c r="C1551" s="3">
        <v>38432823</v>
      </c>
      <c r="D1551" s="3" t="s">
        <v>2717</v>
      </c>
      <c r="E1551" s="3" t="s">
        <v>2718</v>
      </c>
      <c r="F1551" s="3" t="s">
        <v>11</v>
      </c>
      <c r="G1551" s="3">
        <v>30000000</v>
      </c>
      <c r="H1551" s="3">
        <v>6.9</v>
      </c>
    </row>
    <row r="1552" spans="1:8" x14ac:dyDescent="0.3">
      <c r="A1552" s="2" t="s">
        <v>1512</v>
      </c>
      <c r="B1552" s="2">
        <v>94</v>
      </c>
      <c r="C1552" s="2">
        <v>32095318</v>
      </c>
      <c r="D1552" s="2" t="s">
        <v>326</v>
      </c>
      <c r="E1552" s="2" t="s">
        <v>2719</v>
      </c>
      <c r="F1552" s="2" t="s">
        <v>11</v>
      </c>
      <c r="G1552" s="2">
        <v>45000000</v>
      </c>
      <c r="H1552" s="2">
        <v>5.5</v>
      </c>
    </row>
    <row r="1553" spans="1:8" x14ac:dyDescent="0.3">
      <c r="A1553" s="3" t="s">
        <v>2720</v>
      </c>
      <c r="B1553" s="3">
        <v>79</v>
      </c>
      <c r="C1553" s="3">
        <v>31743332</v>
      </c>
      <c r="D1553" s="3" t="s">
        <v>2721</v>
      </c>
      <c r="E1553" s="3" t="s">
        <v>2722</v>
      </c>
      <c r="F1553" s="3" t="s">
        <v>11</v>
      </c>
      <c r="G1553" s="3">
        <v>30000000</v>
      </c>
      <c r="H1553" s="3">
        <v>7.1</v>
      </c>
    </row>
    <row r="1554" spans="1:8" x14ac:dyDescent="0.3">
      <c r="A1554" s="2" t="s">
        <v>498</v>
      </c>
      <c r="B1554" s="2">
        <v>106</v>
      </c>
      <c r="C1554" s="2">
        <v>32154410</v>
      </c>
      <c r="D1554" s="2" t="s">
        <v>710</v>
      </c>
      <c r="E1554" s="2" t="s">
        <v>2723</v>
      </c>
      <c r="F1554" s="2" t="s">
        <v>11</v>
      </c>
      <c r="G1554" s="2">
        <v>30000000</v>
      </c>
      <c r="H1554" s="2">
        <v>7.1</v>
      </c>
    </row>
    <row r="1555" spans="1:8" x14ac:dyDescent="0.3">
      <c r="A1555" s="2" t="s">
        <v>2724</v>
      </c>
      <c r="B1555" s="2">
        <v>63</v>
      </c>
      <c r="C1555" s="2">
        <v>26687172</v>
      </c>
      <c r="D1555" s="2" t="s">
        <v>418</v>
      </c>
      <c r="E1555" s="2" t="s">
        <v>2725</v>
      </c>
      <c r="F1555" s="2" t="s">
        <v>11</v>
      </c>
      <c r="G1555" s="2">
        <v>30000000</v>
      </c>
      <c r="H1555" s="2">
        <v>7.3</v>
      </c>
    </row>
    <row r="1556" spans="1:8" x14ac:dyDescent="0.3">
      <c r="A1556" s="3" t="s">
        <v>2726</v>
      </c>
      <c r="B1556" s="3">
        <v>85</v>
      </c>
      <c r="C1556" s="3">
        <v>26096584</v>
      </c>
      <c r="D1556" s="3" t="s">
        <v>656</v>
      </c>
      <c r="E1556" s="3" t="s">
        <v>2727</v>
      </c>
      <c r="F1556" s="3" t="s">
        <v>11</v>
      </c>
      <c r="G1556" s="3">
        <v>19000000</v>
      </c>
      <c r="H1556" s="3">
        <v>3.4</v>
      </c>
    </row>
    <row r="1557" spans="1:8" x14ac:dyDescent="0.3">
      <c r="A1557" s="2" t="s">
        <v>1832</v>
      </c>
      <c r="B1557" s="2">
        <v>108</v>
      </c>
      <c r="C1557" s="2">
        <v>26525834</v>
      </c>
      <c r="D1557" s="2" t="s">
        <v>465</v>
      </c>
      <c r="E1557" s="2" t="s">
        <v>2728</v>
      </c>
      <c r="F1557" s="2" t="s">
        <v>11</v>
      </c>
      <c r="G1557" s="2">
        <v>30000000</v>
      </c>
      <c r="H1557" s="2">
        <v>6.8</v>
      </c>
    </row>
    <row r="1558" spans="1:8" x14ac:dyDescent="0.3">
      <c r="A1558" s="3" t="s">
        <v>2729</v>
      </c>
      <c r="B1558" s="3">
        <v>139</v>
      </c>
      <c r="C1558" s="3">
        <v>30513940</v>
      </c>
      <c r="D1558" s="3" t="s">
        <v>1415</v>
      </c>
      <c r="E1558" s="3" t="s">
        <v>2730</v>
      </c>
      <c r="F1558" s="3" t="s">
        <v>11</v>
      </c>
      <c r="G1558" s="3">
        <v>30000000</v>
      </c>
      <c r="H1558" s="3">
        <v>6.9</v>
      </c>
    </row>
    <row r="1559" spans="1:8" x14ac:dyDescent="0.3">
      <c r="A1559" s="2" t="s">
        <v>1732</v>
      </c>
      <c r="B1559" s="2">
        <v>127</v>
      </c>
      <c r="C1559" s="2">
        <v>23209440</v>
      </c>
      <c r="D1559" s="2" t="s">
        <v>1126</v>
      </c>
      <c r="E1559" s="2" t="s">
        <v>2731</v>
      </c>
      <c r="F1559" s="2" t="s">
        <v>11</v>
      </c>
      <c r="G1559" s="2">
        <v>30000000</v>
      </c>
      <c r="H1559" s="2">
        <v>7</v>
      </c>
    </row>
    <row r="1560" spans="1:8" x14ac:dyDescent="0.3">
      <c r="A1560" s="3" t="s">
        <v>2732</v>
      </c>
      <c r="B1560" s="3">
        <v>106</v>
      </c>
      <c r="C1560" s="3">
        <v>24048000</v>
      </c>
      <c r="D1560" s="3" t="s">
        <v>460</v>
      </c>
      <c r="E1560" s="3" t="s">
        <v>2733</v>
      </c>
      <c r="F1560" s="3" t="s">
        <v>11</v>
      </c>
      <c r="G1560" s="3">
        <v>30000000</v>
      </c>
      <c r="H1560" s="3">
        <v>5.5</v>
      </c>
    </row>
    <row r="1561" spans="1:8" x14ac:dyDescent="0.3">
      <c r="A1561" s="2" t="s">
        <v>894</v>
      </c>
      <c r="B1561" s="2">
        <v>95</v>
      </c>
      <c r="C1561" s="2">
        <v>22526144</v>
      </c>
      <c r="D1561" s="2" t="s">
        <v>822</v>
      </c>
      <c r="E1561" s="2" t="s">
        <v>2734</v>
      </c>
      <c r="F1561" s="2" t="s">
        <v>11</v>
      </c>
      <c r="G1561" s="2">
        <v>30000000</v>
      </c>
      <c r="H1561" s="2">
        <v>5.0999999999999996</v>
      </c>
    </row>
    <row r="1562" spans="1:8" x14ac:dyDescent="0.3">
      <c r="A1562" s="3" t="s">
        <v>888</v>
      </c>
      <c r="B1562" s="3">
        <v>118</v>
      </c>
      <c r="C1562" s="3">
        <v>30523568</v>
      </c>
      <c r="D1562" s="3" t="s">
        <v>996</v>
      </c>
      <c r="E1562" s="3" t="s">
        <v>2735</v>
      </c>
      <c r="F1562" s="3" t="s">
        <v>11</v>
      </c>
      <c r="G1562" s="3">
        <v>30000000</v>
      </c>
      <c r="H1562" s="3">
        <v>6.2</v>
      </c>
    </row>
    <row r="1563" spans="1:8" x14ac:dyDescent="0.3">
      <c r="A1563" s="2" t="s">
        <v>2736</v>
      </c>
      <c r="B1563" s="2">
        <v>108</v>
      </c>
      <c r="C1563" s="2">
        <v>23070045</v>
      </c>
      <c r="D1563" s="2" t="s">
        <v>600</v>
      </c>
      <c r="E1563" s="2" t="s">
        <v>2737</v>
      </c>
      <c r="F1563" s="2" t="s">
        <v>11</v>
      </c>
      <c r="G1563" s="2">
        <v>30000000</v>
      </c>
      <c r="H1563" s="2">
        <v>5.9</v>
      </c>
    </row>
    <row r="1564" spans="1:8" x14ac:dyDescent="0.3">
      <c r="A1564" s="3" t="s">
        <v>2738</v>
      </c>
      <c r="B1564" s="3">
        <v>105</v>
      </c>
      <c r="C1564" s="3">
        <v>20422207</v>
      </c>
      <c r="D1564" s="3" t="s">
        <v>465</v>
      </c>
      <c r="E1564" s="3" t="s">
        <v>2739</v>
      </c>
      <c r="F1564" s="3" t="s">
        <v>11</v>
      </c>
      <c r="G1564" s="3">
        <v>35000000</v>
      </c>
      <c r="H1564" s="3">
        <v>5.2</v>
      </c>
    </row>
    <row r="1565" spans="1:8" x14ac:dyDescent="0.3">
      <c r="A1565" s="2" t="s">
        <v>2387</v>
      </c>
      <c r="B1565" s="2">
        <v>131</v>
      </c>
      <c r="C1565" s="2">
        <v>28644770</v>
      </c>
      <c r="D1565" s="2" t="s">
        <v>549</v>
      </c>
      <c r="E1565" s="2" t="s">
        <v>2740</v>
      </c>
      <c r="F1565" s="2" t="s">
        <v>11</v>
      </c>
      <c r="G1565" s="2">
        <v>30000000</v>
      </c>
      <c r="H1565" s="2">
        <v>6.2</v>
      </c>
    </row>
    <row r="1566" spans="1:8" x14ac:dyDescent="0.3">
      <c r="A1566" s="3" t="s">
        <v>2741</v>
      </c>
      <c r="B1566" s="3">
        <v>104</v>
      </c>
      <c r="C1566" s="3">
        <v>21800302</v>
      </c>
      <c r="D1566" s="3" t="s">
        <v>1479</v>
      </c>
      <c r="E1566" s="3" t="s">
        <v>2742</v>
      </c>
      <c r="F1566" s="3" t="s">
        <v>11</v>
      </c>
      <c r="G1566" s="3">
        <v>30000000</v>
      </c>
      <c r="H1566" s="3">
        <v>5.5</v>
      </c>
    </row>
    <row r="1567" spans="1:8" x14ac:dyDescent="0.3">
      <c r="A1567" s="2" t="s">
        <v>2743</v>
      </c>
      <c r="B1567" s="2">
        <v>133</v>
      </c>
      <c r="C1567" s="2">
        <v>21129348</v>
      </c>
      <c r="D1567" s="2" t="s">
        <v>1733</v>
      </c>
      <c r="E1567" s="2" t="s">
        <v>2744</v>
      </c>
      <c r="F1567" s="2" t="s">
        <v>11</v>
      </c>
      <c r="G1567" s="2">
        <v>35000000</v>
      </c>
      <c r="H1567" s="2">
        <v>7.4</v>
      </c>
    </row>
    <row r="1568" spans="1:8" x14ac:dyDescent="0.3">
      <c r="A1568" s="3" t="s">
        <v>2745</v>
      </c>
      <c r="B1568" s="3">
        <v>94</v>
      </c>
      <c r="C1568" s="3">
        <v>18500966</v>
      </c>
      <c r="D1568" s="3" t="s">
        <v>737</v>
      </c>
      <c r="E1568" s="3" t="s">
        <v>2746</v>
      </c>
      <c r="F1568" s="3" t="s">
        <v>11</v>
      </c>
      <c r="G1568" s="3">
        <v>30000000</v>
      </c>
      <c r="H1568" s="3">
        <v>4.4000000000000004</v>
      </c>
    </row>
    <row r="1569" spans="1:8" x14ac:dyDescent="0.3">
      <c r="A1569" s="2" t="s">
        <v>2747</v>
      </c>
      <c r="B1569" s="2">
        <v>109</v>
      </c>
      <c r="C1569" s="2">
        <v>19976073</v>
      </c>
      <c r="D1569" s="2" t="s">
        <v>143</v>
      </c>
      <c r="E1569" s="2" t="s">
        <v>2748</v>
      </c>
      <c r="F1569" s="2" t="s">
        <v>11</v>
      </c>
      <c r="G1569" s="2">
        <v>20000000</v>
      </c>
      <c r="H1569" s="2">
        <v>6.3</v>
      </c>
    </row>
    <row r="1570" spans="1:8" x14ac:dyDescent="0.3">
      <c r="A1570" s="3" t="s">
        <v>1017</v>
      </c>
      <c r="B1570" s="3">
        <v>96</v>
      </c>
      <c r="C1570" s="3">
        <v>18967571</v>
      </c>
      <c r="D1570" s="3" t="s">
        <v>108</v>
      </c>
      <c r="E1570" s="3" t="s">
        <v>2749</v>
      </c>
      <c r="F1570" s="3" t="s">
        <v>11</v>
      </c>
      <c r="G1570" s="3">
        <v>30000000</v>
      </c>
      <c r="H1570" s="3">
        <v>6.1</v>
      </c>
    </row>
    <row r="1571" spans="1:8" x14ac:dyDescent="0.3">
      <c r="A1571" s="2" t="s">
        <v>2750</v>
      </c>
      <c r="B1571" s="2">
        <v>105</v>
      </c>
      <c r="C1571" s="2">
        <v>17100000</v>
      </c>
      <c r="D1571" s="2" t="s">
        <v>2751</v>
      </c>
      <c r="E1571" s="2" t="s">
        <v>2752</v>
      </c>
      <c r="F1571" s="2" t="s">
        <v>11</v>
      </c>
      <c r="G1571" s="2">
        <v>25000000</v>
      </c>
      <c r="H1571" s="2">
        <v>5.3</v>
      </c>
    </row>
    <row r="1572" spans="1:8" x14ac:dyDescent="0.3">
      <c r="A1572" s="3" t="s">
        <v>2753</v>
      </c>
      <c r="B1572" s="3">
        <v>99</v>
      </c>
      <c r="C1572" s="3">
        <v>17266505</v>
      </c>
      <c r="D1572" s="3" t="s">
        <v>2754</v>
      </c>
      <c r="E1572" s="3" t="s">
        <v>2755</v>
      </c>
      <c r="F1572" s="3" t="s">
        <v>11</v>
      </c>
      <c r="G1572" s="3">
        <v>30000000</v>
      </c>
      <c r="H1572" s="3">
        <v>5.4</v>
      </c>
    </row>
    <row r="1573" spans="1:8" x14ac:dyDescent="0.3">
      <c r="A1573" s="2" t="s">
        <v>328</v>
      </c>
      <c r="B1573" s="2">
        <v>112</v>
      </c>
      <c r="C1573" s="2">
        <v>32357532</v>
      </c>
      <c r="D1573" s="2" t="s">
        <v>465</v>
      </c>
      <c r="E1573" s="2" t="s">
        <v>2756</v>
      </c>
      <c r="F1573" s="2" t="s">
        <v>11</v>
      </c>
      <c r="G1573" s="2">
        <v>30000000</v>
      </c>
      <c r="H1573" s="2">
        <v>6.7</v>
      </c>
    </row>
    <row r="1574" spans="1:8" x14ac:dyDescent="0.3">
      <c r="A1574" s="3" t="s">
        <v>1363</v>
      </c>
      <c r="B1574" s="3">
        <v>108</v>
      </c>
      <c r="C1574" s="3">
        <v>16930884</v>
      </c>
      <c r="D1574" s="3" t="s">
        <v>717</v>
      </c>
      <c r="E1574" s="3" t="s">
        <v>2757</v>
      </c>
      <c r="F1574" s="3" t="s">
        <v>11</v>
      </c>
      <c r="G1574" s="3">
        <v>30000000</v>
      </c>
      <c r="H1574" s="3">
        <v>5.9</v>
      </c>
    </row>
    <row r="1575" spans="1:8" x14ac:dyDescent="0.3">
      <c r="A1575" s="2" t="s">
        <v>2758</v>
      </c>
      <c r="B1575" s="2">
        <v>126</v>
      </c>
      <c r="C1575" s="2">
        <v>18324242</v>
      </c>
      <c r="D1575" s="2" t="s">
        <v>1126</v>
      </c>
      <c r="E1575" s="2" t="s">
        <v>2759</v>
      </c>
      <c r="F1575" s="2" t="s">
        <v>11</v>
      </c>
      <c r="G1575" s="2">
        <v>35000000</v>
      </c>
      <c r="H1575" s="2">
        <v>7.3</v>
      </c>
    </row>
    <row r="1576" spans="1:8" x14ac:dyDescent="0.3">
      <c r="A1576" s="3" t="s">
        <v>1716</v>
      </c>
      <c r="B1576" s="3">
        <v>98</v>
      </c>
      <c r="C1576" s="3">
        <v>16323969</v>
      </c>
      <c r="D1576" s="3" t="s">
        <v>1949</v>
      </c>
      <c r="E1576" s="3" t="s">
        <v>2760</v>
      </c>
      <c r="F1576" s="3" t="s">
        <v>11</v>
      </c>
      <c r="G1576" s="3">
        <v>40000000</v>
      </c>
      <c r="H1576" s="3">
        <v>5.5</v>
      </c>
    </row>
    <row r="1577" spans="1:8" x14ac:dyDescent="0.3">
      <c r="A1577" s="2" t="s">
        <v>2761</v>
      </c>
      <c r="B1577" s="2">
        <v>104</v>
      </c>
      <c r="C1577" s="2">
        <v>16999046</v>
      </c>
      <c r="D1577" s="2" t="s">
        <v>248</v>
      </c>
      <c r="E1577" s="2" t="s">
        <v>2762</v>
      </c>
      <c r="F1577" s="2" t="s">
        <v>11</v>
      </c>
      <c r="G1577" s="2">
        <v>26000000</v>
      </c>
      <c r="H1577" s="2">
        <v>5.8</v>
      </c>
    </row>
    <row r="1578" spans="1:8" x14ac:dyDescent="0.3">
      <c r="A1578" s="3" t="s">
        <v>2763</v>
      </c>
      <c r="B1578" s="3">
        <v>110</v>
      </c>
      <c r="C1578" s="3">
        <v>16295774</v>
      </c>
      <c r="D1578" s="3" t="s">
        <v>1465</v>
      </c>
      <c r="E1578" s="3" t="s">
        <v>2764</v>
      </c>
      <c r="F1578" s="3" t="s">
        <v>11</v>
      </c>
      <c r="G1578" s="3">
        <v>35000000</v>
      </c>
      <c r="H1578" s="3">
        <v>4.5999999999999996</v>
      </c>
    </row>
    <row r="1579" spans="1:8" x14ac:dyDescent="0.3">
      <c r="A1579" s="2" t="s">
        <v>2765</v>
      </c>
      <c r="B1579" s="2">
        <v>130</v>
      </c>
      <c r="C1579" s="2">
        <v>15709385</v>
      </c>
      <c r="D1579" s="2" t="s">
        <v>710</v>
      </c>
      <c r="E1579" s="2" t="s">
        <v>2766</v>
      </c>
      <c r="F1579" s="2" t="s">
        <v>11</v>
      </c>
      <c r="G1579" s="2">
        <v>30000000</v>
      </c>
      <c r="H1579" s="2">
        <v>6.7</v>
      </c>
    </row>
    <row r="1580" spans="1:8" x14ac:dyDescent="0.3">
      <c r="A1580" s="3" t="s">
        <v>2767</v>
      </c>
      <c r="B1580" s="3">
        <v>93</v>
      </c>
      <c r="C1580" s="3">
        <v>14888028</v>
      </c>
      <c r="D1580" s="3" t="s">
        <v>2768</v>
      </c>
      <c r="E1580" s="3" t="s">
        <v>2769</v>
      </c>
      <c r="F1580" s="3" t="s">
        <v>11</v>
      </c>
      <c r="G1580" s="3">
        <v>30000000</v>
      </c>
      <c r="H1580" s="3">
        <v>5.0999999999999996</v>
      </c>
    </row>
    <row r="1581" spans="1:8" x14ac:dyDescent="0.3">
      <c r="A1581" s="2" t="s">
        <v>1282</v>
      </c>
      <c r="B1581" s="2">
        <v>96</v>
      </c>
      <c r="C1581" s="2">
        <v>14208384</v>
      </c>
      <c r="D1581" s="2" t="s">
        <v>549</v>
      </c>
      <c r="E1581" s="2" t="s">
        <v>2770</v>
      </c>
      <c r="F1581" s="2" t="s">
        <v>11</v>
      </c>
      <c r="G1581" s="2">
        <v>30000000</v>
      </c>
      <c r="H1581" s="2">
        <v>5.6</v>
      </c>
    </row>
    <row r="1582" spans="1:8" x14ac:dyDescent="0.3">
      <c r="A1582" s="3" t="s">
        <v>1973</v>
      </c>
      <c r="B1582" s="3">
        <v>114</v>
      </c>
      <c r="C1582" s="3">
        <v>12831121</v>
      </c>
      <c r="D1582" s="3" t="s">
        <v>1083</v>
      </c>
      <c r="E1582" s="3" t="s">
        <v>2771</v>
      </c>
      <c r="F1582" s="3" t="s">
        <v>11</v>
      </c>
      <c r="G1582" s="3">
        <v>30000000</v>
      </c>
      <c r="H1582" s="3">
        <v>7</v>
      </c>
    </row>
    <row r="1583" spans="1:8" x14ac:dyDescent="0.3">
      <c r="A1583" s="2" t="s">
        <v>2772</v>
      </c>
      <c r="B1583" s="2">
        <v>106</v>
      </c>
      <c r="C1583" s="2">
        <v>18298649</v>
      </c>
      <c r="D1583" s="2" t="s">
        <v>2452</v>
      </c>
      <c r="E1583" s="2" t="s">
        <v>2773</v>
      </c>
      <c r="F1583" s="2" t="s">
        <v>11</v>
      </c>
      <c r="G1583" s="2">
        <v>30000000</v>
      </c>
      <c r="H1583" s="2">
        <v>6.4</v>
      </c>
    </row>
    <row r="1584" spans="1:8" x14ac:dyDescent="0.3">
      <c r="A1584" s="3" t="s">
        <v>1625</v>
      </c>
      <c r="B1584" s="3">
        <v>150</v>
      </c>
      <c r="C1584" s="3">
        <v>12712093</v>
      </c>
      <c r="D1584" s="3" t="s">
        <v>1994</v>
      </c>
      <c r="E1584" s="3" t="s">
        <v>2774</v>
      </c>
      <c r="F1584" s="3" t="s">
        <v>11</v>
      </c>
      <c r="G1584" s="3">
        <v>30000000</v>
      </c>
      <c r="H1584" s="3">
        <v>6.7</v>
      </c>
    </row>
    <row r="1585" spans="1:8" x14ac:dyDescent="0.3">
      <c r="A1585" s="2" t="s">
        <v>2775</v>
      </c>
      <c r="B1585" s="2">
        <v>100</v>
      </c>
      <c r="C1585" s="2">
        <v>11576087</v>
      </c>
      <c r="D1585" s="2" t="s">
        <v>22</v>
      </c>
      <c r="E1585" s="2" t="s">
        <v>2776</v>
      </c>
      <c r="F1585" s="2" t="s">
        <v>11</v>
      </c>
      <c r="G1585" s="2">
        <v>30000000</v>
      </c>
      <c r="H1585" s="2">
        <v>4.0999999999999996</v>
      </c>
    </row>
    <row r="1586" spans="1:8" x14ac:dyDescent="0.3">
      <c r="A1586" s="3" t="s">
        <v>1657</v>
      </c>
      <c r="B1586" s="3">
        <v>100</v>
      </c>
      <c r="C1586" s="3">
        <v>11900000</v>
      </c>
      <c r="D1586" s="3" t="s">
        <v>668</v>
      </c>
      <c r="E1586" s="3" t="s">
        <v>2777</v>
      </c>
      <c r="F1586" s="3" t="s">
        <v>11</v>
      </c>
      <c r="G1586" s="3">
        <v>30000000</v>
      </c>
      <c r="H1586" s="3">
        <v>5.5</v>
      </c>
    </row>
    <row r="1587" spans="1:8" x14ac:dyDescent="0.3">
      <c r="A1587" s="2" t="s">
        <v>1805</v>
      </c>
      <c r="B1587" s="2">
        <v>100</v>
      </c>
      <c r="C1587" s="2">
        <v>9353573</v>
      </c>
      <c r="D1587" s="2" t="s">
        <v>86</v>
      </c>
      <c r="E1587" s="2" t="s">
        <v>2778</v>
      </c>
      <c r="F1587" s="2" t="s">
        <v>11</v>
      </c>
      <c r="G1587" s="2">
        <v>45000000</v>
      </c>
      <c r="H1587" s="2">
        <v>2.7</v>
      </c>
    </row>
    <row r="1588" spans="1:8" x14ac:dyDescent="0.3">
      <c r="A1588" s="3" t="s">
        <v>2779</v>
      </c>
      <c r="B1588" s="3">
        <v>107</v>
      </c>
      <c r="C1588" s="3">
        <v>12026670</v>
      </c>
      <c r="D1588" s="3" t="s">
        <v>108</v>
      </c>
      <c r="E1588" s="3" t="s">
        <v>2780</v>
      </c>
      <c r="F1588" s="3" t="s">
        <v>11</v>
      </c>
      <c r="G1588" s="3">
        <v>45000000</v>
      </c>
      <c r="H1588" s="3">
        <v>6.4</v>
      </c>
    </row>
    <row r="1589" spans="1:8" x14ac:dyDescent="0.3">
      <c r="A1589" s="2" t="s">
        <v>2781</v>
      </c>
      <c r="B1589" s="2">
        <v>102</v>
      </c>
      <c r="C1589" s="2">
        <v>14334645</v>
      </c>
      <c r="D1589" s="2" t="s">
        <v>1203</v>
      </c>
      <c r="E1589" s="2" t="s">
        <v>2782</v>
      </c>
      <c r="F1589" s="2" t="s">
        <v>11</v>
      </c>
      <c r="G1589" s="2">
        <v>25000000</v>
      </c>
      <c r="H1589" s="2">
        <v>4.8</v>
      </c>
    </row>
    <row r="1590" spans="1:8" x14ac:dyDescent="0.3">
      <c r="A1590" s="3" t="s">
        <v>2783</v>
      </c>
      <c r="B1590" s="3">
        <v>101</v>
      </c>
      <c r="C1590" s="3">
        <v>12189514</v>
      </c>
      <c r="D1590" s="3" t="s">
        <v>549</v>
      </c>
      <c r="E1590" s="3" t="s">
        <v>2784</v>
      </c>
      <c r="F1590" s="3" t="s">
        <v>11</v>
      </c>
      <c r="G1590" s="3">
        <v>23000000</v>
      </c>
      <c r="H1590" s="3">
        <v>6.1</v>
      </c>
    </row>
    <row r="1591" spans="1:8" x14ac:dyDescent="0.3">
      <c r="A1591" s="2" t="s">
        <v>2785</v>
      </c>
      <c r="B1591" s="2">
        <v>86</v>
      </c>
      <c r="C1591" s="2">
        <v>10134754</v>
      </c>
      <c r="D1591" s="2" t="s">
        <v>977</v>
      </c>
      <c r="E1591" s="2" t="s">
        <v>2786</v>
      </c>
      <c r="F1591" s="2" t="s">
        <v>11</v>
      </c>
      <c r="G1591" s="2">
        <v>30000000</v>
      </c>
      <c r="H1591" s="2">
        <v>4.8</v>
      </c>
    </row>
    <row r="1592" spans="1:8" x14ac:dyDescent="0.3">
      <c r="A1592" s="3" t="s">
        <v>2465</v>
      </c>
      <c r="B1592" s="3">
        <v>108</v>
      </c>
      <c r="C1592" s="3">
        <v>8535575</v>
      </c>
      <c r="D1592" s="3" t="s">
        <v>1126</v>
      </c>
      <c r="E1592" s="3" t="s">
        <v>2787</v>
      </c>
      <c r="F1592" s="3" t="s">
        <v>11</v>
      </c>
      <c r="G1592" s="3">
        <v>30000000</v>
      </c>
      <c r="H1592" s="3">
        <v>7</v>
      </c>
    </row>
    <row r="1593" spans="1:8" x14ac:dyDescent="0.3">
      <c r="A1593" s="2" t="s">
        <v>924</v>
      </c>
      <c r="B1593" s="2">
        <v>123</v>
      </c>
      <c r="C1593" s="2">
        <v>7689458</v>
      </c>
      <c r="D1593" s="2" t="s">
        <v>2788</v>
      </c>
      <c r="E1593" s="2" t="s">
        <v>2789</v>
      </c>
      <c r="F1593" s="2" t="s">
        <v>11</v>
      </c>
      <c r="G1593" s="2">
        <v>40000000</v>
      </c>
      <c r="H1593" s="2">
        <v>6.8</v>
      </c>
    </row>
    <row r="1594" spans="1:8" x14ac:dyDescent="0.3">
      <c r="A1594" s="3" t="s">
        <v>1854</v>
      </c>
      <c r="B1594" s="3">
        <v>88</v>
      </c>
      <c r="C1594" s="3">
        <v>19316646</v>
      </c>
      <c r="D1594" s="3" t="s">
        <v>499</v>
      </c>
      <c r="E1594" s="3" t="s">
        <v>2790</v>
      </c>
      <c r="F1594" s="3" t="s">
        <v>11</v>
      </c>
      <c r="G1594" s="3">
        <v>30000000</v>
      </c>
      <c r="H1594" s="3">
        <v>5.6</v>
      </c>
    </row>
    <row r="1595" spans="1:8" x14ac:dyDescent="0.3">
      <c r="A1595" s="2" t="s">
        <v>1912</v>
      </c>
      <c r="B1595" s="2">
        <v>109</v>
      </c>
      <c r="C1595" s="2">
        <v>10965209</v>
      </c>
      <c r="D1595" s="2" t="s">
        <v>143</v>
      </c>
      <c r="E1595" s="2" t="s">
        <v>2791</v>
      </c>
      <c r="F1595" s="2" t="s">
        <v>11</v>
      </c>
      <c r="G1595" s="2">
        <v>30000000</v>
      </c>
      <c r="H1595" s="2">
        <v>6.1</v>
      </c>
    </row>
    <row r="1596" spans="1:8" x14ac:dyDescent="0.3">
      <c r="A1596" s="3" t="s">
        <v>328</v>
      </c>
      <c r="B1596" s="3">
        <v>122</v>
      </c>
      <c r="C1596" s="3">
        <v>26830000</v>
      </c>
      <c r="D1596" s="3" t="s">
        <v>653</v>
      </c>
      <c r="E1596" s="3" t="s">
        <v>2792</v>
      </c>
      <c r="F1596" s="3" t="s">
        <v>11</v>
      </c>
      <c r="G1596" s="3">
        <v>18000000</v>
      </c>
      <c r="H1596" s="3">
        <v>7.9</v>
      </c>
    </row>
    <row r="1597" spans="1:8" x14ac:dyDescent="0.3">
      <c r="A1597" s="2" t="s">
        <v>2793</v>
      </c>
      <c r="B1597" s="2">
        <v>251</v>
      </c>
      <c r="C1597" s="2">
        <v>5300000</v>
      </c>
      <c r="D1597" s="2" t="s">
        <v>641</v>
      </c>
      <c r="E1597" s="2" t="s">
        <v>2794</v>
      </c>
      <c r="F1597" s="2" t="s">
        <v>11</v>
      </c>
      <c r="G1597" s="2">
        <v>30000000</v>
      </c>
      <c r="H1597" s="2">
        <v>8.4</v>
      </c>
    </row>
    <row r="1598" spans="1:8" x14ac:dyDescent="0.3">
      <c r="A1598" s="3" t="s">
        <v>2795</v>
      </c>
      <c r="B1598" s="3">
        <v>118</v>
      </c>
      <c r="C1598" s="3">
        <v>10880926</v>
      </c>
      <c r="D1598" s="3" t="s">
        <v>143</v>
      </c>
      <c r="E1598" s="3" t="s">
        <v>2796</v>
      </c>
      <c r="F1598" s="3" t="s">
        <v>11</v>
      </c>
      <c r="G1598" s="3">
        <v>30000000</v>
      </c>
      <c r="H1598" s="3">
        <v>6.5</v>
      </c>
    </row>
    <row r="1599" spans="1:8" x14ac:dyDescent="0.3">
      <c r="A1599" s="2" t="s">
        <v>2797</v>
      </c>
      <c r="B1599" s="2">
        <v>131</v>
      </c>
      <c r="C1599" s="2">
        <v>3752725</v>
      </c>
      <c r="D1599" s="2" t="s">
        <v>69</v>
      </c>
      <c r="E1599" s="2" t="s">
        <v>2798</v>
      </c>
      <c r="F1599" s="2" t="s">
        <v>11</v>
      </c>
      <c r="G1599" s="2">
        <v>18000000</v>
      </c>
      <c r="H1599" s="2">
        <v>7.1</v>
      </c>
    </row>
    <row r="1600" spans="1:8" x14ac:dyDescent="0.3">
      <c r="A1600" s="3" t="s">
        <v>1657</v>
      </c>
      <c r="B1600" s="3">
        <v>109</v>
      </c>
      <c r="C1600" s="3">
        <v>3517797</v>
      </c>
      <c r="D1600" s="3" t="s">
        <v>1893</v>
      </c>
      <c r="E1600" s="3" t="s">
        <v>2799</v>
      </c>
      <c r="F1600" s="3" t="s">
        <v>11</v>
      </c>
      <c r="G1600" s="3">
        <v>25000000</v>
      </c>
      <c r="H1600" s="3">
        <v>6.6</v>
      </c>
    </row>
    <row r="1601" spans="1:8" x14ac:dyDescent="0.3">
      <c r="A1601" s="3" t="s">
        <v>2652</v>
      </c>
      <c r="B1601" s="3">
        <v>88</v>
      </c>
      <c r="C1601" s="3">
        <v>2975649</v>
      </c>
      <c r="D1601" s="3" t="s">
        <v>2064</v>
      </c>
      <c r="E1601" s="3" t="s">
        <v>2800</v>
      </c>
      <c r="F1601" s="3" t="s">
        <v>11</v>
      </c>
      <c r="G1601" s="3">
        <v>30000000</v>
      </c>
      <c r="H1601" s="3">
        <v>7</v>
      </c>
    </row>
    <row r="1602" spans="1:8" x14ac:dyDescent="0.3">
      <c r="A1602" s="2" t="s">
        <v>2801</v>
      </c>
      <c r="B1602" s="2">
        <v>103</v>
      </c>
      <c r="C1602" s="2">
        <v>668171</v>
      </c>
      <c r="D1602" s="2" t="s">
        <v>2245</v>
      </c>
      <c r="E1602" s="2" t="s">
        <v>2802</v>
      </c>
      <c r="F1602" s="2" t="s">
        <v>646</v>
      </c>
      <c r="G1602" s="2">
        <v>60000000</v>
      </c>
      <c r="H1602" s="2">
        <v>5.6</v>
      </c>
    </row>
    <row r="1603" spans="1:8" x14ac:dyDescent="0.3">
      <c r="A1603" s="3" t="s">
        <v>2803</v>
      </c>
      <c r="B1603" s="3">
        <v>87</v>
      </c>
      <c r="C1603" s="3">
        <v>480314</v>
      </c>
      <c r="D1603" s="3" t="s">
        <v>40</v>
      </c>
      <c r="E1603" s="3" t="s">
        <v>2804</v>
      </c>
      <c r="F1603" s="3" t="s">
        <v>11</v>
      </c>
      <c r="G1603" s="3">
        <v>21000000</v>
      </c>
      <c r="H1603" s="3">
        <v>4.8</v>
      </c>
    </row>
    <row r="1604" spans="1:8" x14ac:dyDescent="0.3">
      <c r="A1604" s="2" t="s">
        <v>2805</v>
      </c>
      <c r="B1604" s="2">
        <v>160</v>
      </c>
      <c r="C1604" s="2">
        <v>3904982</v>
      </c>
      <c r="D1604" s="2" t="s">
        <v>2806</v>
      </c>
      <c r="E1604" s="2" t="s">
        <v>2807</v>
      </c>
      <c r="F1604" s="2" t="s">
        <v>11</v>
      </c>
      <c r="G1604" s="2">
        <v>30000000</v>
      </c>
      <c r="H1604" s="2">
        <v>7.5</v>
      </c>
    </row>
    <row r="1605" spans="1:8" x14ac:dyDescent="0.3">
      <c r="A1605" s="3" t="s">
        <v>2808</v>
      </c>
      <c r="B1605" s="3">
        <v>121</v>
      </c>
      <c r="C1605" s="3">
        <v>127437</v>
      </c>
      <c r="D1605" s="3" t="s">
        <v>357</v>
      </c>
      <c r="E1605" s="3" t="s">
        <v>2809</v>
      </c>
      <c r="F1605" s="3" t="s">
        <v>646</v>
      </c>
      <c r="G1605" s="3">
        <v>18000000</v>
      </c>
      <c r="H1605" s="3">
        <v>6</v>
      </c>
    </row>
    <row r="1606" spans="1:8" x14ac:dyDescent="0.3">
      <c r="A1606" s="2" t="s">
        <v>39</v>
      </c>
      <c r="B1606" s="2">
        <v>129</v>
      </c>
      <c r="C1606" s="2">
        <v>537580</v>
      </c>
      <c r="D1606" s="2" t="s">
        <v>2810</v>
      </c>
      <c r="E1606" s="2" t="s">
        <v>2811</v>
      </c>
      <c r="F1606" s="2" t="s">
        <v>11</v>
      </c>
      <c r="G1606" s="2">
        <v>30000000</v>
      </c>
      <c r="H1606" s="2">
        <v>6.8</v>
      </c>
    </row>
    <row r="1607" spans="1:8" x14ac:dyDescent="0.3">
      <c r="A1607" s="2" t="s">
        <v>2812</v>
      </c>
      <c r="B1607" s="2">
        <v>115</v>
      </c>
      <c r="C1607" s="2">
        <v>183436380</v>
      </c>
      <c r="D1607" s="2" t="s">
        <v>2463</v>
      </c>
      <c r="E1607" s="2" t="s">
        <v>2813</v>
      </c>
      <c r="F1607" s="2" t="s">
        <v>11</v>
      </c>
      <c r="G1607" s="2">
        <v>29000000</v>
      </c>
      <c r="H1607" s="2">
        <v>6.5</v>
      </c>
    </row>
    <row r="1608" spans="1:8" x14ac:dyDescent="0.3">
      <c r="A1608" s="3" t="s">
        <v>467</v>
      </c>
      <c r="B1608" s="3">
        <v>153</v>
      </c>
      <c r="C1608" s="3">
        <v>119518352</v>
      </c>
      <c r="D1608" s="3" t="s">
        <v>2814</v>
      </c>
      <c r="E1608" s="3" t="s">
        <v>2815</v>
      </c>
      <c r="F1608" s="3" t="s">
        <v>11</v>
      </c>
      <c r="G1608" s="3">
        <v>28000000</v>
      </c>
      <c r="H1608" s="3">
        <v>7.9</v>
      </c>
    </row>
    <row r="1609" spans="1:8" x14ac:dyDescent="0.3">
      <c r="A1609" s="3" t="s">
        <v>2816</v>
      </c>
      <c r="B1609" s="3">
        <v>128</v>
      </c>
      <c r="C1609" s="3">
        <v>37036404</v>
      </c>
      <c r="D1609" s="3" t="s">
        <v>465</v>
      </c>
      <c r="E1609" s="3" t="s">
        <v>2817</v>
      </c>
      <c r="F1609" s="3" t="s">
        <v>11</v>
      </c>
      <c r="G1609" s="3">
        <v>30000000</v>
      </c>
      <c r="H1609" s="3">
        <v>6.4</v>
      </c>
    </row>
    <row r="1610" spans="1:8" x14ac:dyDescent="0.3">
      <c r="A1610" s="2" t="s">
        <v>1676</v>
      </c>
      <c r="B1610" s="2">
        <v>89</v>
      </c>
      <c r="C1610" s="2">
        <v>22359293</v>
      </c>
      <c r="D1610" s="2" t="s">
        <v>250</v>
      </c>
      <c r="E1610" s="2" t="s">
        <v>2818</v>
      </c>
      <c r="F1610" s="2" t="s">
        <v>11</v>
      </c>
      <c r="G1610" s="2">
        <v>29000000</v>
      </c>
      <c r="H1610" s="2">
        <v>5.8</v>
      </c>
    </row>
    <row r="1611" spans="1:8" x14ac:dyDescent="0.3">
      <c r="A1611" s="3" t="s">
        <v>270</v>
      </c>
      <c r="B1611" s="3">
        <v>122</v>
      </c>
      <c r="C1611" s="3">
        <v>18593156</v>
      </c>
      <c r="D1611" s="3" t="s">
        <v>1126</v>
      </c>
      <c r="E1611" s="3" t="s">
        <v>2819</v>
      </c>
      <c r="F1611" s="3" t="s">
        <v>11</v>
      </c>
      <c r="G1611" s="3">
        <v>35000000</v>
      </c>
      <c r="H1611" s="3">
        <v>7.7</v>
      </c>
    </row>
    <row r="1612" spans="1:8" x14ac:dyDescent="0.3">
      <c r="A1612" s="3" t="s">
        <v>1990</v>
      </c>
      <c r="B1612" s="3">
        <v>99</v>
      </c>
      <c r="C1612" s="3">
        <v>16930185</v>
      </c>
      <c r="D1612" s="3" t="s">
        <v>549</v>
      </c>
      <c r="E1612" s="3" t="s">
        <v>2820</v>
      </c>
      <c r="F1612" s="3" t="s">
        <v>11</v>
      </c>
      <c r="G1612" s="3">
        <v>29000000</v>
      </c>
      <c r="H1612" s="3">
        <v>5.3</v>
      </c>
    </row>
    <row r="1613" spans="1:8" x14ac:dyDescent="0.3">
      <c r="A1613" s="2" t="s">
        <v>2821</v>
      </c>
      <c r="B1613" s="2">
        <v>99</v>
      </c>
      <c r="C1613" s="2">
        <v>63034755</v>
      </c>
      <c r="D1613" s="2" t="s">
        <v>656</v>
      </c>
      <c r="E1613" s="2" t="s">
        <v>2822</v>
      </c>
      <c r="F1613" s="2" t="s">
        <v>11</v>
      </c>
      <c r="G1613" s="2">
        <v>29000000</v>
      </c>
      <c r="H1613" s="2">
        <v>5.3</v>
      </c>
    </row>
    <row r="1614" spans="1:8" x14ac:dyDescent="0.3">
      <c r="A1614" s="3" t="s">
        <v>2823</v>
      </c>
      <c r="B1614" s="3">
        <v>147</v>
      </c>
      <c r="C1614" s="3">
        <v>5899797</v>
      </c>
      <c r="D1614" s="3" t="s">
        <v>1940</v>
      </c>
      <c r="E1614" s="3" t="s">
        <v>2824</v>
      </c>
      <c r="F1614" s="3" t="s">
        <v>11</v>
      </c>
      <c r="G1614" s="3">
        <v>29000000</v>
      </c>
      <c r="H1614" s="3">
        <v>7.5</v>
      </c>
    </row>
    <row r="1615" spans="1:8" x14ac:dyDescent="0.3">
      <c r="A1615" s="2" t="s">
        <v>1202</v>
      </c>
      <c r="B1615" s="2">
        <v>112</v>
      </c>
      <c r="C1615" s="2">
        <v>4554569</v>
      </c>
      <c r="D1615" s="2" t="s">
        <v>838</v>
      </c>
      <c r="E1615" s="2" t="s">
        <v>2825</v>
      </c>
      <c r="F1615" s="2" t="s">
        <v>11</v>
      </c>
      <c r="G1615" s="2">
        <v>28000000</v>
      </c>
      <c r="H1615" s="2">
        <v>6.9</v>
      </c>
    </row>
    <row r="1616" spans="1:8" x14ac:dyDescent="0.3">
      <c r="A1616" s="3" t="s">
        <v>2826</v>
      </c>
      <c r="B1616" s="3">
        <v>88</v>
      </c>
      <c r="C1616" s="3">
        <v>17016190</v>
      </c>
      <c r="D1616" s="3" t="s">
        <v>2601</v>
      </c>
      <c r="E1616" s="3" t="s">
        <v>2827</v>
      </c>
      <c r="F1616" s="3" t="s">
        <v>11</v>
      </c>
      <c r="G1616" s="3">
        <v>12000000</v>
      </c>
      <c r="H1616" s="3">
        <v>4.9000000000000004</v>
      </c>
    </row>
    <row r="1617" spans="1:8" x14ac:dyDescent="0.3">
      <c r="A1617" s="2" t="s">
        <v>2828</v>
      </c>
      <c r="B1617" s="2">
        <v>94</v>
      </c>
      <c r="C1617" s="2">
        <v>6301131</v>
      </c>
      <c r="D1617" s="2" t="s">
        <v>735</v>
      </c>
      <c r="E1617" s="2" t="s">
        <v>2829</v>
      </c>
      <c r="F1617" s="2" t="s">
        <v>11</v>
      </c>
      <c r="G1617" s="2">
        <v>29000000</v>
      </c>
      <c r="H1617" s="2">
        <v>7.1</v>
      </c>
    </row>
    <row r="1618" spans="1:8" x14ac:dyDescent="0.3">
      <c r="A1618" s="3" t="s">
        <v>542</v>
      </c>
      <c r="B1618" s="3">
        <v>90</v>
      </c>
      <c r="C1618" s="3">
        <v>217350219</v>
      </c>
      <c r="D1618" s="3" t="s">
        <v>28</v>
      </c>
      <c r="E1618" s="3" t="s">
        <v>2830</v>
      </c>
      <c r="F1618" s="3" t="s">
        <v>11</v>
      </c>
      <c r="G1618" s="3">
        <v>28000000</v>
      </c>
      <c r="H1618" s="3">
        <v>8</v>
      </c>
    </row>
    <row r="1619" spans="1:8" x14ac:dyDescent="0.3">
      <c r="A1619" s="2" t="s">
        <v>1013</v>
      </c>
      <c r="B1619" s="2">
        <v>167</v>
      </c>
      <c r="C1619" s="2">
        <v>161029270</v>
      </c>
      <c r="D1619" s="2" t="s">
        <v>2831</v>
      </c>
      <c r="E1619" s="2" t="s">
        <v>2832</v>
      </c>
      <c r="F1619" s="2" t="s">
        <v>11</v>
      </c>
      <c r="G1619" s="2">
        <v>28000000</v>
      </c>
      <c r="H1619" s="2">
        <v>7.9</v>
      </c>
    </row>
    <row r="1620" spans="1:8" x14ac:dyDescent="0.3">
      <c r="A1620" s="3" t="s">
        <v>123</v>
      </c>
      <c r="B1620" s="3">
        <v>118</v>
      </c>
      <c r="C1620" s="3">
        <v>179870271</v>
      </c>
      <c r="D1620" s="3" t="s">
        <v>40</v>
      </c>
      <c r="E1620" s="3" t="s">
        <v>2833</v>
      </c>
      <c r="F1620" s="3" t="s">
        <v>11</v>
      </c>
      <c r="G1620" s="3">
        <v>28000000</v>
      </c>
      <c r="H1620" s="3">
        <v>7.6</v>
      </c>
    </row>
    <row r="1621" spans="1:8" x14ac:dyDescent="0.3">
      <c r="A1621" s="2" t="s">
        <v>2834</v>
      </c>
      <c r="B1621" s="2">
        <v>83</v>
      </c>
      <c r="C1621" s="2">
        <v>100491683</v>
      </c>
      <c r="D1621" s="2" t="s">
        <v>2835</v>
      </c>
      <c r="E1621" s="2" t="s">
        <v>2836</v>
      </c>
      <c r="F1621" s="2" t="s">
        <v>11</v>
      </c>
      <c r="G1621" s="2">
        <v>24000000</v>
      </c>
      <c r="H1621" s="2">
        <v>5.9</v>
      </c>
    </row>
    <row r="1622" spans="1:8" x14ac:dyDescent="0.3">
      <c r="A1622" s="3" t="s">
        <v>310</v>
      </c>
      <c r="B1622" s="3">
        <v>104</v>
      </c>
      <c r="C1622" s="3">
        <v>74058698</v>
      </c>
      <c r="D1622" s="3" t="s">
        <v>710</v>
      </c>
      <c r="E1622" s="3" t="s">
        <v>2837</v>
      </c>
      <c r="F1622" s="3" t="s">
        <v>11</v>
      </c>
      <c r="G1622" s="3">
        <v>60000000</v>
      </c>
      <c r="H1622" s="3">
        <v>6.3</v>
      </c>
    </row>
    <row r="1623" spans="1:8" x14ac:dyDescent="0.3">
      <c r="A1623" s="3" t="s">
        <v>1608</v>
      </c>
      <c r="B1623" s="3">
        <v>102</v>
      </c>
      <c r="C1623" s="3">
        <v>55845943</v>
      </c>
      <c r="D1623" s="3" t="s">
        <v>108</v>
      </c>
      <c r="E1623" s="3" t="s">
        <v>2838</v>
      </c>
      <c r="F1623" s="3" t="s">
        <v>11</v>
      </c>
      <c r="G1623" s="3">
        <v>29000000</v>
      </c>
      <c r="H1623" s="3">
        <v>6.4</v>
      </c>
    </row>
    <row r="1624" spans="1:8" x14ac:dyDescent="0.3">
      <c r="A1624" s="2" t="s">
        <v>428</v>
      </c>
      <c r="B1624" s="2">
        <v>131</v>
      </c>
      <c r="C1624" s="2">
        <v>81350242</v>
      </c>
      <c r="D1624" s="2" t="s">
        <v>19</v>
      </c>
      <c r="E1624" s="2" t="s">
        <v>2839</v>
      </c>
      <c r="F1624" s="2" t="s">
        <v>11</v>
      </c>
      <c r="G1624" s="2">
        <v>28000000</v>
      </c>
      <c r="H1624" s="2">
        <v>8.1999999999999993</v>
      </c>
    </row>
    <row r="1625" spans="1:8" x14ac:dyDescent="0.3">
      <c r="A1625" s="3" t="s">
        <v>2840</v>
      </c>
      <c r="B1625" s="3">
        <v>101</v>
      </c>
      <c r="C1625" s="3">
        <v>67266300</v>
      </c>
      <c r="D1625" s="3" t="s">
        <v>656</v>
      </c>
      <c r="E1625" s="3" t="s">
        <v>2841</v>
      </c>
      <c r="F1625" s="3" t="s">
        <v>11</v>
      </c>
      <c r="G1625" s="3">
        <v>28000000</v>
      </c>
      <c r="H1625" s="3">
        <v>6.9</v>
      </c>
    </row>
    <row r="1626" spans="1:8" x14ac:dyDescent="0.3">
      <c r="A1626" s="2" t="s">
        <v>570</v>
      </c>
      <c r="B1626" s="2">
        <v>130</v>
      </c>
      <c r="C1626" s="2">
        <v>70235322</v>
      </c>
      <c r="D1626" s="2" t="s">
        <v>1008</v>
      </c>
      <c r="E1626" s="2" t="s">
        <v>2842</v>
      </c>
      <c r="F1626" s="2" t="s">
        <v>11</v>
      </c>
      <c r="G1626" s="2">
        <v>28000000</v>
      </c>
      <c r="H1626" s="2">
        <v>7.8</v>
      </c>
    </row>
    <row r="1627" spans="1:8" x14ac:dyDescent="0.3">
      <c r="A1627" s="3" t="s">
        <v>344</v>
      </c>
      <c r="B1627" s="3">
        <v>120</v>
      </c>
      <c r="C1627" s="3">
        <v>7443007</v>
      </c>
      <c r="D1627" s="3" t="s">
        <v>2843</v>
      </c>
      <c r="E1627" s="3" t="s">
        <v>2844</v>
      </c>
      <c r="F1627" s="3" t="s">
        <v>11</v>
      </c>
      <c r="G1627" s="3">
        <v>30000000</v>
      </c>
      <c r="H1627" s="3">
        <v>6.7</v>
      </c>
    </row>
    <row r="1628" spans="1:8" x14ac:dyDescent="0.3">
      <c r="A1628" s="2" t="s">
        <v>2765</v>
      </c>
      <c r="B1628" s="2">
        <v>135</v>
      </c>
      <c r="C1628" s="2">
        <v>64371181</v>
      </c>
      <c r="D1628" s="2" t="s">
        <v>1394</v>
      </c>
      <c r="E1628" s="2" t="s">
        <v>2845</v>
      </c>
      <c r="F1628" s="2" t="s">
        <v>11</v>
      </c>
      <c r="G1628" s="2">
        <v>28000000</v>
      </c>
      <c r="H1628" s="2">
        <v>7.5</v>
      </c>
    </row>
    <row r="1629" spans="1:8" x14ac:dyDescent="0.3">
      <c r="A1629" s="3" t="s">
        <v>35</v>
      </c>
      <c r="B1629" s="3">
        <v>110</v>
      </c>
      <c r="C1629" s="3">
        <v>58885635</v>
      </c>
      <c r="D1629" s="3" t="s">
        <v>1609</v>
      </c>
      <c r="E1629" s="3" t="s">
        <v>2846</v>
      </c>
      <c r="F1629" s="3" t="s">
        <v>11</v>
      </c>
      <c r="G1629" s="3">
        <v>26000000</v>
      </c>
      <c r="H1629" s="3">
        <v>7.4</v>
      </c>
    </row>
    <row r="1630" spans="1:8" x14ac:dyDescent="0.3">
      <c r="A1630" s="2" t="s">
        <v>865</v>
      </c>
      <c r="B1630" s="2">
        <v>103</v>
      </c>
      <c r="C1630" s="2">
        <v>60400856</v>
      </c>
      <c r="D1630" s="2" t="s">
        <v>549</v>
      </c>
      <c r="E1630" s="2" t="s">
        <v>2847</v>
      </c>
      <c r="F1630" s="2" t="s">
        <v>11</v>
      </c>
      <c r="G1630" s="2">
        <v>35000000</v>
      </c>
      <c r="H1630" s="2">
        <v>5.2</v>
      </c>
    </row>
    <row r="1631" spans="1:8" x14ac:dyDescent="0.3">
      <c r="A1631" s="2" t="s">
        <v>1763</v>
      </c>
      <c r="B1631" s="2">
        <v>110</v>
      </c>
      <c r="C1631" s="2">
        <v>52353636</v>
      </c>
      <c r="D1631" s="2" t="s">
        <v>838</v>
      </c>
      <c r="E1631" s="2" t="s">
        <v>2848</v>
      </c>
      <c r="F1631" s="2" t="s">
        <v>11</v>
      </c>
      <c r="G1631" s="2">
        <v>21000000</v>
      </c>
      <c r="H1631" s="2">
        <v>7.6</v>
      </c>
    </row>
    <row r="1632" spans="1:8" x14ac:dyDescent="0.3">
      <c r="A1632" s="3" t="s">
        <v>467</v>
      </c>
      <c r="B1632" s="3">
        <v>91</v>
      </c>
      <c r="C1632" s="3">
        <v>51475962</v>
      </c>
      <c r="D1632" s="3" t="s">
        <v>271</v>
      </c>
      <c r="E1632" s="3" t="s">
        <v>2849</v>
      </c>
      <c r="F1632" s="3" t="s">
        <v>11</v>
      </c>
      <c r="G1632" s="3">
        <v>30000000</v>
      </c>
      <c r="H1632" s="3">
        <v>7.3</v>
      </c>
    </row>
    <row r="1633" spans="1:8" x14ac:dyDescent="0.3">
      <c r="A1633" s="2" t="s">
        <v>223</v>
      </c>
      <c r="B1633" s="2">
        <v>105</v>
      </c>
      <c r="C1633" s="2">
        <v>63910583</v>
      </c>
      <c r="D1633" s="2" t="s">
        <v>549</v>
      </c>
      <c r="E1633" s="2" t="s">
        <v>2850</v>
      </c>
      <c r="F1633" s="2" t="s">
        <v>11</v>
      </c>
      <c r="G1633" s="2">
        <v>28000000</v>
      </c>
      <c r="H1633" s="2">
        <v>6.6</v>
      </c>
    </row>
    <row r="1634" spans="1:8" x14ac:dyDescent="0.3">
      <c r="A1634" s="3" t="s">
        <v>2004</v>
      </c>
      <c r="B1634" s="3">
        <v>127</v>
      </c>
      <c r="C1634" s="3">
        <v>62300000</v>
      </c>
      <c r="D1634" s="3" t="s">
        <v>16</v>
      </c>
      <c r="E1634" s="3" t="s">
        <v>2851</v>
      </c>
      <c r="F1634" s="3" t="s">
        <v>11</v>
      </c>
      <c r="G1634" s="3">
        <v>28000000</v>
      </c>
      <c r="H1634" s="3">
        <v>6.8</v>
      </c>
    </row>
    <row r="1635" spans="1:8" x14ac:dyDescent="0.3">
      <c r="A1635" s="2" t="s">
        <v>548</v>
      </c>
      <c r="B1635" s="2">
        <v>82</v>
      </c>
      <c r="C1635" s="2">
        <v>49968653</v>
      </c>
      <c r="D1635" s="2" t="s">
        <v>549</v>
      </c>
      <c r="E1635" s="2" t="s">
        <v>2852</v>
      </c>
      <c r="F1635" s="2" t="s">
        <v>11</v>
      </c>
      <c r="G1635" s="2">
        <v>28000000</v>
      </c>
      <c r="H1635" s="2">
        <v>6.9</v>
      </c>
    </row>
    <row r="1636" spans="1:8" x14ac:dyDescent="0.3">
      <c r="A1636" s="3" t="s">
        <v>597</v>
      </c>
      <c r="B1636" s="3">
        <v>99</v>
      </c>
      <c r="C1636" s="3">
        <v>44450000</v>
      </c>
      <c r="D1636" s="3" t="s">
        <v>460</v>
      </c>
      <c r="E1636" s="3" t="s">
        <v>2853</v>
      </c>
      <c r="F1636" s="3" t="s">
        <v>11</v>
      </c>
      <c r="G1636" s="3">
        <v>27000000</v>
      </c>
      <c r="H1636" s="3">
        <v>5.8</v>
      </c>
    </row>
    <row r="1637" spans="1:8" x14ac:dyDescent="0.3">
      <c r="A1637" s="2" t="s">
        <v>705</v>
      </c>
      <c r="B1637" s="2">
        <v>90</v>
      </c>
      <c r="C1637" s="2">
        <v>45162741</v>
      </c>
      <c r="D1637" s="2" t="s">
        <v>656</v>
      </c>
      <c r="E1637" s="2" t="s">
        <v>2854</v>
      </c>
      <c r="F1637" s="2" t="s">
        <v>11</v>
      </c>
      <c r="G1637" s="2">
        <v>28000000</v>
      </c>
      <c r="H1637" s="2">
        <v>6.6</v>
      </c>
    </row>
    <row r="1638" spans="1:8" x14ac:dyDescent="0.3">
      <c r="A1638" s="3" t="s">
        <v>2465</v>
      </c>
      <c r="B1638" s="3">
        <v>115</v>
      </c>
      <c r="C1638" s="3">
        <v>71346930</v>
      </c>
      <c r="D1638" s="3" t="s">
        <v>2855</v>
      </c>
      <c r="E1638" s="3" t="s">
        <v>2856</v>
      </c>
      <c r="F1638" s="3" t="s">
        <v>11</v>
      </c>
      <c r="G1638" s="3">
        <v>28000000</v>
      </c>
      <c r="H1638" s="3">
        <v>6.7</v>
      </c>
    </row>
    <row r="1639" spans="1:8" x14ac:dyDescent="0.3">
      <c r="A1639" s="2" t="s">
        <v>1339</v>
      </c>
      <c r="B1639" s="2">
        <v>96</v>
      </c>
      <c r="C1639" s="2">
        <v>39514713</v>
      </c>
      <c r="D1639" s="2" t="s">
        <v>165</v>
      </c>
      <c r="E1639" s="2" t="s">
        <v>2857</v>
      </c>
      <c r="F1639" s="2" t="s">
        <v>11</v>
      </c>
      <c r="G1639" s="2">
        <v>28000000</v>
      </c>
      <c r="H1639" s="2">
        <v>6.7</v>
      </c>
    </row>
    <row r="1640" spans="1:8" x14ac:dyDescent="0.3">
      <c r="A1640" s="3" t="s">
        <v>2338</v>
      </c>
      <c r="B1640" s="3">
        <v>104</v>
      </c>
      <c r="C1640" s="3">
        <v>43097652</v>
      </c>
      <c r="D1640" s="3" t="s">
        <v>465</v>
      </c>
      <c r="E1640" s="3" t="s">
        <v>2858</v>
      </c>
      <c r="F1640" s="3" t="s">
        <v>11</v>
      </c>
      <c r="G1640" s="3">
        <v>28000000</v>
      </c>
      <c r="H1640" s="3">
        <v>6.3</v>
      </c>
    </row>
    <row r="1641" spans="1:8" x14ac:dyDescent="0.3">
      <c r="A1641" s="2" t="s">
        <v>218</v>
      </c>
      <c r="B1641" s="2">
        <v>117</v>
      </c>
      <c r="C1641" s="2">
        <v>48043505</v>
      </c>
      <c r="D1641" s="2" t="s">
        <v>715</v>
      </c>
      <c r="E1641" s="2" t="s">
        <v>2859</v>
      </c>
      <c r="F1641" s="2" t="s">
        <v>11</v>
      </c>
      <c r="G1641" s="2">
        <v>30000000</v>
      </c>
      <c r="H1641" s="2">
        <v>7.7</v>
      </c>
    </row>
    <row r="1642" spans="1:8" x14ac:dyDescent="0.3">
      <c r="A1642" s="3" t="s">
        <v>1389</v>
      </c>
      <c r="B1642" s="3">
        <v>83</v>
      </c>
      <c r="C1642" s="3">
        <v>37053924</v>
      </c>
      <c r="D1642" s="3" t="s">
        <v>571</v>
      </c>
      <c r="E1642" s="3" t="s">
        <v>2860</v>
      </c>
      <c r="F1642" s="3" t="s">
        <v>11</v>
      </c>
      <c r="G1642" s="3">
        <v>28000000</v>
      </c>
      <c r="H1642" s="3">
        <v>6.1</v>
      </c>
    </row>
    <row r="1643" spans="1:8" x14ac:dyDescent="0.3">
      <c r="A1643" s="2" t="s">
        <v>1802</v>
      </c>
      <c r="B1643" s="2">
        <v>99</v>
      </c>
      <c r="C1643" s="2">
        <v>33000377</v>
      </c>
      <c r="D1643" s="2" t="s">
        <v>2861</v>
      </c>
      <c r="E1643" s="2" t="s">
        <v>2862</v>
      </c>
      <c r="F1643" s="2" t="s">
        <v>11</v>
      </c>
      <c r="G1643" s="2">
        <v>28000000</v>
      </c>
      <c r="H1643" s="2">
        <v>4.9000000000000004</v>
      </c>
    </row>
    <row r="1644" spans="1:8" x14ac:dyDescent="0.3">
      <c r="A1644" s="3" t="s">
        <v>2863</v>
      </c>
      <c r="B1644" s="3">
        <v>81</v>
      </c>
      <c r="C1644" s="3">
        <v>66950483</v>
      </c>
      <c r="D1644" s="3" t="s">
        <v>1004</v>
      </c>
      <c r="E1644" s="3" t="s">
        <v>2864</v>
      </c>
      <c r="F1644" s="3" t="s">
        <v>11</v>
      </c>
      <c r="G1644" s="3">
        <v>28000000</v>
      </c>
      <c r="H1644" s="3">
        <v>6.2</v>
      </c>
    </row>
    <row r="1645" spans="1:8" x14ac:dyDescent="0.3">
      <c r="A1645" s="2" t="s">
        <v>303</v>
      </c>
      <c r="B1645" s="2">
        <v>135</v>
      </c>
      <c r="C1645" s="2">
        <v>38372662</v>
      </c>
      <c r="D1645" s="2" t="s">
        <v>69</v>
      </c>
      <c r="E1645" s="2" t="s">
        <v>2865</v>
      </c>
      <c r="F1645" s="2" t="s">
        <v>11</v>
      </c>
      <c r="G1645" s="2">
        <v>28000000</v>
      </c>
      <c r="H1645" s="2">
        <v>7.8</v>
      </c>
    </row>
    <row r="1646" spans="1:8" x14ac:dyDescent="0.3">
      <c r="A1646" s="3" t="s">
        <v>60</v>
      </c>
      <c r="B1646" s="3">
        <v>117</v>
      </c>
      <c r="C1646" s="3">
        <v>27000000</v>
      </c>
      <c r="D1646" s="3" t="s">
        <v>972</v>
      </c>
      <c r="E1646" s="3" t="s">
        <v>2866</v>
      </c>
      <c r="F1646" s="3" t="s">
        <v>11</v>
      </c>
      <c r="G1646" s="3">
        <v>28000000</v>
      </c>
      <c r="H1646" s="3">
        <v>8.1999999999999993</v>
      </c>
    </row>
    <row r="1647" spans="1:8" x14ac:dyDescent="0.3">
      <c r="A1647" s="2" t="s">
        <v>1163</v>
      </c>
      <c r="B1647" s="2">
        <v>139</v>
      </c>
      <c r="C1647" s="2">
        <v>31600000</v>
      </c>
      <c r="D1647" s="2" t="s">
        <v>2867</v>
      </c>
      <c r="E1647" s="2" t="s">
        <v>2868</v>
      </c>
      <c r="F1647" s="2" t="s">
        <v>11</v>
      </c>
      <c r="G1647" s="2">
        <v>28000000</v>
      </c>
      <c r="H1647" s="2">
        <v>6.9</v>
      </c>
    </row>
    <row r="1648" spans="1:8" x14ac:dyDescent="0.3">
      <c r="A1648" s="3" t="s">
        <v>105</v>
      </c>
      <c r="B1648" s="3">
        <v>123</v>
      </c>
      <c r="C1648" s="3">
        <v>30688364</v>
      </c>
      <c r="D1648" s="3" t="s">
        <v>297</v>
      </c>
      <c r="E1648" s="3" t="s">
        <v>2869</v>
      </c>
      <c r="F1648" s="3" t="s">
        <v>11</v>
      </c>
      <c r="G1648" s="3">
        <v>28000000</v>
      </c>
      <c r="H1648" s="3">
        <v>6.2</v>
      </c>
    </row>
    <row r="1649" spans="1:8" x14ac:dyDescent="0.3">
      <c r="A1649" s="2" t="s">
        <v>2870</v>
      </c>
      <c r="B1649" s="2">
        <v>117</v>
      </c>
      <c r="C1649" s="2">
        <v>28563179</v>
      </c>
      <c r="D1649" s="2" t="s">
        <v>710</v>
      </c>
      <c r="E1649" s="2" t="s">
        <v>2871</v>
      </c>
      <c r="F1649" s="2" t="s">
        <v>11</v>
      </c>
      <c r="G1649" s="2">
        <v>21000000</v>
      </c>
      <c r="H1649" s="2">
        <v>6.9</v>
      </c>
    </row>
    <row r="1650" spans="1:8" x14ac:dyDescent="0.3">
      <c r="A1650" s="3" t="s">
        <v>2872</v>
      </c>
      <c r="B1650" s="3">
        <v>97</v>
      </c>
      <c r="C1650" s="3">
        <v>16779636</v>
      </c>
      <c r="D1650" s="3" t="s">
        <v>1449</v>
      </c>
      <c r="E1650" s="3" t="s">
        <v>2873</v>
      </c>
      <c r="F1650" s="3" t="s">
        <v>11</v>
      </c>
      <c r="G1650" s="3">
        <v>28000000</v>
      </c>
      <c r="H1650" s="3">
        <v>4.8</v>
      </c>
    </row>
    <row r="1651" spans="1:8" x14ac:dyDescent="0.3">
      <c r="A1651" s="3" t="s">
        <v>1398</v>
      </c>
      <c r="B1651" s="3">
        <v>103</v>
      </c>
      <c r="C1651" s="3">
        <v>17324744</v>
      </c>
      <c r="D1651" s="3" t="s">
        <v>1199</v>
      </c>
      <c r="E1651" s="3" t="s">
        <v>2874</v>
      </c>
      <c r="F1651" s="3" t="s">
        <v>11</v>
      </c>
      <c r="G1651" s="3">
        <v>28000000</v>
      </c>
      <c r="H1651" s="3">
        <v>5.3</v>
      </c>
    </row>
    <row r="1652" spans="1:8" x14ac:dyDescent="0.3">
      <c r="A1652" s="2" t="s">
        <v>655</v>
      </c>
      <c r="B1652" s="2">
        <v>119</v>
      </c>
      <c r="C1652" s="2">
        <v>8888143</v>
      </c>
      <c r="D1652" s="2" t="s">
        <v>2048</v>
      </c>
      <c r="E1652" s="2" t="s">
        <v>2875</v>
      </c>
      <c r="F1652" s="2" t="s">
        <v>11</v>
      </c>
      <c r="G1652" s="2">
        <v>28000000</v>
      </c>
      <c r="H1652" s="2">
        <v>6.7</v>
      </c>
    </row>
    <row r="1653" spans="1:8" x14ac:dyDescent="0.3">
      <c r="A1653" s="3" t="s">
        <v>1353</v>
      </c>
      <c r="B1653" s="3">
        <v>94</v>
      </c>
      <c r="C1653" s="3">
        <v>24268828</v>
      </c>
      <c r="D1653" s="3" t="s">
        <v>2876</v>
      </c>
      <c r="E1653" s="3" t="s">
        <v>2877</v>
      </c>
      <c r="F1653" s="3" t="s">
        <v>11</v>
      </c>
      <c r="G1653" s="3">
        <v>28000000</v>
      </c>
      <c r="H1653" s="3">
        <v>5.4</v>
      </c>
    </row>
    <row r="1654" spans="1:8" x14ac:dyDescent="0.3">
      <c r="A1654" s="2" t="s">
        <v>2878</v>
      </c>
      <c r="B1654" s="2">
        <v>89</v>
      </c>
      <c r="C1654" s="2">
        <v>8119205</v>
      </c>
      <c r="D1654" s="2" t="s">
        <v>165</v>
      </c>
      <c r="E1654" s="2" t="s">
        <v>2879</v>
      </c>
      <c r="F1654" s="2" t="s">
        <v>11</v>
      </c>
      <c r="G1654" s="2">
        <v>28000000</v>
      </c>
      <c r="H1654" s="2">
        <v>5.4</v>
      </c>
    </row>
    <row r="1655" spans="1:8" x14ac:dyDescent="0.3">
      <c r="A1655" s="3" t="s">
        <v>1760</v>
      </c>
      <c r="B1655" s="3">
        <v>98</v>
      </c>
      <c r="C1655" s="3">
        <v>8434601</v>
      </c>
      <c r="D1655" s="3" t="s">
        <v>1378</v>
      </c>
      <c r="E1655" s="3" t="s">
        <v>2880</v>
      </c>
      <c r="F1655" s="3" t="s">
        <v>11</v>
      </c>
      <c r="G1655" s="3">
        <v>28000000</v>
      </c>
      <c r="H1655" s="3">
        <v>4.9000000000000004</v>
      </c>
    </row>
    <row r="1656" spans="1:8" x14ac:dyDescent="0.3">
      <c r="A1656" s="2" t="s">
        <v>1776</v>
      </c>
      <c r="B1656" s="2">
        <v>107</v>
      </c>
      <c r="C1656" s="2">
        <v>6998324</v>
      </c>
      <c r="D1656" s="2" t="s">
        <v>838</v>
      </c>
      <c r="E1656" s="2" t="s">
        <v>2881</v>
      </c>
      <c r="F1656" s="2" t="s">
        <v>11</v>
      </c>
      <c r="G1656" s="2">
        <v>28000000</v>
      </c>
      <c r="H1656" s="2">
        <v>6.1</v>
      </c>
    </row>
    <row r="1657" spans="1:8" x14ac:dyDescent="0.3">
      <c r="A1657" s="3" t="s">
        <v>1982</v>
      </c>
      <c r="B1657" s="3">
        <v>108</v>
      </c>
      <c r="C1657" s="3">
        <v>10907291</v>
      </c>
      <c r="D1657" s="3" t="s">
        <v>2882</v>
      </c>
      <c r="E1657" s="3" t="s">
        <v>2883</v>
      </c>
      <c r="F1657" s="3" t="s">
        <v>11</v>
      </c>
      <c r="G1657" s="3">
        <v>28000000</v>
      </c>
      <c r="H1657" s="3">
        <v>5.8</v>
      </c>
    </row>
    <row r="1658" spans="1:8" x14ac:dyDescent="0.3">
      <c r="A1658" s="2" t="s">
        <v>153</v>
      </c>
      <c r="B1658" s="2">
        <v>134</v>
      </c>
      <c r="C1658" s="2">
        <v>5532301</v>
      </c>
      <c r="D1658" s="2" t="s">
        <v>1071</v>
      </c>
      <c r="E1658" s="2" t="s">
        <v>2884</v>
      </c>
      <c r="F1658" s="2" t="s">
        <v>11</v>
      </c>
      <c r="G1658" s="2">
        <v>28000000</v>
      </c>
      <c r="H1658" s="2">
        <v>7</v>
      </c>
    </row>
    <row r="1659" spans="1:8" x14ac:dyDescent="0.3">
      <c r="A1659" s="3" t="s">
        <v>2885</v>
      </c>
      <c r="B1659" s="3">
        <v>110</v>
      </c>
      <c r="C1659" s="3">
        <v>2775593</v>
      </c>
      <c r="D1659" s="3" t="s">
        <v>465</v>
      </c>
      <c r="E1659" s="3" t="s">
        <v>2886</v>
      </c>
      <c r="F1659" s="3" t="s">
        <v>11</v>
      </c>
      <c r="G1659" s="3">
        <v>27000000</v>
      </c>
      <c r="H1659" s="3">
        <v>6.5</v>
      </c>
    </row>
    <row r="1660" spans="1:8" x14ac:dyDescent="0.3">
      <c r="A1660" s="2" t="s">
        <v>2887</v>
      </c>
      <c r="B1660" s="2">
        <v>103</v>
      </c>
      <c r="C1660" s="2">
        <v>28751715</v>
      </c>
      <c r="D1660" s="2" t="s">
        <v>571</v>
      </c>
      <c r="E1660" s="2" t="s">
        <v>2888</v>
      </c>
      <c r="F1660" s="2" t="s">
        <v>11</v>
      </c>
      <c r="G1660" s="2">
        <v>28000000</v>
      </c>
      <c r="H1660" s="2">
        <v>6.6</v>
      </c>
    </row>
    <row r="1661" spans="1:8" x14ac:dyDescent="0.3">
      <c r="A1661" s="2" t="s">
        <v>2889</v>
      </c>
      <c r="B1661" s="2">
        <v>100</v>
      </c>
      <c r="C1661" s="2">
        <v>20285518</v>
      </c>
      <c r="D1661" s="2" t="s">
        <v>143</v>
      </c>
      <c r="E1661" s="2" t="s">
        <v>2890</v>
      </c>
      <c r="F1661" s="2" t="s">
        <v>11</v>
      </c>
      <c r="G1661" s="2">
        <v>28000000</v>
      </c>
      <c r="H1661" s="2">
        <v>5.7</v>
      </c>
    </row>
    <row r="1662" spans="1:8" x14ac:dyDescent="0.3">
      <c r="A1662" s="3" t="s">
        <v>2004</v>
      </c>
      <c r="B1662" s="3">
        <v>131</v>
      </c>
      <c r="C1662" s="3">
        <v>67900000</v>
      </c>
      <c r="D1662" s="3" t="s">
        <v>16</v>
      </c>
      <c r="E1662" s="3" t="s">
        <v>2891</v>
      </c>
      <c r="F1662" s="3" t="s">
        <v>11</v>
      </c>
      <c r="G1662" s="3">
        <v>27500000</v>
      </c>
      <c r="H1662" s="3">
        <v>6.6</v>
      </c>
    </row>
    <row r="1663" spans="1:8" x14ac:dyDescent="0.3">
      <c r="A1663" s="2" t="s">
        <v>1063</v>
      </c>
      <c r="B1663" s="2">
        <v>133</v>
      </c>
      <c r="C1663" s="2">
        <v>148734225</v>
      </c>
      <c r="D1663" s="2" t="s">
        <v>549</v>
      </c>
      <c r="E1663" s="2" t="s">
        <v>2892</v>
      </c>
      <c r="F1663" s="2" t="s">
        <v>11</v>
      </c>
      <c r="G1663" s="2">
        <v>30000000</v>
      </c>
      <c r="H1663" s="2">
        <v>7</v>
      </c>
    </row>
    <row r="1664" spans="1:8" x14ac:dyDescent="0.3">
      <c r="A1664" s="3" t="s">
        <v>2086</v>
      </c>
      <c r="B1664" s="3">
        <v>109</v>
      </c>
      <c r="C1664" s="3">
        <v>49185998</v>
      </c>
      <c r="D1664" s="3" t="s">
        <v>1126</v>
      </c>
      <c r="E1664" s="3" t="s">
        <v>2893</v>
      </c>
      <c r="F1664" s="3" t="s">
        <v>11</v>
      </c>
      <c r="G1664" s="3">
        <v>30000000</v>
      </c>
      <c r="H1664" s="3">
        <v>7.4</v>
      </c>
    </row>
    <row r="1665" spans="1:8" x14ac:dyDescent="0.3">
      <c r="A1665" s="2" t="s">
        <v>2894</v>
      </c>
      <c r="B1665" s="2">
        <v>114</v>
      </c>
      <c r="C1665" s="2">
        <v>42168445</v>
      </c>
      <c r="D1665" s="2" t="s">
        <v>465</v>
      </c>
      <c r="E1665" s="2" t="s">
        <v>2895</v>
      </c>
      <c r="F1665" s="2" t="s">
        <v>11</v>
      </c>
      <c r="G1665" s="2">
        <v>35000000</v>
      </c>
      <c r="H1665" s="2">
        <v>5.3</v>
      </c>
    </row>
    <row r="1666" spans="1:8" x14ac:dyDescent="0.3">
      <c r="A1666" s="3" t="s">
        <v>2896</v>
      </c>
      <c r="B1666" s="3">
        <v>164</v>
      </c>
      <c r="C1666" s="3">
        <v>26400000</v>
      </c>
      <c r="D1666" s="3" t="s">
        <v>1207</v>
      </c>
      <c r="E1666" s="3" t="s">
        <v>2897</v>
      </c>
      <c r="F1666" s="3" t="s">
        <v>11</v>
      </c>
      <c r="G1666" s="3">
        <v>16000000</v>
      </c>
      <c r="H1666" s="3">
        <v>7.4</v>
      </c>
    </row>
    <row r="1667" spans="1:8" x14ac:dyDescent="0.3">
      <c r="A1667" s="2" t="s">
        <v>2898</v>
      </c>
      <c r="B1667" s="2">
        <v>92</v>
      </c>
      <c r="C1667" s="2">
        <v>17508670</v>
      </c>
      <c r="D1667" s="2" t="s">
        <v>1733</v>
      </c>
      <c r="E1667" s="2" t="s">
        <v>2899</v>
      </c>
      <c r="F1667" s="2" t="s">
        <v>11</v>
      </c>
      <c r="G1667" s="2">
        <v>15000000</v>
      </c>
      <c r="H1667" s="2">
        <v>7.4</v>
      </c>
    </row>
    <row r="1668" spans="1:8" x14ac:dyDescent="0.3">
      <c r="A1668" s="3" t="s">
        <v>260</v>
      </c>
      <c r="B1668" s="3">
        <v>122</v>
      </c>
      <c r="C1668" s="3">
        <v>9664316</v>
      </c>
      <c r="D1668" s="3" t="s">
        <v>1342</v>
      </c>
      <c r="E1668" s="3" t="s">
        <v>2900</v>
      </c>
      <c r="F1668" s="3" t="s">
        <v>11</v>
      </c>
      <c r="G1668" s="3">
        <v>27500000</v>
      </c>
      <c r="H1668" s="3">
        <v>6.8</v>
      </c>
    </row>
    <row r="1669" spans="1:8" x14ac:dyDescent="0.3">
      <c r="A1669" s="3" t="s">
        <v>2901</v>
      </c>
      <c r="B1669" s="3">
        <v>110</v>
      </c>
      <c r="C1669" s="3">
        <v>74888996</v>
      </c>
      <c r="D1669" s="3" t="s">
        <v>74</v>
      </c>
      <c r="E1669" s="3" t="s">
        <v>2902</v>
      </c>
      <c r="F1669" s="3" t="s">
        <v>11</v>
      </c>
      <c r="G1669" s="3">
        <v>30000000</v>
      </c>
      <c r="H1669" s="3">
        <v>7.2</v>
      </c>
    </row>
    <row r="1670" spans="1:8" x14ac:dyDescent="0.3">
      <c r="A1670" s="2" t="s">
        <v>2903</v>
      </c>
      <c r="B1670" s="2">
        <v>116</v>
      </c>
      <c r="C1670" s="2">
        <v>69586544</v>
      </c>
      <c r="D1670" s="2" t="s">
        <v>1126</v>
      </c>
      <c r="E1670" s="2" t="s">
        <v>2904</v>
      </c>
      <c r="F1670" s="2" t="s">
        <v>11</v>
      </c>
      <c r="G1670" s="2">
        <v>27000000</v>
      </c>
      <c r="H1670" s="2">
        <v>6</v>
      </c>
    </row>
    <row r="1671" spans="1:8" x14ac:dyDescent="0.3">
      <c r="A1671" s="2" t="s">
        <v>1696</v>
      </c>
      <c r="B1671" s="2">
        <v>115</v>
      </c>
      <c r="C1671" s="2">
        <v>60491560</v>
      </c>
      <c r="D1671" s="2" t="s">
        <v>717</v>
      </c>
      <c r="E1671" s="2" t="s">
        <v>2905</v>
      </c>
      <c r="F1671" s="2" t="s">
        <v>11</v>
      </c>
      <c r="G1671" s="2">
        <v>27000000</v>
      </c>
      <c r="H1671" s="2">
        <v>6.6</v>
      </c>
    </row>
    <row r="1672" spans="1:8" x14ac:dyDescent="0.3">
      <c r="A1672" s="3" t="s">
        <v>1723</v>
      </c>
      <c r="B1672" s="3">
        <v>148</v>
      </c>
      <c r="C1672" s="3">
        <v>54200000</v>
      </c>
      <c r="D1672" s="3" t="s">
        <v>2906</v>
      </c>
      <c r="E1672" s="3" t="s">
        <v>2907</v>
      </c>
      <c r="F1672" s="3" t="s">
        <v>11</v>
      </c>
      <c r="G1672" s="3">
        <v>27000000</v>
      </c>
      <c r="H1672" s="3">
        <v>7.9</v>
      </c>
    </row>
    <row r="1673" spans="1:8" x14ac:dyDescent="0.3">
      <c r="A1673" s="3" t="s">
        <v>2908</v>
      </c>
      <c r="B1673" s="3">
        <v>118</v>
      </c>
      <c r="C1673" s="3">
        <v>30920167</v>
      </c>
      <c r="D1673" s="3" t="s">
        <v>2463</v>
      </c>
      <c r="E1673" s="3" t="s">
        <v>2909</v>
      </c>
      <c r="F1673" s="3" t="s">
        <v>11</v>
      </c>
      <c r="G1673" s="3">
        <v>25000000</v>
      </c>
      <c r="H1673" s="3">
        <v>5.7</v>
      </c>
    </row>
    <row r="1674" spans="1:8" x14ac:dyDescent="0.3">
      <c r="A1674" s="2" t="s">
        <v>64</v>
      </c>
      <c r="B1674" s="2">
        <v>101</v>
      </c>
      <c r="C1674" s="2">
        <v>40566655</v>
      </c>
      <c r="D1674" s="2" t="s">
        <v>465</v>
      </c>
      <c r="E1674" s="2" t="s">
        <v>2910</v>
      </c>
      <c r="F1674" s="2" t="s">
        <v>11</v>
      </c>
      <c r="G1674" s="2">
        <v>30000000</v>
      </c>
      <c r="H1674" s="2">
        <v>7.1</v>
      </c>
    </row>
    <row r="1675" spans="1:8" x14ac:dyDescent="0.3">
      <c r="A1675" s="3" t="s">
        <v>2294</v>
      </c>
      <c r="B1675" s="3">
        <v>82</v>
      </c>
      <c r="C1675" s="3">
        <v>31768374</v>
      </c>
      <c r="D1675" s="3" t="s">
        <v>2754</v>
      </c>
      <c r="E1675" s="3" t="s">
        <v>2911</v>
      </c>
      <c r="F1675" s="3" t="s">
        <v>11</v>
      </c>
      <c r="G1675" s="3">
        <v>27000000</v>
      </c>
      <c r="H1675" s="3">
        <v>5.6</v>
      </c>
    </row>
    <row r="1676" spans="1:8" x14ac:dyDescent="0.3">
      <c r="A1676" s="2" t="s">
        <v>1973</v>
      </c>
      <c r="B1676" s="2">
        <v>110</v>
      </c>
      <c r="C1676" s="2">
        <v>22494487</v>
      </c>
      <c r="D1676" s="2" t="s">
        <v>717</v>
      </c>
      <c r="E1676" s="2" t="s">
        <v>2912</v>
      </c>
      <c r="F1676" s="2" t="s">
        <v>11</v>
      </c>
      <c r="G1676" s="2">
        <v>27000000</v>
      </c>
      <c r="H1676" s="2">
        <v>7.8</v>
      </c>
    </row>
    <row r="1677" spans="1:8" x14ac:dyDescent="0.3">
      <c r="A1677" s="3" t="s">
        <v>2913</v>
      </c>
      <c r="B1677" s="3">
        <v>193</v>
      </c>
      <c r="C1677" s="3">
        <v>21500000</v>
      </c>
      <c r="D1677" s="3" t="s">
        <v>1207</v>
      </c>
      <c r="E1677" s="3" t="s">
        <v>2914</v>
      </c>
      <c r="F1677" s="3" t="s">
        <v>11</v>
      </c>
      <c r="G1677" s="3">
        <v>27000000</v>
      </c>
      <c r="H1677" s="3">
        <v>7.9</v>
      </c>
    </row>
    <row r="1678" spans="1:8" x14ac:dyDescent="0.3">
      <c r="A1678" s="2" t="s">
        <v>133</v>
      </c>
      <c r="B1678" s="2">
        <v>130</v>
      </c>
      <c r="C1678" s="2">
        <v>4463292</v>
      </c>
      <c r="D1678" s="2" t="s">
        <v>930</v>
      </c>
      <c r="E1678" s="2" t="s">
        <v>2915</v>
      </c>
      <c r="F1678" s="2" t="s">
        <v>11</v>
      </c>
      <c r="G1678" s="2">
        <v>30000000</v>
      </c>
      <c r="H1678" s="2">
        <v>6.9</v>
      </c>
    </row>
    <row r="1679" spans="1:8" x14ac:dyDescent="0.3">
      <c r="A1679" s="2" t="s">
        <v>337</v>
      </c>
      <c r="B1679" s="2">
        <v>111</v>
      </c>
      <c r="C1679" s="2">
        <v>14337579</v>
      </c>
      <c r="D1679" s="2" t="s">
        <v>2916</v>
      </c>
      <c r="E1679" s="2" t="s">
        <v>2917</v>
      </c>
      <c r="F1679" s="2" t="s">
        <v>11</v>
      </c>
      <c r="G1679" s="2">
        <v>27000000</v>
      </c>
      <c r="H1679" s="2">
        <v>7.7</v>
      </c>
    </row>
    <row r="1680" spans="1:8" x14ac:dyDescent="0.3">
      <c r="A1680" s="3" t="s">
        <v>2918</v>
      </c>
      <c r="B1680" s="3">
        <v>110</v>
      </c>
      <c r="C1680" s="3">
        <v>13823741</v>
      </c>
      <c r="D1680" s="3" t="s">
        <v>1994</v>
      </c>
      <c r="E1680" s="3" t="s">
        <v>2919</v>
      </c>
      <c r="F1680" s="3" t="s">
        <v>11</v>
      </c>
      <c r="G1680" s="3">
        <v>13500000</v>
      </c>
      <c r="H1680" s="3">
        <v>6.9</v>
      </c>
    </row>
    <row r="1681" spans="1:8" x14ac:dyDescent="0.3">
      <c r="A1681" s="2" t="s">
        <v>2920</v>
      </c>
      <c r="B1681" s="2">
        <v>123</v>
      </c>
      <c r="C1681" s="2">
        <v>10297897</v>
      </c>
      <c r="D1681" s="2" t="s">
        <v>2921</v>
      </c>
      <c r="E1681" s="2" t="s">
        <v>2922</v>
      </c>
      <c r="F1681" s="2" t="s">
        <v>11</v>
      </c>
      <c r="G1681" s="2">
        <v>27000000</v>
      </c>
      <c r="H1681" s="2">
        <v>6</v>
      </c>
    </row>
    <row r="1682" spans="1:8" x14ac:dyDescent="0.3">
      <c r="A1682" s="3" t="s">
        <v>2216</v>
      </c>
      <c r="B1682" s="3">
        <v>109</v>
      </c>
      <c r="C1682" s="3">
        <v>13248477</v>
      </c>
      <c r="D1682" s="3" t="s">
        <v>996</v>
      </c>
      <c r="E1682" s="3" t="s">
        <v>2923</v>
      </c>
      <c r="F1682" s="3" t="s">
        <v>11</v>
      </c>
      <c r="G1682" s="3">
        <v>27000000</v>
      </c>
      <c r="H1682" s="3">
        <v>6.2</v>
      </c>
    </row>
    <row r="1683" spans="1:8" x14ac:dyDescent="0.3">
      <c r="A1683" s="2" t="s">
        <v>2924</v>
      </c>
      <c r="B1683" s="2">
        <v>99</v>
      </c>
      <c r="C1683" s="2">
        <v>8712564</v>
      </c>
      <c r="D1683" s="2" t="s">
        <v>717</v>
      </c>
      <c r="E1683" s="2" t="s">
        <v>2925</v>
      </c>
      <c r="F1683" s="2" t="s">
        <v>11</v>
      </c>
      <c r="G1683" s="2">
        <v>27000000</v>
      </c>
      <c r="H1683" s="2">
        <v>5.9</v>
      </c>
    </row>
    <row r="1684" spans="1:8" x14ac:dyDescent="0.3">
      <c r="A1684" s="3" t="s">
        <v>2926</v>
      </c>
      <c r="B1684" s="3">
        <v>106</v>
      </c>
      <c r="C1684" s="3">
        <v>7486906</v>
      </c>
      <c r="D1684" s="3" t="s">
        <v>1299</v>
      </c>
      <c r="E1684" s="3" t="s">
        <v>2927</v>
      </c>
      <c r="F1684" s="3" t="s">
        <v>11</v>
      </c>
      <c r="G1684" s="3">
        <v>27000000</v>
      </c>
      <c r="H1684" s="3">
        <v>6.8</v>
      </c>
    </row>
    <row r="1685" spans="1:8" x14ac:dyDescent="0.3">
      <c r="A1685" s="2" t="s">
        <v>1608</v>
      </c>
      <c r="B1685" s="2">
        <v>89</v>
      </c>
      <c r="C1685" s="2">
        <v>38536376</v>
      </c>
      <c r="D1685" s="2" t="s">
        <v>999</v>
      </c>
      <c r="E1685" s="2" t="s">
        <v>2928</v>
      </c>
      <c r="F1685" s="2" t="s">
        <v>11</v>
      </c>
      <c r="G1685" s="2">
        <v>27000000</v>
      </c>
      <c r="H1685" s="2">
        <v>3.6</v>
      </c>
    </row>
    <row r="1686" spans="1:8" x14ac:dyDescent="0.3">
      <c r="A1686" s="3" t="s">
        <v>2929</v>
      </c>
      <c r="B1686" s="3">
        <v>98</v>
      </c>
      <c r="C1686" s="3">
        <v>41008532</v>
      </c>
      <c r="D1686" s="3" t="s">
        <v>710</v>
      </c>
      <c r="E1686" s="3" t="s">
        <v>2930</v>
      </c>
      <c r="F1686" s="3" t="s">
        <v>11</v>
      </c>
      <c r="G1686" s="3">
        <v>27000000</v>
      </c>
      <c r="H1686" s="3">
        <v>6.7</v>
      </c>
    </row>
    <row r="1687" spans="1:8" x14ac:dyDescent="0.3">
      <c r="A1687" s="2" t="s">
        <v>2483</v>
      </c>
      <c r="B1687" s="2">
        <v>93</v>
      </c>
      <c r="C1687" s="2">
        <v>5204007</v>
      </c>
      <c r="D1687" s="2" t="s">
        <v>131</v>
      </c>
      <c r="E1687" s="2" t="s">
        <v>2931</v>
      </c>
      <c r="F1687" s="2" t="s">
        <v>11</v>
      </c>
      <c r="G1687" s="2">
        <v>28000000</v>
      </c>
      <c r="H1687" s="2">
        <v>6.3</v>
      </c>
    </row>
    <row r="1688" spans="1:8" x14ac:dyDescent="0.3">
      <c r="A1688" s="3" t="s">
        <v>433</v>
      </c>
      <c r="B1688" s="3">
        <v>112</v>
      </c>
      <c r="C1688" s="3">
        <v>4485485</v>
      </c>
      <c r="D1688" s="3" t="s">
        <v>2932</v>
      </c>
      <c r="E1688" s="3" t="s">
        <v>2933</v>
      </c>
      <c r="F1688" s="3" t="s">
        <v>11</v>
      </c>
      <c r="G1688" s="3">
        <v>15000000</v>
      </c>
      <c r="H1688" s="3">
        <v>6.4</v>
      </c>
    </row>
    <row r="1689" spans="1:8" x14ac:dyDescent="0.3">
      <c r="A1689" s="2" t="s">
        <v>691</v>
      </c>
      <c r="B1689" s="2">
        <v>101</v>
      </c>
      <c r="C1689" s="2">
        <v>4476235</v>
      </c>
      <c r="D1689" s="2" t="s">
        <v>2526</v>
      </c>
      <c r="E1689" s="2" t="s">
        <v>2934</v>
      </c>
      <c r="F1689" s="2" t="s">
        <v>11</v>
      </c>
      <c r="G1689" s="2">
        <v>27000000</v>
      </c>
      <c r="H1689" s="2">
        <v>6.4</v>
      </c>
    </row>
    <row r="1690" spans="1:8" x14ac:dyDescent="0.3">
      <c r="A1690" s="3" t="s">
        <v>1027</v>
      </c>
      <c r="B1690" s="3">
        <v>104</v>
      </c>
      <c r="C1690" s="3">
        <v>1089365</v>
      </c>
      <c r="D1690" s="3" t="s">
        <v>838</v>
      </c>
      <c r="E1690" s="3" t="s">
        <v>2935</v>
      </c>
      <c r="F1690" s="3" t="s">
        <v>11</v>
      </c>
      <c r="G1690" s="3">
        <v>25000000</v>
      </c>
      <c r="H1690" s="3">
        <v>5.7</v>
      </c>
    </row>
    <row r="1691" spans="1:8" x14ac:dyDescent="0.3">
      <c r="A1691" s="2" t="s">
        <v>2273</v>
      </c>
      <c r="B1691" s="2">
        <v>120</v>
      </c>
      <c r="C1691" s="2">
        <v>763044</v>
      </c>
      <c r="D1691" s="2" t="s">
        <v>1342</v>
      </c>
      <c r="E1691" s="2" t="s">
        <v>2936</v>
      </c>
      <c r="F1691" s="2" t="s">
        <v>11</v>
      </c>
      <c r="G1691" s="2">
        <v>23000000</v>
      </c>
      <c r="H1691" s="2">
        <v>6.2</v>
      </c>
    </row>
    <row r="1692" spans="1:8" x14ac:dyDescent="0.3">
      <c r="A1692" s="2" t="s">
        <v>1068</v>
      </c>
      <c r="B1692" s="2">
        <v>91</v>
      </c>
      <c r="C1692" s="2">
        <v>20819129</v>
      </c>
      <c r="D1692" s="2" t="s">
        <v>571</v>
      </c>
      <c r="E1692" s="2" t="s">
        <v>2937</v>
      </c>
      <c r="F1692" s="2" t="s">
        <v>11</v>
      </c>
      <c r="G1692" s="2">
        <v>26000000</v>
      </c>
      <c r="H1692" s="2">
        <v>5.2</v>
      </c>
    </row>
    <row r="1693" spans="1:8" x14ac:dyDescent="0.3">
      <c r="A1693" s="3" t="s">
        <v>682</v>
      </c>
      <c r="B1693" s="3">
        <v>97</v>
      </c>
      <c r="C1693" s="3">
        <v>110222438</v>
      </c>
      <c r="D1693" s="3" t="s">
        <v>2938</v>
      </c>
      <c r="E1693" s="3" t="s">
        <v>2939</v>
      </c>
      <c r="F1693" s="3" t="s">
        <v>11</v>
      </c>
      <c r="G1693" s="3">
        <v>26000000</v>
      </c>
      <c r="H1693" s="3">
        <v>6.1</v>
      </c>
    </row>
    <row r="1694" spans="1:8" x14ac:dyDescent="0.3">
      <c r="A1694" s="2" t="s">
        <v>1063</v>
      </c>
      <c r="B1694" s="2">
        <v>133</v>
      </c>
      <c r="C1694" s="2">
        <v>109243478</v>
      </c>
      <c r="D1694" s="2" t="s">
        <v>549</v>
      </c>
      <c r="E1694" s="2" t="s">
        <v>2940</v>
      </c>
      <c r="F1694" s="2" t="s">
        <v>11</v>
      </c>
      <c r="G1694" s="2">
        <v>26000000</v>
      </c>
      <c r="H1694" s="2">
        <v>7.1</v>
      </c>
    </row>
    <row r="1695" spans="1:8" x14ac:dyDescent="0.3">
      <c r="A1695" s="3" t="s">
        <v>1494</v>
      </c>
      <c r="B1695" s="3">
        <v>123</v>
      </c>
      <c r="C1695" s="3">
        <v>100241322</v>
      </c>
      <c r="D1695" s="3" t="s">
        <v>465</v>
      </c>
      <c r="E1695" s="3" t="s">
        <v>2941</v>
      </c>
      <c r="F1695" s="3" t="s">
        <v>11</v>
      </c>
      <c r="G1695" s="3">
        <v>25000000</v>
      </c>
      <c r="H1695" s="3">
        <v>7.2</v>
      </c>
    </row>
    <row r="1696" spans="1:8" x14ac:dyDescent="0.3">
      <c r="A1696" s="2" t="s">
        <v>2942</v>
      </c>
      <c r="B1696" s="2">
        <v>114</v>
      </c>
      <c r="C1696" s="2">
        <v>25977365</v>
      </c>
      <c r="D1696" s="2" t="s">
        <v>717</v>
      </c>
      <c r="E1696" s="2" t="s">
        <v>2943</v>
      </c>
      <c r="F1696" s="2" t="s">
        <v>11</v>
      </c>
      <c r="G1696" s="2">
        <v>28000000</v>
      </c>
      <c r="H1696" s="2">
        <v>6.5</v>
      </c>
    </row>
    <row r="1697" spans="1:8" x14ac:dyDescent="0.3">
      <c r="A1697" s="3" t="s">
        <v>894</v>
      </c>
      <c r="B1697" s="3">
        <v>111</v>
      </c>
      <c r="C1697" s="3">
        <v>91457688</v>
      </c>
      <c r="D1697" s="3" t="s">
        <v>571</v>
      </c>
      <c r="E1697" s="3" t="s">
        <v>2944</v>
      </c>
      <c r="F1697" s="3" t="s">
        <v>11</v>
      </c>
      <c r="G1697" s="3">
        <v>26000000</v>
      </c>
      <c r="H1697" s="3">
        <v>6</v>
      </c>
    </row>
    <row r="1698" spans="1:8" x14ac:dyDescent="0.3">
      <c r="A1698" s="2" t="s">
        <v>1776</v>
      </c>
      <c r="B1698" s="2">
        <v>117</v>
      </c>
      <c r="C1698" s="2">
        <v>87341380</v>
      </c>
      <c r="D1698" s="2" t="s">
        <v>571</v>
      </c>
      <c r="E1698" s="2" t="s">
        <v>2945</v>
      </c>
      <c r="F1698" s="2" t="s">
        <v>11</v>
      </c>
      <c r="G1698" s="2">
        <v>27000000</v>
      </c>
      <c r="H1698" s="2">
        <v>7</v>
      </c>
    </row>
    <row r="1699" spans="1:8" x14ac:dyDescent="0.3">
      <c r="A1699" s="3" t="s">
        <v>1033</v>
      </c>
      <c r="B1699" s="3">
        <v>121</v>
      </c>
      <c r="C1699" s="3">
        <v>65703412</v>
      </c>
      <c r="D1699" s="3" t="s">
        <v>465</v>
      </c>
      <c r="E1699" s="3" t="s">
        <v>2946</v>
      </c>
      <c r="F1699" s="3" t="s">
        <v>11</v>
      </c>
      <c r="G1699" s="3">
        <v>26000000</v>
      </c>
      <c r="H1699" s="3">
        <v>7</v>
      </c>
    </row>
    <row r="1700" spans="1:8" x14ac:dyDescent="0.3">
      <c r="A1700" s="2" t="s">
        <v>943</v>
      </c>
      <c r="B1700" s="2">
        <v>139</v>
      </c>
      <c r="C1700" s="2">
        <v>58328680</v>
      </c>
      <c r="D1700" s="2" t="s">
        <v>1331</v>
      </c>
      <c r="E1700" s="2" t="s">
        <v>2947</v>
      </c>
      <c r="F1700" s="2" t="s">
        <v>11</v>
      </c>
      <c r="G1700" s="2">
        <v>22000000</v>
      </c>
      <c r="H1700" s="2">
        <v>7.5</v>
      </c>
    </row>
    <row r="1701" spans="1:8" x14ac:dyDescent="0.3">
      <c r="A1701" s="3" t="s">
        <v>433</v>
      </c>
      <c r="B1701" s="3">
        <v>115</v>
      </c>
      <c r="C1701" s="3">
        <v>61490000</v>
      </c>
      <c r="D1701" s="3" t="s">
        <v>1203</v>
      </c>
      <c r="E1701" s="3" t="s">
        <v>2948</v>
      </c>
      <c r="F1701" s="3" t="s">
        <v>11</v>
      </c>
      <c r="G1701" s="3">
        <v>26000000</v>
      </c>
      <c r="H1701" s="3">
        <v>6.6</v>
      </c>
    </row>
    <row r="1702" spans="1:8" x14ac:dyDescent="0.3">
      <c r="A1702" s="3" t="s">
        <v>2823</v>
      </c>
      <c r="B1702" s="3">
        <v>175</v>
      </c>
      <c r="C1702" s="3">
        <v>50800000</v>
      </c>
      <c r="D1702" s="3" t="s">
        <v>653</v>
      </c>
      <c r="E1702" s="3" t="s">
        <v>2949</v>
      </c>
      <c r="F1702" s="3" t="s">
        <v>11</v>
      </c>
      <c r="G1702" s="3">
        <v>26000000</v>
      </c>
      <c r="H1702" s="3">
        <v>7.4</v>
      </c>
    </row>
    <row r="1703" spans="1:8" x14ac:dyDescent="0.3">
      <c r="A1703" s="2" t="s">
        <v>2055</v>
      </c>
      <c r="B1703" s="2">
        <v>85</v>
      </c>
      <c r="C1703" s="2">
        <v>57859105</v>
      </c>
      <c r="D1703" s="2" t="s">
        <v>271</v>
      </c>
      <c r="E1703" s="2" t="s">
        <v>2950</v>
      </c>
      <c r="F1703" s="2" t="s">
        <v>11</v>
      </c>
      <c r="G1703" s="2">
        <v>26000000</v>
      </c>
      <c r="H1703" s="2">
        <v>6.5</v>
      </c>
    </row>
    <row r="1704" spans="1:8" x14ac:dyDescent="0.3">
      <c r="A1704" s="3" t="s">
        <v>1910</v>
      </c>
      <c r="B1704" s="3">
        <v>90</v>
      </c>
      <c r="C1704" s="3">
        <v>46455802</v>
      </c>
      <c r="D1704" s="3" t="s">
        <v>2168</v>
      </c>
      <c r="E1704" s="3" t="s">
        <v>2951</v>
      </c>
      <c r="F1704" s="3" t="s">
        <v>11</v>
      </c>
      <c r="G1704" s="3">
        <v>26000000</v>
      </c>
      <c r="H1704" s="3">
        <v>6.2</v>
      </c>
    </row>
    <row r="1705" spans="1:8" x14ac:dyDescent="0.3">
      <c r="A1705" s="2" t="s">
        <v>1405</v>
      </c>
      <c r="B1705" s="2">
        <v>107</v>
      </c>
      <c r="C1705" s="2">
        <v>45506619</v>
      </c>
      <c r="D1705" s="2" t="s">
        <v>2952</v>
      </c>
      <c r="E1705" s="2" t="s">
        <v>2953</v>
      </c>
      <c r="F1705" s="2" t="s">
        <v>11</v>
      </c>
      <c r="G1705" s="2">
        <v>26000000</v>
      </c>
      <c r="H1705" s="2">
        <v>7.8</v>
      </c>
    </row>
    <row r="1706" spans="1:8" x14ac:dyDescent="0.3">
      <c r="A1706" s="3" t="s">
        <v>1422</v>
      </c>
      <c r="B1706" s="3">
        <v>100</v>
      </c>
      <c r="C1706" s="3">
        <v>40168080</v>
      </c>
      <c r="D1706" s="3" t="s">
        <v>1143</v>
      </c>
      <c r="E1706" s="3" t="s">
        <v>2954</v>
      </c>
      <c r="F1706" s="3" t="s">
        <v>11</v>
      </c>
      <c r="G1706" s="3">
        <v>26000000</v>
      </c>
      <c r="H1706" s="3">
        <v>5.2</v>
      </c>
    </row>
    <row r="1707" spans="1:8" x14ac:dyDescent="0.3">
      <c r="A1707" s="2" t="s">
        <v>91</v>
      </c>
      <c r="B1707" s="2">
        <v>129</v>
      </c>
      <c r="C1707" s="2">
        <v>49874933</v>
      </c>
      <c r="D1707" s="2" t="s">
        <v>2932</v>
      </c>
      <c r="E1707" s="2" t="s">
        <v>2955</v>
      </c>
      <c r="F1707" s="2" t="s">
        <v>11</v>
      </c>
      <c r="G1707" s="2">
        <v>26000000</v>
      </c>
      <c r="H1707" s="2">
        <v>6.5</v>
      </c>
    </row>
    <row r="1708" spans="1:8" x14ac:dyDescent="0.3">
      <c r="A1708" s="3" t="s">
        <v>568</v>
      </c>
      <c r="B1708" s="3">
        <v>109</v>
      </c>
      <c r="C1708" s="3">
        <v>45489752</v>
      </c>
      <c r="D1708" s="3" t="s">
        <v>465</v>
      </c>
      <c r="E1708" s="3" t="s">
        <v>2956</v>
      </c>
      <c r="F1708" s="3" t="s">
        <v>11</v>
      </c>
      <c r="G1708" s="3">
        <v>26000000</v>
      </c>
      <c r="H1708" s="3">
        <v>6.5</v>
      </c>
    </row>
    <row r="1709" spans="1:8" x14ac:dyDescent="0.3">
      <c r="A1709" s="2" t="s">
        <v>1115</v>
      </c>
      <c r="B1709" s="2">
        <v>94</v>
      </c>
      <c r="C1709" s="2">
        <v>36985501</v>
      </c>
      <c r="D1709" s="2" t="s">
        <v>2957</v>
      </c>
      <c r="E1709" s="2" t="s">
        <v>2958</v>
      </c>
      <c r="F1709" s="2" t="s">
        <v>11</v>
      </c>
      <c r="G1709" s="2">
        <v>26000000</v>
      </c>
      <c r="H1709" s="2">
        <v>5.2</v>
      </c>
    </row>
    <row r="1710" spans="1:8" x14ac:dyDescent="0.3">
      <c r="A1710" s="3" t="s">
        <v>1202</v>
      </c>
      <c r="B1710" s="3">
        <v>133</v>
      </c>
      <c r="C1710" s="3">
        <v>33200000</v>
      </c>
      <c r="D1710" s="3" t="s">
        <v>2959</v>
      </c>
      <c r="E1710" s="3" t="s">
        <v>2960</v>
      </c>
      <c r="F1710" s="3" t="s">
        <v>11</v>
      </c>
      <c r="G1710" s="3">
        <v>26000000</v>
      </c>
      <c r="H1710" s="3">
        <v>7.2</v>
      </c>
    </row>
    <row r="1711" spans="1:8" x14ac:dyDescent="0.3">
      <c r="A1711" s="2" t="s">
        <v>1779</v>
      </c>
      <c r="B1711" s="2">
        <v>105</v>
      </c>
      <c r="C1711" s="2">
        <v>28501651</v>
      </c>
      <c r="D1711" s="2" t="s">
        <v>1342</v>
      </c>
      <c r="E1711" s="2" t="s">
        <v>2961</v>
      </c>
      <c r="F1711" s="2" t="s">
        <v>11</v>
      </c>
      <c r="G1711" s="2">
        <v>26000000</v>
      </c>
      <c r="H1711" s="2">
        <v>7.1</v>
      </c>
    </row>
    <row r="1712" spans="1:8" x14ac:dyDescent="0.3">
      <c r="A1712" s="3" t="s">
        <v>2962</v>
      </c>
      <c r="B1712" s="3">
        <v>100</v>
      </c>
      <c r="C1712" s="3">
        <v>23222861</v>
      </c>
      <c r="D1712" s="3" t="s">
        <v>2963</v>
      </c>
      <c r="E1712" s="3" t="s">
        <v>2964</v>
      </c>
      <c r="F1712" s="3" t="s">
        <v>11</v>
      </c>
      <c r="G1712" s="3">
        <v>26000000</v>
      </c>
      <c r="H1712" s="3">
        <v>4.5</v>
      </c>
    </row>
    <row r="1713" spans="1:8" x14ac:dyDescent="0.3">
      <c r="A1713" s="2" t="s">
        <v>1091</v>
      </c>
      <c r="B1713" s="2">
        <v>113</v>
      </c>
      <c r="C1713" s="2">
        <v>54540525</v>
      </c>
      <c r="D1713" s="2" t="s">
        <v>549</v>
      </c>
      <c r="E1713" s="2" t="s">
        <v>2965</v>
      </c>
      <c r="F1713" s="2" t="s">
        <v>11</v>
      </c>
      <c r="G1713" s="2">
        <v>56000000</v>
      </c>
      <c r="H1713" s="2">
        <v>5.7</v>
      </c>
    </row>
    <row r="1714" spans="1:8" x14ac:dyDescent="0.3">
      <c r="A1714" s="3" t="s">
        <v>2966</v>
      </c>
      <c r="B1714" s="3">
        <v>118</v>
      </c>
      <c r="C1714" s="3">
        <v>16252765</v>
      </c>
      <c r="D1714" s="3" t="s">
        <v>1083</v>
      </c>
      <c r="E1714" s="3" t="s">
        <v>2967</v>
      </c>
      <c r="F1714" s="3" t="s">
        <v>11</v>
      </c>
      <c r="G1714" s="3">
        <v>42000000</v>
      </c>
      <c r="H1714" s="3">
        <v>6</v>
      </c>
    </row>
    <row r="1715" spans="1:8" x14ac:dyDescent="0.3">
      <c r="A1715" s="2" t="s">
        <v>1688</v>
      </c>
      <c r="B1715" s="2">
        <v>110</v>
      </c>
      <c r="C1715" s="2">
        <v>16005978</v>
      </c>
      <c r="D1715" s="2" t="s">
        <v>740</v>
      </c>
      <c r="E1715" s="2" t="s">
        <v>2968</v>
      </c>
      <c r="F1715" s="2" t="s">
        <v>11</v>
      </c>
      <c r="G1715" s="2">
        <v>26000000</v>
      </c>
      <c r="H1715" s="2">
        <v>6.4</v>
      </c>
    </row>
    <row r="1716" spans="1:8" x14ac:dyDescent="0.3">
      <c r="A1716" s="3" t="s">
        <v>1398</v>
      </c>
      <c r="B1716" s="3">
        <v>110</v>
      </c>
      <c r="C1716" s="3">
        <v>14469428</v>
      </c>
      <c r="D1716" s="3" t="s">
        <v>549</v>
      </c>
      <c r="E1716" s="3" t="s">
        <v>2969</v>
      </c>
      <c r="F1716" s="3" t="s">
        <v>11</v>
      </c>
      <c r="G1716" s="3">
        <v>26000000</v>
      </c>
      <c r="H1716" s="3">
        <v>5.2</v>
      </c>
    </row>
    <row r="1717" spans="1:8" x14ac:dyDescent="0.3">
      <c r="A1717" s="2" t="s">
        <v>2970</v>
      </c>
      <c r="B1717" s="2">
        <v>99</v>
      </c>
      <c r="C1717" s="2">
        <v>13829734</v>
      </c>
      <c r="D1717" s="2" t="s">
        <v>2971</v>
      </c>
      <c r="E1717" s="2" t="s">
        <v>2972</v>
      </c>
      <c r="F1717" s="2" t="s">
        <v>11</v>
      </c>
      <c r="G1717" s="2">
        <v>26000000</v>
      </c>
      <c r="H1717" s="2">
        <v>4.3</v>
      </c>
    </row>
    <row r="1718" spans="1:8" x14ac:dyDescent="0.3">
      <c r="A1718" s="3" t="s">
        <v>2973</v>
      </c>
      <c r="B1718" s="3">
        <v>101</v>
      </c>
      <c r="C1718" s="3">
        <v>1075288</v>
      </c>
      <c r="D1718" s="3" t="s">
        <v>710</v>
      </c>
      <c r="E1718" s="3" t="s">
        <v>2974</v>
      </c>
      <c r="F1718" s="3" t="s">
        <v>11</v>
      </c>
      <c r="G1718" s="3">
        <v>22000000</v>
      </c>
      <c r="H1718" s="3">
        <v>6.1</v>
      </c>
    </row>
    <row r="1719" spans="1:8" x14ac:dyDescent="0.3">
      <c r="A1719" s="3" t="s">
        <v>2665</v>
      </c>
      <c r="B1719" s="3">
        <v>103</v>
      </c>
      <c r="C1719" s="3">
        <v>7496522</v>
      </c>
      <c r="D1719" s="3" t="s">
        <v>2975</v>
      </c>
      <c r="E1719" s="3" t="s">
        <v>2976</v>
      </c>
      <c r="F1719" s="3" t="s">
        <v>11</v>
      </c>
      <c r="G1719" s="3">
        <v>26000000</v>
      </c>
      <c r="H1719" s="3">
        <v>6.8</v>
      </c>
    </row>
    <row r="1720" spans="1:8" x14ac:dyDescent="0.3">
      <c r="A1720" s="3" t="s">
        <v>2977</v>
      </c>
      <c r="B1720" s="3">
        <v>95</v>
      </c>
      <c r="C1720" s="3">
        <v>20047715</v>
      </c>
      <c r="D1720" s="3" t="s">
        <v>2978</v>
      </c>
      <c r="E1720" s="3" t="s">
        <v>2979</v>
      </c>
      <c r="F1720" s="3" t="s">
        <v>11</v>
      </c>
      <c r="G1720" s="3">
        <v>25530000</v>
      </c>
      <c r="H1720" s="3">
        <v>5.2</v>
      </c>
    </row>
    <row r="1721" spans="1:8" x14ac:dyDescent="0.3">
      <c r="A1721" s="2" t="s">
        <v>813</v>
      </c>
      <c r="B1721" s="2">
        <v>117</v>
      </c>
      <c r="C1721" s="2">
        <v>12276810</v>
      </c>
      <c r="D1721" s="2" t="s">
        <v>538</v>
      </c>
      <c r="E1721" s="2" t="s">
        <v>2980</v>
      </c>
      <c r="F1721" s="2" t="s">
        <v>11</v>
      </c>
      <c r="G1721" s="2">
        <v>26000000</v>
      </c>
      <c r="H1721" s="2">
        <v>6.5</v>
      </c>
    </row>
    <row r="1722" spans="1:8" x14ac:dyDescent="0.3">
      <c r="A1722" s="3" t="s">
        <v>2981</v>
      </c>
      <c r="B1722" s="3">
        <v>129</v>
      </c>
      <c r="C1722" s="3">
        <v>33565375</v>
      </c>
      <c r="D1722" s="3" t="s">
        <v>1083</v>
      </c>
      <c r="E1722" s="3" t="s">
        <v>2982</v>
      </c>
      <c r="F1722" s="3" t="s">
        <v>11</v>
      </c>
      <c r="G1722" s="3">
        <v>15000000</v>
      </c>
      <c r="H1722" s="3">
        <v>7.5</v>
      </c>
    </row>
    <row r="1723" spans="1:8" x14ac:dyDescent="0.3">
      <c r="A1723" s="2" t="s">
        <v>1070</v>
      </c>
      <c r="B1723" s="2">
        <v>120</v>
      </c>
      <c r="C1723" s="2">
        <v>499263</v>
      </c>
      <c r="D1723" s="2" t="s">
        <v>1126</v>
      </c>
      <c r="E1723" s="2" t="s">
        <v>2983</v>
      </c>
      <c r="F1723" s="2" t="s">
        <v>2984</v>
      </c>
      <c r="G1723" s="2">
        <v>30000000</v>
      </c>
      <c r="H1723" s="2">
        <v>7.1</v>
      </c>
    </row>
    <row r="1724" spans="1:8" x14ac:dyDescent="0.3">
      <c r="A1724" s="3" t="s">
        <v>409</v>
      </c>
      <c r="B1724" s="3">
        <v>125</v>
      </c>
      <c r="C1724" s="3">
        <v>219200000</v>
      </c>
      <c r="D1724" s="3" t="s">
        <v>2985</v>
      </c>
      <c r="E1724" s="3" t="s">
        <v>2986</v>
      </c>
      <c r="F1724" s="3" t="s">
        <v>11</v>
      </c>
      <c r="G1724" s="3">
        <v>25000000</v>
      </c>
      <c r="H1724" s="3">
        <v>6.9</v>
      </c>
    </row>
    <row r="1725" spans="1:8" x14ac:dyDescent="0.3">
      <c r="A1725" s="2" t="s">
        <v>1027</v>
      </c>
      <c r="B1725" s="2">
        <v>133</v>
      </c>
      <c r="C1725" s="2">
        <v>172825435</v>
      </c>
      <c r="D1725" s="2" t="s">
        <v>1126</v>
      </c>
      <c r="E1725" s="2" t="s">
        <v>2987</v>
      </c>
      <c r="F1725" s="2" t="s">
        <v>11</v>
      </c>
      <c r="G1725" s="2">
        <v>25000000</v>
      </c>
      <c r="H1725" s="2">
        <v>8</v>
      </c>
    </row>
    <row r="1726" spans="1:8" x14ac:dyDescent="0.3">
      <c r="A1726" s="3" t="s">
        <v>1222</v>
      </c>
      <c r="B1726" s="3">
        <v>116</v>
      </c>
      <c r="C1726" s="3">
        <v>148085755</v>
      </c>
      <c r="D1726" s="3" t="s">
        <v>1126</v>
      </c>
      <c r="E1726" s="3" t="s">
        <v>2988</v>
      </c>
      <c r="F1726" s="3" t="s">
        <v>11</v>
      </c>
      <c r="G1726" s="3">
        <v>33000000</v>
      </c>
      <c r="H1726" s="3">
        <v>8.1999999999999993</v>
      </c>
    </row>
    <row r="1727" spans="1:8" x14ac:dyDescent="0.3">
      <c r="A1727" s="2" t="s">
        <v>241</v>
      </c>
      <c r="B1727" s="2">
        <v>129</v>
      </c>
      <c r="C1727" s="2">
        <v>25517500</v>
      </c>
      <c r="D1727" s="2" t="s">
        <v>1940</v>
      </c>
      <c r="E1727" s="2" t="s">
        <v>2989</v>
      </c>
      <c r="F1727" s="2" t="s">
        <v>11</v>
      </c>
      <c r="G1727" s="2">
        <v>25100000</v>
      </c>
      <c r="H1727" s="2">
        <v>6.4</v>
      </c>
    </row>
    <row r="1728" spans="1:8" x14ac:dyDescent="0.3">
      <c r="A1728" s="3" t="s">
        <v>1632</v>
      </c>
      <c r="B1728" s="3">
        <v>93</v>
      </c>
      <c r="C1728" s="3">
        <v>145000989</v>
      </c>
      <c r="D1728" s="3" t="s">
        <v>19</v>
      </c>
      <c r="E1728" s="3" t="s">
        <v>2990</v>
      </c>
      <c r="F1728" s="3" t="s">
        <v>11</v>
      </c>
      <c r="G1728" s="3">
        <v>25000000</v>
      </c>
      <c r="H1728" s="3">
        <v>7.9</v>
      </c>
    </row>
    <row r="1729" spans="1:8" x14ac:dyDescent="0.3">
      <c r="A1729" s="2" t="s">
        <v>2991</v>
      </c>
      <c r="B1729" s="2">
        <v>118</v>
      </c>
      <c r="C1729" s="2">
        <v>26761283</v>
      </c>
      <c r="D1729" s="2" t="s">
        <v>69</v>
      </c>
      <c r="E1729" s="2" t="s">
        <v>2992</v>
      </c>
      <c r="F1729" s="2" t="s">
        <v>11</v>
      </c>
      <c r="G1729" s="2">
        <v>26000000</v>
      </c>
      <c r="H1729" s="2">
        <v>6.7</v>
      </c>
    </row>
    <row r="1730" spans="1:8" x14ac:dyDescent="0.3">
      <c r="A1730" s="3" t="s">
        <v>755</v>
      </c>
      <c r="B1730" s="3">
        <v>129</v>
      </c>
      <c r="C1730" s="3">
        <v>121945720</v>
      </c>
      <c r="D1730" s="3" t="s">
        <v>2993</v>
      </c>
      <c r="E1730" s="3" t="s">
        <v>2994</v>
      </c>
      <c r="F1730" s="3" t="s">
        <v>11</v>
      </c>
      <c r="G1730" s="3">
        <v>25000000</v>
      </c>
      <c r="H1730" s="3">
        <v>6.1</v>
      </c>
    </row>
    <row r="1731" spans="1:8" x14ac:dyDescent="0.3">
      <c r="A1731" s="2" t="s">
        <v>123</v>
      </c>
      <c r="B1731" s="2">
        <v>185</v>
      </c>
      <c r="C1731" s="2">
        <v>96067179</v>
      </c>
      <c r="D1731" s="2" t="s">
        <v>1940</v>
      </c>
      <c r="E1731" s="2" t="s">
        <v>2995</v>
      </c>
      <c r="F1731" s="2" t="s">
        <v>11</v>
      </c>
      <c r="G1731" s="2">
        <v>22000000</v>
      </c>
      <c r="H1731" s="2">
        <v>8.9</v>
      </c>
    </row>
    <row r="1732" spans="1:8" x14ac:dyDescent="0.3">
      <c r="A1732" s="3" t="s">
        <v>2729</v>
      </c>
      <c r="B1732" s="3">
        <v>146</v>
      </c>
      <c r="C1732" s="3">
        <v>169705587</v>
      </c>
      <c r="D1732" s="3" t="s">
        <v>1126</v>
      </c>
      <c r="E1732" s="3" t="s">
        <v>2996</v>
      </c>
      <c r="F1732" s="3" t="s">
        <v>11</v>
      </c>
      <c r="G1732" s="3">
        <v>25000000</v>
      </c>
      <c r="H1732" s="3">
        <v>8.1</v>
      </c>
    </row>
    <row r="1733" spans="1:8" x14ac:dyDescent="0.3">
      <c r="A1733" s="2" t="s">
        <v>359</v>
      </c>
      <c r="B1733" s="2">
        <v>128</v>
      </c>
      <c r="C1733" s="2">
        <v>3254172</v>
      </c>
      <c r="D1733" s="2" t="s">
        <v>1186</v>
      </c>
      <c r="E1733" s="2" t="s">
        <v>2997</v>
      </c>
      <c r="F1733" s="2" t="s">
        <v>11</v>
      </c>
      <c r="G1733" s="2">
        <v>28000000</v>
      </c>
      <c r="H1733" s="2">
        <v>6.2</v>
      </c>
    </row>
    <row r="1734" spans="1:8" x14ac:dyDescent="0.3">
      <c r="A1734" s="3" t="s">
        <v>513</v>
      </c>
      <c r="B1734" s="3">
        <v>93</v>
      </c>
      <c r="C1734" s="3">
        <v>84185387</v>
      </c>
      <c r="D1734" s="3" t="s">
        <v>2998</v>
      </c>
      <c r="E1734" s="3" t="s">
        <v>2999</v>
      </c>
      <c r="F1734" s="3" t="s">
        <v>11</v>
      </c>
      <c r="G1734" s="3">
        <v>80000000</v>
      </c>
      <c r="H1734" s="3">
        <v>4.9000000000000004</v>
      </c>
    </row>
    <row r="1735" spans="1:8" x14ac:dyDescent="0.3">
      <c r="A1735" s="3" t="s">
        <v>2483</v>
      </c>
      <c r="B1735" s="3">
        <v>97</v>
      </c>
      <c r="C1735" s="3">
        <v>82163317</v>
      </c>
      <c r="D1735" s="3" t="s">
        <v>1609</v>
      </c>
      <c r="E1735" s="3" t="s">
        <v>3000</v>
      </c>
      <c r="F1735" s="3" t="s">
        <v>11</v>
      </c>
      <c r="G1735" s="3">
        <v>30000000</v>
      </c>
      <c r="H1735" s="3">
        <v>5.8</v>
      </c>
    </row>
    <row r="1736" spans="1:8" x14ac:dyDescent="0.3">
      <c r="A1736" s="3" t="s">
        <v>1914</v>
      </c>
      <c r="B1736" s="3">
        <v>82</v>
      </c>
      <c r="C1736" s="3">
        <v>80920948</v>
      </c>
      <c r="D1736" s="3" t="s">
        <v>149</v>
      </c>
      <c r="E1736" s="3" t="s">
        <v>3001</v>
      </c>
      <c r="F1736" s="3" t="s">
        <v>11</v>
      </c>
      <c r="G1736" s="3">
        <v>30000000</v>
      </c>
      <c r="H1736" s="3">
        <v>6</v>
      </c>
    </row>
    <row r="1737" spans="1:8" x14ac:dyDescent="0.3">
      <c r="A1737" s="2" t="s">
        <v>184</v>
      </c>
      <c r="B1737" s="2">
        <v>85</v>
      </c>
      <c r="C1737" s="2">
        <v>80034302</v>
      </c>
      <c r="D1737" s="2" t="s">
        <v>1139</v>
      </c>
      <c r="E1737" s="2" t="s">
        <v>3002</v>
      </c>
      <c r="F1737" s="2" t="s">
        <v>11</v>
      </c>
      <c r="G1737" s="2">
        <v>25000000</v>
      </c>
      <c r="H1737" s="2">
        <v>7</v>
      </c>
    </row>
    <row r="1738" spans="1:8" x14ac:dyDescent="0.3">
      <c r="A1738" s="3" t="s">
        <v>3003</v>
      </c>
      <c r="B1738" s="3">
        <v>88</v>
      </c>
      <c r="C1738" s="3">
        <v>78656813</v>
      </c>
      <c r="D1738" s="3" t="s">
        <v>999</v>
      </c>
      <c r="E1738" s="3" t="s">
        <v>3004</v>
      </c>
      <c r="F1738" s="3" t="s">
        <v>11</v>
      </c>
      <c r="G1738" s="3">
        <v>25000000</v>
      </c>
      <c r="H1738" s="3">
        <v>6</v>
      </c>
    </row>
    <row r="1739" spans="1:8" x14ac:dyDescent="0.3">
      <c r="A1739" s="2" t="s">
        <v>750</v>
      </c>
      <c r="B1739" s="2">
        <v>119</v>
      </c>
      <c r="C1739" s="2">
        <v>76270454</v>
      </c>
      <c r="D1739" s="2" t="s">
        <v>710</v>
      </c>
      <c r="E1739" s="2" t="s">
        <v>3005</v>
      </c>
      <c r="F1739" s="2" t="s">
        <v>11</v>
      </c>
      <c r="G1739" s="2">
        <v>25000000</v>
      </c>
      <c r="H1739" s="2">
        <v>7.9</v>
      </c>
    </row>
    <row r="1740" spans="1:8" x14ac:dyDescent="0.3">
      <c r="A1740" s="3" t="s">
        <v>2309</v>
      </c>
      <c r="B1740" s="3">
        <v>122</v>
      </c>
      <c r="C1740" s="3">
        <v>74273505</v>
      </c>
      <c r="D1740" s="3" t="s">
        <v>710</v>
      </c>
      <c r="E1740" s="3" t="s">
        <v>3006</v>
      </c>
      <c r="F1740" s="3" t="s">
        <v>11</v>
      </c>
      <c r="G1740" s="3">
        <v>25000000</v>
      </c>
      <c r="H1740" s="3">
        <v>8.1</v>
      </c>
    </row>
    <row r="1741" spans="1:8" x14ac:dyDescent="0.3">
      <c r="A1741" s="2" t="s">
        <v>441</v>
      </c>
      <c r="B1741" s="2">
        <v>99</v>
      </c>
      <c r="C1741" s="2">
        <v>134141530</v>
      </c>
      <c r="D1741" s="2" t="s">
        <v>1861</v>
      </c>
      <c r="E1741" s="2" t="s">
        <v>3007</v>
      </c>
      <c r="F1741" s="2" t="s">
        <v>11</v>
      </c>
      <c r="G1741" s="2">
        <v>25000000</v>
      </c>
      <c r="H1741" s="2">
        <v>6.2</v>
      </c>
    </row>
    <row r="1742" spans="1:8" x14ac:dyDescent="0.3">
      <c r="A1742" s="3" t="s">
        <v>3008</v>
      </c>
      <c r="B1742" s="3">
        <v>97</v>
      </c>
      <c r="C1742" s="3">
        <v>71500556</v>
      </c>
      <c r="D1742" s="3" t="s">
        <v>465</v>
      </c>
      <c r="E1742" s="3" t="s">
        <v>3009</v>
      </c>
      <c r="F1742" s="3" t="s">
        <v>11</v>
      </c>
      <c r="G1742" s="3">
        <v>26000000</v>
      </c>
      <c r="H1742" s="3">
        <v>6.7</v>
      </c>
    </row>
    <row r="1743" spans="1:8" x14ac:dyDescent="0.3">
      <c r="A1743" s="2" t="s">
        <v>2465</v>
      </c>
      <c r="B1743" s="2">
        <v>121</v>
      </c>
      <c r="C1743" s="2">
        <v>71309760</v>
      </c>
      <c r="D1743" s="2" t="s">
        <v>69</v>
      </c>
      <c r="E1743" s="2" t="s">
        <v>3010</v>
      </c>
      <c r="F1743" s="2" t="s">
        <v>11</v>
      </c>
      <c r="G1743" s="2">
        <v>25000000</v>
      </c>
      <c r="H1743" s="2">
        <v>7.3</v>
      </c>
    </row>
    <row r="1744" spans="1:8" x14ac:dyDescent="0.3">
      <c r="A1744" s="3" t="s">
        <v>3011</v>
      </c>
      <c r="B1744" s="3">
        <v>95</v>
      </c>
      <c r="C1744" s="3">
        <v>89808372</v>
      </c>
      <c r="D1744" s="3" t="s">
        <v>656</v>
      </c>
      <c r="E1744" s="3" t="s">
        <v>3012</v>
      </c>
      <c r="F1744" s="3" t="s">
        <v>11</v>
      </c>
      <c r="G1744" s="3">
        <v>45000000</v>
      </c>
      <c r="H1744" s="3">
        <v>4.5999999999999996</v>
      </c>
    </row>
    <row r="1745" spans="1:8" x14ac:dyDescent="0.3">
      <c r="A1745" s="2" t="s">
        <v>1685</v>
      </c>
      <c r="B1745" s="2">
        <v>105</v>
      </c>
      <c r="C1745" s="2">
        <v>77264926</v>
      </c>
      <c r="D1745" s="2" t="s">
        <v>1004</v>
      </c>
      <c r="E1745" s="2" t="s">
        <v>3013</v>
      </c>
      <c r="F1745" s="2" t="s">
        <v>11</v>
      </c>
      <c r="G1745" s="2">
        <v>25000000</v>
      </c>
      <c r="H1745" s="2">
        <v>6.1</v>
      </c>
    </row>
    <row r="1746" spans="1:8" x14ac:dyDescent="0.3">
      <c r="A1746" s="3" t="s">
        <v>894</v>
      </c>
      <c r="B1746" s="3">
        <v>108</v>
      </c>
      <c r="C1746" s="3">
        <v>70625986</v>
      </c>
      <c r="D1746" s="3" t="s">
        <v>549</v>
      </c>
      <c r="E1746" s="3" t="s">
        <v>3014</v>
      </c>
      <c r="F1746" s="3" t="s">
        <v>11</v>
      </c>
      <c r="G1746" s="3">
        <v>25000000</v>
      </c>
      <c r="H1746" s="3">
        <v>6.2</v>
      </c>
    </row>
    <row r="1747" spans="1:8" x14ac:dyDescent="0.3">
      <c r="A1747" s="2" t="s">
        <v>1952</v>
      </c>
      <c r="B1747" s="2">
        <v>134</v>
      </c>
      <c r="C1747" s="2">
        <v>56505065</v>
      </c>
      <c r="D1747" s="2" t="s">
        <v>3015</v>
      </c>
      <c r="E1747" s="2" t="s">
        <v>3016</v>
      </c>
      <c r="F1747" s="2" t="s">
        <v>11</v>
      </c>
      <c r="G1747" s="2">
        <v>25000000</v>
      </c>
      <c r="H1747" s="2">
        <v>7.8</v>
      </c>
    </row>
    <row r="1748" spans="1:8" x14ac:dyDescent="0.3">
      <c r="A1748" s="3" t="s">
        <v>1138</v>
      </c>
      <c r="B1748" s="3">
        <v>115</v>
      </c>
      <c r="C1748" s="3">
        <v>55973336</v>
      </c>
      <c r="D1748" s="3" t="s">
        <v>108</v>
      </c>
      <c r="E1748" s="3" t="s">
        <v>3017</v>
      </c>
      <c r="F1748" s="3" t="s">
        <v>11</v>
      </c>
      <c r="G1748" s="3">
        <v>25000000</v>
      </c>
      <c r="H1748" s="3">
        <v>6.1</v>
      </c>
    </row>
    <row r="1749" spans="1:8" x14ac:dyDescent="0.3">
      <c r="A1749" s="3" t="s">
        <v>1805</v>
      </c>
      <c r="B1749" s="3">
        <v>86</v>
      </c>
      <c r="C1749" s="3">
        <v>54098051</v>
      </c>
      <c r="D1749" s="3" t="s">
        <v>2088</v>
      </c>
      <c r="E1749" s="3" t="s">
        <v>3018</v>
      </c>
      <c r="F1749" s="3" t="s">
        <v>11</v>
      </c>
      <c r="G1749" s="3">
        <v>25000000</v>
      </c>
      <c r="H1749" s="3">
        <v>5.8</v>
      </c>
    </row>
    <row r="1750" spans="1:8" x14ac:dyDescent="0.3">
      <c r="A1750" s="2" t="s">
        <v>2338</v>
      </c>
      <c r="B1750" s="2">
        <v>101</v>
      </c>
      <c r="C1750" s="2">
        <v>60443237</v>
      </c>
      <c r="D1750" s="2" t="s">
        <v>69</v>
      </c>
      <c r="E1750" s="2" t="s">
        <v>3019</v>
      </c>
      <c r="F1750" s="2" t="s">
        <v>11</v>
      </c>
      <c r="G1750" s="2">
        <v>25000000</v>
      </c>
      <c r="H1750" s="2">
        <v>6.5</v>
      </c>
    </row>
    <row r="1751" spans="1:8" x14ac:dyDescent="0.3">
      <c r="A1751" s="3" t="s">
        <v>3020</v>
      </c>
      <c r="B1751" s="3">
        <v>96</v>
      </c>
      <c r="C1751" s="3">
        <v>82234139</v>
      </c>
      <c r="D1751" s="3" t="s">
        <v>175</v>
      </c>
      <c r="E1751" s="3" t="s">
        <v>3021</v>
      </c>
      <c r="F1751" s="3" t="s">
        <v>11</v>
      </c>
      <c r="G1751" s="3">
        <v>17000000</v>
      </c>
      <c r="H1751" s="3">
        <v>7.2</v>
      </c>
    </row>
    <row r="1752" spans="1:8" x14ac:dyDescent="0.3">
      <c r="A1752" s="2" t="s">
        <v>39</v>
      </c>
      <c r="B1752" s="2">
        <v>101</v>
      </c>
      <c r="C1752" s="2">
        <v>51676606</v>
      </c>
      <c r="D1752" s="2" t="s">
        <v>3022</v>
      </c>
      <c r="E1752" s="2" t="s">
        <v>3023</v>
      </c>
      <c r="F1752" s="2" t="s">
        <v>11</v>
      </c>
      <c r="G1752" s="2">
        <v>25000000</v>
      </c>
      <c r="H1752" s="2">
        <v>7.8</v>
      </c>
    </row>
    <row r="1753" spans="1:8" x14ac:dyDescent="0.3">
      <c r="A1753" s="3" t="s">
        <v>3024</v>
      </c>
      <c r="B1753" s="3">
        <v>100</v>
      </c>
      <c r="C1753" s="3">
        <v>52528330</v>
      </c>
      <c r="D1753" s="3" t="s">
        <v>838</v>
      </c>
      <c r="E1753" s="3" t="s">
        <v>3025</v>
      </c>
      <c r="F1753" s="3" t="s">
        <v>11</v>
      </c>
      <c r="G1753" s="3">
        <v>25000000</v>
      </c>
      <c r="H1753" s="3">
        <v>4.7</v>
      </c>
    </row>
    <row r="1754" spans="1:8" x14ac:dyDescent="0.3">
      <c r="A1754" s="2" t="s">
        <v>3026</v>
      </c>
      <c r="B1754" s="2">
        <v>117</v>
      </c>
      <c r="C1754" s="2">
        <v>51533608</v>
      </c>
      <c r="D1754" s="2" t="s">
        <v>226</v>
      </c>
      <c r="E1754" s="2" t="s">
        <v>3027</v>
      </c>
      <c r="F1754" s="2" t="s">
        <v>11</v>
      </c>
      <c r="G1754" s="2">
        <v>25000000</v>
      </c>
      <c r="H1754" s="2">
        <v>6.8</v>
      </c>
    </row>
    <row r="1755" spans="1:8" x14ac:dyDescent="0.3">
      <c r="A1755" s="3" t="s">
        <v>3028</v>
      </c>
      <c r="B1755" s="3">
        <v>101</v>
      </c>
      <c r="C1755" s="3">
        <v>51097664</v>
      </c>
      <c r="D1755" s="3" t="s">
        <v>2001</v>
      </c>
      <c r="E1755" s="3" t="s">
        <v>3029</v>
      </c>
      <c r="F1755" s="3" t="s">
        <v>11</v>
      </c>
      <c r="G1755" s="3">
        <v>30000000</v>
      </c>
      <c r="H1755" s="3">
        <v>5.9</v>
      </c>
    </row>
    <row r="1756" spans="1:8" x14ac:dyDescent="0.3">
      <c r="A1756" s="2" t="s">
        <v>570</v>
      </c>
      <c r="B1756" s="2">
        <v>98</v>
      </c>
      <c r="C1756" s="2">
        <v>84136909</v>
      </c>
      <c r="D1756" s="2" t="s">
        <v>656</v>
      </c>
      <c r="E1756" s="2" t="s">
        <v>3030</v>
      </c>
      <c r="F1756" s="2" t="s">
        <v>11</v>
      </c>
      <c r="G1756" s="2">
        <v>26000000</v>
      </c>
      <c r="H1756" s="2">
        <v>7.2</v>
      </c>
    </row>
    <row r="1757" spans="1:8" x14ac:dyDescent="0.3">
      <c r="A1757" s="3" t="s">
        <v>153</v>
      </c>
      <c r="B1757" s="3">
        <v>146</v>
      </c>
      <c r="C1757" s="3">
        <v>46836394</v>
      </c>
      <c r="D1757" s="3" t="s">
        <v>562</v>
      </c>
      <c r="E1757" s="3" t="s">
        <v>3031</v>
      </c>
      <c r="F1757" s="3" t="s">
        <v>11</v>
      </c>
      <c r="G1757" s="3">
        <v>25000000</v>
      </c>
      <c r="H1757" s="3">
        <v>8.6999999999999993</v>
      </c>
    </row>
    <row r="1758" spans="1:8" x14ac:dyDescent="0.3">
      <c r="A1758" s="2" t="s">
        <v>1443</v>
      </c>
      <c r="B1758" s="2">
        <v>102</v>
      </c>
      <c r="C1758" s="2">
        <v>47285499</v>
      </c>
      <c r="D1758" s="2" t="s">
        <v>3032</v>
      </c>
      <c r="E1758" s="2" t="s">
        <v>3033</v>
      </c>
      <c r="F1758" s="2" t="s">
        <v>11</v>
      </c>
      <c r="G1758" s="2">
        <v>26000000</v>
      </c>
      <c r="H1758" s="2">
        <v>5</v>
      </c>
    </row>
    <row r="1759" spans="1:8" x14ac:dyDescent="0.3">
      <c r="A1759" s="3" t="s">
        <v>2307</v>
      </c>
      <c r="B1759" s="3">
        <v>97</v>
      </c>
      <c r="C1759" s="3">
        <v>47124400</v>
      </c>
      <c r="D1759" s="3" t="s">
        <v>165</v>
      </c>
      <c r="E1759" s="3" t="s">
        <v>3034</v>
      </c>
      <c r="F1759" s="3" t="s">
        <v>11</v>
      </c>
      <c r="G1759" s="3">
        <v>25000000</v>
      </c>
      <c r="H1759" s="3">
        <v>6.6</v>
      </c>
    </row>
    <row r="1760" spans="1:8" x14ac:dyDescent="0.3">
      <c r="A1760" s="2" t="s">
        <v>750</v>
      </c>
      <c r="B1760" s="2">
        <v>142</v>
      </c>
      <c r="C1760" s="2">
        <v>44700000</v>
      </c>
      <c r="D1760" s="2" t="s">
        <v>641</v>
      </c>
      <c r="E1760" s="2" t="s">
        <v>3035</v>
      </c>
      <c r="F1760" s="2" t="s">
        <v>11</v>
      </c>
      <c r="G1760" s="2">
        <v>25000000</v>
      </c>
      <c r="H1760" s="2">
        <v>8.3000000000000007</v>
      </c>
    </row>
    <row r="1761" spans="1:8" x14ac:dyDescent="0.3">
      <c r="A1761" s="3" t="s">
        <v>1637</v>
      </c>
      <c r="B1761" s="3">
        <v>98</v>
      </c>
      <c r="C1761" s="3">
        <v>44455658</v>
      </c>
      <c r="D1761" s="3" t="s">
        <v>449</v>
      </c>
      <c r="E1761" s="3" t="s">
        <v>3036</v>
      </c>
      <c r="F1761" s="3" t="s">
        <v>11</v>
      </c>
      <c r="G1761" s="3">
        <v>25000000</v>
      </c>
      <c r="H1761" s="3">
        <v>6.7</v>
      </c>
    </row>
    <row r="1762" spans="1:8" x14ac:dyDescent="0.3">
      <c r="A1762" s="2" t="s">
        <v>3037</v>
      </c>
      <c r="B1762" s="2">
        <v>219</v>
      </c>
      <c r="C1762" s="2">
        <v>43984230</v>
      </c>
      <c r="D1762" s="2" t="s">
        <v>1940</v>
      </c>
      <c r="E1762" s="2" t="s">
        <v>3038</v>
      </c>
      <c r="F1762" s="2" t="s">
        <v>11</v>
      </c>
      <c r="G1762" s="2">
        <v>23000000</v>
      </c>
      <c r="H1762" s="2">
        <v>7.8</v>
      </c>
    </row>
    <row r="1763" spans="1:8" x14ac:dyDescent="0.3">
      <c r="A1763" s="3" t="s">
        <v>1265</v>
      </c>
      <c r="B1763" s="3">
        <v>109</v>
      </c>
      <c r="C1763" s="3">
        <v>66489425</v>
      </c>
      <c r="D1763" s="3" t="s">
        <v>143</v>
      </c>
      <c r="E1763" s="3" t="s">
        <v>3039</v>
      </c>
      <c r="F1763" s="3" t="s">
        <v>11</v>
      </c>
      <c r="G1763" s="3">
        <v>25000000</v>
      </c>
      <c r="H1763" s="3">
        <v>6.5</v>
      </c>
    </row>
    <row r="1764" spans="1:8" x14ac:dyDescent="0.3">
      <c r="A1764" s="2" t="s">
        <v>85</v>
      </c>
      <c r="B1764" s="2">
        <v>97</v>
      </c>
      <c r="C1764" s="2">
        <v>41067398</v>
      </c>
      <c r="D1764" s="2" t="s">
        <v>131</v>
      </c>
      <c r="E1764" s="2" t="s">
        <v>3040</v>
      </c>
      <c r="F1764" s="2" t="s">
        <v>11</v>
      </c>
      <c r="G1764" s="2">
        <v>25000000</v>
      </c>
      <c r="H1764" s="2">
        <v>6.1</v>
      </c>
    </row>
    <row r="1765" spans="1:8" x14ac:dyDescent="0.3">
      <c r="A1765" s="3" t="s">
        <v>2299</v>
      </c>
      <c r="B1765" s="3">
        <v>158</v>
      </c>
      <c r="C1765" s="3">
        <v>40218903</v>
      </c>
      <c r="D1765" s="3" t="s">
        <v>1126</v>
      </c>
      <c r="E1765" s="3" t="s">
        <v>3041</v>
      </c>
      <c r="F1765" s="3" t="s">
        <v>11</v>
      </c>
      <c r="G1765" s="3">
        <v>25000000</v>
      </c>
      <c r="H1765" s="3">
        <v>8.1</v>
      </c>
    </row>
    <row r="1766" spans="1:8" x14ac:dyDescent="0.3">
      <c r="A1766" s="2" t="s">
        <v>3042</v>
      </c>
      <c r="B1766" s="2">
        <v>85</v>
      </c>
      <c r="C1766" s="2">
        <v>39880476</v>
      </c>
      <c r="D1766" s="2" t="s">
        <v>89</v>
      </c>
      <c r="E1766" s="2" t="s">
        <v>3043</v>
      </c>
      <c r="F1766" s="2" t="s">
        <v>11</v>
      </c>
      <c r="G1766" s="2">
        <v>25000000</v>
      </c>
      <c r="H1766" s="2">
        <v>5.2</v>
      </c>
    </row>
    <row r="1767" spans="1:8" x14ac:dyDescent="0.3">
      <c r="A1767" s="3" t="s">
        <v>3044</v>
      </c>
      <c r="B1767" s="3">
        <v>80</v>
      </c>
      <c r="C1767" s="3">
        <v>39399750</v>
      </c>
      <c r="D1767" s="3" t="s">
        <v>264</v>
      </c>
      <c r="E1767" s="3" t="s">
        <v>3045</v>
      </c>
      <c r="F1767" s="3" t="s">
        <v>11</v>
      </c>
      <c r="G1767" s="3">
        <v>25000000</v>
      </c>
      <c r="H1767" s="3">
        <v>5.6</v>
      </c>
    </row>
    <row r="1768" spans="1:8" x14ac:dyDescent="0.3">
      <c r="A1768" s="2" t="s">
        <v>2894</v>
      </c>
      <c r="B1768" s="2">
        <v>86</v>
      </c>
      <c r="C1768" s="2">
        <v>38230435</v>
      </c>
      <c r="D1768" s="2" t="s">
        <v>715</v>
      </c>
      <c r="E1768" s="2" t="s">
        <v>3046</v>
      </c>
      <c r="F1768" s="2" t="s">
        <v>11</v>
      </c>
      <c r="G1768" s="2">
        <v>25000000</v>
      </c>
      <c r="H1768" s="2">
        <v>5.8</v>
      </c>
    </row>
    <row r="1769" spans="1:8" x14ac:dyDescent="0.3">
      <c r="A1769" s="3" t="s">
        <v>2052</v>
      </c>
      <c r="B1769" s="3">
        <v>119</v>
      </c>
      <c r="C1769" s="3">
        <v>39008741</v>
      </c>
      <c r="D1769" s="3" t="s">
        <v>2985</v>
      </c>
      <c r="E1769" s="3" t="s">
        <v>3047</v>
      </c>
      <c r="F1769" s="3" t="s">
        <v>11</v>
      </c>
      <c r="G1769" s="3">
        <v>25000000</v>
      </c>
      <c r="H1769" s="3">
        <v>6.6</v>
      </c>
    </row>
    <row r="1770" spans="1:8" x14ac:dyDescent="0.3">
      <c r="A1770" s="2" t="s">
        <v>3048</v>
      </c>
      <c r="B1770" s="2">
        <v>98</v>
      </c>
      <c r="C1770" s="2">
        <v>36833473</v>
      </c>
      <c r="D1770" s="2" t="s">
        <v>143</v>
      </c>
      <c r="E1770" s="2" t="s">
        <v>3049</v>
      </c>
      <c r="F1770" s="2" t="s">
        <v>11</v>
      </c>
      <c r="G1770" s="2">
        <v>25000000</v>
      </c>
      <c r="H1770" s="2">
        <v>6.6</v>
      </c>
    </row>
    <row r="1771" spans="1:8" x14ac:dyDescent="0.3">
      <c r="A1771" s="3" t="s">
        <v>3050</v>
      </c>
      <c r="B1771" s="3">
        <v>97</v>
      </c>
      <c r="C1771" s="3">
        <v>48237389</v>
      </c>
      <c r="D1771" s="3" t="s">
        <v>549</v>
      </c>
      <c r="E1771" s="3" t="s">
        <v>3051</v>
      </c>
      <c r="F1771" s="3" t="s">
        <v>11</v>
      </c>
      <c r="G1771" s="3">
        <v>25000000</v>
      </c>
      <c r="H1771" s="3">
        <v>5.5</v>
      </c>
    </row>
    <row r="1772" spans="1:8" x14ac:dyDescent="0.3">
      <c r="A1772" s="3" t="s">
        <v>2772</v>
      </c>
      <c r="B1772" s="3">
        <v>124</v>
      </c>
      <c r="C1772" s="3">
        <v>36447959</v>
      </c>
      <c r="D1772" s="3" t="s">
        <v>534</v>
      </c>
      <c r="E1772" s="3" t="s">
        <v>3052</v>
      </c>
      <c r="F1772" s="3" t="s">
        <v>11</v>
      </c>
      <c r="G1772" s="3">
        <v>25000000</v>
      </c>
      <c r="H1772" s="3">
        <v>7</v>
      </c>
    </row>
    <row r="1773" spans="1:8" x14ac:dyDescent="0.3">
      <c r="A1773" s="2" t="s">
        <v>390</v>
      </c>
      <c r="B1773" s="2">
        <v>97</v>
      </c>
      <c r="C1773" s="2">
        <v>45089048</v>
      </c>
      <c r="D1773" s="2" t="s">
        <v>3053</v>
      </c>
      <c r="E1773" s="2" t="s">
        <v>3054</v>
      </c>
      <c r="F1773" s="2" t="s">
        <v>11</v>
      </c>
      <c r="G1773" s="2">
        <v>25000000</v>
      </c>
      <c r="H1773" s="2">
        <v>6.5</v>
      </c>
    </row>
    <row r="1774" spans="1:8" x14ac:dyDescent="0.3">
      <c r="A1774" s="3" t="s">
        <v>2199</v>
      </c>
      <c r="B1774" s="3">
        <v>105</v>
      </c>
      <c r="C1774" s="3">
        <v>35990505</v>
      </c>
      <c r="D1774" s="3" t="s">
        <v>2985</v>
      </c>
      <c r="E1774" s="3" t="s">
        <v>3055</v>
      </c>
      <c r="F1774" s="3" t="s">
        <v>11</v>
      </c>
      <c r="G1774" s="3">
        <v>20000000</v>
      </c>
      <c r="H1774" s="3">
        <v>5.8</v>
      </c>
    </row>
    <row r="1775" spans="1:8" x14ac:dyDescent="0.3">
      <c r="A1775" s="2" t="s">
        <v>3056</v>
      </c>
      <c r="B1775" s="2">
        <v>104</v>
      </c>
      <c r="C1775" s="2">
        <v>35143332</v>
      </c>
      <c r="D1775" s="2" t="s">
        <v>2088</v>
      </c>
      <c r="E1775" s="2" t="s">
        <v>3057</v>
      </c>
      <c r="F1775" s="2" t="s">
        <v>11</v>
      </c>
      <c r="G1775" s="2">
        <v>17000000</v>
      </c>
      <c r="H1775" s="2">
        <v>5.6</v>
      </c>
    </row>
    <row r="1776" spans="1:8" x14ac:dyDescent="0.3">
      <c r="A1776" s="3" t="s">
        <v>3058</v>
      </c>
      <c r="B1776" s="3">
        <v>101</v>
      </c>
      <c r="C1776" s="3">
        <v>35000629</v>
      </c>
      <c r="D1776" s="3" t="s">
        <v>549</v>
      </c>
      <c r="E1776" s="3" t="s">
        <v>3059</v>
      </c>
      <c r="F1776" s="3" t="s">
        <v>11</v>
      </c>
      <c r="G1776" s="3">
        <v>25000000</v>
      </c>
      <c r="H1776" s="3">
        <v>5.6</v>
      </c>
    </row>
    <row r="1777" spans="1:8" x14ac:dyDescent="0.3">
      <c r="A1777" s="2" t="s">
        <v>1138</v>
      </c>
      <c r="B1777" s="2">
        <v>101</v>
      </c>
      <c r="C1777" s="2">
        <v>34604054</v>
      </c>
      <c r="D1777" s="2" t="s">
        <v>143</v>
      </c>
      <c r="E1777" s="2" t="s">
        <v>3060</v>
      </c>
      <c r="F1777" s="2" t="s">
        <v>11</v>
      </c>
      <c r="G1777" s="2">
        <v>30000000</v>
      </c>
      <c r="H1777" s="2">
        <v>5.8</v>
      </c>
    </row>
    <row r="1778" spans="1:8" x14ac:dyDescent="0.3">
      <c r="A1778" s="3" t="s">
        <v>2150</v>
      </c>
      <c r="B1778" s="3">
        <v>114</v>
      </c>
      <c r="C1778" s="3">
        <v>41597830</v>
      </c>
      <c r="D1778" s="3" t="s">
        <v>69</v>
      </c>
      <c r="E1778" s="3" t="s">
        <v>3061</v>
      </c>
      <c r="F1778" s="3" t="s">
        <v>11</v>
      </c>
      <c r="G1778" s="3">
        <v>25000000</v>
      </c>
      <c r="H1778" s="3">
        <v>7.6</v>
      </c>
    </row>
    <row r="1779" spans="1:8" x14ac:dyDescent="0.3">
      <c r="A1779" s="2" t="s">
        <v>1685</v>
      </c>
      <c r="B1779" s="2">
        <v>105</v>
      </c>
      <c r="C1779" s="2">
        <v>33687630</v>
      </c>
      <c r="D1779" s="2" t="s">
        <v>549</v>
      </c>
      <c r="E1779" s="2" t="s">
        <v>3062</v>
      </c>
      <c r="F1779" s="2" t="s">
        <v>11</v>
      </c>
      <c r="G1779" s="2">
        <v>20000000</v>
      </c>
      <c r="H1779" s="2">
        <v>6.4</v>
      </c>
    </row>
    <row r="1780" spans="1:8" x14ac:dyDescent="0.3">
      <c r="A1780" s="3" t="s">
        <v>3063</v>
      </c>
      <c r="B1780" s="3">
        <v>90</v>
      </c>
      <c r="C1780" s="3">
        <v>32553210</v>
      </c>
      <c r="D1780" s="3" t="s">
        <v>1004</v>
      </c>
      <c r="E1780" s="3" t="s">
        <v>3064</v>
      </c>
      <c r="F1780" s="3" t="s">
        <v>11</v>
      </c>
      <c r="G1780" s="3">
        <v>25000000</v>
      </c>
      <c r="H1780" s="3">
        <v>6.3</v>
      </c>
    </row>
    <row r="1781" spans="1:8" x14ac:dyDescent="0.3">
      <c r="A1781" s="2" t="s">
        <v>3065</v>
      </c>
      <c r="B1781" s="2">
        <v>97</v>
      </c>
      <c r="C1781" s="2">
        <v>31526393</v>
      </c>
      <c r="D1781" s="2" t="s">
        <v>1885</v>
      </c>
      <c r="E1781" s="2" t="s">
        <v>3066</v>
      </c>
      <c r="F1781" s="2" t="s">
        <v>11</v>
      </c>
      <c r="G1781" s="2">
        <v>25000000</v>
      </c>
      <c r="H1781" s="2">
        <v>4.5999999999999996</v>
      </c>
    </row>
    <row r="1782" spans="1:8" x14ac:dyDescent="0.3">
      <c r="A1782" s="3" t="s">
        <v>3067</v>
      </c>
      <c r="B1782" s="3">
        <v>144</v>
      </c>
      <c r="C1782" s="3">
        <v>41229</v>
      </c>
      <c r="D1782" s="3" t="s">
        <v>710</v>
      </c>
      <c r="E1782" s="3" t="s">
        <v>3068</v>
      </c>
      <c r="F1782" s="3" t="s">
        <v>11</v>
      </c>
      <c r="G1782" s="3">
        <v>25500000</v>
      </c>
      <c r="H1782" s="3">
        <v>6.5</v>
      </c>
    </row>
    <row r="1783" spans="1:8" x14ac:dyDescent="0.3">
      <c r="A1783" s="2" t="s">
        <v>3069</v>
      </c>
      <c r="B1783" s="2">
        <v>114</v>
      </c>
      <c r="C1783" s="2">
        <v>31655091</v>
      </c>
      <c r="D1783" s="2" t="s">
        <v>2022</v>
      </c>
      <c r="E1783" s="2" t="s">
        <v>3070</v>
      </c>
      <c r="F1783" s="2" t="s">
        <v>11</v>
      </c>
      <c r="G1783" s="2">
        <v>30000000</v>
      </c>
      <c r="H1783" s="2">
        <v>7.5</v>
      </c>
    </row>
    <row r="1784" spans="1:8" x14ac:dyDescent="0.3">
      <c r="A1784" s="3" t="s">
        <v>1568</v>
      </c>
      <c r="B1784" s="3">
        <v>124</v>
      </c>
      <c r="C1784" s="3">
        <v>30012990</v>
      </c>
      <c r="D1784" s="3" t="s">
        <v>1940</v>
      </c>
      <c r="E1784" s="3" t="s">
        <v>3071</v>
      </c>
      <c r="F1784" s="3" t="s">
        <v>11</v>
      </c>
      <c r="G1784" s="3">
        <v>25000000</v>
      </c>
      <c r="H1784" s="3">
        <v>7.5</v>
      </c>
    </row>
    <row r="1785" spans="1:8" x14ac:dyDescent="0.3">
      <c r="A1785" s="2" t="s">
        <v>2483</v>
      </c>
      <c r="B1785" s="2">
        <v>89</v>
      </c>
      <c r="C1785" s="2">
        <v>32368960</v>
      </c>
      <c r="D1785" s="2" t="s">
        <v>3072</v>
      </c>
      <c r="E1785" s="2" t="s">
        <v>3073</v>
      </c>
      <c r="F1785" s="2" t="s">
        <v>11</v>
      </c>
      <c r="G1785" s="2">
        <v>25000000</v>
      </c>
      <c r="H1785" s="2">
        <v>5.3</v>
      </c>
    </row>
    <row r="1786" spans="1:8" x14ac:dyDescent="0.3">
      <c r="A1786" s="3" t="s">
        <v>3074</v>
      </c>
      <c r="B1786" s="3">
        <v>160</v>
      </c>
      <c r="C1786" s="3">
        <v>14500000</v>
      </c>
      <c r="D1786" s="3" t="s">
        <v>329</v>
      </c>
      <c r="E1786" s="3" t="s">
        <v>3075</v>
      </c>
      <c r="F1786" s="3" t="s">
        <v>11</v>
      </c>
      <c r="G1786" s="3">
        <v>25000000</v>
      </c>
      <c r="H1786" s="3">
        <v>7.5</v>
      </c>
    </row>
    <row r="1787" spans="1:8" x14ac:dyDescent="0.3">
      <c r="A1787" s="2" t="s">
        <v>3076</v>
      </c>
      <c r="B1787" s="2">
        <v>93</v>
      </c>
      <c r="C1787" s="2">
        <v>29247405</v>
      </c>
      <c r="D1787" s="2" t="s">
        <v>3077</v>
      </c>
      <c r="E1787" s="2" t="s">
        <v>3078</v>
      </c>
      <c r="F1787" s="2" t="s">
        <v>11</v>
      </c>
      <c r="G1787" s="2">
        <v>25000000</v>
      </c>
      <c r="H1787" s="2">
        <v>3.3</v>
      </c>
    </row>
    <row r="1788" spans="1:8" x14ac:dyDescent="0.3">
      <c r="A1788" s="2" t="s">
        <v>3079</v>
      </c>
      <c r="B1788" s="2">
        <v>88</v>
      </c>
      <c r="C1788" s="2">
        <v>25615792</v>
      </c>
      <c r="D1788" s="2" t="s">
        <v>3080</v>
      </c>
      <c r="E1788" s="2" t="s">
        <v>3081</v>
      </c>
      <c r="F1788" s="2" t="s">
        <v>11</v>
      </c>
      <c r="G1788" s="2">
        <v>25000000</v>
      </c>
      <c r="H1788" s="2">
        <v>3.5</v>
      </c>
    </row>
    <row r="1789" spans="1:8" x14ac:dyDescent="0.3">
      <c r="A1789" s="3" t="s">
        <v>1077</v>
      </c>
      <c r="B1789" s="3">
        <v>142</v>
      </c>
      <c r="C1789" s="3">
        <v>28341469</v>
      </c>
      <c r="D1789" s="3" t="s">
        <v>641</v>
      </c>
      <c r="E1789" s="3" t="s">
        <v>3082</v>
      </c>
      <c r="F1789" s="3" t="s">
        <v>11</v>
      </c>
      <c r="G1789" s="3">
        <v>25000000</v>
      </c>
      <c r="H1789" s="3">
        <v>9.3000000000000007</v>
      </c>
    </row>
    <row r="1790" spans="1:8" x14ac:dyDescent="0.3">
      <c r="A1790" s="2" t="s">
        <v>1936</v>
      </c>
      <c r="B1790" s="2">
        <v>92</v>
      </c>
      <c r="C1790" s="2">
        <v>25590119</v>
      </c>
      <c r="D1790" s="2" t="s">
        <v>3083</v>
      </c>
      <c r="E1790" s="2" t="s">
        <v>3084</v>
      </c>
      <c r="F1790" s="2" t="s">
        <v>11</v>
      </c>
      <c r="G1790" s="2">
        <v>21150000</v>
      </c>
      <c r="H1790" s="2">
        <v>4.8</v>
      </c>
    </row>
    <row r="1791" spans="1:8" x14ac:dyDescent="0.3">
      <c r="A1791" s="3" t="s">
        <v>1157</v>
      </c>
      <c r="B1791" s="3">
        <v>117</v>
      </c>
      <c r="C1791" s="3">
        <v>24944213</v>
      </c>
      <c r="D1791" s="3" t="s">
        <v>1292</v>
      </c>
      <c r="E1791" s="3" t="s">
        <v>3085</v>
      </c>
      <c r="F1791" s="3" t="s">
        <v>11</v>
      </c>
      <c r="G1791" s="3">
        <v>27000000</v>
      </c>
      <c r="H1791" s="3">
        <v>6.9</v>
      </c>
    </row>
    <row r="1792" spans="1:8" x14ac:dyDescent="0.3">
      <c r="A1792" s="2" t="s">
        <v>680</v>
      </c>
      <c r="B1792" s="2">
        <v>111</v>
      </c>
      <c r="C1792" s="2">
        <v>33631221</v>
      </c>
      <c r="D1792" s="2" t="s">
        <v>710</v>
      </c>
      <c r="E1792" s="2" t="s">
        <v>3086</v>
      </c>
      <c r="F1792" s="2" t="s">
        <v>11</v>
      </c>
      <c r="G1792" s="2">
        <v>25000000</v>
      </c>
      <c r="H1792" s="2">
        <v>6</v>
      </c>
    </row>
    <row r="1793" spans="1:8" x14ac:dyDescent="0.3">
      <c r="A1793" s="3" t="s">
        <v>3087</v>
      </c>
      <c r="B1793" s="3">
        <v>121</v>
      </c>
      <c r="C1793" s="3">
        <v>37738400</v>
      </c>
      <c r="D1793" s="3" t="s">
        <v>1126</v>
      </c>
      <c r="E1793" s="3" t="s">
        <v>3088</v>
      </c>
      <c r="F1793" s="3" t="s">
        <v>11</v>
      </c>
      <c r="G1793" s="3">
        <v>25000000</v>
      </c>
      <c r="H1793" s="3">
        <v>7.3</v>
      </c>
    </row>
    <row r="1794" spans="1:8" x14ac:dyDescent="0.3">
      <c r="A1794" s="3" t="s">
        <v>3089</v>
      </c>
      <c r="B1794" s="3">
        <v>107</v>
      </c>
      <c r="C1794" s="3">
        <v>21835784</v>
      </c>
      <c r="D1794" s="3" t="s">
        <v>465</v>
      </c>
      <c r="E1794" s="3" t="s">
        <v>3090</v>
      </c>
      <c r="F1794" s="3" t="s">
        <v>11</v>
      </c>
      <c r="G1794" s="3">
        <v>30000000</v>
      </c>
      <c r="H1794" s="3">
        <v>6.6</v>
      </c>
    </row>
    <row r="1795" spans="1:8" x14ac:dyDescent="0.3">
      <c r="A1795" s="2" t="s">
        <v>3091</v>
      </c>
      <c r="B1795" s="2">
        <v>106</v>
      </c>
      <c r="C1795" s="2">
        <v>15785632</v>
      </c>
      <c r="D1795" s="2" t="s">
        <v>3092</v>
      </c>
      <c r="E1795" s="2" t="s">
        <v>3093</v>
      </c>
      <c r="F1795" s="2" t="s">
        <v>11</v>
      </c>
      <c r="G1795" s="2">
        <v>23000000</v>
      </c>
      <c r="H1795" s="2">
        <v>7.5</v>
      </c>
    </row>
    <row r="1796" spans="1:8" x14ac:dyDescent="0.3">
      <c r="A1796" s="3" t="s">
        <v>1667</v>
      </c>
      <c r="B1796" s="3">
        <v>136</v>
      </c>
      <c r="C1796" s="3">
        <v>21554585</v>
      </c>
      <c r="D1796" s="3" t="s">
        <v>1250</v>
      </c>
      <c r="E1796" s="3" t="s">
        <v>3094</v>
      </c>
      <c r="F1796" s="3" t="s">
        <v>11</v>
      </c>
      <c r="G1796" s="3">
        <v>25000000</v>
      </c>
      <c r="H1796" s="3">
        <v>6.9</v>
      </c>
    </row>
    <row r="1797" spans="1:8" x14ac:dyDescent="0.3">
      <c r="A1797" s="2" t="s">
        <v>3095</v>
      </c>
      <c r="B1797" s="2">
        <v>97</v>
      </c>
      <c r="C1797" s="2">
        <v>22200000</v>
      </c>
      <c r="D1797" s="2" t="s">
        <v>465</v>
      </c>
      <c r="E1797" s="2" t="s">
        <v>3096</v>
      </c>
      <c r="F1797" s="2" t="s">
        <v>11</v>
      </c>
      <c r="G1797" s="2">
        <v>25000000</v>
      </c>
      <c r="H1797" s="2">
        <v>6.8</v>
      </c>
    </row>
    <row r="1798" spans="1:8" x14ac:dyDescent="0.3">
      <c r="A1798" s="3" t="s">
        <v>3097</v>
      </c>
      <c r="B1798" s="3">
        <v>97</v>
      </c>
      <c r="C1798" s="3">
        <v>23527955</v>
      </c>
      <c r="D1798" s="3" t="s">
        <v>792</v>
      </c>
      <c r="E1798" s="3" t="s">
        <v>3098</v>
      </c>
      <c r="F1798" s="3" t="s">
        <v>11</v>
      </c>
      <c r="G1798" s="3">
        <v>25000000</v>
      </c>
      <c r="H1798" s="3">
        <v>6.4</v>
      </c>
    </row>
    <row r="1799" spans="1:8" x14ac:dyDescent="0.3">
      <c r="A1799" s="2" t="s">
        <v>3099</v>
      </c>
      <c r="B1799" s="2">
        <v>99</v>
      </c>
      <c r="C1799" s="2">
        <v>24042490</v>
      </c>
      <c r="D1799" s="2" t="s">
        <v>3100</v>
      </c>
      <c r="E1799" s="2" t="s">
        <v>3101</v>
      </c>
      <c r="F1799" s="2" t="s">
        <v>11</v>
      </c>
      <c r="G1799" s="2">
        <v>25000000</v>
      </c>
      <c r="H1799" s="2">
        <v>5.6</v>
      </c>
    </row>
    <row r="1800" spans="1:8" x14ac:dyDescent="0.3">
      <c r="A1800" s="3" t="s">
        <v>3102</v>
      </c>
      <c r="B1800" s="3">
        <v>103</v>
      </c>
      <c r="C1800" s="3">
        <v>22466994</v>
      </c>
      <c r="D1800" s="3" t="s">
        <v>108</v>
      </c>
      <c r="E1800" s="3" t="s">
        <v>3103</v>
      </c>
      <c r="F1800" s="3" t="s">
        <v>11</v>
      </c>
      <c r="G1800" s="3">
        <v>25000000</v>
      </c>
      <c r="H1800" s="3">
        <v>6.3</v>
      </c>
    </row>
    <row r="1801" spans="1:8" x14ac:dyDescent="0.3">
      <c r="A1801" s="2" t="s">
        <v>2299</v>
      </c>
      <c r="B1801" s="2">
        <v>95</v>
      </c>
      <c r="C1801" s="2">
        <v>17791031</v>
      </c>
      <c r="D1801" s="2" t="s">
        <v>3104</v>
      </c>
      <c r="E1801" s="2" t="s">
        <v>3105</v>
      </c>
      <c r="F1801" s="2" t="s">
        <v>11</v>
      </c>
      <c r="G1801" s="2">
        <v>25000000</v>
      </c>
      <c r="H1801" s="2">
        <v>7.3</v>
      </c>
    </row>
    <row r="1802" spans="1:8" x14ac:dyDescent="0.3">
      <c r="A1802" s="3" t="s">
        <v>3106</v>
      </c>
      <c r="B1802" s="3">
        <v>93</v>
      </c>
      <c r="C1802" s="3">
        <v>17718223</v>
      </c>
      <c r="D1802" s="3" t="s">
        <v>656</v>
      </c>
      <c r="E1802" s="3" t="s">
        <v>3107</v>
      </c>
      <c r="F1802" s="3" t="s">
        <v>11</v>
      </c>
      <c r="G1802" s="3">
        <v>25000000</v>
      </c>
      <c r="H1802" s="3">
        <v>6.6</v>
      </c>
    </row>
    <row r="1803" spans="1:8" x14ac:dyDescent="0.3">
      <c r="A1803" s="2" t="s">
        <v>3108</v>
      </c>
      <c r="B1803" s="2">
        <v>98</v>
      </c>
      <c r="C1803" s="2">
        <v>15361537</v>
      </c>
      <c r="D1803" s="2" t="s">
        <v>108</v>
      </c>
      <c r="E1803" s="2" t="s">
        <v>3109</v>
      </c>
      <c r="F1803" s="2" t="s">
        <v>11</v>
      </c>
      <c r="G1803" s="2">
        <v>13000000</v>
      </c>
      <c r="H1803" s="2">
        <v>4.5999999999999996</v>
      </c>
    </row>
    <row r="1804" spans="1:8" x14ac:dyDescent="0.3">
      <c r="A1804" s="3" t="s">
        <v>312</v>
      </c>
      <c r="B1804" s="3">
        <v>90</v>
      </c>
      <c r="C1804" s="3">
        <v>16647384</v>
      </c>
      <c r="D1804" s="3" t="s">
        <v>3110</v>
      </c>
      <c r="E1804" s="3" t="s">
        <v>3111</v>
      </c>
      <c r="F1804" s="3" t="s">
        <v>11</v>
      </c>
      <c r="G1804" s="3">
        <v>26000000</v>
      </c>
      <c r="H1804" s="3">
        <v>5.0999999999999996</v>
      </c>
    </row>
    <row r="1805" spans="1:8" x14ac:dyDescent="0.3">
      <c r="A1805" s="2" t="s">
        <v>3112</v>
      </c>
      <c r="B1805" s="2">
        <v>107</v>
      </c>
      <c r="C1805" s="2">
        <v>16118077</v>
      </c>
      <c r="D1805" s="2" t="s">
        <v>1126</v>
      </c>
      <c r="E1805" s="2" t="s">
        <v>3113</v>
      </c>
      <c r="F1805" s="2" t="s">
        <v>11</v>
      </c>
      <c r="G1805" s="2">
        <v>25000000</v>
      </c>
      <c r="H1805" s="2">
        <v>5.6</v>
      </c>
    </row>
    <row r="1806" spans="1:8" x14ac:dyDescent="0.3">
      <c r="A1806" s="3" t="s">
        <v>3114</v>
      </c>
      <c r="B1806" s="3">
        <v>90</v>
      </c>
      <c r="C1806" s="3">
        <v>15091542</v>
      </c>
      <c r="D1806" s="3" t="s">
        <v>3115</v>
      </c>
      <c r="E1806" s="3" t="s">
        <v>3116</v>
      </c>
      <c r="F1806" s="3" t="s">
        <v>3117</v>
      </c>
      <c r="G1806" s="3">
        <v>25000000</v>
      </c>
      <c r="H1806" s="3">
        <v>5.3</v>
      </c>
    </row>
    <row r="1807" spans="1:8" x14ac:dyDescent="0.3">
      <c r="A1807" s="3" t="s">
        <v>3118</v>
      </c>
      <c r="B1807" s="3">
        <v>115</v>
      </c>
      <c r="C1807" s="3">
        <v>15045676</v>
      </c>
      <c r="D1807" s="3" t="s">
        <v>1107</v>
      </c>
      <c r="E1807" s="3" t="s">
        <v>3119</v>
      </c>
      <c r="F1807" s="3" t="s">
        <v>11</v>
      </c>
      <c r="G1807" s="3">
        <v>16000000</v>
      </c>
      <c r="H1807" s="3">
        <v>5.6</v>
      </c>
    </row>
    <row r="1808" spans="1:8" x14ac:dyDescent="0.3">
      <c r="A1808" s="2" t="s">
        <v>3120</v>
      </c>
      <c r="B1808" s="2">
        <v>93</v>
      </c>
      <c r="C1808" s="2">
        <v>17427926</v>
      </c>
      <c r="D1808" s="2" t="s">
        <v>2088</v>
      </c>
      <c r="E1808" s="2" t="s">
        <v>3121</v>
      </c>
      <c r="F1808" s="2" t="s">
        <v>11</v>
      </c>
      <c r="G1808" s="2">
        <v>8000000</v>
      </c>
      <c r="H1808" s="2">
        <v>5.9</v>
      </c>
    </row>
    <row r="1809" spans="1:8" x14ac:dyDescent="0.3">
      <c r="A1809" s="3" t="s">
        <v>3122</v>
      </c>
      <c r="B1809" s="3">
        <v>99</v>
      </c>
      <c r="C1809" s="3">
        <v>14983572</v>
      </c>
      <c r="D1809" s="3" t="s">
        <v>465</v>
      </c>
      <c r="E1809" s="3" t="s">
        <v>3123</v>
      </c>
      <c r="F1809" s="3" t="s">
        <v>11</v>
      </c>
      <c r="G1809" s="3">
        <v>25000000</v>
      </c>
      <c r="H1809" s="3">
        <v>4.7</v>
      </c>
    </row>
    <row r="1810" spans="1:8" x14ac:dyDescent="0.3">
      <c r="A1810" s="2" t="s">
        <v>2055</v>
      </c>
      <c r="B1810" s="2">
        <v>107</v>
      </c>
      <c r="C1810" s="2">
        <v>14637490</v>
      </c>
      <c r="D1810" s="2" t="s">
        <v>996</v>
      </c>
      <c r="E1810" s="2" t="s">
        <v>3124</v>
      </c>
      <c r="F1810" s="2" t="s">
        <v>11</v>
      </c>
      <c r="G1810" s="2">
        <v>25000000</v>
      </c>
      <c r="H1810" s="2">
        <v>4.8</v>
      </c>
    </row>
    <row r="1811" spans="1:8" x14ac:dyDescent="0.3">
      <c r="A1811" s="3" t="s">
        <v>2410</v>
      </c>
      <c r="B1811" s="3">
        <v>110</v>
      </c>
      <c r="C1811" s="3">
        <v>14589444</v>
      </c>
      <c r="D1811" s="3" t="s">
        <v>465</v>
      </c>
      <c r="E1811" s="3" t="s">
        <v>3125</v>
      </c>
      <c r="F1811" s="3" t="s">
        <v>11</v>
      </c>
      <c r="G1811" s="3">
        <v>25000000</v>
      </c>
      <c r="H1811" s="3">
        <v>6.8</v>
      </c>
    </row>
    <row r="1812" spans="1:8" x14ac:dyDescent="0.3">
      <c r="A1812" s="2" t="s">
        <v>3126</v>
      </c>
      <c r="B1812" s="2">
        <v>101</v>
      </c>
      <c r="C1812" s="2">
        <v>14095303</v>
      </c>
      <c r="D1812" s="2" t="s">
        <v>891</v>
      </c>
      <c r="E1812" s="2" t="s">
        <v>3127</v>
      </c>
      <c r="F1812" s="2" t="s">
        <v>11</v>
      </c>
      <c r="G1812" s="2">
        <v>25000000</v>
      </c>
      <c r="H1812" s="2">
        <v>5.4</v>
      </c>
    </row>
    <row r="1813" spans="1:8" x14ac:dyDescent="0.3">
      <c r="A1813" s="3" t="s">
        <v>3128</v>
      </c>
      <c r="B1813" s="3">
        <v>85</v>
      </c>
      <c r="C1813" s="3">
        <v>13973532</v>
      </c>
      <c r="D1813" s="3" t="s">
        <v>326</v>
      </c>
      <c r="E1813" s="3" t="s">
        <v>3129</v>
      </c>
      <c r="F1813" s="3" t="s">
        <v>11</v>
      </c>
      <c r="G1813" s="3">
        <v>25000000</v>
      </c>
      <c r="H1813" s="3">
        <v>5.0999999999999996</v>
      </c>
    </row>
    <row r="1814" spans="1:8" x14ac:dyDescent="0.3">
      <c r="A1814" s="2" t="s">
        <v>1669</v>
      </c>
      <c r="B1814" s="2">
        <v>132</v>
      </c>
      <c r="C1814" s="2">
        <v>1865774</v>
      </c>
      <c r="D1814" s="2" t="s">
        <v>3130</v>
      </c>
      <c r="E1814" s="2" t="s">
        <v>3131</v>
      </c>
      <c r="F1814" s="2" t="s">
        <v>11</v>
      </c>
      <c r="G1814" s="2">
        <v>30000000</v>
      </c>
      <c r="H1814" s="2">
        <v>7</v>
      </c>
    </row>
    <row r="1815" spans="1:8" x14ac:dyDescent="0.3">
      <c r="A1815" s="2" t="s">
        <v>1910</v>
      </c>
      <c r="B1815" s="2">
        <v>90</v>
      </c>
      <c r="C1815" s="2">
        <v>18860403</v>
      </c>
      <c r="D1815" s="2" t="s">
        <v>2168</v>
      </c>
      <c r="E1815" s="2" t="s">
        <v>3132</v>
      </c>
      <c r="F1815" s="2" t="s">
        <v>11</v>
      </c>
      <c r="G1815" s="2">
        <v>25000000</v>
      </c>
      <c r="H1815" s="2">
        <v>4</v>
      </c>
    </row>
    <row r="1816" spans="1:8" x14ac:dyDescent="0.3">
      <c r="A1816" s="3" t="s">
        <v>1543</v>
      </c>
      <c r="B1816" s="3">
        <v>145</v>
      </c>
      <c r="C1816" s="3">
        <v>13038660</v>
      </c>
      <c r="D1816" s="3" t="s">
        <v>1126</v>
      </c>
      <c r="E1816" s="3" t="s">
        <v>3133</v>
      </c>
      <c r="F1816" s="3" t="s">
        <v>11</v>
      </c>
      <c r="G1816" s="3">
        <v>25000000</v>
      </c>
      <c r="H1816" s="3">
        <v>7.3</v>
      </c>
    </row>
    <row r="1817" spans="1:8" x14ac:dyDescent="0.3">
      <c r="A1817" s="2" t="s">
        <v>894</v>
      </c>
      <c r="B1817" s="2">
        <v>110</v>
      </c>
      <c r="C1817" s="2">
        <v>28831145</v>
      </c>
      <c r="D1817" s="2" t="s">
        <v>1250</v>
      </c>
      <c r="E1817" s="2" t="s">
        <v>3134</v>
      </c>
      <c r="F1817" s="2" t="s">
        <v>11</v>
      </c>
      <c r="G1817" s="2">
        <v>25000000</v>
      </c>
      <c r="H1817" s="2">
        <v>6.8</v>
      </c>
    </row>
    <row r="1818" spans="1:8" x14ac:dyDescent="0.3">
      <c r="A1818" s="3" t="s">
        <v>1330</v>
      </c>
      <c r="B1818" s="3">
        <v>122</v>
      </c>
      <c r="C1818" s="3">
        <v>11538204</v>
      </c>
      <c r="D1818" s="3" t="s">
        <v>3135</v>
      </c>
      <c r="E1818" s="3" t="s">
        <v>3136</v>
      </c>
      <c r="F1818" s="3" t="s">
        <v>11</v>
      </c>
      <c r="G1818" s="3">
        <v>25000000</v>
      </c>
      <c r="H1818" s="3">
        <v>7</v>
      </c>
    </row>
    <row r="1819" spans="1:8" x14ac:dyDescent="0.3">
      <c r="A1819" s="2" t="s">
        <v>2006</v>
      </c>
      <c r="B1819" s="2">
        <v>107</v>
      </c>
      <c r="C1819" s="2">
        <v>11008432</v>
      </c>
      <c r="D1819" s="2" t="s">
        <v>534</v>
      </c>
      <c r="E1819" s="2" t="s">
        <v>3137</v>
      </c>
      <c r="F1819" s="2" t="s">
        <v>11</v>
      </c>
      <c r="G1819" s="2">
        <v>25000000</v>
      </c>
      <c r="H1819" s="2">
        <v>7.1</v>
      </c>
    </row>
    <row r="1820" spans="1:8" x14ac:dyDescent="0.3">
      <c r="A1820" s="3" t="s">
        <v>3138</v>
      </c>
      <c r="B1820" s="3">
        <v>127</v>
      </c>
      <c r="C1820" s="3">
        <v>12188642</v>
      </c>
      <c r="D1820" s="3" t="s">
        <v>1940</v>
      </c>
      <c r="E1820" s="3" t="s">
        <v>3139</v>
      </c>
      <c r="F1820" s="3" t="s">
        <v>11</v>
      </c>
      <c r="G1820" s="3">
        <v>26000000</v>
      </c>
      <c r="H1820" s="3">
        <v>6.9</v>
      </c>
    </row>
    <row r="1821" spans="1:8" x14ac:dyDescent="0.3">
      <c r="A1821" s="2" t="s">
        <v>1760</v>
      </c>
      <c r="B1821" s="2">
        <v>99</v>
      </c>
      <c r="C1821" s="2">
        <v>11100000</v>
      </c>
      <c r="D1821" s="2" t="s">
        <v>803</v>
      </c>
      <c r="E1821" s="2" t="s">
        <v>3140</v>
      </c>
      <c r="F1821" s="2" t="s">
        <v>11</v>
      </c>
      <c r="G1821" s="2">
        <v>25000000</v>
      </c>
      <c r="H1821" s="2">
        <v>7.3</v>
      </c>
    </row>
    <row r="1822" spans="1:8" x14ac:dyDescent="0.3">
      <c r="A1822" s="2" t="s">
        <v>2765</v>
      </c>
      <c r="B1822" s="2">
        <v>140</v>
      </c>
      <c r="C1822" s="2">
        <v>13651662</v>
      </c>
      <c r="D1822" s="2" t="s">
        <v>1250</v>
      </c>
      <c r="E1822" s="2" t="s">
        <v>3141</v>
      </c>
      <c r="F1822" s="2" t="s">
        <v>11</v>
      </c>
      <c r="G1822" s="2">
        <v>25000000</v>
      </c>
      <c r="H1822" s="2">
        <v>8.1999999999999993</v>
      </c>
    </row>
    <row r="1823" spans="1:8" x14ac:dyDescent="0.3">
      <c r="A1823" s="3" t="s">
        <v>1657</v>
      </c>
      <c r="B1823" s="3">
        <v>133</v>
      </c>
      <c r="C1823" s="3">
        <v>11030963</v>
      </c>
      <c r="D1823" s="3" t="s">
        <v>3142</v>
      </c>
      <c r="E1823" s="3" t="s">
        <v>3143</v>
      </c>
      <c r="F1823" s="3" t="s">
        <v>11</v>
      </c>
      <c r="G1823" s="3">
        <v>28000000</v>
      </c>
      <c r="H1823" s="3">
        <v>7.1</v>
      </c>
    </row>
    <row r="1824" spans="1:8" x14ac:dyDescent="0.3">
      <c r="A1824" s="2" t="s">
        <v>1572</v>
      </c>
      <c r="B1824" s="2">
        <v>271</v>
      </c>
      <c r="C1824" s="2">
        <v>10769960</v>
      </c>
      <c r="D1824" s="2" t="s">
        <v>653</v>
      </c>
      <c r="E1824" s="2" t="s">
        <v>3144</v>
      </c>
      <c r="F1824" s="2" t="s">
        <v>11</v>
      </c>
      <c r="G1824" s="2">
        <v>25000000</v>
      </c>
      <c r="H1824" s="2">
        <v>7.7</v>
      </c>
    </row>
    <row r="1825" spans="1:8" x14ac:dyDescent="0.3">
      <c r="A1825" s="3" t="s">
        <v>2712</v>
      </c>
      <c r="B1825" s="3">
        <v>112</v>
      </c>
      <c r="C1825" s="3">
        <v>10911750</v>
      </c>
      <c r="D1825" s="3" t="s">
        <v>1121</v>
      </c>
      <c r="E1825" s="3" t="s">
        <v>3145</v>
      </c>
      <c r="F1825" s="3" t="s">
        <v>11</v>
      </c>
      <c r="G1825" s="3">
        <v>25000000</v>
      </c>
      <c r="H1825" s="3">
        <v>6.5</v>
      </c>
    </row>
    <row r="1826" spans="1:8" x14ac:dyDescent="0.3">
      <c r="A1826" s="2" t="s">
        <v>1703</v>
      </c>
      <c r="B1826" s="2">
        <v>99</v>
      </c>
      <c r="C1826" s="2">
        <v>10719367</v>
      </c>
      <c r="D1826" s="2" t="s">
        <v>3146</v>
      </c>
      <c r="E1826" s="2" t="s">
        <v>3147</v>
      </c>
      <c r="F1826" s="2" t="s">
        <v>11</v>
      </c>
      <c r="G1826" s="2">
        <v>25000000</v>
      </c>
      <c r="H1826" s="2">
        <v>4.9000000000000004</v>
      </c>
    </row>
    <row r="1827" spans="1:8" x14ac:dyDescent="0.3">
      <c r="A1827" s="3" t="s">
        <v>3148</v>
      </c>
      <c r="B1827" s="3">
        <v>100</v>
      </c>
      <c r="C1827" s="3">
        <v>10114315</v>
      </c>
      <c r="D1827" s="3" t="s">
        <v>637</v>
      </c>
      <c r="E1827" s="3" t="s">
        <v>3149</v>
      </c>
      <c r="F1827" s="3" t="s">
        <v>11</v>
      </c>
      <c r="G1827" s="3">
        <v>25000000</v>
      </c>
      <c r="H1827" s="3">
        <v>6.4</v>
      </c>
    </row>
    <row r="1828" spans="1:8" x14ac:dyDescent="0.3">
      <c r="A1828" s="2" t="s">
        <v>3150</v>
      </c>
      <c r="B1828" s="2">
        <v>92</v>
      </c>
      <c r="C1828" s="2">
        <v>49122319</v>
      </c>
      <c r="D1828" s="2" t="s">
        <v>2168</v>
      </c>
      <c r="E1828" s="2" t="s">
        <v>3151</v>
      </c>
      <c r="F1828" s="2" t="s">
        <v>11</v>
      </c>
      <c r="G1828" s="2">
        <v>14000000</v>
      </c>
      <c r="H1828" s="2">
        <v>5.9</v>
      </c>
    </row>
    <row r="1829" spans="1:8" x14ac:dyDescent="0.3">
      <c r="A1829" s="3" t="s">
        <v>3152</v>
      </c>
      <c r="B1829" s="3">
        <v>105</v>
      </c>
      <c r="C1829" s="3">
        <v>10070000</v>
      </c>
      <c r="D1829" s="3" t="s">
        <v>465</v>
      </c>
      <c r="E1829" s="3" t="s">
        <v>3153</v>
      </c>
      <c r="F1829" s="3" t="s">
        <v>11</v>
      </c>
      <c r="G1829" s="3">
        <v>25000000</v>
      </c>
      <c r="H1829" s="3">
        <v>6.2</v>
      </c>
    </row>
    <row r="1830" spans="1:8" x14ac:dyDescent="0.3">
      <c r="A1830" s="2" t="s">
        <v>1436</v>
      </c>
      <c r="B1830" s="2">
        <v>110</v>
      </c>
      <c r="C1830" s="2">
        <v>10324441</v>
      </c>
      <c r="D1830" s="2" t="s">
        <v>297</v>
      </c>
      <c r="E1830" s="2" t="s">
        <v>3154</v>
      </c>
      <c r="F1830" s="2" t="s">
        <v>11</v>
      </c>
      <c r="G1830" s="2">
        <v>25000000</v>
      </c>
      <c r="H1830" s="2">
        <v>5.8</v>
      </c>
    </row>
    <row r="1831" spans="1:8" x14ac:dyDescent="0.3">
      <c r="A1831" s="3" t="s">
        <v>2465</v>
      </c>
      <c r="B1831" s="3">
        <v>116</v>
      </c>
      <c r="C1831" s="3">
        <v>7156933</v>
      </c>
      <c r="D1831" s="3" t="s">
        <v>838</v>
      </c>
      <c r="E1831" s="3" t="s">
        <v>3155</v>
      </c>
      <c r="F1831" s="3" t="s">
        <v>11</v>
      </c>
      <c r="G1831" s="3">
        <v>25000000</v>
      </c>
      <c r="H1831" s="3">
        <v>6.7</v>
      </c>
    </row>
    <row r="1832" spans="1:8" x14ac:dyDescent="0.3">
      <c r="A1832" s="2" t="s">
        <v>3156</v>
      </c>
      <c r="B1832" s="2">
        <v>88</v>
      </c>
      <c r="C1832" s="2">
        <v>9286314</v>
      </c>
      <c r="D1832" s="2" t="s">
        <v>143</v>
      </c>
      <c r="E1832" s="2" t="s">
        <v>3157</v>
      </c>
      <c r="F1832" s="2" t="s">
        <v>11</v>
      </c>
      <c r="G1832" s="2">
        <v>17000000</v>
      </c>
      <c r="H1832" s="2">
        <v>5.9</v>
      </c>
    </row>
    <row r="1833" spans="1:8" x14ac:dyDescent="0.3">
      <c r="A1833" s="3" t="s">
        <v>3158</v>
      </c>
      <c r="B1833" s="3">
        <v>111</v>
      </c>
      <c r="C1833" s="3">
        <v>56692</v>
      </c>
      <c r="D1833" s="3" t="s">
        <v>2287</v>
      </c>
      <c r="E1833" s="3" t="s">
        <v>3159</v>
      </c>
      <c r="F1833" s="3" t="s">
        <v>11</v>
      </c>
      <c r="G1833" s="3">
        <v>25000000</v>
      </c>
      <c r="H1833" s="3">
        <v>7.3</v>
      </c>
    </row>
    <row r="1834" spans="1:8" x14ac:dyDescent="0.3">
      <c r="A1834" s="3" t="s">
        <v>3160</v>
      </c>
      <c r="B1834" s="3">
        <v>95</v>
      </c>
      <c r="C1834" s="3">
        <v>5654777</v>
      </c>
      <c r="D1834" s="3" t="s">
        <v>1176</v>
      </c>
      <c r="E1834" s="3" t="s">
        <v>3161</v>
      </c>
      <c r="F1834" s="3" t="s">
        <v>11</v>
      </c>
      <c r="G1834" s="3">
        <v>25000000</v>
      </c>
      <c r="H1834" s="3">
        <v>4.0999999999999996</v>
      </c>
    </row>
    <row r="1835" spans="1:8" x14ac:dyDescent="0.3">
      <c r="A1835" s="2" t="s">
        <v>2611</v>
      </c>
      <c r="B1835" s="2">
        <v>95</v>
      </c>
      <c r="C1835" s="2">
        <v>5516708</v>
      </c>
      <c r="D1835" s="2" t="s">
        <v>549</v>
      </c>
      <c r="E1835" s="2" t="s">
        <v>3162</v>
      </c>
      <c r="F1835" s="2" t="s">
        <v>11</v>
      </c>
      <c r="G1835" s="2">
        <v>25000000</v>
      </c>
      <c r="H1835" s="2">
        <v>4.9000000000000004</v>
      </c>
    </row>
    <row r="1836" spans="1:8" x14ac:dyDescent="0.3">
      <c r="A1836" s="3" t="s">
        <v>487</v>
      </c>
      <c r="B1836" s="3">
        <v>127</v>
      </c>
      <c r="C1836" s="3">
        <v>5128124</v>
      </c>
      <c r="D1836" s="3" t="s">
        <v>534</v>
      </c>
      <c r="E1836" s="3" t="s">
        <v>3163</v>
      </c>
      <c r="F1836" s="3" t="s">
        <v>11</v>
      </c>
      <c r="G1836" s="3">
        <v>25000000</v>
      </c>
      <c r="H1836" s="3">
        <v>7.9</v>
      </c>
    </row>
    <row r="1837" spans="1:8" x14ac:dyDescent="0.3">
      <c r="A1837" s="3" t="s">
        <v>3164</v>
      </c>
      <c r="B1837" s="3">
        <v>104</v>
      </c>
      <c r="C1837" s="3">
        <v>4064333</v>
      </c>
      <c r="D1837" s="3" t="s">
        <v>630</v>
      </c>
      <c r="E1837" s="3" t="s">
        <v>3165</v>
      </c>
      <c r="F1837" s="3" t="s">
        <v>11</v>
      </c>
      <c r="G1837" s="3">
        <v>25000000</v>
      </c>
      <c r="H1837" s="3">
        <v>5.2</v>
      </c>
    </row>
    <row r="1838" spans="1:8" x14ac:dyDescent="0.3">
      <c r="A1838" s="2" t="s">
        <v>3166</v>
      </c>
      <c r="B1838" s="2">
        <v>95</v>
      </c>
      <c r="C1838" s="2">
        <v>4006906</v>
      </c>
      <c r="D1838" s="2" t="s">
        <v>326</v>
      </c>
      <c r="E1838" s="2" t="s">
        <v>3167</v>
      </c>
      <c r="F1838" s="2" t="s">
        <v>11</v>
      </c>
      <c r="G1838" s="2">
        <v>15000000</v>
      </c>
      <c r="H1838" s="2">
        <v>4.0999999999999996</v>
      </c>
    </row>
    <row r="1839" spans="1:8" x14ac:dyDescent="0.3">
      <c r="A1839" s="3" t="s">
        <v>2981</v>
      </c>
      <c r="B1839" s="3">
        <v>121</v>
      </c>
      <c r="C1839" s="3">
        <v>3073392</v>
      </c>
      <c r="D1839" s="3" t="s">
        <v>735</v>
      </c>
      <c r="E1839" s="3" t="s">
        <v>3168</v>
      </c>
      <c r="F1839" s="3" t="s">
        <v>11</v>
      </c>
      <c r="G1839" s="3">
        <v>25000000</v>
      </c>
      <c r="H1839" s="3">
        <v>6.6</v>
      </c>
    </row>
    <row r="1840" spans="1:8" x14ac:dyDescent="0.3">
      <c r="A1840" s="2" t="s">
        <v>1458</v>
      </c>
      <c r="B1840" s="2">
        <v>92</v>
      </c>
      <c r="C1840" s="2">
        <v>1550000</v>
      </c>
      <c r="D1840" s="2" t="s">
        <v>3169</v>
      </c>
      <c r="E1840" s="2" t="s">
        <v>3170</v>
      </c>
      <c r="F1840" s="2" t="s">
        <v>11</v>
      </c>
      <c r="G1840" s="2">
        <v>25000000</v>
      </c>
      <c r="H1840" s="2">
        <v>2.9</v>
      </c>
    </row>
    <row r="1841" spans="1:8" x14ac:dyDescent="0.3">
      <c r="A1841" s="2" t="s">
        <v>3171</v>
      </c>
      <c r="B1841" s="2">
        <v>107</v>
      </c>
      <c r="C1841" s="2">
        <v>871527</v>
      </c>
      <c r="D1841" s="2" t="s">
        <v>717</v>
      </c>
      <c r="E1841" s="2" t="s">
        <v>3172</v>
      </c>
      <c r="F1841" s="2" t="s">
        <v>11</v>
      </c>
      <c r="G1841" s="2">
        <v>25000000</v>
      </c>
      <c r="H1841" s="2">
        <v>6.5</v>
      </c>
    </row>
    <row r="1842" spans="1:8" x14ac:dyDescent="0.3">
      <c r="A1842" s="2" t="s">
        <v>3173</v>
      </c>
      <c r="B1842" s="2">
        <v>117</v>
      </c>
      <c r="C1842" s="2">
        <v>777423</v>
      </c>
      <c r="D1842" s="2" t="s">
        <v>534</v>
      </c>
      <c r="E1842" s="2" t="s">
        <v>3174</v>
      </c>
      <c r="F1842" s="2" t="s">
        <v>11</v>
      </c>
      <c r="G1842" s="2">
        <v>25000000</v>
      </c>
      <c r="H1842" s="2">
        <v>7.2</v>
      </c>
    </row>
    <row r="1843" spans="1:8" x14ac:dyDescent="0.3">
      <c r="A1843" s="3" t="s">
        <v>2920</v>
      </c>
      <c r="B1843" s="3">
        <v>107</v>
      </c>
      <c r="C1843" s="3">
        <v>1186957</v>
      </c>
      <c r="D1843" s="3" t="s">
        <v>1126</v>
      </c>
      <c r="E1843" s="3" t="s">
        <v>3175</v>
      </c>
      <c r="F1843" s="3" t="s">
        <v>11</v>
      </c>
      <c r="G1843" s="3">
        <v>25000000</v>
      </c>
      <c r="H1843" s="3">
        <v>6.8</v>
      </c>
    </row>
    <row r="1844" spans="1:8" x14ac:dyDescent="0.3">
      <c r="A1844" s="2" t="s">
        <v>3176</v>
      </c>
      <c r="B1844" s="2">
        <v>131</v>
      </c>
      <c r="C1844" s="2">
        <v>85433</v>
      </c>
      <c r="D1844" s="2" t="s">
        <v>3177</v>
      </c>
      <c r="E1844" s="2" t="s">
        <v>3178</v>
      </c>
      <c r="F1844" s="2" t="s">
        <v>11</v>
      </c>
      <c r="G1844" s="2">
        <v>13500000</v>
      </c>
      <c r="H1844" s="2">
        <v>7.8</v>
      </c>
    </row>
    <row r="1845" spans="1:8" x14ac:dyDescent="0.3">
      <c r="A1845" s="3" t="s">
        <v>3179</v>
      </c>
      <c r="B1845" s="3">
        <v>122</v>
      </c>
      <c r="C1845" s="3">
        <v>1697956</v>
      </c>
      <c r="D1845" s="3" t="s">
        <v>641</v>
      </c>
      <c r="E1845" s="3" t="s">
        <v>3180</v>
      </c>
      <c r="F1845" s="3" t="s">
        <v>11</v>
      </c>
      <c r="G1845" s="3">
        <v>20000000</v>
      </c>
      <c r="H1845" s="3">
        <v>6.7</v>
      </c>
    </row>
    <row r="1846" spans="1:8" x14ac:dyDescent="0.3">
      <c r="A1846" s="3" t="s">
        <v>3067</v>
      </c>
      <c r="B1846" s="3">
        <v>134</v>
      </c>
      <c r="C1846" s="3">
        <v>183662</v>
      </c>
      <c r="D1846" s="3" t="s">
        <v>838</v>
      </c>
      <c r="E1846" s="3" t="s">
        <v>3181</v>
      </c>
      <c r="F1846" s="3" t="s">
        <v>953</v>
      </c>
      <c r="G1846" s="3">
        <v>25000000</v>
      </c>
      <c r="H1846" s="3">
        <v>7.1</v>
      </c>
    </row>
    <row r="1847" spans="1:8" x14ac:dyDescent="0.3">
      <c r="A1847" s="2" t="s">
        <v>1246</v>
      </c>
      <c r="B1847" s="2">
        <v>117</v>
      </c>
      <c r="C1847" s="2">
        <v>134904</v>
      </c>
      <c r="D1847" s="2" t="s">
        <v>1479</v>
      </c>
      <c r="E1847" s="2" t="s">
        <v>3182</v>
      </c>
      <c r="F1847" s="2" t="s">
        <v>11</v>
      </c>
      <c r="G1847" s="2">
        <v>25000000</v>
      </c>
      <c r="H1847" s="2">
        <v>5.7</v>
      </c>
    </row>
    <row r="1848" spans="1:8" x14ac:dyDescent="0.3">
      <c r="A1848" s="3" t="s">
        <v>60</v>
      </c>
      <c r="B1848" s="3">
        <v>138</v>
      </c>
      <c r="C1848" s="3">
        <v>16969390</v>
      </c>
      <c r="D1848" s="3" t="s">
        <v>710</v>
      </c>
      <c r="E1848" s="3" t="s">
        <v>3183</v>
      </c>
      <c r="F1848" s="3" t="s">
        <v>11</v>
      </c>
      <c r="G1848" s="3">
        <v>25000000</v>
      </c>
      <c r="H1848" s="3">
        <v>5.3</v>
      </c>
    </row>
    <row r="1849" spans="1:8" x14ac:dyDescent="0.3">
      <c r="A1849" s="2" t="s">
        <v>3184</v>
      </c>
      <c r="B1849" s="2">
        <v>100</v>
      </c>
      <c r="C1849" s="2">
        <v>129115</v>
      </c>
      <c r="D1849" s="2" t="s">
        <v>246</v>
      </c>
      <c r="E1849" s="2" t="s">
        <v>3185</v>
      </c>
      <c r="F1849" s="2" t="s">
        <v>2351</v>
      </c>
      <c r="G1849" s="2">
        <v>25000000</v>
      </c>
      <c r="H1849" s="2">
        <v>6.5</v>
      </c>
    </row>
    <row r="1850" spans="1:8" x14ac:dyDescent="0.3">
      <c r="A1850" s="2" t="s">
        <v>1841</v>
      </c>
      <c r="B1850" s="2">
        <v>119</v>
      </c>
      <c r="C1850" s="2">
        <v>34700000</v>
      </c>
      <c r="D1850" s="2" t="s">
        <v>69</v>
      </c>
      <c r="E1850" s="2" t="s">
        <v>3186</v>
      </c>
      <c r="F1850" s="2" t="s">
        <v>11</v>
      </c>
      <c r="G1850" s="2">
        <v>14000000</v>
      </c>
      <c r="H1850" s="2">
        <v>7.7</v>
      </c>
    </row>
    <row r="1851" spans="1:8" x14ac:dyDescent="0.3">
      <c r="A1851" s="3" t="s">
        <v>1448</v>
      </c>
      <c r="B1851" s="3">
        <v>137</v>
      </c>
      <c r="C1851" s="3">
        <v>717753</v>
      </c>
      <c r="D1851" s="3" t="s">
        <v>2287</v>
      </c>
      <c r="E1851" s="3" t="s">
        <v>3187</v>
      </c>
      <c r="F1851" s="3" t="s">
        <v>11</v>
      </c>
      <c r="G1851" s="3">
        <v>25000000</v>
      </c>
      <c r="H1851" s="3">
        <v>6.1</v>
      </c>
    </row>
    <row r="1852" spans="1:8" x14ac:dyDescent="0.3">
      <c r="A1852" s="2" t="s">
        <v>3188</v>
      </c>
      <c r="B1852" s="2">
        <v>119</v>
      </c>
      <c r="C1852" s="2">
        <v>109713132</v>
      </c>
      <c r="D1852" s="2" t="s">
        <v>618</v>
      </c>
      <c r="E1852" s="2" t="s">
        <v>3189</v>
      </c>
      <c r="F1852" s="2" t="s">
        <v>11</v>
      </c>
      <c r="G1852" s="2">
        <v>25000000</v>
      </c>
      <c r="H1852" s="2">
        <v>7.3</v>
      </c>
    </row>
    <row r="1853" spans="1:8" x14ac:dyDescent="0.3">
      <c r="A1853" s="3" t="s">
        <v>840</v>
      </c>
      <c r="B1853" s="3">
        <v>139</v>
      </c>
      <c r="C1853" s="3">
        <v>70269171</v>
      </c>
      <c r="D1853" s="3" t="s">
        <v>1250</v>
      </c>
      <c r="E1853" s="3" t="s">
        <v>3190</v>
      </c>
      <c r="F1853" s="3" t="s">
        <v>11</v>
      </c>
      <c r="G1853" s="3">
        <v>24000000</v>
      </c>
      <c r="H1853" s="3">
        <v>7.2</v>
      </c>
    </row>
    <row r="1854" spans="1:8" x14ac:dyDescent="0.3">
      <c r="A1854" s="3" t="s">
        <v>2055</v>
      </c>
      <c r="B1854" s="3">
        <v>120</v>
      </c>
      <c r="C1854" s="3">
        <v>101334374</v>
      </c>
      <c r="D1854" s="3" t="s">
        <v>2056</v>
      </c>
      <c r="E1854" s="3" t="s">
        <v>3191</v>
      </c>
      <c r="F1854" s="3" t="s">
        <v>11</v>
      </c>
      <c r="G1854" s="3">
        <v>24000000</v>
      </c>
      <c r="H1854" s="3">
        <v>6.1</v>
      </c>
    </row>
    <row r="1855" spans="1:8" x14ac:dyDescent="0.3">
      <c r="A1855" s="2" t="s">
        <v>2765</v>
      </c>
      <c r="B1855" s="2">
        <v>98</v>
      </c>
      <c r="C1855" s="2">
        <v>1512815</v>
      </c>
      <c r="D1855" s="2" t="s">
        <v>3192</v>
      </c>
      <c r="E1855" s="2" t="s">
        <v>3193</v>
      </c>
      <c r="F1855" s="2" t="s">
        <v>11</v>
      </c>
      <c r="G1855" s="2">
        <v>25000000</v>
      </c>
      <c r="H1855" s="2">
        <v>5.8</v>
      </c>
    </row>
    <row r="1856" spans="1:8" x14ac:dyDescent="0.3">
      <c r="A1856" s="3" t="s">
        <v>441</v>
      </c>
      <c r="B1856" s="3">
        <v>106</v>
      </c>
      <c r="C1856" s="3">
        <v>65182182</v>
      </c>
      <c r="D1856" s="3" t="s">
        <v>549</v>
      </c>
      <c r="E1856" s="3" t="s">
        <v>3194</v>
      </c>
      <c r="F1856" s="3" t="s">
        <v>11</v>
      </c>
      <c r="G1856" s="3">
        <v>24000000</v>
      </c>
      <c r="H1856" s="3">
        <v>5.7</v>
      </c>
    </row>
    <row r="1857" spans="1:8" x14ac:dyDescent="0.3">
      <c r="A1857" s="2" t="s">
        <v>2264</v>
      </c>
      <c r="B1857" s="2">
        <v>98</v>
      </c>
      <c r="C1857" s="2">
        <v>57262492</v>
      </c>
      <c r="D1857" s="2" t="s">
        <v>326</v>
      </c>
      <c r="E1857" s="2" t="s">
        <v>3195</v>
      </c>
      <c r="F1857" s="2" t="s">
        <v>11</v>
      </c>
      <c r="G1857" s="2">
        <v>24000000</v>
      </c>
      <c r="H1857" s="2">
        <v>6.7</v>
      </c>
    </row>
    <row r="1858" spans="1:8" x14ac:dyDescent="0.3">
      <c r="A1858" s="3" t="s">
        <v>3196</v>
      </c>
      <c r="B1858" s="3">
        <v>107</v>
      </c>
      <c r="C1858" s="3">
        <v>80000000</v>
      </c>
      <c r="D1858" s="3" t="s">
        <v>2521</v>
      </c>
      <c r="E1858" s="3" t="s">
        <v>3197</v>
      </c>
      <c r="F1858" s="3" t="s">
        <v>11</v>
      </c>
      <c r="G1858" s="3">
        <v>8200000</v>
      </c>
      <c r="H1858" s="3">
        <v>6.5</v>
      </c>
    </row>
    <row r="1859" spans="1:8" x14ac:dyDescent="0.3">
      <c r="A1859" s="2" t="s">
        <v>844</v>
      </c>
      <c r="B1859" s="2">
        <v>88</v>
      </c>
      <c r="C1859" s="2">
        <v>74608545</v>
      </c>
      <c r="D1859" s="2" t="s">
        <v>656</v>
      </c>
      <c r="E1859" s="2" t="s">
        <v>3198</v>
      </c>
      <c r="F1859" s="2" t="s">
        <v>11</v>
      </c>
      <c r="G1859" s="2">
        <v>24000000</v>
      </c>
      <c r="H1859" s="2">
        <v>7.2</v>
      </c>
    </row>
    <row r="1860" spans="1:8" x14ac:dyDescent="0.3">
      <c r="A1860" s="3" t="s">
        <v>924</v>
      </c>
      <c r="B1860" s="3">
        <v>137</v>
      </c>
      <c r="C1860" s="3">
        <v>41895491</v>
      </c>
      <c r="D1860" s="3" t="s">
        <v>2544</v>
      </c>
      <c r="E1860" s="3" t="s">
        <v>3199</v>
      </c>
      <c r="F1860" s="3" t="s">
        <v>11</v>
      </c>
      <c r="G1860" s="3">
        <v>24000000</v>
      </c>
      <c r="H1860" s="3">
        <v>7.6</v>
      </c>
    </row>
    <row r="1861" spans="1:8" x14ac:dyDescent="0.3">
      <c r="A1861" s="2" t="s">
        <v>2530</v>
      </c>
      <c r="B1861" s="2">
        <v>100</v>
      </c>
      <c r="C1861" s="2">
        <v>39989008</v>
      </c>
      <c r="D1861" s="2" t="s">
        <v>2056</v>
      </c>
      <c r="E1861" s="2" t="s">
        <v>3200</v>
      </c>
      <c r="F1861" s="2" t="s">
        <v>11</v>
      </c>
      <c r="G1861" s="2">
        <v>24000000</v>
      </c>
      <c r="H1861" s="2">
        <v>4.5999999999999996</v>
      </c>
    </row>
    <row r="1862" spans="1:8" x14ac:dyDescent="0.3">
      <c r="A1862" s="3" t="s">
        <v>3201</v>
      </c>
      <c r="B1862" s="3">
        <v>115</v>
      </c>
      <c r="C1862" s="3">
        <v>32662299</v>
      </c>
      <c r="D1862" s="3" t="s">
        <v>465</v>
      </c>
      <c r="E1862" s="3" t="s">
        <v>3202</v>
      </c>
      <c r="F1862" s="3" t="s">
        <v>11</v>
      </c>
      <c r="G1862" s="3">
        <v>24000000</v>
      </c>
      <c r="H1862" s="3">
        <v>6.9</v>
      </c>
    </row>
    <row r="1863" spans="1:8" x14ac:dyDescent="0.3">
      <c r="A1863" s="2" t="s">
        <v>2316</v>
      </c>
      <c r="B1863" s="2">
        <v>101</v>
      </c>
      <c r="C1863" s="2">
        <v>31452765</v>
      </c>
      <c r="D1863" s="2" t="s">
        <v>549</v>
      </c>
      <c r="E1863" s="2" t="s">
        <v>3203</v>
      </c>
      <c r="F1863" s="2" t="s">
        <v>11</v>
      </c>
      <c r="G1863" s="2">
        <v>24000000</v>
      </c>
      <c r="H1863" s="2">
        <v>6.6</v>
      </c>
    </row>
    <row r="1864" spans="1:8" x14ac:dyDescent="0.3">
      <c r="A1864" s="3" t="s">
        <v>3204</v>
      </c>
      <c r="B1864" s="3">
        <v>110</v>
      </c>
      <c r="C1864" s="3">
        <v>25167270</v>
      </c>
      <c r="D1864" s="3" t="s">
        <v>2932</v>
      </c>
      <c r="E1864" s="3" t="s">
        <v>3205</v>
      </c>
      <c r="F1864" s="3" t="s">
        <v>11</v>
      </c>
      <c r="G1864" s="3">
        <v>24000000</v>
      </c>
      <c r="H1864" s="3">
        <v>6.3</v>
      </c>
    </row>
    <row r="1865" spans="1:8" x14ac:dyDescent="0.3">
      <c r="A1865" s="2" t="s">
        <v>3206</v>
      </c>
      <c r="B1865" s="2">
        <v>94</v>
      </c>
      <c r="C1865" s="2">
        <v>32416109</v>
      </c>
      <c r="D1865" s="2" t="s">
        <v>3207</v>
      </c>
      <c r="E1865" s="2" t="s">
        <v>3208</v>
      </c>
      <c r="F1865" s="2" t="s">
        <v>11</v>
      </c>
      <c r="G1865" s="2">
        <v>25000000</v>
      </c>
      <c r="H1865" s="2">
        <v>6.2</v>
      </c>
    </row>
    <row r="1866" spans="1:8" x14ac:dyDescent="0.3">
      <c r="A1866" s="3" t="s">
        <v>3209</v>
      </c>
      <c r="B1866" s="3">
        <v>88</v>
      </c>
      <c r="C1866" s="3">
        <v>20218</v>
      </c>
      <c r="D1866" s="3" t="s">
        <v>131</v>
      </c>
      <c r="E1866" s="3" t="s">
        <v>3210</v>
      </c>
      <c r="F1866" s="3" t="s">
        <v>11</v>
      </c>
      <c r="G1866" s="3">
        <v>24000000</v>
      </c>
      <c r="H1866" s="3">
        <v>5.3</v>
      </c>
    </row>
    <row r="1867" spans="1:8" x14ac:dyDescent="0.3">
      <c r="A1867" s="2" t="s">
        <v>467</v>
      </c>
      <c r="B1867" s="2">
        <v>127</v>
      </c>
      <c r="C1867" s="2">
        <v>28871190</v>
      </c>
      <c r="D1867" s="2" t="s">
        <v>504</v>
      </c>
      <c r="E1867" s="2" t="s">
        <v>3211</v>
      </c>
      <c r="F1867" s="2" t="s">
        <v>11</v>
      </c>
      <c r="G1867" s="2">
        <v>24000000</v>
      </c>
      <c r="H1867" s="2">
        <v>7.3</v>
      </c>
    </row>
    <row r="1868" spans="1:8" x14ac:dyDescent="0.3">
      <c r="A1868" s="3" t="s">
        <v>1019</v>
      </c>
      <c r="B1868" s="3">
        <v>95</v>
      </c>
      <c r="C1868" s="3">
        <v>16964743</v>
      </c>
      <c r="D1868" s="3" t="s">
        <v>549</v>
      </c>
      <c r="E1868" s="3" t="s">
        <v>3212</v>
      </c>
      <c r="F1868" s="3" t="s">
        <v>11</v>
      </c>
      <c r="G1868" s="3">
        <v>24000000</v>
      </c>
      <c r="H1868" s="3">
        <v>5.6</v>
      </c>
    </row>
    <row r="1869" spans="1:8" x14ac:dyDescent="0.3">
      <c r="A1869" s="2" t="s">
        <v>1294</v>
      </c>
      <c r="B1869" s="2">
        <v>87</v>
      </c>
      <c r="C1869" s="2">
        <v>16290976</v>
      </c>
      <c r="D1869" s="2" t="s">
        <v>3213</v>
      </c>
      <c r="E1869" s="2" t="s">
        <v>3214</v>
      </c>
      <c r="F1869" s="2" t="s">
        <v>11</v>
      </c>
      <c r="G1869" s="2">
        <v>24000000</v>
      </c>
      <c r="H1869" s="2">
        <v>6.2</v>
      </c>
    </row>
    <row r="1870" spans="1:8" x14ac:dyDescent="0.3">
      <c r="A1870" s="3" t="s">
        <v>3215</v>
      </c>
      <c r="B1870" s="3">
        <v>118</v>
      </c>
      <c r="C1870" s="3">
        <v>13000000</v>
      </c>
      <c r="D1870" s="3" t="s">
        <v>3216</v>
      </c>
      <c r="E1870" s="3" t="s">
        <v>3217</v>
      </c>
      <c r="F1870" s="3" t="s">
        <v>11</v>
      </c>
      <c r="G1870" s="3">
        <v>24000000</v>
      </c>
      <c r="H1870" s="3">
        <v>5.2</v>
      </c>
    </row>
    <row r="1871" spans="1:8" x14ac:dyDescent="0.3">
      <c r="A1871" s="2" t="s">
        <v>1350</v>
      </c>
      <c r="B1871" s="2">
        <v>107</v>
      </c>
      <c r="C1871" s="2">
        <v>12372410</v>
      </c>
      <c r="D1871" s="2" t="s">
        <v>1292</v>
      </c>
      <c r="E1871" s="2" t="s">
        <v>3218</v>
      </c>
      <c r="F1871" s="2" t="s">
        <v>11</v>
      </c>
      <c r="G1871" s="2">
        <v>24000000</v>
      </c>
      <c r="H1871" s="2">
        <v>5.3</v>
      </c>
    </row>
    <row r="1872" spans="1:8" x14ac:dyDescent="0.3">
      <c r="A1872" s="3" t="s">
        <v>1043</v>
      </c>
      <c r="B1872" s="3">
        <v>124</v>
      </c>
      <c r="C1872" s="3">
        <v>8427204</v>
      </c>
      <c r="D1872" s="3" t="s">
        <v>2048</v>
      </c>
      <c r="E1872" s="3" t="s">
        <v>3219</v>
      </c>
      <c r="F1872" s="3" t="s">
        <v>11</v>
      </c>
      <c r="G1872" s="3">
        <v>24000000</v>
      </c>
      <c r="H1872" s="3">
        <v>5.4</v>
      </c>
    </row>
    <row r="1873" spans="1:8" x14ac:dyDescent="0.3">
      <c r="A1873" s="2" t="s">
        <v>3220</v>
      </c>
      <c r="B1873" s="2">
        <v>89</v>
      </c>
      <c r="C1873" s="2">
        <v>9639242</v>
      </c>
      <c r="D1873" s="2" t="s">
        <v>549</v>
      </c>
      <c r="E1873" s="2" t="s">
        <v>3221</v>
      </c>
      <c r="F1873" s="2" t="s">
        <v>11</v>
      </c>
      <c r="G1873" s="2">
        <v>24000000</v>
      </c>
      <c r="H1873" s="2">
        <v>4.9000000000000004</v>
      </c>
    </row>
    <row r="1874" spans="1:8" x14ac:dyDescent="0.3">
      <c r="A1874" s="3" t="s">
        <v>2421</v>
      </c>
      <c r="B1874" s="3">
        <v>88</v>
      </c>
      <c r="C1874" s="3">
        <v>25003072</v>
      </c>
      <c r="D1874" s="3" t="s">
        <v>2452</v>
      </c>
      <c r="E1874" s="3" t="s">
        <v>3222</v>
      </c>
      <c r="F1874" s="3" t="s">
        <v>11</v>
      </c>
      <c r="G1874" s="3">
        <v>24000000</v>
      </c>
      <c r="H1874" s="3">
        <v>5.5</v>
      </c>
    </row>
    <row r="1875" spans="1:8" x14ac:dyDescent="0.3">
      <c r="A1875" s="2" t="s">
        <v>3223</v>
      </c>
      <c r="B1875" s="2">
        <v>118</v>
      </c>
      <c r="C1875" s="2">
        <v>6144806</v>
      </c>
      <c r="D1875" s="2" t="s">
        <v>2118</v>
      </c>
      <c r="E1875" s="2" t="s">
        <v>3224</v>
      </c>
      <c r="F1875" s="2" t="s">
        <v>11</v>
      </c>
      <c r="G1875" s="2">
        <v>23000000</v>
      </c>
      <c r="H1875" s="2">
        <v>6.7</v>
      </c>
    </row>
    <row r="1876" spans="1:8" x14ac:dyDescent="0.3">
      <c r="A1876" s="2" t="s">
        <v>3225</v>
      </c>
      <c r="B1876" s="2">
        <v>80</v>
      </c>
      <c r="C1876" s="2">
        <v>669276</v>
      </c>
      <c r="D1876" s="2" t="s">
        <v>3226</v>
      </c>
      <c r="E1876" s="2" t="s">
        <v>3227</v>
      </c>
      <c r="F1876" s="2" t="s">
        <v>11</v>
      </c>
      <c r="G1876" s="2">
        <v>28000000</v>
      </c>
      <c r="H1876" s="2">
        <v>7.2</v>
      </c>
    </row>
    <row r="1877" spans="1:8" x14ac:dyDescent="0.3">
      <c r="A1877" s="3" t="s">
        <v>3228</v>
      </c>
      <c r="B1877" s="3">
        <v>120</v>
      </c>
      <c r="C1877" s="3">
        <v>42880</v>
      </c>
      <c r="D1877" s="3" t="s">
        <v>69</v>
      </c>
      <c r="E1877" s="3" t="s">
        <v>3229</v>
      </c>
      <c r="F1877" s="3" t="s">
        <v>11</v>
      </c>
      <c r="G1877" s="3">
        <v>24000000</v>
      </c>
      <c r="H1877" s="3">
        <v>5.0999999999999996</v>
      </c>
    </row>
    <row r="1878" spans="1:8" x14ac:dyDescent="0.3">
      <c r="A1878" s="2" t="s">
        <v>2505</v>
      </c>
      <c r="B1878" s="2">
        <v>98</v>
      </c>
      <c r="C1878" s="2">
        <v>23225911</v>
      </c>
      <c r="D1878" s="2" t="s">
        <v>143</v>
      </c>
      <c r="E1878" s="2" t="s">
        <v>3230</v>
      </c>
      <c r="F1878" s="2" t="s">
        <v>11</v>
      </c>
      <c r="G1878" s="2">
        <v>24000000</v>
      </c>
      <c r="H1878" s="2">
        <v>6.5</v>
      </c>
    </row>
    <row r="1879" spans="1:8" x14ac:dyDescent="0.3">
      <c r="A1879" s="3" t="s">
        <v>2502</v>
      </c>
      <c r="B1879" s="3">
        <v>119</v>
      </c>
      <c r="C1879" s="3">
        <v>4710455</v>
      </c>
      <c r="D1879" s="3" t="s">
        <v>201</v>
      </c>
      <c r="E1879" s="3" t="s">
        <v>3231</v>
      </c>
      <c r="F1879" s="3" t="s">
        <v>2504</v>
      </c>
      <c r="G1879" s="3">
        <v>24000000</v>
      </c>
      <c r="H1879" s="3">
        <v>8.1999999999999993</v>
      </c>
    </row>
    <row r="1880" spans="1:8" x14ac:dyDescent="0.3">
      <c r="A1880" s="2" t="s">
        <v>1389</v>
      </c>
      <c r="B1880" s="2">
        <v>88</v>
      </c>
      <c r="C1880" s="2">
        <v>75590286</v>
      </c>
      <c r="D1880" s="2" t="s">
        <v>3232</v>
      </c>
      <c r="E1880" s="2" t="s">
        <v>3233</v>
      </c>
      <c r="F1880" s="2" t="s">
        <v>11</v>
      </c>
      <c r="G1880" s="2">
        <v>23600000</v>
      </c>
      <c r="H1880" s="2">
        <v>7.7</v>
      </c>
    </row>
    <row r="1881" spans="1:8" x14ac:dyDescent="0.3">
      <c r="A1881" s="2" t="s">
        <v>530</v>
      </c>
      <c r="B1881" s="2">
        <v>90</v>
      </c>
      <c r="C1881" s="2">
        <v>161487252</v>
      </c>
      <c r="D1881" s="2" t="s">
        <v>1292</v>
      </c>
      <c r="E1881" s="2" t="s">
        <v>3234</v>
      </c>
      <c r="F1881" s="2" t="s">
        <v>11</v>
      </c>
      <c r="G1881" s="2">
        <v>20000000</v>
      </c>
      <c r="H1881" s="2">
        <v>6.1</v>
      </c>
    </row>
    <row r="1882" spans="1:8" x14ac:dyDescent="0.3">
      <c r="A1882" s="3" t="s">
        <v>2328</v>
      </c>
      <c r="B1882" s="3">
        <v>127</v>
      </c>
      <c r="C1882" s="3">
        <v>290158751</v>
      </c>
      <c r="D1882" s="3" t="s">
        <v>9</v>
      </c>
      <c r="E1882" s="3" t="s">
        <v>3235</v>
      </c>
      <c r="F1882" s="3" t="s">
        <v>11</v>
      </c>
      <c r="G1882" s="3">
        <v>18000000</v>
      </c>
      <c r="H1882" s="3">
        <v>8.8000000000000007</v>
      </c>
    </row>
    <row r="1883" spans="1:8" x14ac:dyDescent="0.3">
      <c r="A1883" s="2" t="s">
        <v>91</v>
      </c>
      <c r="B1883" s="2">
        <v>119</v>
      </c>
      <c r="C1883" s="2">
        <v>65807024</v>
      </c>
      <c r="D1883" s="2" t="s">
        <v>1176</v>
      </c>
      <c r="E1883" s="2" t="s">
        <v>3236</v>
      </c>
      <c r="F1883" s="2" t="s">
        <v>11</v>
      </c>
      <c r="G1883" s="2">
        <v>19000000</v>
      </c>
      <c r="H1883" s="2">
        <v>6.8</v>
      </c>
    </row>
    <row r="1884" spans="1:8" x14ac:dyDescent="0.3">
      <c r="A1884" s="3" t="s">
        <v>1859</v>
      </c>
      <c r="B1884" s="3">
        <v>85</v>
      </c>
      <c r="C1884" s="3">
        <v>86930411</v>
      </c>
      <c r="D1884" s="3" t="s">
        <v>326</v>
      </c>
      <c r="E1884" s="3" t="s">
        <v>3237</v>
      </c>
      <c r="F1884" s="3" t="s">
        <v>11</v>
      </c>
      <c r="G1884" s="3">
        <v>23000000</v>
      </c>
      <c r="H1884" s="3">
        <v>6.8</v>
      </c>
    </row>
    <row r="1885" spans="1:8" x14ac:dyDescent="0.3">
      <c r="A1885" s="2" t="s">
        <v>1805</v>
      </c>
      <c r="B1885" s="2">
        <v>98</v>
      </c>
      <c r="C1885" s="2">
        <v>53302314</v>
      </c>
      <c r="D1885" s="2" t="s">
        <v>2168</v>
      </c>
      <c r="E1885" s="2" t="s">
        <v>3238</v>
      </c>
      <c r="F1885" s="2" t="s">
        <v>11</v>
      </c>
      <c r="G1885" s="2">
        <v>23000000</v>
      </c>
      <c r="H1885" s="2">
        <v>6.7</v>
      </c>
    </row>
    <row r="1886" spans="1:8" x14ac:dyDescent="0.3">
      <c r="A1886" s="3" t="s">
        <v>1123</v>
      </c>
      <c r="B1886" s="3">
        <v>101</v>
      </c>
      <c r="C1886" s="3">
        <v>40962534</v>
      </c>
      <c r="D1886" s="3" t="s">
        <v>1126</v>
      </c>
      <c r="E1886" s="3" t="s">
        <v>3239</v>
      </c>
      <c r="F1886" s="3" t="s">
        <v>11</v>
      </c>
      <c r="G1886" s="3">
        <v>12500000</v>
      </c>
      <c r="H1886" s="3">
        <v>7.1</v>
      </c>
    </row>
    <row r="1887" spans="1:8" x14ac:dyDescent="0.3">
      <c r="A1887" s="2" t="s">
        <v>457</v>
      </c>
      <c r="B1887" s="2">
        <v>112</v>
      </c>
      <c r="C1887" s="2">
        <v>39235088</v>
      </c>
      <c r="D1887" s="2" t="s">
        <v>3240</v>
      </c>
      <c r="E1887" s="2" t="s">
        <v>3241</v>
      </c>
      <c r="F1887" s="2" t="s">
        <v>11</v>
      </c>
      <c r="G1887" s="2">
        <v>23000000</v>
      </c>
      <c r="H1887" s="2">
        <v>7.1</v>
      </c>
    </row>
    <row r="1888" spans="1:8" x14ac:dyDescent="0.3">
      <c r="A1888" s="3" t="s">
        <v>3242</v>
      </c>
      <c r="B1888" s="3">
        <v>97</v>
      </c>
      <c r="C1888" s="3">
        <v>27338033</v>
      </c>
      <c r="D1888" s="3" t="s">
        <v>549</v>
      </c>
      <c r="E1888" s="3" t="s">
        <v>3243</v>
      </c>
      <c r="F1888" s="3" t="s">
        <v>11</v>
      </c>
      <c r="G1888" s="3">
        <v>23000000</v>
      </c>
      <c r="H1888" s="3">
        <v>6.1</v>
      </c>
    </row>
    <row r="1889" spans="1:8" x14ac:dyDescent="0.3">
      <c r="A1889" s="2" t="s">
        <v>590</v>
      </c>
      <c r="B1889" s="2">
        <v>126</v>
      </c>
      <c r="C1889" s="2">
        <v>25556065</v>
      </c>
      <c r="D1889" s="2" t="s">
        <v>3053</v>
      </c>
      <c r="E1889" s="2" t="s">
        <v>3244</v>
      </c>
      <c r="F1889" s="2" t="s">
        <v>11</v>
      </c>
      <c r="G1889" s="2">
        <v>23000000</v>
      </c>
      <c r="H1889" s="2">
        <v>8</v>
      </c>
    </row>
    <row r="1890" spans="1:8" x14ac:dyDescent="0.3">
      <c r="A1890" s="2" t="s">
        <v>1461</v>
      </c>
      <c r="B1890" s="2">
        <v>97</v>
      </c>
      <c r="C1890" s="2">
        <v>21973182</v>
      </c>
      <c r="D1890" s="2" t="s">
        <v>271</v>
      </c>
      <c r="E1890" s="2" t="s">
        <v>3245</v>
      </c>
      <c r="F1890" s="2" t="s">
        <v>11</v>
      </c>
      <c r="G1890" s="2">
        <v>23000000</v>
      </c>
      <c r="H1890" s="2">
        <v>6.6</v>
      </c>
    </row>
    <row r="1891" spans="1:8" x14ac:dyDescent="0.3">
      <c r="A1891" s="3" t="s">
        <v>3246</v>
      </c>
      <c r="B1891" s="3">
        <v>100</v>
      </c>
      <c r="C1891" s="3">
        <v>4756</v>
      </c>
      <c r="D1891" s="3" t="s">
        <v>65</v>
      </c>
      <c r="E1891" s="3" t="s">
        <v>3247</v>
      </c>
      <c r="F1891" s="3" t="s">
        <v>11</v>
      </c>
      <c r="G1891" s="3">
        <v>25000000</v>
      </c>
      <c r="H1891" s="3">
        <v>5.4</v>
      </c>
    </row>
    <row r="1892" spans="1:8" x14ac:dyDescent="0.3">
      <c r="A1892" s="2" t="s">
        <v>1521</v>
      </c>
      <c r="B1892" s="2">
        <v>114</v>
      </c>
      <c r="C1892" s="2">
        <v>18653615</v>
      </c>
      <c r="D1892" s="2" t="s">
        <v>838</v>
      </c>
      <c r="E1892" s="2" t="s">
        <v>3248</v>
      </c>
      <c r="F1892" s="2" t="s">
        <v>11</v>
      </c>
      <c r="G1892" s="2">
        <v>23000000</v>
      </c>
      <c r="H1892" s="2">
        <v>6.1</v>
      </c>
    </row>
    <row r="1893" spans="1:8" x14ac:dyDescent="0.3">
      <c r="A1893" s="2" t="s">
        <v>3249</v>
      </c>
      <c r="B1893" s="2">
        <v>88</v>
      </c>
      <c r="C1893" s="2">
        <v>13019253</v>
      </c>
      <c r="D1893" s="2" t="s">
        <v>326</v>
      </c>
      <c r="E1893" s="2" t="s">
        <v>3250</v>
      </c>
      <c r="F1893" s="2" t="s">
        <v>11</v>
      </c>
      <c r="G1893" s="2">
        <v>23000000</v>
      </c>
      <c r="H1893" s="2">
        <v>5.6</v>
      </c>
    </row>
    <row r="1894" spans="1:8" x14ac:dyDescent="0.3">
      <c r="A1894" s="3" t="s">
        <v>498</v>
      </c>
      <c r="B1894" s="3">
        <v>93</v>
      </c>
      <c r="C1894" s="3">
        <v>18934858</v>
      </c>
      <c r="D1894" s="3" t="s">
        <v>19</v>
      </c>
      <c r="E1894" s="3" t="s">
        <v>3251</v>
      </c>
      <c r="F1894" s="3" t="s">
        <v>11</v>
      </c>
      <c r="G1894" s="3">
        <v>23000000</v>
      </c>
      <c r="H1894" s="3">
        <v>5.8</v>
      </c>
    </row>
    <row r="1895" spans="1:8" x14ac:dyDescent="0.3">
      <c r="A1895" s="2" t="s">
        <v>3252</v>
      </c>
      <c r="B1895" s="2">
        <v>92</v>
      </c>
      <c r="C1895" s="2">
        <v>20763013</v>
      </c>
      <c r="D1895" s="2" t="s">
        <v>2768</v>
      </c>
      <c r="E1895" s="2" t="s">
        <v>3253</v>
      </c>
      <c r="F1895" s="2" t="s">
        <v>11</v>
      </c>
      <c r="G1895" s="2">
        <v>23000000</v>
      </c>
      <c r="H1895" s="2">
        <v>2.8</v>
      </c>
    </row>
    <row r="1896" spans="1:8" x14ac:dyDescent="0.3">
      <c r="A1896" s="3" t="s">
        <v>3254</v>
      </c>
      <c r="B1896" s="3">
        <v>98</v>
      </c>
      <c r="C1896" s="3">
        <v>12782508</v>
      </c>
      <c r="D1896" s="3" t="s">
        <v>1126</v>
      </c>
      <c r="E1896" s="3" t="s">
        <v>3255</v>
      </c>
      <c r="F1896" s="3" t="s">
        <v>11</v>
      </c>
      <c r="G1896" s="3">
        <v>23000000</v>
      </c>
      <c r="H1896" s="3">
        <v>6.7</v>
      </c>
    </row>
    <row r="1897" spans="1:8" x14ac:dyDescent="0.3">
      <c r="A1897" s="2" t="s">
        <v>3256</v>
      </c>
      <c r="B1897" s="2">
        <v>94</v>
      </c>
      <c r="C1897" s="2">
        <v>11508423</v>
      </c>
      <c r="D1897" s="2" t="s">
        <v>3257</v>
      </c>
      <c r="E1897" s="2" t="s">
        <v>3258</v>
      </c>
      <c r="F1897" s="2" t="s">
        <v>11</v>
      </c>
      <c r="G1897" s="2">
        <v>23000000</v>
      </c>
      <c r="H1897" s="2">
        <v>5.0999999999999996</v>
      </c>
    </row>
    <row r="1898" spans="1:8" x14ac:dyDescent="0.3">
      <c r="A1898" s="3" t="s">
        <v>1657</v>
      </c>
      <c r="B1898" s="3">
        <v>102</v>
      </c>
      <c r="C1898" s="3">
        <v>10660147</v>
      </c>
      <c r="D1898" s="3" t="s">
        <v>69</v>
      </c>
      <c r="E1898" s="3" t="s">
        <v>3259</v>
      </c>
      <c r="F1898" s="3" t="s">
        <v>11</v>
      </c>
      <c r="G1898" s="3">
        <v>23000000</v>
      </c>
      <c r="H1898" s="3">
        <v>7.2</v>
      </c>
    </row>
    <row r="1899" spans="1:8" x14ac:dyDescent="0.3">
      <c r="A1899" s="2" t="s">
        <v>1936</v>
      </c>
      <c r="B1899" s="2">
        <v>98</v>
      </c>
      <c r="C1899" s="2">
        <v>7434726</v>
      </c>
      <c r="D1899" s="2" t="s">
        <v>3260</v>
      </c>
      <c r="E1899" s="2" t="s">
        <v>3261</v>
      </c>
      <c r="F1899" s="2" t="s">
        <v>11</v>
      </c>
      <c r="G1899" s="2">
        <v>23000000</v>
      </c>
      <c r="H1899" s="2">
        <v>6</v>
      </c>
    </row>
    <row r="1900" spans="1:8" x14ac:dyDescent="0.3">
      <c r="A1900" s="2" t="s">
        <v>3262</v>
      </c>
      <c r="B1900" s="2">
        <v>111</v>
      </c>
      <c r="C1900" s="2">
        <v>6109075</v>
      </c>
      <c r="D1900" s="2" t="s">
        <v>504</v>
      </c>
      <c r="E1900" s="2" t="s">
        <v>3263</v>
      </c>
      <c r="F1900" s="2" t="s">
        <v>953</v>
      </c>
      <c r="G1900" s="2">
        <v>19430000</v>
      </c>
      <c r="H1900" s="2">
        <v>6.7</v>
      </c>
    </row>
    <row r="1901" spans="1:8" x14ac:dyDescent="0.3">
      <c r="A1901" s="2" t="s">
        <v>1841</v>
      </c>
      <c r="B1901" s="2">
        <v>100</v>
      </c>
      <c r="C1901" s="2">
        <v>2708188</v>
      </c>
      <c r="D1901" s="2" t="s">
        <v>465</v>
      </c>
      <c r="E1901" s="2" t="s">
        <v>3264</v>
      </c>
      <c r="F1901" s="2" t="s">
        <v>11</v>
      </c>
      <c r="G1901" s="2">
        <v>23000000</v>
      </c>
      <c r="H1901" s="2">
        <v>6.2</v>
      </c>
    </row>
    <row r="1902" spans="1:8" x14ac:dyDescent="0.3">
      <c r="A1902" s="2" t="s">
        <v>3265</v>
      </c>
      <c r="B1902" s="2">
        <v>141</v>
      </c>
      <c r="C1902" s="2">
        <v>16123851</v>
      </c>
      <c r="D1902" s="2" t="s">
        <v>1126</v>
      </c>
      <c r="E1902" s="2" t="s">
        <v>3266</v>
      </c>
      <c r="F1902" s="2" t="s">
        <v>11</v>
      </c>
      <c r="G1902" s="2">
        <v>23000000</v>
      </c>
      <c r="H1902" s="2">
        <v>6.2</v>
      </c>
    </row>
    <row r="1903" spans="1:8" x14ac:dyDescent="0.3">
      <c r="A1903" s="2" t="s">
        <v>1165</v>
      </c>
      <c r="B1903" s="2">
        <v>114</v>
      </c>
      <c r="C1903" s="2">
        <v>71975611</v>
      </c>
      <c r="D1903" s="2" t="s">
        <v>2403</v>
      </c>
      <c r="E1903" s="2" t="s">
        <v>3267</v>
      </c>
      <c r="F1903" s="2" t="s">
        <v>11</v>
      </c>
      <c r="G1903" s="2">
        <v>25000000</v>
      </c>
      <c r="H1903" s="2">
        <v>6.8</v>
      </c>
    </row>
    <row r="1904" spans="1:8" x14ac:dyDescent="0.3">
      <c r="A1904" s="3" t="s">
        <v>3268</v>
      </c>
      <c r="B1904" s="3">
        <v>96</v>
      </c>
      <c r="C1904" s="3">
        <v>38119483</v>
      </c>
      <c r="D1904" s="3" t="s">
        <v>618</v>
      </c>
      <c r="E1904" s="3" t="s">
        <v>3269</v>
      </c>
      <c r="F1904" s="3" t="s">
        <v>11</v>
      </c>
      <c r="G1904" s="3">
        <v>22700000</v>
      </c>
      <c r="H1904" s="3">
        <v>7.1</v>
      </c>
    </row>
    <row r="1905" spans="1:8" x14ac:dyDescent="0.3">
      <c r="A1905" s="2" t="s">
        <v>3270</v>
      </c>
      <c r="B1905" s="2">
        <v>111</v>
      </c>
      <c r="C1905" s="2">
        <v>4190530</v>
      </c>
      <c r="D1905" s="2" t="s">
        <v>1121</v>
      </c>
      <c r="E1905" s="2" t="s">
        <v>3271</v>
      </c>
      <c r="F1905" s="2" t="s">
        <v>11</v>
      </c>
      <c r="G1905" s="2">
        <v>22500000</v>
      </c>
      <c r="H1905" s="2">
        <v>7.1</v>
      </c>
    </row>
    <row r="1906" spans="1:8" x14ac:dyDescent="0.3">
      <c r="A1906" s="3" t="s">
        <v>1030</v>
      </c>
      <c r="B1906" s="3">
        <v>127</v>
      </c>
      <c r="C1906" s="3">
        <v>217631306</v>
      </c>
      <c r="D1906" s="3" t="s">
        <v>3272</v>
      </c>
      <c r="E1906" s="3" t="s">
        <v>3273</v>
      </c>
      <c r="F1906" s="3" t="s">
        <v>11</v>
      </c>
      <c r="G1906" s="3">
        <v>22000000</v>
      </c>
      <c r="H1906" s="3">
        <v>7</v>
      </c>
    </row>
    <row r="1907" spans="1:8" x14ac:dyDescent="0.3">
      <c r="A1907" s="2" t="s">
        <v>1157</v>
      </c>
      <c r="B1907" s="2">
        <v>107</v>
      </c>
      <c r="C1907" s="2">
        <v>176483808</v>
      </c>
      <c r="D1907" s="2" t="s">
        <v>549</v>
      </c>
      <c r="E1907" s="2" t="s">
        <v>3274</v>
      </c>
      <c r="F1907" s="2" t="s">
        <v>11</v>
      </c>
      <c r="G1907" s="2">
        <v>23000000</v>
      </c>
      <c r="H1907" s="2">
        <v>7.1</v>
      </c>
    </row>
    <row r="1908" spans="1:8" x14ac:dyDescent="0.3">
      <c r="A1908" s="3" t="s">
        <v>1386</v>
      </c>
      <c r="B1908" s="3">
        <v>97</v>
      </c>
      <c r="C1908" s="3">
        <v>144833357</v>
      </c>
      <c r="D1908" s="3" t="s">
        <v>1577</v>
      </c>
      <c r="E1908" s="3" t="s">
        <v>3275</v>
      </c>
      <c r="F1908" s="3" t="s">
        <v>11</v>
      </c>
      <c r="G1908" s="3">
        <v>22000000</v>
      </c>
      <c r="H1908" s="3">
        <v>6.4</v>
      </c>
    </row>
    <row r="1909" spans="1:8" x14ac:dyDescent="0.3">
      <c r="A1909" s="2" t="s">
        <v>686</v>
      </c>
      <c r="B1909" s="2">
        <v>127</v>
      </c>
      <c r="C1909" s="2">
        <v>75597042</v>
      </c>
      <c r="D1909" s="2" t="s">
        <v>2565</v>
      </c>
      <c r="E1909" s="2" t="s">
        <v>3276</v>
      </c>
      <c r="F1909" s="2" t="s">
        <v>11</v>
      </c>
      <c r="G1909" s="2">
        <v>20000000</v>
      </c>
      <c r="H1909" s="2">
        <v>7</v>
      </c>
    </row>
    <row r="1910" spans="1:8" x14ac:dyDescent="0.3">
      <c r="A1910" s="3" t="s">
        <v>1685</v>
      </c>
      <c r="B1910" s="3">
        <v>110</v>
      </c>
      <c r="C1910" s="3">
        <v>90636983</v>
      </c>
      <c r="D1910" s="3" t="s">
        <v>2547</v>
      </c>
      <c r="E1910" s="3" t="s">
        <v>3277</v>
      </c>
      <c r="F1910" s="3" t="s">
        <v>11</v>
      </c>
      <c r="G1910" s="3">
        <v>22000000</v>
      </c>
      <c r="H1910" s="3">
        <v>6.2</v>
      </c>
    </row>
    <row r="1911" spans="1:8" x14ac:dyDescent="0.3">
      <c r="A1911" s="2" t="s">
        <v>1222</v>
      </c>
      <c r="B1911" s="2">
        <v>135</v>
      </c>
      <c r="C1911" s="2">
        <v>70960517</v>
      </c>
      <c r="D1911" s="2" t="s">
        <v>69</v>
      </c>
      <c r="E1911" s="2" t="s">
        <v>3278</v>
      </c>
      <c r="F1911" s="2" t="s">
        <v>11</v>
      </c>
      <c r="G1911" s="2">
        <v>35000000</v>
      </c>
      <c r="H1911" s="2">
        <v>7.5</v>
      </c>
    </row>
    <row r="1912" spans="1:8" x14ac:dyDescent="0.3">
      <c r="A1912" s="3" t="s">
        <v>2410</v>
      </c>
      <c r="B1912" s="3">
        <v>84</v>
      </c>
      <c r="C1912" s="3">
        <v>55762229</v>
      </c>
      <c r="D1912" s="3" t="s">
        <v>1800</v>
      </c>
      <c r="E1912" s="3" t="s">
        <v>3279</v>
      </c>
      <c r="F1912" s="3" t="s">
        <v>11</v>
      </c>
      <c r="G1912" s="3">
        <v>22000000</v>
      </c>
      <c r="H1912" s="3">
        <v>4.8</v>
      </c>
    </row>
    <row r="1913" spans="1:8" x14ac:dyDescent="0.3">
      <c r="A1913" s="3" t="s">
        <v>2465</v>
      </c>
      <c r="B1913" s="3">
        <v>122</v>
      </c>
      <c r="C1913" s="3">
        <v>54235441</v>
      </c>
      <c r="D1913" s="3" t="s">
        <v>838</v>
      </c>
      <c r="E1913" s="3" t="s">
        <v>3280</v>
      </c>
      <c r="F1913" s="3" t="s">
        <v>11</v>
      </c>
      <c r="G1913" s="3">
        <v>22000000</v>
      </c>
      <c r="H1913" s="3">
        <v>7.3</v>
      </c>
    </row>
    <row r="1914" spans="1:8" x14ac:dyDescent="0.3">
      <c r="A1914" s="2" t="s">
        <v>2177</v>
      </c>
      <c r="B1914" s="2">
        <v>114</v>
      </c>
      <c r="C1914" s="2">
        <v>50728000</v>
      </c>
      <c r="D1914" s="2" t="s">
        <v>792</v>
      </c>
      <c r="E1914" s="2" t="s">
        <v>3281</v>
      </c>
      <c r="F1914" s="2" t="s">
        <v>11</v>
      </c>
      <c r="G1914" s="2">
        <v>22000000</v>
      </c>
      <c r="H1914" s="2">
        <v>5.8</v>
      </c>
    </row>
    <row r="1915" spans="1:8" x14ac:dyDescent="0.3">
      <c r="A1915" s="3" t="s">
        <v>3282</v>
      </c>
      <c r="B1915" s="3">
        <v>132</v>
      </c>
      <c r="C1915" s="3">
        <v>40270895</v>
      </c>
      <c r="D1915" s="3" t="s">
        <v>1126</v>
      </c>
      <c r="E1915" s="3" t="s">
        <v>3283</v>
      </c>
      <c r="F1915" s="3" t="s">
        <v>11</v>
      </c>
      <c r="G1915" s="3">
        <v>22000000</v>
      </c>
      <c r="H1915" s="3">
        <v>7.6</v>
      </c>
    </row>
    <row r="1916" spans="1:8" x14ac:dyDescent="0.3">
      <c r="A1916" s="2" t="s">
        <v>3284</v>
      </c>
      <c r="B1916" s="2">
        <v>170</v>
      </c>
      <c r="C1916" s="2">
        <v>59696176</v>
      </c>
      <c r="D1916" s="2" t="s">
        <v>1940</v>
      </c>
      <c r="E1916" s="2" t="s">
        <v>3285</v>
      </c>
      <c r="F1916" s="2" t="s">
        <v>11</v>
      </c>
      <c r="G1916" s="2">
        <v>22000000</v>
      </c>
      <c r="H1916" s="2">
        <v>5.6</v>
      </c>
    </row>
    <row r="1917" spans="1:8" x14ac:dyDescent="0.3">
      <c r="A1917" s="3" t="s">
        <v>527</v>
      </c>
      <c r="B1917" s="3">
        <v>133</v>
      </c>
      <c r="C1917" s="3">
        <v>51483949</v>
      </c>
      <c r="D1917" s="3" t="s">
        <v>446</v>
      </c>
      <c r="E1917" s="3" t="s">
        <v>3286</v>
      </c>
      <c r="F1917" s="3" t="s">
        <v>11</v>
      </c>
      <c r="G1917" s="3">
        <v>22000000</v>
      </c>
      <c r="H1917" s="3">
        <v>7</v>
      </c>
    </row>
    <row r="1918" spans="1:8" x14ac:dyDescent="0.3">
      <c r="A1918" s="2" t="s">
        <v>1165</v>
      </c>
      <c r="B1918" s="2">
        <v>112</v>
      </c>
      <c r="C1918" s="2">
        <v>36020063</v>
      </c>
      <c r="D1918" s="2" t="s">
        <v>1342</v>
      </c>
      <c r="E1918" s="2" t="s">
        <v>3287</v>
      </c>
      <c r="F1918" s="2" t="s">
        <v>11</v>
      </c>
      <c r="G1918" s="2">
        <v>22000000</v>
      </c>
      <c r="H1918" s="2">
        <v>6.6</v>
      </c>
    </row>
    <row r="1919" spans="1:8" x14ac:dyDescent="0.3">
      <c r="A1919" s="3" t="s">
        <v>498</v>
      </c>
      <c r="B1919" s="3">
        <v>108</v>
      </c>
      <c r="C1919" s="3">
        <v>33313582</v>
      </c>
      <c r="D1919" s="3" t="s">
        <v>1744</v>
      </c>
      <c r="E1919" s="3" t="s">
        <v>3288</v>
      </c>
      <c r="F1919" s="3" t="s">
        <v>11</v>
      </c>
      <c r="G1919" s="3">
        <v>21000000</v>
      </c>
      <c r="H1919" s="3">
        <v>6.5</v>
      </c>
    </row>
    <row r="1920" spans="1:8" x14ac:dyDescent="0.3">
      <c r="A1920" s="2" t="s">
        <v>2823</v>
      </c>
      <c r="B1920" s="2">
        <v>115</v>
      </c>
      <c r="C1920" s="2">
        <v>25842000</v>
      </c>
      <c r="D1920" s="2" t="s">
        <v>2064</v>
      </c>
      <c r="E1920" s="2" t="s">
        <v>3289</v>
      </c>
      <c r="F1920" s="2" t="s">
        <v>11</v>
      </c>
      <c r="G1920" s="2">
        <v>22000000</v>
      </c>
      <c r="H1920" s="2">
        <v>7.4</v>
      </c>
    </row>
    <row r="1921" spans="1:8" x14ac:dyDescent="0.3">
      <c r="A1921" s="3" t="s">
        <v>3290</v>
      </c>
      <c r="B1921" s="3">
        <v>83</v>
      </c>
      <c r="C1921" s="3">
        <v>22264487</v>
      </c>
      <c r="D1921" s="3" t="s">
        <v>656</v>
      </c>
      <c r="E1921" s="3" t="s">
        <v>3291</v>
      </c>
      <c r="F1921" s="3" t="s">
        <v>11</v>
      </c>
      <c r="G1921" s="3">
        <v>22000000</v>
      </c>
      <c r="H1921" s="3">
        <v>4.5999999999999996</v>
      </c>
    </row>
    <row r="1922" spans="1:8" x14ac:dyDescent="0.3">
      <c r="A1922" s="2" t="s">
        <v>2494</v>
      </c>
      <c r="B1922" s="2">
        <v>105</v>
      </c>
      <c r="C1922" s="2">
        <v>30659817</v>
      </c>
      <c r="D1922" s="2" t="s">
        <v>838</v>
      </c>
      <c r="E1922" s="2" t="s">
        <v>3292</v>
      </c>
      <c r="F1922" s="2" t="s">
        <v>11</v>
      </c>
      <c r="G1922" s="2">
        <v>26000000</v>
      </c>
      <c r="H1922" s="2">
        <v>6.4</v>
      </c>
    </row>
    <row r="1923" spans="1:8" x14ac:dyDescent="0.3">
      <c r="A1923" s="3" t="s">
        <v>728</v>
      </c>
      <c r="B1923" s="3">
        <v>96</v>
      </c>
      <c r="C1923" s="3">
        <v>19351569</v>
      </c>
      <c r="D1923" s="3" t="s">
        <v>1406</v>
      </c>
      <c r="E1923" s="3" t="s">
        <v>3293</v>
      </c>
      <c r="F1923" s="3" t="s">
        <v>11</v>
      </c>
      <c r="G1923" s="3">
        <v>22000000</v>
      </c>
      <c r="H1923" s="3">
        <v>5.9</v>
      </c>
    </row>
    <row r="1924" spans="1:8" x14ac:dyDescent="0.3">
      <c r="A1924" s="2" t="s">
        <v>301</v>
      </c>
      <c r="B1924" s="2">
        <v>94</v>
      </c>
      <c r="C1924" s="2">
        <v>49002815</v>
      </c>
      <c r="D1924" s="2" t="s">
        <v>1004</v>
      </c>
      <c r="E1924" s="2" t="s">
        <v>3294</v>
      </c>
      <c r="F1924" s="2" t="s">
        <v>11</v>
      </c>
      <c r="G1924" s="2">
        <v>22000000</v>
      </c>
      <c r="H1924" s="2">
        <v>6.4</v>
      </c>
    </row>
    <row r="1925" spans="1:8" x14ac:dyDescent="0.3">
      <c r="A1925" s="3" t="s">
        <v>1667</v>
      </c>
      <c r="B1925" s="3">
        <v>142</v>
      </c>
      <c r="C1925" s="3">
        <v>19283782</v>
      </c>
      <c r="D1925" s="3" t="s">
        <v>1733</v>
      </c>
      <c r="E1925" s="3" t="s">
        <v>3295</v>
      </c>
      <c r="F1925" s="3" t="s">
        <v>11</v>
      </c>
      <c r="G1925" s="3">
        <v>22000000</v>
      </c>
      <c r="H1925" s="3">
        <v>6.6</v>
      </c>
    </row>
    <row r="1926" spans="1:8" x14ac:dyDescent="0.3">
      <c r="A1926" s="2" t="s">
        <v>2316</v>
      </c>
      <c r="B1926" s="2">
        <v>104</v>
      </c>
      <c r="C1926" s="2">
        <v>30059386</v>
      </c>
      <c r="D1926" s="2" t="s">
        <v>656</v>
      </c>
      <c r="E1926" s="2" t="s">
        <v>3296</v>
      </c>
      <c r="F1926" s="2" t="s">
        <v>11</v>
      </c>
      <c r="G1926" s="2">
        <v>22000000</v>
      </c>
      <c r="H1926" s="2">
        <v>6.9</v>
      </c>
    </row>
    <row r="1927" spans="1:8" x14ac:dyDescent="0.3">
      <c r="A1927" s="2" t="s">
        <v>3297</v>
      </c>
      <c r="B1927" s="2">
        <v>106</v>
      </c>
      <c r="C1927" s="2">
        <v>17951431</v>
      </c>
      <c r="D1927" s="2" t="s">
        <v>717</v>
      </c>
      <c r="E1927" s="2" t="s">
        <v>3298</v>
      </c>
      <c r="F1927" s="2" t="s">
        <v>11</v>
      </c>
      <c r="G1927" s="2">
        <v>30000000</v>
      </c>
      <c r="H1927" s="2">
        <v>5.8</v>
      </c>
    </row>
    <row r="1928" spans="1:8" x14ac:dyDescent="0.3">
      <c r="A1928" s="3" t="s">
        <v>2309</v>
      </c>
      <c r="B1928" s="3">
        <v>106</v>
      </c>
      <c r="C1928" s="3">
        <v>29997095</v>
      </c>
      <c r="D1928" s="3" t="s">
        <v>3299</v>
      </c>
      <c r="E1928" s="3" t="s">
        <v>3300</v>
      </c>
      <c r="F1928" s="3" t="s">
        <v>11</v>
      </c>
      <c r="G1928" s="3">
        <v>22000000</v>
      </c>
      <c r="H1928" s="3">
        <v>6.4</v>
      </c>
    </row>
    <row r="1929" spans="1:8" x14ac:dyDescent="0.3">
      <c r="A1929" s="2" t="s">
        <v>3301</v>
      </c>
      <c r="B1929" s="2">
        <v>98</v>
      </c>
      <c r="C1929" s="2">
        <v>14252830</v>
      </c>
      <c r="D1929" s="2" t="s">
        <v>2463</v>
      </c>
      <c r="E1929" s="2" t="s">
        <v>3302</v>
      </c>
      <c r="F1929" s="2" t="s">
        <v>11</v>
      </c>
      <c r="G1929" s="2">
        <v>22000000</v>
      </c>
      <c r="H1929" s="2">
        <v>5.3</v>
      </c>
    </row>
    <row r="1930" spans="1:8" x14ac:dyDescent="0.3">
      <c r="A1930" s="3" t="s">
        <v>1696</v>
      </c>
      <c r="B1930" s="3">
        <v>100</v>
      </c>
      <c r="C1930" s="3">
        <v>19783777</v>
      </c>
      <c r="D1930" s="3" t="s">
        <v>143</v>
      </c>
      <c r="E1930" s="3" t="s">
        <v>3303</v>
      </c>
      <c r="F1930" s="3" t="s">
        <v>11</v>
      </c>
      <c r="G1930" s="3">
        <v>22000000</v>
      </c>
      <c r="H1930" s="3">
        <v>6.5</v>
      </c>
    </row>
    <row r="1931" spans="1:8" x14ac:dyDescent="0.3">
      <c r="A1931" s="2" t="s">
        <v>3304</v>
      </c>
      <c r="B1931" s="2">
        <v>95</v>
      </c>
      <c r="C1931" s="2">
        <v>13555988</v>
      </c>
      <c r="D1931" s="2" t="s">
        <v>250</v>
      </c>
      <c r="E1931" s="2" t="s">
        <v>3305</v>
      </c>
      <c r="F1931" s="2" t="s">
        <v>11</v>
      </c>
      <c r="G1931" s="2">
        <v>22000000</v>
      </c>
      <c r="H1931" s="2">
        <v>5.7</v>
      </c>
    </row>
    <row r="1932" spans="1:8" x14ac:dyDescent="0.3">
      <c r="A1932" s="3" t="s">
        <v>1372</v>
      </c>
      <c r="B1932" s="3">
        <v>107</v>
      </c>
      <c r="C1932" s="3">
        <v>12784713</v>
      </c>
      <c r="D1932" s="3" t="s">
        <v>656</v>
      </c>
      <c r="E1932" s="3" t="s">
        <v>3306</v>
      </c>
      <c r="F1932" s="3" t="s">
        <v>11</v>
      </c>
      <c r="G1932" s="3">
        <v>22000000</v>
      </c>
      <c r="H1932" s="3">
        <v>6.7</v>
      </c>
    </row>
    <row r="1933" spans="1:8" x14ac:dyDescent="0.3">
      <c r="A1933" s="2" t="s">
        <v>3307</v>
      </c>
      <c r="B1933" s="2">
        <v>104</v>
      </c>
      <c r="C1933" s="2">
        <v>10696210</v>
      </c>
      <c r="D1933" s="2" t="s">
        <v>460</v>
      </c>
      <c r="E1933" s="2" t="s">
        <v>3308</v>
      </c>
      <c r="F1933" s="2" t="s">
        <v>11</v>
      </c>
      <c r="G1933" s="2">
        <v>23500000</v>
      </c>
      <c r="H1933" s="2">
        <v>3.9</v>
      </c>
    </row>
    <row r="1934" spans="1:8" x14ac:dyDescent="0.3">
      <c r="A1934" s="3" t="s">
        <v>3309</v>
      </c>
      <c r="B1934" s="3">
        <v>104</v>
      </c>
      <c r="C1934" s="3">
        <v>5974653</v>
      </c>
      <c r="D1934" s="3" t="s">
        <v>86</v>
      </c>
      <c r="E1934" s="3" t="s">
        <v>3310</v>
      </c>
      <c r="F1934" s="3" t="s">
        <v>11</v>
      </c>
      <c r="G1934" s="3">
        <v>22000000</v>
      </c>
      <c r="H1934" s="3">
        <v>4.0999999999999996</v>
      </c>
    </row>
    <row r="1935" spans="1:8" x14ac:dyDescent="0.3">
      <c r="A1935" s="2" t="s">
        <v>3311</v>
      </c>
      <c r="B1935" s="2">
        <v>143</v>
      </c>
      <c r="C1935" s="2">
        <v>5000000</v>
      </c>
      <c r="D1935" s="2" t="s">
        <v>3312</v>
      </c>
      <c r="E1935" s="2" t="s">
        <v>3313</v>
      </c>
      <c r="F1935" s="2" t="s">
        <v>11</v>
      </c>
      <c r="G1935" s="2">
        <v>25000000</v>
      </c>
      <c r="H1935" s="2">
        <v>6.2</v>
      </c>
    </row>
    <row r="1936" spans="1:8" x14ac:dyDescent="0.3">
      <c r="A1936" s="3" t="s">
        <v>2427</v>
      </c>
      <c r="B1936" s="3">
        <v>77</v>
      </c>
      <c r="C1936" s="3">
        <v>9694105</v>
      </c>
      <c r="D1936" s="3" t="s">
        <v>902</v>
      </c>
      <c r="E1936" s="3" t="s">
        <v>3314</v>
      </c>
      <c r="F1936" s="3" t="s">
        <v>11</v>
      </c>
      <c r="G1936" s="3">
        <v>22000000</v>
      </c>
      <c r="H1936" s="3">
        <v>3.8</v>
      </c>
    </row>
    <row r="1937" spans="1:8" x14ac:dyDescent="0.3">
      <c r="A1937" s="2" t="s">
        <v>2889</v>
      </c>
      <c r="B1937" s="2">
        <v>96</v>
      </c>
      <c r="C1937" s="2">
        <v>16027866</v>
      </c>
      <c r="D1937" s="2" t="s">
        <v>108</v>
      </c>
      <c r="E1937" s="2" t="s">
        <v>3315</v>
      </c>
      <c r="F1937" s="2" t="s">
        <v>11</v>
      </c>
      <c r="G1937" s="2">
        <v>25000000</v>
      </c>
      <c r="H1937" s="2">
        <v>5.0999999999999996</v>
      </c>
    </row>
    <row r="1938" spans="1:8" x14ac:dyDescent="0.3">
      <c r="A1938" s="2" t="s">
        <v>426</v>
      </c>
      <c r="B1938" s="2">
        <v>145</v>
      </c>
      <c r="C1938" s="2">
        <v>4398392</v>
      </c>
      <c r="D1938" s="2" t="s">
        <v>2460</v>
      </c>
      <c r="E1938" s="2" t="s">
        <v>3316</v>
      </c>
      <c r="F1938" s="2" t="s">
        <v>3317</v>
      </c>
      <c r="G1938" s="2">
        <v>21000000</v>
      </c>
      <c r="H1938" s="2">
        <v>7.8</v>
      </c>
    </row>
    <row r="1939" spans="1:8" x14ac:dyDescent="0.3">
      <c r="A1939" s="3" t="s">
        <v>3318</v>
      </c>
      <c r="B1939" s="3">
        <v>116</v>
      </c>
      <c r="C1939" s="3">
        <v>1050445</v>
      </c>
      <c r="D1939" s="3" t="s">
        <v>3319</v>
      </c>
      <c r="E1939" s="3" t="s">
        <v>3320</v>
      </c>
      <c r="F1939" s="3" t="s">
        <v>953</v>
      </c>
      <c r="G1939" s="3">
        <v>22000000</v>
      </c>
      <c r="H1939" s="3">
        <v>7.8</v>
      </c>
    </row>
    <row r="1940" spans="1:8" x14ac:dyDescent="0.3">
      <c r="A1940" s="2" t="s">
        <v>3321</v>
      </c>
      <c r="B1940" s="2">
        <v>100</v>
      </c>
      <c r="C1940" s="2">
        <v>13746550</v>
      </c>
      <c r="D1940" s="2" t="s">
        <v>468</v>
      </c>
      <c r="E1940" s="2" t="s">
        <v>3322</v>
      </c>
      <c r="F1940" s="2" t="s">
        <v>11</v>
      </c>
      <c r="G1940" s="2">
        <v>2000000</v>
      </c>
      <c r="H1940" s="2">
        <v>6.1</v>
      </c>
    </row>
    <row r="1941" spans="1:8" x14ac:dyDescent="0.3">
      <c r="A1941" s="3" t="s">
        <v>2903</v>
      </c>
      <c r="B1941" s="3">
        <v>104</v>
      </c>
      <c r="C1941" s="3">
        <v>20668843</v>
      </c>
      <c r="D1941" s="3" t="s">
        <v>1949</v>
      </c>
      <c r="E1941" s="3" t="s">
        <v>3323</v>
      </c>
      <c r="F1941" s="3" t="s">
        <v>11</v>
      </c>
      <c r="G1941" s="3">
        <v>22000000</v>
      </c>
      <c r="H1941" s="3">
        <v>5.8</v>
      </c>
    </row>
    <row r="1942" spans="1:8" x14ac:dyDescent="0.3">
      <c r="A1942" s="2" t="s">
        <v>3324</v>
      </c>
      <c r="B1942" s="2">
        <v>92</v>
      </c>
      <c r="C1942" s="2">
        <v>2963012</v>
      </c>
      <c r="D1942" s="2" t="s">
        <v>637</v>
      </c>
      <c r="E1942" s="2" t="s">
        <v>3325</v>
      </c>
      <c r="F1942" s="2" t="s">
        <v>11</v>
      </c>
      <c r="G1942" s="2">
        <v>22000000</v>
      </c>
      <c r="H1942" s="2">
        <v>6.3</v>
      </c>
    </row>
    <row r="1943" spans="1:8" x14ac:dyDescent="0.3">
      <c r="A1943" s="2" t="s">
        <v>3326</v>
      </c>
      <c r="B1943" s="2">
        <v>105</v>
      </c>
      <c r="C1943" s="2">
        <v>1796024</v>
      </c>
      <c r="D1943" s="2" t="s">
        <v>1342</v>
      </c>
      <c r="E1943" s="2" t="s">
        <v>3327</v>
      </c>
      <c r="F1943" s="2" t="s">
        <v>11</v>
      </c>
      <c r="G1943" s="2">
        <v>22000000</v>
      </c>
      <c r="H1943" s="2">
        <v>5.4</v>
      </c>
    </row>
    <row r="1944" spans="1:8" x14ac:dyDescent="0.3">
      <c r="A1944" s="3" t="s">
        <v>3328</v>
      </c>
      <c r="B1944" s="3">
        <v>120</v>
      </c>
      <c r="C1944" s="3">
        <v>634277</v>
      </c>
      <c r="D1944" s="3" t="s">
        <v>3329</v>
      </c>
      <c r="E1944" s="3" t="s">
        <v>3330</v>
      </c>
      <c r="F1944" s="3" t="s">
        <v>953</v>
      </c>
      <c r="G1944" s="3">
        <v>16000000</v>
      </c>
      <c r="H1944" s="3">
        <v>7.3</v>
      </c>
    </row>
    <row r="1945" spans="1:8" x14ac:dyDescent="0.3">
      <c r="A1945" s="2" t="s">
        <v>1604</v>
      </c>
      <c r="B1945" s="2">
        <v>116</v>
      </c>
      <c r="C1945" s="2">
        <v>11326836</v>
      </c>
      <c r="D1945" s="2" t="s">
        <v>710</v>
      </c>
      <c r="E1945" s="2" t="s">
        <v>3331</v>
      </c>
      <c r="F1945" s="2" t="s">
        <v>11</v>
      </c>
      <c r="G1945" s="2">
        <v>22000000</v>
      </c>
      <c r="H1945" s="2">
        <v>6.8</v>
      </c>
    </row>
    <row r="1946" spans="1:8" x14ac:dyDescent="0.3">
      <c r="A1946" s="3" t="s">
        <v>431</v>
      </c>
      <c r="B1946" s="3">
        <v>119</v>
      </c>
      <c r="C1946" s="3">
        <v>49024969</v>
      </c>
      <c r="D1946" s="3" t="s">
        <v>717</v>
      </c>
      <c r="E1946" s="3" t="s">
        <v>3332</v>
      </c>
      <c r="F1946" s="3" t="s">
        <v>11</v>
      </c>
      <c r="G1946" s="3">
        <v>25000000</v>
      </c>
      <c r="H1946" s="3">
        <v>7.3</v>
      </c>
    </row>
    <row r="1947" spans="1:8" x14ac:dyDescent="0.3">
      <c r="A1947" s="2" t="s">
        <v>821</v>
      </c>
      <c r="B1947" s="2">
        <v>101</v>
      </c>
      <c r="C1947" s="2">
        <v>22294341</v>
      </c>
      <c r="D1947" s="2" t="s">
        <v>1392</v>
      </c>
      <c r="E1947" s="2" t="s">
        <v>3333</v>
      </c>
      <c r="F1947" s="2" t="s">
        <v>11</v>
      </c>
      <c r="G1947" s="2">
        <v>21500000</v>
      </c>
      <c r="H1947" s="2">
        <v>6.5</v>
      </c>
    </row>
    <row r="1948" spans="1:8" x14ac:dyDescent="0.3">
      <c r="A1948" s="3" t="s">
        <v>2000</v>
      </c>
      <c r="B1948" s="3">
        <v>117</v>
      </c>
      <c r="C1948" s="3">
        <v>24362501</v>
      </c>
      <c r="D1948" s="3" t="s">
        <v>710</v>
      </c>
      <c r="E1948" s="3" t="s">
        <v>3334</v>
      </c>
      <c r="F1948" s="3" t="s">
        <v>11</v>
      </c>
      <c r="G1948" s="3">
        <v>21500000</v>
      </c>
      <c r="H1948" s="3">
        <v>7.2</v>
      </c>
    </row>
    <row r="1949" spans="1:8" x14ac:dyDescent="0.3">
      <c r="A1949" s="3" t="s">
        <v>2665</v>
      </c>
      <c r="B1949" s="3">
        <v>112</v>
      </c>
      <c r="C1949" s="3">
        <v>16684352</v>
      </c>
      <c r="D1949" s="3" t="s">
        <v>549</v>
      </c>
      <c r="E1949" s="3" t="s">
        <v>3335</v>
      </c>
      <c r="F1949" s="3" t="s">
        <v>11</v>
      </c>
      <c r="G1949" s="3">
        <v>17000000</v>
      </c>
      <c r="H1949" s="3">
        <v>6.3</v>
      </c>
    </row>
    <row r="1950" spans="1:8" x14ac:dyDescent="0.3">
      <c r="A1950" s="2" t="s">
        <v>1222</v>
      </c>
      <c r="B1950" s="2">
        <v>136</v>
      </c>
      <c r="C1950" s="2">
        <v>46700000</v>
      </c>
      <c r="D1950" s="2" t="s">
        <v>16</v>
      </c>
      <c r="E1950" s="2" t="s">
        <v>3336</v>
      </c>
      <c r="F1950" s="2" t="s">
        <v>11</v>
      </c>
      <c r="G1950" s="2">
        <v>21000000</v>
      </c>
      <c r="H1950" s="2">
        <v>5.9</v>
      </c>
    </row>
    <row r="1951" spans="1:8" x14ac:dyDescent="0.3">
      <c r="A1951" s="3" t="s">
        <v>3337</v>
      </c>
      <c r="B1951" s="3">
        <v>81</v>
      </c>
      <c r="C1951" s="3">
        <v>52008288</v>
      </c>
      <c r="D1951" s="3" t="s">
        <v>3338</v>
      </c>
      <c r="E1951" s="3" t="s">
        <v>3339</v>
      </c>
      <c r="F1951" s="3" t="s">
        <v>11</v>
      </c>
      <c r="G1951" s="3">
        <v>21000000</v>
      </c>
      <c r="H1951" s="3">
        <v>7.8</v>
      </c>
    </row>
    <row r="1952" spans="1:8" x14ac:dyDescent="0.3">
      <c r="A1952" s="2" t="s">
        <v>650</v>
      </c>
      <c r="B1952" s="2">
        <v>87</v>
      </c>
      <c r="C1952" s="2">
        <v>8579684</v>
      </c>
      <c r="D1952" s="2" t="s">
        <v>656</v>
      </c>
      <c r="E1952" s="2" t="s">
        <v>3340</v>
      </c>
      <c r="F1952" s="2" t="s">
        <v>11</v>
      </c>
      <c r="G1952" s="2">
        <v>9000000</v>
      </c>
      <c r="H1952" s="2">
        <v>7.4</v>
      </c>
    </row>
    <row r="1953" spans="1:8" x14ac:dyDescent="0.3">
      <c r="A1953" s="3" t="s">
        <v>3341</v>
      </c>
      <c r="B1953" s="3">
        <v>96</v>
      </c>
      <c r="C1953" s="3">
        <v>42660000</v>
      </c>
      <c r="D1953" s="3" t="s">
        <v>53</v>
      </c>
      <c r="E1953" s="3" t="s">
        <v>3342</v>
      </c>
      <c r="F1953" s="3" t="s">
        <v>11</v>
      </c>
      <c r="G1953" s="3">
        <v>17000000</v>
      </c>
      <c r="H1953" s="3">
        <v>4.8</v>
      </c>
    </row>
    <row r="1954" spans="1:8" x14ac:dyDescent="0.3">
      <c r="A1954" s="2" t="s">
        <v>1350</v>
      </c>
      <c r="B1954" s="2">
        <v>106</v>
      </c>
      <c r="C1954" s="2">
        <v>40219708</v>
      </c>
      <c r="D1954" s="2" t="s">
        <v>1250</v>
      </c>
      <c r="E1954" s="2" t="s">
        <v>3343</v>
      </c>
      <c r="F1954" s="2" t="s">
        <v>11</v>
      </c>
      <c r="G1954" s="2">
        <v>21000000</v>
      </c>
      <c r="H1954" s="2">
        <v>6.3</v>
      </c>
    </row>
    <row r="1955" spans="1:8" x14ac:dyDescent="0.3">
      <c r="A1955" s="3" t="s">
        <v>1372</v>
      </c>
      <c r="B1955" s="3">
        <v>122</v>
      </c>
      <c r="C1955" s="3">
        <v>132088910</v>
      </c>
      <c r="D1955" s="3" t="s">
        <v>465</v>
      </c>
      <c r="E1955" s="3" t="s">
        <v>3344</v>
      </c>
      <c r="F1955" s="3" t="s">
        <v>11</v>
      </c>
      <c r="G1955" s="3">
        <v>21000000</v>
      </c>
      <c r="H1955" s="3">
        <v>7.8</v>
      </c>
    </row>
    <row r="1956" spans="1:8" x14ac:dyDescent="0.3">
      <c r="A1956" s="2" t="s">
        <v>1793</v>
      </c>
      <c r="B1956" s="2">
        <v>123</v>
      </c>
      <c r="C1956" s="2">
        <v>36581633</v>
      </c>
      <c r="D1956" s="2" t="s">
        <v>562</v>
      </c>
      <c r="E1956" s="2" t="s">
        <v>3345</v>
      </c>
      <c r="F1956" s="2" t="s">
        <v>11</v>
      </c>
      <c r="G1956" s="2">
        <v>21000000</v>
      </c>
      <c r="H1956" s="2">
        <v>7.5</v>
      </c>
    </row>
    <row r="1957" spans="1:8" x14ac:dyDescent="0.3">
      <c r="A1957" s="2" t="s">
        <v>364</v>
      </c>
      <c r="B1957" s="2">
        <v>92</v>
      </c>
      <c r="C1957" s="2">
        <v>25296447</v>
      </c>
      <c r="D1957" s="2" t="s">
        <v>108</v>
      </c>
      <c r="E1957" s="2" t="s">
        <v>3346</v>
      </c>
      <c r="F1957" s="2" t="s">
        <v>11</v>
      </c>
      <c r="G1957" s="2">
        <v>21000000</v>
      </c>
      <c r="H1957" s="2">
        <v>6.8</v>
      </c>
    </row>
    <row r="1958" spans="1:8" x14ac:dyDescent="0.3">
      <c r="A1958" s="3" t="s">
        <v>2887</v>
      </c>
      <c r="B1958" s="3">
        <v>110</v>
      </c>
      <c r="C1958" s="3">
        <v>24848292</v>
      </c>
      <c r="D1958" s="3" t="s">
        <v>1079</v>
      </c>
      <c r="E1958" s="3" t="s">
        <v>3347</v>
      </c>
      <c r="F1958" s="3" t="s">
        <v>11</v>
      </c>
      <c r="G1958" s="3">
        <v>20000000</v>
      </c>
      <c r="H1958" s="3">
        <v>6.6</v>
      </c>
    </row>
    <row r="1959" spans="1:8" x14ac:dyDescent="0.3">
      <c r="A1959" s="2" t="s">
        <v>3348</v>
      </c>
      <c r="B1959" s="2">
        <v>104</v>
      </c>
      <c r="C1959" s="2">
        <v>17757087</v>
      </c>
      <c r="D1959" s="2" t="s">
        <v>1428</v>
      </c>
      <c r="E1959" s="2" t="s">
        <v>3349</v>
      </c>
      <c r="F1959" s="2" t="s">
        <v>11</v>
      </c>
      <c r="G1959" s="2">
        <v>21000000</v>
      </c>
      <c r="H1959" s="2">
        <v>4.5999999999999996</v>
      </c>
    </row>
    <row r="1960" spans="1:8" x14ac:dyDescent="0.3">
      <c r="A1960" s="2" t="s">
        <v>15</v>
      </c>
      <c r="B1960" s="2">
        <v>98</v>
      </c>
      <c r="C1960" s="2">
        <v>9430988</v>
      </c>
      <c r="D1960" s="2" t="s">
        <v>465</v>
      </c>
      <c r="E1960" s="2" t="s">
        <v>3350</v>
      </c>
      <c r="F1960" s="2" t="s">
        <v>11</v>
      </c>
      <c r="G1960" s="2">
        <v>17000000</v>
      </c>
      <c r="H1960" s="2">
        <v>7.1</v>
      </c>
    </row>
    <row r="1961" spans="1:8" x14ac:dyDescent="0.3">
      <c r="A1961" s="3" t="s">
        <v>3351</v>
      </c>
      <c r="B1961" s="3">
        <v>120</v>
      </c>
      <c r="C1961" s="3">
        <v>16284360</v>
      </c>
      <c r="D1961" s="3" t="s">
        <v>838</v>
      </c>
      <c r="E1961" s="3" t="s">
        <v>3352</v>
      </c>
      <c r="F1961" s="3" t="s">
        <v>11</v>
      </c>
      <c r="G1961" s="3">
        <v>21000000</v>
      </c>
      <c r="H1961" s="3">
        <v>6.1</v>
      </c>
    </row>
    <row r="1962" spans="1:8" x14ac:dyDescent="0.3">
      <c r="A1962" s="2" t="s">
        <v>617</v>
      </c>
      <c r="B1962" s="2">
        <v>112</v>
      </c>
      <c r="C1962" s="2">
        <v>6830957</v>
      </c>
      <c r="D1962" s="2" t="s">
        <v>69</v>
      </c>
      <c r="E1962" s="2" t="s">
        <v>3353</v>
      </c>
      <c r="F1962" s="2" t="s">
        <v>11</v>
      </c>
      <c r="G1962" s="2">
        <v>21000000</v>
      </c>
      <c r="H1962" s="2">
        <v>6.7</v>
      </c>
    </row>
    <row r="1963" spans="1:8" x14ac:dyDescent="0.3">
      <c r="A1963" s="3" t="s">
        <v>3354</v>
      </c>
      <c r="B1963" s="3">
        <v>127</v>
      </c>
      <c r="C1963" s="3">
        <v>24104113</v>
      </c>
      <c r="D1963" s="3" t="s">
        <v>637</v>
      </c>
      <c r="E1963" s="3" t="s">
        <v>3355</v>
      </c>
      <c r="F1963" s="3" t="s">
        <v>11</v>
      </c>
      <c r="G1963" s="3">
        <v>20000000</v>
      </c>
      <c r="H1963" s="3">
        <v>7.1</v>
      </c>
    </row>
    <row r="1964" spans="1:8" x14ac:dyDescent="0.3">
      <c r="A1964" s="2" t="s">
        <v>3356</v>
      </c>
      <c r="B1964" s="2">
        <v>102</v>
      </c>
      <c r="C1964" s="2">
        <v>15593</v>
      </c>
      <c r="D1964" s="2" t="s">
        <v>465</v>
      </c>
      <c r="E1964" s="2" t="s">
        <v>3357</v>
      </c>
      <c r="F1964" s="2" t="s">
        <v>11</v>
      </c>
      <c r="G1964" s="2">
        <v>21000000</v>
      </c>
      <c r="H1964" s="2">
        <v>5.8</v>
      </c>
    </row>
    <row r="1965" spans="1:8" x14ac:dyDescent="0.3">
      <c r="A1965" s="3" t="s">
        <v>2929</v>
      </c>
      <c r="B1965" s="3">
        <v>91</v>
      </c>
      <c r="C1965" s="3">
        <v>958319</v>
      </c>
      <c r="D1965" s="3" t="s">
        <v>1126</v>
      </c>
      <c r="E1965" s="3" t="s">
        <v>3358</v>
      </c>
      <c r="F1965" s="3" t="s">
        <v>11</v>
      </c>
      <c r="G1965" s="3">
        <v>21000000</v>
      </c>
      <c r="H1965" s="3">
        <v>6.7</v>
      </c>
    </row>
    <row r="1966" spans="1:8" x14ac:dyDescent="0.3">
      <c r="A1966" s="2" t="s">
        <v>3359</v>
      </c>
      <c r="B1966" s="2">
        <v>114</v>
      </c>
      <c r="C1966" s="2">
        <v>69700000</v>
      </c>
      <c r="D1966" s="2" t="s">
        <v>1934</v>
      </c>
      <c r="E1966" s="2" t="s">
        <v>3360</v>
      </c>
      <c r="F1966" s="2" t="s">
        <v>11</v>
      </c>
      <c r="G1966" s="2">
        <v>35000000</v>
      </c>
      <c r="H1966" s="2">
        <v>5.8</v>
      </c>
    </row>
    <row r="1967" spans="1:8" x14ac:dyDescent="0.3">
      <c r="A1967" s="3" t="s">
        <v>1771</v>
      </c>
      <c r="B1967" s="3">
        <v>115</v>
      </c>
      <c r="C1967" s="3">
        <v>2840417</v>
      </c>
      <c r="D1967" s="3" t="s">
        <v>1428</v>
      </c>
      <c r="E1967" s="3" t="s">
        <v>3361</v>
      </c>
      <c r="F1967" s="3" t="s">
        <v>11</v>
      </c>
      <c r="G1967" s="3">
        <v>31000000</v>
      </c>
      <c r="H1967" s="3">
        <v>6.8</v>
      </c>
    </row>
    <row r="1968" spans="1:8" x14ac:dyDescent="0.3">
      <c r="A1968" s="2" t="s">
        <v>123</v>
      </c>
      <c r="B1968" s="2">
        <v>115</v>
      </c>
      <c r="C1968" s="2">
        <v>242374454</v>
      </c>
      <c r="D1968" s="2" t="s">
        <v>40</v>
      </c>
      <c r="E1968" s="2" t="s">
        <v>3362</v>
      </c>
      <c r="F1968" s="2" t="s">
        <v>11</v>
      </c>
      <c r="G1968" s="2">
        <v>18000000</v>
      </c>
      <c r="H1968" s="2">
        <v>8.5</v>
      </c>
    </row>
    <row r="1969" spans="1:8" x14ac:dyDescent="0.3">
      <c r="A1969" s="3" t="s">
        <v>409</v>
      </c>
      <c r="B1969" s="3">
        <v>120</v>
      </c>
      <c r="C1969" s="3">
        <v>173585516</v>
      </c>
      <c r="D1969" s="3" t="s">
        <v>787</v>
      </c>
      <c r="E1969" s="3" t="s">
        <v>3363</v>
      </c>
      <c r="F1969" s="3" t="s">
        <v>11</v>
      </c>
      <c r="G1969" s="3">
        <v>18000000</v>
      </c>
      <c r="H1969" s="3">
        <v>6.6</v>
      </c>
    </row>
    <row r="1970" spans="1:8" x14ac:dyDescent="0.3">
      <c r="A1970" s="2" t="s">
        <v>123</v>
      </c>
      <c r="B1970" s="2">
        <v>135</v>
      </c>
      <c r="C1970" s="2">
        <v>128300000</v>
      </c>
      <c r="D1970" s="2" t="s">
        <v>608</v>
      </c>
      <c r="E1970" s="2" t="s">
        <v>3364</v>
      </c>
      <c r="F1970" s="2" t="s">
        <v>11</v>
      </c>
      <c r="G1970" s="2">
        <v>19400870</v>
      </c>
      <c r="H1970" s="2">
        <v>7.7</v>
      </c>
    </row>
    <row r="1971" spans="1:8" x14ac:dyDescent="0.3">
      <c r="A1971" s="3" t="s">
        <v>3365</v>
      </c>
      <c r="B1971" s="3">
        <v>90</v>
      </c>
      <c r="C1971" s="3">
        <v>20259297</v>
      </c>
      <c r="D1971" s="3" t="s">
        <v>1203</v>
      </c>
      <c r="E1971" s="3" t="s">
        <v>3366</v>
      </c>
      <c r="F1971" s="3" t="s">
        <v>11</v>
      </c>
      <c r="G1971" s="3">
        <v>20000000</v>
      </c>
      <c r="H1971" s="3">
        <v>4.7</v>
      </c>
    </row>
    <row r="1972" spans="1:8" x14ac:dyDescent="0.3">
      <c r="A1972" s="2" t="s">
        <v>566</v>
      </c>
      <c r="B1972" s="2">
        <v>100</v>
      </c>
      <c r="C1972" s="2">
        <v>153665036</v>
      </c>
      <c r="D1972" s="2" t="s">
        <v>131</v>
      </c>
      <c r="E1972" s="2" t="s">
        <v>3367</v>
      </c>
      <c r="F1972" s="2" t="s">
        <v>11</v>
      </c>
      <c r="G1972" s="2">
        <v>28000000</v>
      </c>
      <c r="H1972" s="2">
        <v>6.4</v>
      </c>
    </row>
    <row r="1973" spans="1:8" x14ac:dyDescent="0.3">
      <c r="A1973" s="3" t="s">
        <v>865</v>
      </c>
      <c r="B1973" s="3">
        <v>105</v>
      </c>
      <c r="C1973" s="3">
        <v>132541238</v>
      </c>
      <c r="D1973" s="3" t="s">
        <v>656</v>
      </c>
      <c r="E1973" s="3" t="s">
        <v>3368</v>
      </c>
      <c r="F1973" s="3" t="s">
        <v>11</v>
      </c>
      <c r="G1973" s="3">
        <v>33000000</v>
      </c>
      <c r="H1973" s="3">
        <v>5.5</v>
      </c>
    </row>
    <row r="1974" spans="1:8" x14ac:dyDescent="0.3">
      <c r="A1974" s="2" t="s">
        <v>907</v>
      </c>
      <c r="B1974" s="2">
        <v>138</v>
      </c>
      <c r="C1974" s="2">
        <v>130727000</v>
      </c>
      <c r="D1974" s="2" t="s">
        <v>2159</v>
      </c>
      <c r="E1974" s="2" t="s">
        <v>3369</v>
      </c>
      <c r="F1974" s="2" t="s">
        <v>11</v>
      </c>
      <c r="G1974" s="2">
        <v>19000000</v>
      </c>
      <c r="H1974" s="2">
        <v>8.6</v>
      </c>
    </row>
    <row r="1975" spans="1:8" x14ac:dyDescent="0.3">
      <c r="A1975" s="3" t="s">
        <v>3370</v>
      </c>
      <c r="B1975" s="3">
        <v>94</v>
      </c>
      <c r="C1975" s="3">
        <v>121697350</v>
      </c>
      <c r="D1975" s="3" t="s">
        <v>2463</v>
      </c>
      <c r="E1975" s="3" t="s">
        <v>3371</v>
      </c>
      <c r="F1975" s="3" t="s">
        <v>11</v>
      </c>
      <c r="G1975" s="3">
        <v>20000000</v>
      </c>
      <c r="H1975" s="3">
        <v>7</v>
      </c>
    </row>
    <row r="1976" spans="1:8" x14ac:dyDescent="0.3">
      <c r="A1976" s="2" t="s">
        <v>3372</v>
      </c>
      <c r="B1976" s="2">
        <v>101</v>
      </c>
      <c r="C1976" s="2">
        <v>117224271</v>
      </c>
      <c r="D1976" s="2" t="s">
        <v>3373</v>
      </c>
      <c r="E1976" s="2" t="s">
        <v>3374</v>
      </c>
      <c r="F1976" s="2" t="s">
        <v>11</v>
      </c>
      <c r="G1976" s="2">
        <v>20000000</v>
      </c>
      <c r="H1976" s="2">
        <v>7.1</v>
      </c>
    </row>
    <row r="1977" spans="1:8" x14ac:dyDescent="0.3">
      <c r="A1977" s="3" t="s">
        <v>3375</v>
      </c>
      <c r="B1977" s="3">
        <v>131</v>
      </c>
      <c r="C1977" s="3">
        <v>102922376</v>
      </c>
      <c r="D1977" s="3" t="s">
        <v>2768</v>
      </c>
      <c r="E1977" s="3" t="s">
        <v>3376</v>
      </c>
      <c r="F1977" s="3" t="s">
        <v>11</v>
      </c>
      <c r="G1977" s="3">
        <v>20000000</v>
      </c>
      <c r="H1977" s="3">
        <v>5.7</v>
      </c>
    </row>
    <row r="1978" spans="1:8" x14ac:dyDescent="0.3">
      <c r="A1978" s="2" t="s">
        <v>513</v>
      </c>
      <c r="B1978" s="2">
        <v>91</v>
      </c>
      <c r="C1978" s="2">
        <v>94497271</v>
      </c>
      <c r="D1978" s="2" t="s">
        <v>3377</v>
      </c>
      <c r="E1978" s="2" t="s">
        <v>3378</v>
      </c>
      <c r="F1978" s="2" t="s">
        <v>11</v>
      </c>
      <c r="G1978" s="2">
        <v>20000000</v>
      </c>
      <c r="H1978" s="2">
        <v>3.7</v>
      </c>
    </row>
    <row r="1979" spans="1:8" x14ac:dyDescent="0.3">
      <c r="A1979" s="3" t="s">
        <v>107</v>
      </c>
      <c r="B1979" s="3">
        <v>112</v>
      </c>
      <c r="C1979" s="3">
        <v>137387272</v>
      </c>
      <c r="D1979" s="3" t="s">
        <v>996</v>
      </c>
      <c r="E1979" s="3" t="s">
        <v>3379</v>
      </c>
      <c r="F1979" s="3" t="s">
        <v>11</v>
      </c>
      <c r="G1979" s="3">
        <v>20000000</v>
      </c>
      <c r="H1979" s="3">
        <v>7.5</v>
      </c>
    </row>
    <row r="1980" spans="1:8" x14ac:dyDescent="0.3">
      <c r="A1980" s="2" t="s">
        <v>1353</v>
      </c>
      <c r="B1980" s="2">
        <v>95</v>
      </c>
      <c r="C1980" s="2">
        <v>82301521</v>
      </c>
      <c r="D1980" s="2" t="s">
        <v>3110</v>
      </c>
      <c r="E1980" s="2" t="s">
        <v>3380</v>
      </c>
      <c r="F1980" s="2" t="s">
        <v>11</v>
      </c>
      <c r="G1980" s="2">
        <v>32000000</v>
      </c>
      <c r="H1980" s="2">
        <v>4.5999999999999996</v>
      </c>
    </row>
    <row r="1981" spans="1:8" x14ac:dyDescent="0.3">
      <c r="A1981" s="3" t="s">
        <v>2821</v>
      </c>
      <c r="B1981" s="3">
        <v>100</v>
      </c>
      <c r="C1981" s="3">
        <v>84518155</v>
      </c>
      <c r="D1981" s="3" t="s">
        <v>656</v>
      </c>
      <c r="E1981" s="3" t="s">
        <v>3381</v>
      </c>
      <c r="F1981" s="3" t="s">
        <v>11</v>
      </c>
      <c r="G1981" s="3">
        <v>20000000</v>
      </c>
      <c r="H1981" s="3">
        <v>4.9000000000000004</v>
      </c>
    </row>
    <row r="1982" spans="1:8" x14ac:dyDescent="0.3">
      <c r="A1982" s="3" t="s">
        <v>2920</v>
      </c>
      <c r="B1982" s="3">
        <v>108</v>
      </c>
      <c r="C1982" s="3">
        <v>81257845</v>
      </c>
      <c r="D1982" s="3" t="s">
        <v>2463</v>
      </c>
      <c r="E1982" s="3" t="s">
        <v>3382</v>
      </c>
      <c r="F1982" s="3" t="s">
        <v>11</v>
      </c>
      <c r="G1982" s="3">
        <v>35000000</v>
      </c>
      <c r="H1982" s="3">
        <v>7.1</v>
      </c>
    </row>
    <row r="1983" spans="1:8" x14ac:dyDescent="0.3">
      <c r="A1983" s="2" t="s">
        <v>778</v>
      </c>
      <c r="B1983" s="2">
        <v>101</v>
      </c>
      <c r="C1983" s="2">
        <v>70360285</v>
      </c>
      <c r="D1983" s="2" t="s">
        <v>86</v>
      </c>
      <c r="E1983" s="2" t="s">
        <v>3383</v>
      </c>
      <c r="F1983" s="2" t="s">
        <v>11</v>
      </c>
      <c r="G1983" s="2">
        <v>18000000</v>
      </c>
      <c r="H1983" s="2">
        <v>5.8</v>
      </c>
    </row>
    <row r="1984" spans="1:8" x14ac:dyDescent="0.3">
      <c r="A1984" s="2" t="s">
        <v>1278</v>
      </c>
      <c r="B1984" s="2">
        <v>109</v>
      </c>
      <c r="C1984" s="2">
        <v>69148997</v>
      </c>
      <c r="D1984" s="2" t="s">
        <v>326</v>
      </c>
      <c r="E1984" s="2" t="s">
        <v>3384</v>
      </c>
      <c r="F1984" s="2" t="s">
        <v>11</v>
      </c>
      <c r="G1984" s="2">
        <v>37000000</v>
      </c>
      <c r="H1984" s="2">
        <v>5.4</v>
      </c>
    </row>
    <row r="1985" spans="1:8" x14ac:dyDescent="0.3">
      <c r="A1985" s="3" t="s">
        <v>2644</v>
      </c>
      <c r="B1985" s="3">
        <v>115</v>
      </c>
      <c r="C1985" s="3">
        <v>82624961</v>
      </c>
      <c r="D1985" s="3" t="s">
        <v>838</v>
      </c>
      <c r="E1985" s="3" t="s">
        <v>3385</v>
      </c>
      <c r="F1985" s="3" t="s">
        <v>11</v>
      </c>
      <c r="G1985" s="3">
        <v>20000000</v>
      </c>
      <c r="H1985" s="3">
        <v>7.3</v>
      </c>
    </row>
    <row r="1986" spans="1:8" x14ac:dyDescent="0.3">
      <c r="A1986" s="2" t="s">
        <v>811</v>
      </c>
      <c r="B1986" s="2">
        <v>117</v>
      </c>
      <c r="C1986" s="2">
        <v>67325559</v>
      </c>
      <c r="D1986" s="2" t="s">
        <v>3386</v>
      </c>
      <c r="E1986" s="2" t="s">
        <v>3387</v>
      </c>
      <c r="F1986" s="2" t="s">
        <v>11</v>
      </c>
      <c r="G1986" s="2">
        <v>20000000</v>
      </c>
      <c r="H1986" s="2">
        <v>7.1</v>
      </c>
    </row>
    <row r="1987" spans="1:8" x14ac:dyDescent="0.3">
      <c r="A1987" s="3" t="s">
        <v>2014</v>
      </c>
      <c r="B1987" s="3">
        <v>107</v>
      </c>
      <c r="C1987" s="3">
        <v>62933793</v>
      </c>
      <c r="D1987" s="3" t="s">
        <v>3388</v>
      </c>
      <c r="E1987" s="3" t="s">
        <v>3389</v>
      </c>
      <c r="F1987" s="3" t="s">
        <v>11</v>
      </c>
      <c r="G1987" s="3">
        <v>20000000</v>
      </c>
      <c r="H1987" s="3">
        <v>5.8</v>
      </c>
    </row>
    <row r="1988" spans="1:8" x14ac:dyDescent="0.3">
      <c r="A1988" s="2" t="s">
        <v>3390</v>
      </c>
      <c r="B1988" s="2">
        <v>134</v>
      </c>
      <c r="C1988" s="2">
        <v>56667870</v>
      </c>
      <c r="D1988" s="2" t="s">
        <v>1940</v>
      </c>
      <c r="E1988" s="2" t="s">
        <v>3391</v>
      </c>
      <c r="F1988" s="2" t="s">
        <v>11</v>
      </c>
      <c r="G1988" s="2">
        <v>20000000</v>
      </c>
      <c r="H1988" s="2">
        <v>8.1</v>
      </c>
    </row>
    <row r="1989" spans="1:8" x14ac:dyDescent="0.3">
      <c r="A1989" s="3" t="s">
        <v>2741</v>
      </c>
      <c r="B1989" s="3">
        <v>118</v>
      </c>
      <c r="C1989" s="3">
        <v>56398162</v>
      </c>
      <c r="D1989" s="3" t="s">
        <v>1887</v>
      </c>
      <c r="E1989" s="3" t="s">
        <v>3392</v>
      </c>
      <c r="F1989" s="3" t="s">
        <v>11</v>
      </c>
      <c r="G1989" s="3">
        <v>20000000</v>
      </c>
      <c r="H1989" s="3">
        <v>5.7</v>
      </c>
    </row>
    <row r="1990" spans="1:8" x14ac:dyDescent="0.3">
      <c r="A1990" s="2" t="s">
        <v>3024</v>
      </c>
      <c r="B1990" s="2">
        <v>121</v>
      </c>
      <c r="C1990" s="2">
        <v>60072596</v>
      </c>
      <c r="D1990" s="2" t="s">
        <v>465</v>
      </c>
      <c r="E1990" s="2" t="s">
        <v>3393</v>
      </c>
      <c r="F1990" s="2" t="s">
        <v>11</v>
      </c>
      <c r="G1990" s="2">
        <v>20000000</v>
      </c>
      <c r="H1990" s="2">
        <v>4.4000000000000004</v>
      </c>
    </row>
    <row r="1991" spans="1:8" x14ac:dyDescent="0.3">
      <c r="A1991" s="3" t="s">
        <v>83</v>
      </c>
      <c r="B1991" s="3">
        <v>105</v>
      </c>
      <c r="C1991" s="3">
        <v>56362352</v>
      </c>
      <c r="D1991" s="3" t="s">
        <v>3394</v>
      </c>
      <c r="E1991" s="3" t="s">
        <v>3395</v>
      </c>
      <c r="F1991" s="3" t="s">
        <v>11</v>
      </c>
      <c r="G1991" s="3">
        <v>20000000</v>
      </c>
      <c r="H1991" s="3">
        <v>7.9</v>
      </c>
    </row>
    <row r="1992" spans="1:8" x14ac:dyDescent="0.3">
      <c r="A1992" s="2" t="s">
        <v>3396</v>
      </c>
      <c r="B1992" s="2">
        <v>110</v>
      </c>
      <c r="C1992" s="2">
        <v>56154094</v>
      </c>
      <c r="D1992" s="2" t="s">
        <v>69</v>
      </c>
      <c r="E1992" s="2" t="s">
        <v>3397</v>
      </c>
      <c r="F1992" s="2" t="s">
        <v>11</v>
      </c>
      <c r="G1992" s="2">
        <v>20000000</v>
      </c>
      <c r="H1992" s="2">
        <v>7.6</v>
      </c>
    </row>
    <row r="1993" spans="1:8" x14ac:dyDescent="0.3">
      <c r="A1993" s="3" t="s">
        <v>3024</v>
      </c>
      <c r="B1993" s="3">
        <v>114</v>
      </c>
      <c r="C1993" s="3">
        <v>65623128</v>
      </c>
      <c r="D1993" s="3" t="s">
        <v>2932</v>
      </c>
      <c r="E1993" s="3" t="s">
        <v>3398</v>
      </c>
      <c r="F1993" s="3" t="s">
        <v>11</v>
      </c>
      <c r="G1993" s="3">
        <v>20000000</v>
      </c>
      <c r="H1993" s="3">
        <v>4.8</v>
      </c>
    </row>
    <row r="1994" spans="1:8" x14ac:dyDescent="0.3">
      <c r="A1994" s="2" t="s">
        <v>3399</v>
      </c>
      <c r="B1994" s="2">
        <v>85</v>
      </c>
      <c r="C1994" s="2">
        <v>48546578</v>
      </c>
      <c r="D1994" s="2" t="s">
        <v>549</v>
      </c>
      <c r="E1994" s="2" t="s">
        <v>3400</v>
      </c>
      <c r="F1994" s="2" t="s">
        <v>11</v>
      </c>
      <c r="G1994" s="2">
        <v>20000000</v>
      </c>
      <c r="H1994" s="2">
        <v>2.7</v>
      </c>
    </row>
    <row r="1995" spans="1:8" x14ac:dyDescent="0.3">
      <c r="A1995" s="3" t="s">
        <v>3401</v>
      </c>
      <c r="B1995" s="3">
        <v>72</v>
      </c>
      <c r="C1995" s="3">
        <v>48423368</v>
      </c>
      <c r="D1995" s="3" t="s">
        <v>201</v>
      </c>
      <c r="E1995" s="3" t="s">
        <v>3402</v>
      </c>
      <c r="F1995" s="3" t="s">
        <v>11</v>
      </c>
      <c r="G1995" s="3">
        <v>20000000</v>
      </c>
      <c r="H1995" s="3">
        <v>5.8</v>
      </c>
    </row>
    <row r="1996" spans="1:8" x14ac:dyDescent="0.3">
      <c r="A1996" s="2" t="s">
        <v>3403</v>
      </c>
      <c r="B1996" s="2">
        <v>128</v>
      </c>
      <c r="C1996" s="2">
        <v>52066000</v>
      </c>
      <c r="D1996" s="2" t="s">
        <v>1940</v>
      </c>
      <c r="E1996" s="2" t="s">
        <v>3404</v>
      </c>
      <c r="F1996" s="2" t="s">
        <v>11</v>
      </c>
      <c r="G1996" s="2">
        <v>20000000</v>
      </c>
      <c r="H1996" s="2">
        <v>7.5</v>
      </c>
    </row>
    <row r="1997" spans="1:8" x14ac:dyDescent="0.3">
      <c r="A1997" s="3" t="s">
        <v>3405</v>
      </c>
      <c r="B1997" s="3">
        <v>72</v>
      </c>
      <c r="C1997" s="3">
        <v>47887943</v>
      </c>
      <c r="D1997" s="3" t="s">
        <v>3406</v>
      </c>
      <c r="E1997" s="3" t="s">
        <v>3407</v>
      </c>
      <c r="F1997" s="3" t="s">
        <v>11</v>
      </c>
      <c r="G1997" s="3">
        <v>20000000</v>
      </c>
      <c r="H1997" s="3">
        <v>5.4</v>
      </c>
    </row>
    <row r="1998" spans="1:8" x14ac:dyDescent="0.3">
      <c r="A1998" s="2" t="s">
        <v>2186</v>
      </c>
      <c r="B1998" s="2">
        <v>89</v>
      </c>
      <c r="C1998" s="2">
        <v>46363118</v>
      </c>
      <c r="D1998" s="2" t="s">
        <v>2001</v>
      </c>
      <c r="E1998" s="2" t="s">
        <v>3408</v>
      </c>
      <c r="F1998" s="2" t="s">
        <v>11</v>
      </c>
      <c r="G1998" s="2">
        <v>20000000</v>
      </c>
      <c r="H1998" s="2">
        <v>4.0999999999999996</v>
      </c>
    </row>
    <row r="1999" spans="1:8" x14ac:dyDescent="0.3">
      <c r="A1999" s="3" t="s">
        <v>3409</v>
      </c>
      <c r="B1999" s="3">
        <v>96</v>
      </c>
      <c r="C1999" s="3">
        <v>47852604</v>
      </c>
      <c r="D1999" s="3" t="s">
        <v>637</v>
      </c>
      <c r="E1999" s="3" t="s">
        <v>3410</v>
      </c>
      <c r="F1999" s="3" t="s">
        <v>11</v>
      </c>
      <c r="G1999" s="3">
        <v>20000000</v>
      </c>
      <c r="H1999" s="3">
        <v>5.9</v>
      </c>
    </row>
    <row r="2000" spans="1:8" x14ac:dyDescent="0.3">
      <c r="A2000" s="2" t="s">
        <v>3411</v>
      </c>
      <c r="B2000" s="2">
        <v>77</v>
      </c>
      <c r="C2000" s="2">
        <v>45542421</v>
      </c>
      <c r="D2000" s="2" t="s">
        <v>3412</v>
      </c>
      <c r="E2000" s="2" t="s">
        <v>3413</v>
      </c>
      <c r="F2000" s="2" t="s">
        <v>11</v>
      </c>
      <c r="G2000" s="2">
        <v>30000000</v>
      </c>
      <c r="H2000" s="2">
        <v>6.3</v>
      </c>
    </row>
    <row r="2001" spans="1:8" x14ac:dyDescent="0.3">
      <c r="A2001" s="2" t="s">
        <v>2532</v>
      </c>
      <c r="B2001" s="2">
        <v>111</v>
      </c>
      <c r="C2001" s="2">
        <v>42652003</v>
      </c>
      <c r="D2001" s="2" t="s">
        <v>2978</v>
      </c>
      <c r="E2001" s="2" t="s">
        <v>3414</v>
      </c>
      <c r="F2001" s="2" t="s">
        <v>11</v>
      </c>
      <c r="G2001" s="2">
        <v>20000000</v>
      </c>
      <c r="H2001" s="2">
        <v>6.8</v>
      </c>
    </row>
    <row r="2002" spans="1:8" x14ac:dyDescent="0.3">
      <c r="A2002" s="2" t="s">
        <v>2700</v>
      </c>
      <c r="B2002" s="2">
        <v>93</v>
      </c>
      <c r="C2002" s="2">
        <v>39737645</v>
      </c>
      <c r="D2002" s="2" t="s">
        <v>1392</v>
      </c>
      <c r="E2002" s="2" t="s">
        <v>3415</v>
      </c>
      <c r="F2002" s="2" t="s">
        <v>11</v>
      </c>
      <c r="G2002" s="2">
        <v>20000000</v>
      </c>
      <c r="H2002" s="2">
        <v>2.2999999999999998</v>
      </c>
    </row>
    <row r="2003" spans="1:8" x14ac:dyDescent="0.3">
      <c r="A2003" s="2" t="s">
        <v>3416</v>
      </c>
      <c r="B2003" s="2">
        <v>128</v>
      </c>
      <c r="C2003" s="2">
        <v>44988180</v>
      </c>
      <c r="D2003" s="2" t="s">
        <v>3417</v>
      </c>
      <c r="E2003" s="2" t="s">
        <v>3418</v>
      </c>
      <c r="F2003" s="2" t="s">
        <v>11</v>
      </c>
      <c r="G2003" s="2">
        <v>20000000</v>
      </c>
      <c r="H2003" s="2">
        <v>8.1</v>
      </c>
    </row>
    <row r="2004" spans="1:8" x14ac:dyDescent="0.3">
      <c r="A2004" s="3" t="s">
        <v>3204</v>
      </c>
      <c r="B2004" s="3">
        <v>110</v>
      </c>
      <c r="C2004" s="3">
        <v>39263506</v>
      </c>
      <c r="D2004" s="3" t="s">
        <v>710</v>
      </c>
      <c r="E2004" s="3" t="s">
        <v>3419</v>
      </c>
      <c r="F2004" s="3" t="s">
        <v>11</v>
      </c>
      <c r="G2004" s="3">
        <v>22000000</v>
      </c>
      <c r="H2004" s="3">
        <v>6.1</v>
      </c>
    </row>
    <row r="2005" spans="1:8" x14ac:dyDescent="0.3">
      <c r="A2005" s="2" t="s">
        <v>3420</v>
      </c>
      <c r="B2005" s="2">
        <v>137</v>
      </c>
      <c r="C2005" s="2">
        <v>39143839</v>
      </c>
      <c r="D2005" s="2" t="s">
        <v>2168</v>
      </c>
      <c r="E2005" s="2" t="s">
        <v>3421</v>
      </c>
      <c r="F2005" s="2" t="s">
        <v>11</v>
      </c>
      <c r="G2005" s="2">
        <v>20000000</v>
      </c>
      <c r="H2005" s="2">
        <v>5</v>
      </c>
    </row>
    <row r="2006" spans="1:8" x14ac:dyDescent="0.3">
      <c r="A2006" s="3" t="s">
        <v>2368</v>
      </c>
      <c r="B2006" s="3">
        <v>124</v>
      </c>
      <c r="C2006" s="3">
        <v>37672350</v>
      </c>
      <c r="D2006" s="3" t="s">
        <v>465</v>
      </c>
      <c r="E2006" s="3" t="s">
        <v>3422</v>
      </c>
      <c r="F2006" s="3" t="s">
        <v>11</v>
      </c>
      <c r="G2006" s="3">
        <v>20000000</v>
      </c>
      <c r="H2006" s="3">
        <v>5.5</v>
      </c>
    </row>
    <row r="2007" spans="1:8" x14ac:dyDescent="0.3">
      <c r="A2007" s="2" t="s">
        <v>1676</v>
      </c>
      <c r="B2007" s="2">
        <v>93</v>
      </c>
      <c r="C2007" s="2">
        <v>38037513</v>
      </c>
      <c r="D2007" s="2" t="s">
        <v>3423</v>
      </c>
      <c r="E2007" s="2" t="s">
        <v>3424</v>
      </c>
      <c r="F2007" s="2" t="s">
        <v>11</v>
      </c>
      <c r="G2007" s="2">
        <v>20000000</v>
      </c>
      <c r="H2007" s="2">
        <v>6.2</v>
      </c>
    </row>
    <row r="2008" spans="1:8" x14ac:dyDescent="0.3">
      <c r="A2008" s="3" t="s">
        <v>1027</v>
      </c>
      <c r="B2008" s="3">
        <v>115</v>
      </c>
      <c r="C2008" s="3">
        <v>37442180</v>
      </c>
      <c r="D2008" s="3" t="s">
        <v>3104</v>
      </c>
      <c r="E2008" s="3" t="s">
        <v>3425</v>
      </c>
      <c r="F2008" s="3" t="s">
        <v>11</v>
      </c>
      <c r="G2008" s="3">
        <v>20000000</v>
      </c>
      <c r="H2008" s="3">
        <v>6.2</v>
      </c>
    </row>
    <row r="2009" spans="1:8" x14ac:dyDescent="0.3">
      <c r="A2009" s="3" t="s">
        <v>3426</v>
      </c>
      <c r="B2009" s="3">
        <v>105</v>
      </c>
      <c r="C2009" s="3">
        <v>35596227</v>
      </c>
      <c r="D2009" s="3" t="s">
        <v>710</v>
      </c>
      <c r="E2009" s="3" t="s">
        <v>3427</v>
      </c>
      <c r="F2009" s="3" t="s">
        <v>11</v>
      </c>
      <c r="G2009" s="3">
        <v>20000000</v>
      </c>
      <c r="H2009" s="3">
        <v>6.3</v>
      </c>
    </row>
    <row r="2010" spans="1:8" x14ac:dyDescent="0.3">
      <c r="A2010" s="2" t="s">
        <v>3428</v>
      </c>
      <c r="B2010" s="2">
        <v>127</v>
      </c>
      <c r="C2010" s="2">
        <v>35422828</v>
      </c>
      <c r="D2010" s="2" t="s">
        <v>1415</v>
      </c>
      <c r="E2010" s="2" t="s">
        <v>3429</v>
      </c>
      <c r="F2010" s="2" t="s">
        <v>11</v>
      </c>
      <c r="G2010" s="2">
        <v>20000000</v>
      </c>
      <c r="H2010" s="2">
        <v>6.7</v>
      </c>
    </row>
    <row r="2011" spans="1:8" x14ac:dyDescent="0.3">
      <c r="A2011" s="3" t="s">
        <v>2700</v>
      </c>
      <c r="B2011" s="3">
        <v>82</v>
      </c>
      <c r="C2011" s="3">
        <v>36658108</v>
      </c>
      <c r="D2011" s="3" t="s">
        <v>656</v>
      </c>
      <c r="E2011" s="3" t="s">
        <v>3430</v>
      </c>
      <c r="F2011" s="3" t="s">
        <v>11</v>
      </c>
      <c r="G2011" s="3">
        <v>20000000</v>
      </c>
      <c r="H2011" s="3">
        <v>3.5</v>
      </c>
    </row>
    <row r="2012" spans="1:8" x14ac:dyDescent="0.3">
      <c r="A2012" s="2" t="s">
        <v>367</v>
      </c>
      <c r="B2012" s="2">
        <v>143</v>
      </c>
      <c r="C2012" s="2">
        <v>34300771</v>
      </c>
      <c r="D2012" s="2" t="s">
        <v>1126</v>
      </c>
      <c r="E2012" s="2" t="s">
        <v>3431</v>
      </c>
      <c r="F2012" s="2" t="s">
        <v>11</v>
      </c>
      <c r="G2012" s="2">
        <v>25000000</v>
      </c>
      <c r="H2012" s="2">
        <v>7.5</v>
      </c>
    </row>
    <row r="2013" spans="1:8" x14ac:dyDescent="0.3">
      <c r="A2013" s="3" t="s">
        <v>258</v>
      </c>
      <c r="B2013" s="3">
        <v>103</v>
      </c>
      <c r="C2013" s="3">
        <v>34290142</v>
      </c>
      <c r="D2013" s="3" t="s">
        <v>838</v>
      </c>
      <c r="E2013" s="3" t="s">
        <v>3432</v>
      </c>
      <c r="F2013" s="3" t="s">
        <v>11</v>
      </c>
      <c r="G2013" s="3">
        <v>19800000</v>
      </c>
      <c r="H2013" s="3">
        <v>6.6</v>
      </c>
    </row>
    <row r="2014" spans="1:8" x14ac:dyDescent="0.3">
      <c r="A2014" s="2" t="s">
        <v>3433</v>
      </c>
      <c r="B2014" s="2">
        <v>104</v>
      </c>
      <c r="C2014" s="2">
        <v>33422556</v>
      </c>
      <c r="D2014" s="2" t="s">
        <v>2599</v>
      </c>
      <c r="E2014" s="2" t="s">
        <v>3434</v>
      </c>
      <c r="F2014" s="2" t="s">
        <v>11</v>
      </c>
      <c r="G2014" s="2">
        <v>20000000</v>
      </c>
      <c r="H2014" s="2">
        <v>7.5</v>
      </c>
    </row>
    <row r="2015" spans="1:8" x14ac:dyDescent="0.3">
      <c r="A2015" s="3" t="s">
        <v>3337</v>
      </c>
      <c r="B2015" s="3">
        <v>98</v>
      </c>
      <c r="C2015" s="3">
        <v>32774834</v>
      </c>
      <c r="D2015" s="3" t="s">
        <v>715</v>
      </c>
      <c r="E2015" s="3" t="s">
        <v>3435</v>
      </c>
      <c r="F2015" s="3" t="s">
        <v>11</v>
      </c>
      <c r="G2015" s="3">
        <v>30000000</v>
      </c>
      <c r="H2015" s="3">
        <v>7.2</v>
      </c>
    </row>
    <row r="2016" spans="1:8" x14ac:dyDescent="0.3">
      <c r="A2016" s="2" t="s">
        <v>2554</v>
      </c>
      <c r="B2016" s="2">
        <v>92</v>
      </c>
      <c r="C2016" s="2">
        <v>34334256</v>
      </c>
      <c r="D2016" s="2" t="s">
        <v>2168</v>
      </c>
      <c r="E2016" s="2" t="s">
        <v>3436</v>
      </c>
      <c r="F2016" s="2" t="s">
        <v>11</v>
      </c>
      <c r="G2016" s="2">
        <v>11000000</v>
      </c>
      <c r="H2016" s="2">
        <v>4.8</v>
      </c>
    </row>
    <row r="2017" spans="1:8" x14ac:dyDescent="0.3">
      <c r="A2017" s="3" t="s">
        <v>819</v>
      </c>
      <c r="B2017" s="3">
        <v>123</v>
      </c>
      <c r="C2017" s="3">
        <v>32051917</v>
      </c>
      <c r="D2017" s="3" t="s">
        <v>717</v>
      </c>
      <c r="E2017" s="3" t="s">
        <v>3437</v>
      </c>
      <c r="F2017" s="3" t="s">
        <v>11</v>
      </c>
      <c r="G2017" s="3">
        <v>20000000</v>
      </c>
      <c r="H2017" s="3">
        <v>6.6</v>
      </c>
    </row>
    <row r="2018" spans="1:8" x14ac:dyDescent="0.3">
      <c r="A2018" s="2" t="s">
        <v>2894</v>
      </c>
      <c r="B2018" s="2">
        <v>88</v>
      </c>
      <c r="C2018" s="2">
        <v>32014289</v>
      </c>
      <c r="D2018" s="2" t="s">
        <v>656</v>
      </c>
      <c r="E2018" s="2" t="s">
        <v>3438</v>
      </c>
      <c r="F2018" s="2" t="s">
        <v>11</v>
      </c>
      <c r="G2018" s="2">
        <v>20000000</v>
      </c>
      <c r="H2018" s="2">
        <v>3.5</v>
      </c>
    </row>
    <row r="2019" spans="1:8" x14ac:dyDescent="0.3">
      <c r="A2019" s="2" t="s">
        <v>1975</v>
      </c>
      <c r="B2019" s="2">
        <v>128</v>
      </c>
      <c r="C2019" s="2">
        <v>31838002</v>
      </c>
      <c r="D2019" s="2" t="s">
        <v>1940</v>
      </c>
      <c r="E2019" s="2" t="s">
        <v>3439</v>
      </c>
      <c r="F2019" s="2" t="s">
        <v>11</v>
      </c>
      <c r="G2019" s="2">
        <v>20000000</v>
      </c>
      <c r="H2019" s="2">
        <v>7.6</v>
      </c>
    </row>
    <row r="2020" spans="1:8" x14ac:dyDescent="0.3">
      <c r="A2020" s="3" t="s">
        <v>169</v>
      </c>
      <c r="B2020" s="3">
        <v>107</v>
      </c>
      <c r="C2020" s="3">
        <v>36874745</v>
      </c>
      <c r="D2020" s="3" t="s">
        <v>3440</v>
      </c>
      <c r="E2020" s="3" t="s">
        <v>3441</v>
      </c>
      <c r="F2020" s="3" t="s">
        <v>11</v>
      </c>
      <c r="G2020" s="3">
        <v>20000000</v>
      </c>
      <c r="H2020" s="3">
        <v>6.3</v>
      </c>
    </row>
    <row r="2021" spans="1:8" x14ac:dyDescent="0.3">
      <c r="A2021" s="2" t="s">
        <v>3442</v>
      </c>
      <c r="B2021" s="2">
        <v>91</v>
      </c>
      <c r="C2021" s="2">
        <v>30079316</v>
      </c>
      <c r="D2021" s="2" t="s">
        <v>2088</v>
      </c>
      <c r="E2021" s="2" t="s">
        <v>3443</v>
      </c>
      <c r="F2021" s="2" t="s">
        <v>11</v>
      </c>
      <c r="G2021" s="2">
        <v>35000000</v>
      </c>
      <c r="H2021" s="2">
        <v>5.5</v>
      </c>
    </row>
    <row r="2022" spans="1:8" x14ac:dyDescent="0.3">
      <c r="A2022" s="3" t="s">
        <v>3444</v>
      </c>
      <c r="B2022" s="3">
        <v>90</v>
      </c>
      <c r="C2022" s="3">
        <v>35033759</v>
      </c>
      <c r="D2022" s="3" t="s">
        <v>1392</v>
      </c>
      <c r="E2022" s="3" t="s">
        <v>3445</v>
      </c>
      <c r="F2022" s="3" t="s">
        <v>11</v>
      </c>
      <c r="G2022" s="3">
        <v>19000000</v>
      </c>
      <c r="H2022" s="3">
        <v>6.3</v>
      </c>
    </row>
    <row r="2023" spans="1:8" x14ac:dyDescent="0.3">
      <c r="A2023" s="2" t="s">
        <v>3446</v>
      </c>
      <c r="B2023" s="2">
        <v>115</v>
      </c>
      <c r="C2023" s="2">
        <v>29753944</v>
      </c>
      <c r="D2023" s="2" t="s">
        <v>717</v>
      </c>
      <c r="E2023" s="2" t="s">
        <v>3447</v>
      </c>
      <c r="F2023" s="2" t="s">
        <v>11</v>
      </c>
      <c r="G2023" s="2">
        <v>20000000</v>
      </c>
      <c r="H2023" s="2">
        <v>6.5</v>
      </c>
    </row>
    <row r="2024" spans="1:8" x14ac:dyDescent="0.3">
      <c r="A2024" s="2" t="s">
        <v>1494</v>
      </c>
      <c r="B2024" s="2">
        <v>113</v>
      </c>
      <c r="C2024" s="2">
        <v>31146570</v>
      </c>
      <c r="D2024" s="2" t="s">
        <v>1342</v>
      </c>
      <c r="E2024" s="2" t="s">
        <v>3448</v>
      </c>
      <c r="F2024" s="2" t="s">
        <v>11</v>
      </c>
      <c r="G2024" s="2">
        <v>20000000</v>
      </c>
      <c r="H2024" s="2">
        <v>6.9</v>
      </c>
    </row>
    <row r="2025" spans="1:8" x14ac:dyDescent="0.3">
      <c r="A2025" s="3" t="s">
        <v>1841</v>
      </c>
      <c r="B2025" s="3">
        <v>113</v>
      </c>
      <c r="C2025" s="3">
        <v>27277055</v>
      </c>
      <c r="D2025" s="3" t="s">
        <v>1887</v>
      </c>
      <c r="E2025" s="3" t="s">
        <v>3449</v>
      </c>
      <c r="F2025" s="3" t="s">
        <v>11</v>
      </c>
      <c r="G2025" s="3">
        <v>20000000</v>
      </c>
      <c r="H2025" s="3">
        <v>7.6</v>
      </c>
    </row>
    <row r="2026" spans="1:8" x14ac:dyDescent="0.3">
      <c r="A2026" s="2" t="s">
        <v>3450</v>
      </c>
      <c r="B2026" s="2">
        <v>87</v>
      </c>
      <c r="C2026" s="2">
        <v>26876529</v>
      </c>
      <c r="D2026" s="2" t="s">
        <v>2056</v>
      </c>
      <c r="E2026" s="2" t="s">
        <v>3451</v>
      </c>
      <c r="F2026" s="2" t="s">
        <v>11</v>
      </c>
      <c r="G2026" s="2">
        <v>27000000</v>
      </c>
      <c r="H2026" s="2">
        <v>3.9</v>
      </c>
    </row>
    <row r="2027" spans="1:8" x14ac:dyDescent="0.3">
      <c r="A2027" s="3" t="s">
        <v>3122</v>
      </c>
      <c r="B2027" s="3">
        <v>101</v>
      </c>
      <c r="C2027" s="3">
        <v>53146000</v>
      </c>
      <c r="D2027" s="3" t="s">
        <v>710</v>
      </c>
      <c r="E2027" s="3" t="s">
        <v>3452</v>
      </c>
      <c r="F2027" s="3" t="s">
        <v>11</v>
      </c>
      <c r="G2027" s="3">
        <v>20000000</v>
      </c>
      <c r="H2027" s="3">
        <v>6.1</v>
      </c>
    </row>
    <row r="2028" spans="1:8" x14ac:dyDescent="0.3">
      <c r="A2028" s="2" t="s">
        <v>487</v>
      </c>
      <c r="B2028" s="2">
        <v>111</v>
      </c>
      <c r="C2028" s="2">
        <v>30028592</v>
      </c>
      <c r="D2028" s="2" t="s">
        <v>1733</v>
      </c>
      <c r="E2028" s="2" t="s">
        <v>3453</v>
      </c>
      <c r="F2028" s="2" t="s">
        <v>11</v>
      </c>
      <c r="G2028" s="2">
        <v>20000000</v>
      </c>
      <c r="H2028" s="2">
        <v>7.3</v>
      </c>
    </row>
    <row r="2029" spans="1:8" x14ac:dyDescent="0.3">
      <c r="A2029" s="3" t="s">
        <v>507</v>
      </c>
      <c r="B2029" s="3">
        <v>108</v>
      </c>
      <c r="C2029" s="3">
        <v>34126138</v>
      </c>
      <c r="D2029" s="3" t="s">
        <v>2251</v>
      </c>
      <c r="E2029" s="3" t="s">
        <v>3454</v>
      </c>
      <c r="F2029" s="3" t="s">
        <v>11</v>
      </c>
      <c r="G2029" s="3">
        <v>20000000</v>
      </c>
      <c r="H2029" s="3">
        <v>8.3000000000000007</v>
      </c>
    </row>
    <row r="2030" spans="1:8" x14ac:dyDescent="0.3">
      <c r="A2030" s="2" t="s">
        <v>1685</v>
      </c>
      <c r="B2030" s="2">
        <v>105</v>
      </c>
      <c r="C2030" s="2">
        <v>25677801</v>
      </c>
      <c r="D2030" s="2" t="s">
        <v>902</v>
      </c>
      <c r="E2030" s="2" t="s">
        <v>3455</v>
      </c>
      <c r="F2030" s="2" t="s">
        <v>11</v>
      </c>
      <c r="G2030" s="2">
        <v>20000000</v>
      </c>
      <c r="H2030" s="2">
        <v>5.8</v>
      </c>
    </row>
    <row r="2031" spans="1:8" x14ac:dyDescent="0.3">
      <c r="A2031" s="3" t="s">
        <v>161</v>
      </c>
      <c r="B2031" s="3">
        <v>109</v>
      </c>
      <c r="C2031" s="3">
        <v>26415649</v>
      </c>
      <c r="D2031" s="3" t="s">
        <v>143</v>
      </c>
      <c r="E2031" s="3" t="s">
        <v>3456</v>
      </c>
      <c r="F2031" s="3" t="s">
        <v>11</v>
      </c>
      <c r="G2031" s="3">
        <v>20000000</v>
      </c>
      <c r="H2031" s="3">
        <v>6.8</v>
      </c>
    </row>
    <row r="2032" spans="1:8" x14ac:dyDescent="0.3">
      <c r="A2032" s="2" t="s">
        <v>816</v>
      </c>
      <c r="B2032" s="2">
        <v>109</v>
      </c>
      <c r="C2032" s="2">
        <v>26003149</v>
      </c>
      <c r="D2032" s="2" t="s">
        <v>630</v>
      </c>
      <c r="E2032" s="2" t="s">
        <v>3457</v>
      </c>
      <c r="F2032" s="2" t="s">
        <v>11</v>
      </c>
      <c r="G2032" s="2">
        <v>20000000</v>
      </c>
      <c r="H2032" s="2">
        <v>7</v>
      </c>
    </row>
    <row r="2033" spans="1:8" x14ac:dyDescent="0.3">
      <c r="A2033" s="3" t="s">
        <v>3458</v>
      </c>
      <c r="B2033" s="3">
        <v>99</v>
      </c>
      <c r="C2033" s="3">
        <v>25584685</v>
      </c>
      <c r="D2033" s="3" t="s">
        <v>3459</v>
      </c>
      <c r="E2033" s="3" t="s">
        <v>3460</v>
      </c>
      <c r="F2033" s="3" t="s">
        <v>11</v>
      </c>
      <c r="G2033" s="3">
        <v>20000000</v>
      </c>
      <c r="H2033" s="3">
        <v>5.9</v>
      </c>
    </row>
    <row r="2034" spans="1:8" x14ac:dyDescent="0.3">
      <c r="A2034" s="2" t="s">
        <v>3461</v>
      </c>
      <c r="B2034" s="2">
        <v>98</v>
      </c>
      <c r="C2034" s="2">
        <v>29975979</v>
      </c>
      <c r="D2034" s="2" t="s">
        <v>737</v>
      </c>
      <c r="E2034" s="2" t="s">
        <v>3462</v>
      </c>
      <c r="F2034" s="2" t="s">
        <v>11</v>
      </c>
      <c r="G2034" s="2">
        <v>20000000</v>
      </c>
      <c r="H2034" s="2">
        <v>6.5</v>
      </c>
    </row>
    <row r="2035" spans="1:8" x14ac:dyDescent="0.3">
      <c r="A2035" s="3" t="s">
        <v>3463</v>
      </c>
      <c r="B2035" s="3">
        <v>104</v>
      </c>
      <c r="C2035" s="3">
        <v>31584722</v>
      </c>
      <c r="D2035" s="3" t="s">
        <v>549</v>
      </c>
      <c r="E2035" s="3" t="s">
        <v>3464</v>
      </c>
      <c r="F2035" s="3" t="s">
        <v>11</v>
      </c>
      <c r="G2035" s="3">
        <v>20000000</v>
      </c>
      <c r="H2035" s="3">
        <v>6.4</v>
      </c>
    </row>
    <row r="2036" spans="1:8" x14ac:dyDescent="0.3">
      <c r="A2036" s="2" t="s">
        <v>3465</v>
      </c>
      <c r="B2036" s="2">
        <v>109</v>
      </c>
      <c r="C2036" s="2">
        <v>23179303</v>
      </c>
      <c r="D2036" s="2" t="s">
        <v>3110</v>
      </c>
      <c r="E2036" s="2" t="s">
        <v>3466</v>
      </c>
      <c r="F2036" s="2" t="s">
        <v>11</v>
      </c>
      <c r="G2036" s="2">
        <v>20000000</v>
      </c>
      <c r="H2036" s="2">
        <v>5.8</v>
      </c>
    </row>
    <row r="2037" spans="1:8" x14ac:dyDescent="0.3">
      <c r="A2037" s="3" t="s">
        <v>3467</v>
      </c>
      <c r="B2037" s="3">
        <v>75</v>
      </c>
      <c r="C2037" s="3">
        <v>23078294</v>
      </c>
      <c r="D2037" s="3" t="s">
        <v>2168</v>
      </c>
      <c r="E2037" s="3" t="s">
        <v>3468</v>
      </c>
      <c r="F2037" s="3" t="s">
        <v>11</v>
      </c>
      <c r="G2037" s="3">
        <v>9000000</v>
      </c>
      <c r="H2037" s="3">
        <v>5.0999999999999996</v>
      </c>
    </row>
    <row r="2038" spans="1:8" x14ac:dyDescent="0.3">
      <c r="A2038" s="2" t="s">
        <v>1936</v>
      </c>
      <c r="B2038" s="2">
        <v>119</v>
      </c>
      <c r="C2038" s="2">
        <v>21413105</v>
      </c>
      <c r="D2038" s="2" t="s">
        <v>3469</v>
      </c>
      <c r="E2038" s="2" t="s">
        <v>3470</v>
      </c>
      <c r="F2038" s="2" t="s">
        <v>11</v>
      </c>
      <c r="G2038" s="2">
        <v>20000000</v>
      </c>
      <c r="H2038" s="2">
        <v>6.8</v>
      </c>
    </row>
    <row r="2039" spans="1:8" x14ac:dyDescent="0.3">
      <c r="A2039" s="3" t="s">
        <v>3471</v>
      </c>
      <c r="B2039" s="3">
        <v>90</v>
      </c>
      <c r="C2039" s="3">
        <v>25077977</v>
      </c>
      <c r="D2039" s="3" t="s">
        <v>663</v>
      </c>
      <c r="E2039" s="3" t="s">
        <v>3472</v>
      </c>
      <c r="F2039" s="3" t="s">
        <v>11</v>
      </c>
      <c r="G2039" s="3">
        <v>20000000</v>
      </c>
      <c r="H2039" s="3">
        <v>5.3</v>
      </c>
    </row>
    <row r="2040" spans="1:8" x14ac:dyDescent="0.3">
      <c r="A2040" s="2" t="s">
        <v>691</v>
      </c>
      <c r="B2040" s="2">
        <v>97</v>
      </c>
      <c r="C2040" s="2">
        <v>23292105</v>
      </c>
      <c r="D2040" s="2" t="s">
        <v>2861</v>
      </c>
      <c r="E2040" s="2" t="s">
        <v>3473</v>
      </c>
      <c r="F2040" s="2" t="s">
        <v>11</v>
      </c>
      <c r="G2040" s="2">
        <v>20000000</v>
      </c>
      <c r="H2040" s="2">
        <v>5.3</v>
      </c>
    </row>
    <row r="2041" spans="1:8" x14ac:dyDescent="0.3">
      <c r="A2041" s="2" t="s">
        <v>1608</v>
      </c>
      <c r="B2041" s="2">
        <v>89</v>
      </c>
      <c r="C2041" s="2">
        <v>20916309</v>
      </c>
      <c r="D2041" s="2" t="s">
        <v>165</v>
      </c>
      <c r="E2041" s="2" t="s">
        <v>3474</v>
      </c>
      <c r="F2041" s="2" t="s">
        <v>11</v>
      </c>
      <c r="G2041" s="2">
        <v>40000000</v>
      </c>
      <c r="H2041" s="2">
        <v>4.9000000000000004</v>
      </c>
    </row>
    <row r="2042" spans="1:8" x14ac:dyDescent="0.3">
      <c r="A2042" s="3" t="s">
        <v>1975</v>
      </c>
      <c r="B2042" s="3">
        <v>106</v>
      </c>
      <c r="C2042" s="3">
        <v>21200000</v>
      </c>
      <c r="D2042" s="3" t="s">
        <v>2932</v>
      </c>
      <c r="E2042" s="3" t="s">
        <v>3475</v>
      </c>
      <c r="F2042" s="3" t="s">
        <v>11</v>
      </c>
      <c r="G2042" s="3">
        <v>20000000</v>
      </c>
      <c r="H2042" s="3">
        <v>6.8</v>
      </c>
    </row>
    <row r="2043" spans="1:8" x14ac:dyDescent="0.3">
      <c r="A2043" s="2" t="s">
        <v>1760</v>
      </c>
      <c r="B2043" s="2">
        <v>104</v>
      </c>
      <c r="C2043" s="2">
        <v>20241395</v>
      </c>
      <c r="D2043" s="2" t="s">
        <v>1609</v>
      </c>
      <c r="E2043" s="2" t="s">
        <v>3476</v>
      </c>
      <c r="F2043" s="2" t="s">
        <v>11</v>
      </c>
      <c r="G2043" s="2">
        <v>20000000</v>
      </c>
      <c r="H2043" s="2">
        <v>6.1</v>
      </c>
    </row>
    <row r="2044" spans="1:8" x14ac:dyDescent="0.3">
      <c r="A2044" s="2" t="s">
        <v>3477</v>
      </c>
      <c r="B2044" s="2">
        <v>108</v>
      </c>
      <c r="C2044" s="2">
        <v>32000000</v>
      </c>
      <c r="D2044" s="2" t="s">
        <v>996</v>
      </c>
      <c r="E2044" s="2" t="s">
        <v>3478</v>
      </c>
      <c r="F2044" s="2" t="s">
        <v>11</v>
      </c>
      <c r="G2044" s="2">
        <v>806947</v>
      </c>
      <c r="H2044" s="2">
        <v>8.5</v>
      </c>
    </row>
    <row r="2045" spans="1:8" x14ac:dyDescent="0.3">
      <c r="A2045" s="3" t="s">
        <v>1716</v>
      </c>
      <c r="B2045" s="3">
        <v>112</v>
      </c>
      <c r="C2045" s="3">
        <v>19151864</v>
      </c>
      <c r="D2045" s="3" t="s">
        <v>549</v>
      </c>
      <c r="E2045" s="3" t="s">
        <v>3479</v>
      </c>
      <c r="F2045" s="3" t="s">
        <v>11</v>
      </c>
      <c r="G2045" s="3">
        <v>40000000</v>
      </c>
      <c r="H2045" s="3">
        <v>5.9</v>
      </c>
    </row>
    <row r="2046" spans="1:8" x14ac:dyDescent="0.3">
      <c r="A2046" s="2" t="s">
        <v>3480</v>
      </c>
      <c r="B2046" s="2">
        <v>104</v>
      </c>
      <c r="C2046" s="2">
        <v>23393765</v>
      </c>
      <c r="D2046" s="2" t="s">
        <v>69</v>
      </c>
      <c r="E2046" s="2" t="s">
        <v>3481</v>
      </c>
      <c r="F2046" s="2" t="s">
        <v>11</v>
      </c>
      <c r="G2046" s="2">
        <v>20000000</v>
      </c>
      <c r="H2046" s="2">
        <v>6.3</v>
      </c>
    </row>
    <row r="2047" spans="1:8" x14ac:dyDescent="0.3">
      <c r="A2047" s="3" t="s">
        <v>1091</v>
      </c>
      <c r="B2047" s="3">
        <v>113</v>
      </c>
      <c r="C2047" s="3">
        <v>18882880</v>
      </c>
      <c r="D2047" s="3" t="s">
        <v>838</v>
      </c>
      <c r="E2047" s="3" t="s">
        <v>3482</v>
      </c>
      <c r="F2047" s="3" t="s">
        <v>11</v>
      </c>
      <c r="G2047" s="3">
        <v>20000000</v>
      </c>
      <c r="H2047" s="3">
        <v>5.9</v>
      </c>
    </row>
    <row r="2048" spans="1:8" x14ac:dyDescent="0.3">
      <c r="A2048" s="2" t="s">
        <v>3483</v>
      </c>
      <c r="B2048" s="2">
        <v>98</v>
      </c>
      <c r="C2048" s="2">
        <v>8500000</v>
      </c>
      <c r="D2048" s="2" t="s">
        <v>656</v>
      </c>
      <c r="E2048" s="2" t="s">
        <v>3484</v>
      </c>
      <c r="F2048" s="2" t="s">
        <v>11</v>
      </c>
      <c r="G2048" s="2">
        <v>20000000</v>
      </c>
      <c r="H2048" s="2">
        <v>5.4</v>
      </c>
    </row>
    <row r="2049" spans="1:8" x14ac:dyDescent="0.3">
      <c r="A2049" s="2" t="s">
        <v>445</v>
      </c>
      <c r="B2049" s="2">
        <v>114</v>
      </c>
      <c r="C2049" s="2">
        <v>18252684</v>
      </c>
      <c r="D2049" s="2" t="s">
        <v>1299</v>
      </c>
      <c r="E2049" s="2" t="s">
        <v>3485</v>
      </c>
      <c r="F2049" s="2" t="s">
        <v>11</v>
      </c>
      <c r="G2049" s="2">
        <v>30000000</v>
      </c>
      <c r="H2049" s="2">
        <v>6.9</v>
      </c>
    </row>
    <row r="2050" spans="1:8" x14ac:dyDescent="0.3">
      <c r="A2050" s="3" t="s">
        <v>3486</v>
      </c>
      <c r="B2050" s="3">
        <v>124</v>
      </c>
      <c r="C2050" s="3">
        <v>19661987</v>
      </c>
      <c r="D2050" s="3" t="s">
        <v>1126</v>
      </c>
      <c r="E2050" s="3" t="s">
        <v>3487</v>
      </c>
      <c r="F2050" s="3" t="s">
        <v>11</v>
      </c>
      <c r="G2050" s="3">
        <v>20000000</v>
      </c>
      <c r="H2050" s="3">
        <v>7.5</v>
      </c>
    </row>
    <row r="2051" spans="1:8" x14ac:dyDescent="0.3">
      <c r="A2051" s="2" t="s">
        <v>1931</v>
      </c>
      <c r="B2051" s="2">
        <v>148</v>
      </c>
      <c r="C2051" s="2">
        <v>18352454</v>
      </c>
      <c r="D2051" s="2" t="s">
        <v>3488</v>
      </c>
      <c r="E2051" s="2" t="s">
        <v>3489</v>
      </c>
      <c r="F2051" s="2" t="s">
        <v>11</v>
      </c>
      <c r="G2051" s="2">
        <v>15000000</v>
      </c>
      <c r="H2051" s="2">
        <v>8.1999999999999993</v>
      </c>
    </row>
    <row r="2052" spans="1:8" x14ac:dyDescent="0.3">
      <c r="A2052" s="3" t="s">
        <v>844</v>
      </c>
      <c r="B2052" s="3">
        <v>108</v>
      </c>
      <c r="C2052" s="3">
        <v>17803796</v>
      </c>
      <c r="D2052" s="3" t="s">
        <v>656</v>
      </c>
      <c r="E2052" s="3" t="s">
        <v>3490</v>
      </c>
      <c r="F2052" s="3" t="s">
        <v>11</v>
      </c>
      <c r="G2052" s="3">
        <v>20000000</v>
      </c>
      <c r="H2052" s="3">
        <v>5.9</v>
      </c>
    </row>
    <row r="2053" spans="1:8" x14ac:dyDescent="0.3">
      <c r="A2053" s="2" t="s">
        <v>3491</v>
      </c>
      <c r="B2053" s="2">
        <v>95</v>
      </c>
      <c r="C2053" s="2">
        <v>17529157</v>
      </c>
      <c r="D2053" s="2" t="s">
        <v>3492</v>
      </c>
      <c r="E2053" s="2" t="s">
        <v>3493</v>
      </c>
      <c r="F2053" s="2" t="s">
        <v>11</v>
      </c>
      <c r="G2053" s="2">
        <v>20000000</v>
      </c>
      <c r="H2053" s="2">
        <v>5</v>
      </c>
    </row>
    <row r="2054" spans="1:8" x14ac:dyDescent="0.3">
      <c r="A2054" s="3" t="s">
        <v>1608</v>
      </c>
      <c r="B2054" s="3">
        <v>108</v>
      </c>
      <c r="C2054" s="3">
        <v>25753840</v>
      </c>
      <c r="D2054" s="3" t="s">
        <v>3494</v>
      </c>
      <c r="E2054" s="3" t="s">
        <v>3495</v>
      </c>
      <c r="F2054" s="3" t="s">
        <v>11</v>
      </c>
      <c r="G2054" s="3">
        <v>19000000</v>
      </c>
      <c r="H2054" s="3">
        <v>7.3</v>
      </c>
    </row>
    <row r="2055" spans="1:8" x14ac:dyDescent="0.3">
      <c r="A2055" s="2" t="s">
        <v>3496</v>
      </c>
      <c r="B2055" s="2">
        <v>68</v>
      </c>
      <c r="C2055" s="2">
        <v>18081626</v>
      </c>
      <c r="D2055" s="2" t="s">
        <v>3497</v>
      </c>
      <c r="E2055" s="2" t="s">
        <v>3498</v>
      </c>
      <c r="F2055" s="2" t="s">
        <v>11</v>
      </c>
      <c r="G2055" s="2">
        <v>20000000</v>
      </c>
      <c r="H2055" s="2">
        <v>6.4</v>
      </c>
    </row>
    <row r="2056" spans="1:8" x14ac:dyDescent="0.3">
      <c r="A2056" s="3" t="s">
        <v>2929</v>
      </c>
      <c r="B2056" s="3">
        <v>103</v>
      </c>
      <c r="C2056" s="3">
        <v>17518220</v>
      </c>
      <c r="D2056" s="3" t="s">
        <v>465</v>
      </c>
      <c r="E2056" s="3" t="s">
        <v>3499</v>
      </c>
      <c r="F2056" s="3" t="s">
        <v>11</v>
      </c>
      <c r="G2056" s="3">
        <v>20000000</v>
      </c>
      <c r="H2056" s="3">
        <v>6.6</v>
      </c>
    </row>
    <row r="2057" spans="1:8" x14ac:dyDescent="0.3">
      <c r="A2057" s="2" t="s">
        <v>3500</v>
      </c>
      <c r="B2057" s="2">
        <v>99</v>
      </c>
      <c r="C2057" s="2">
        <v>17104669</v>
      </c>
      <c r="D2057" s="2" t="s">
        <v>3501</v>
      </c>
      <c r="E2057" s="2" t="s">
        <v>3502</v>
      </c>
      <c r="F2057" s="2" t="s">
        <v>2351</v>
      </c>
      <c r="G2057" s="2">
        <v>20000000</v>
      </c>
      <c r="H2057" s="2">
        <v>7.8</v>
      </c>
    </row>
    <row r="2058" spans="1:8" x14ac:dyDescent="0.3">
      <c r="A2058" s="2" t="s">
        <v>3503</v>
      </c>
      <c r="B2058" s="2">
        <v>88</v>
      </c>
      <c r="C2058" s="2">
        <v>16988996</v>
      </c>
      <c r="D2058" s="2" t="s">
        <v>3504</v>
      </c>
      <c r="E2058" s="2" t="s">
        <v>3505</v>
      </c>
      <c r="F2058" s="2" t="s">
        <v>11</v>
      </c>
      <c r="G2058" s="2">
        <v>35000000</v>
      </c>
      <c r="H2058" s="2">
        <v>4</v>
      </c>
    </row>
    <row r="2059" spans="1:8" x14ac:dyDescent="0.3">
      <c r="A2059" s="3" t="s">
        <v>39</v>
      </c>
      <c r="B2059" s="3">
        <v>128</v>
      </c>
      <c r="C2059" s="3">
        <v>15797907</v>
      </c>
      <c r="D2059" s="3" t="s">
        <v>1126</v>
      </c>
      <c r="E2059" s="3" t="s">
        <v>3506</v>
      </c>
      <c r="F2059" s="3" t="s">
        <v>3507</v>
      </c>
      <c r="G2059" s="3">
        <v>20000000</v>
      </c>
      <c r="H2059" s="3">
        <v>7.6</v>
      </c>
    </row>
    <row r="2060" spans="1:8" x14ac:dyDescent="0.3">
      <c r="A2060" s="2" t="s">
        <v>367</v>
      </c>
      <c r="B2060" s="2">
        <v>124</v>
      </c>
      <c r="C2060" s="2">
        <v>16248701</v>
      </c>
      <c r="D2060" s="2" t="s">
        <v>1126</v>
      </c>
      <c r="E2060" s="2" t="s">
        <v>3508</v>
      </c>
      <c r="F2060" s="2" t="s">
        <v>11</v>
      </c>
      <c r="G2060" s="2">
        <v>20000000</v>
      </c>
      <c r="H2060" s="2">
        <v>7.7</v>
      </c>
    </row>
    <row r="2061" spans="1:8" x14ac:dyDescent="0.3">
      <c r="A2061" s="3" t="s">
        <v>3509</v>
      </c>
      <c r="B2061" s="3">
        <v>84</v>
      </c>
      <c r="C2061" s="3">
        <v>15712072</v>
      </c>
      <c r="D2061" s="3" t="s">
        <v>143</v>
      </c>
      <c r="E2061" s="3" t="s">
        <v>3510</v>
      </c>
      <c r="F2061" s="3" t="s">
        <v>11</v>
      </c>
      <c r="G2061" s="3">
        <v>20000000</v>
      </c>
      <c r="H2061" s="3">
        <v>5.8</v>
      </c>
    </row>
    <row r="2062" spans="1:8" x14ac:dyDescent="0.3">
      <c r="A2062" s="3" t="s">
        <v>3511</v>
      </c>
      <c r="B2062" s="3">
        <v>101</v>
      </c>
      <c r="C2062" s="3">
        <v>15408822</v>
      </c>
      <c r="D2062" s="3" t="s">
        <v>549</v>
      </c>
      <c r="E2062" s="3" t="s">
        <v>3512</v>
      </c>
      <c r="F2062" s="3" t="s">
        <v>11</v>
      </c>
      <c r="G2062" s="3">
        <v>20000000</v>
      </c>
      <c r="H2062" s="3">
        <v>5.6</v>
      </c>
    </row>
    <row r="2063" spans="1:8" x14ac:dyDescent="0.3">
      <c r="A2063" s="2" t="s">
        <v>3513</v>
      </c>
      <c r="B2063" s="2">
        <v>98</v>
      </c>
      <c r="C2063" s="2">
        <v>15464026</v>
      </c>
      <c r="D2063" s="2" t="s">
        <v>549</v>
      </c>
      <c r="E2063" s="2" t="s">
        <v>3514</v>
      </c>
      <c r="F2063" s="2" t="s">
        <v>11</v>
      </c>
      <c r="G2063" s="2">
        <v>20000000</v>
      </c>
      <c r="H2063" s="2">
        <v>5.3</v>
      </c>
    </row>
    <row r="2064" spans="1:8" x14ac:dyDescent="0.3">
      <c r="A2064" s="2" t="s">
        <v>3515</v>
      </c>
      <c r="B2064" s="2">
        <v>225</v>
      </c>
      <c r="C2064" s="2">
        <v>8000000</v>
      </c>
      <c r="D2064" s="2" t="s">
        <v>1940</v>
      </c>
      <c r="E2064" s="2" t="s">
        <v>3516</v>
      </c>
      <c r="F2064" s="2" t="s">
        <v>11</v>
      </c>
      <c r="G2064" s="2">
        <v>20000000</v>
      </c>
      <c r="H2064" s="2">
        <v>6.6</v>
      </c>
    </row>
    <row r="2065" spans="1:8" x14ac:dyDescent="0.3">
      <c r="A2065" s="2" t="s">
        <v>2700</v>
      </c>
      <c r="B2065" s="2">
        <v>88</v>
      </c>
      <c r="C2065" s="2">
        <v>14174654</v>
      </c>
      <c r="D2065" s="2" t="s">
        <v>656</v>
      </c>
      <c r="E2065" s="2" t="s">
        <v>3517</v>
      </c>
      <c r="F2065" s="2" t="s">
        <v>11</v>
      </c>
      <c r="G2065" s="2">
        <v>25000000</v>
      </c>
      <c r="H2065" s="2">
        <v>1.9</v>
      </c>
    </row>
    <row r="2066" spans="1:8" x14ac:dyDescent="0.3">
      <c r="A2066" s="3" t="s">
        <v>2107</v>
      </c>
      <c r="B2066" s="3">
        <v>88</v>
      </c>
      <c r="C2066" s="3">
        <v>15988876</v>
      </c>
      <c r="D2066" s="3" t="s">
        <v>108</v>
      </c>
      <c r="E2066" s="3" t="s">
        <v>3518</v>
      </c>
      <c r="F2066" s="3" t="s">
        <v>11</v>
      </c>
      <c r="G2066" s="3">
        <v>27000000</v>
      </c>
      <c r="H2066" s="3">
        <v>5.7</v>
      </c>
    </row>
    <row r="2067" spans="1:8" x14ac:dyDescent="0.3">
      <c r="A2067" s="2" t="s">
        <v>819</v>
      </c>
      <c r="B2067" s="2">
        <v>94</v>
      </c>
      <c r="C2067" s="2">
        <v>13801755</v>
      </c>
      <c r="D2067" s="2" t="s">
        <v>131</v>
      </c>
      <c r="E2067" s="2" t="s">
        <v>3519</v>
      </c>
      <c r="F2067" s="2" t="s">
        <v>11</v>
      </c>
      <c r="G2067" s="2">
        <v>20000000</v>
      </c>
      <c r="H2067" s="2">
        <v>6.6</v>
      </c>
    </row>
    <row r="2068" spans="1:8" x14ac:dyDescent="0.3">
      <c r="A2068" s="3" t="s">
        <v>3520</v>
      </c>
      <c r="B2068" s="3">
        <v>117</v>
      </c>
      <c r="C2068" s="3">
        <v>13987482</v>
      </c>
      <c r="D2068" s="3" t="s">
        <v>549</v>
      </c>
      <c r="E2068" s="3" t="s">
        <v>3521</v>
      </c>
      <c r="F2068" s="3" t="s">
        <v>11</v>
      </c>
      <c r="G2068" s="3">
        <v>20000000</v>
      </c>
      <c r="H2068" s="3">
        <v>6</v>
      </c>
    </row>
    <row r="2069" spans="1:8" x14ac:dyDescent="0.3">
      <c r="A2069" s="2" t="s">
        <v>3522</v>
      </c>
      <c r="B2069" s="2">
        <v>95</v>
      </c>
      <c r="C2069" s="2">
        <v>14291570</v>
      </c>
      <c r="D2069" s="2" t="s">
        <v>74</v>
      </c>
      <c r="E2069" s="2" t="s">
        <v>3523</v>
      </c>
      <c r="F2069" s="2" t="s">
        <v>11</v>
      </c>
      <c r="G2069" s="2">
        <v>20000000</v>
      </c>
      <c r="H2069" s="2">
        <v>6.1</v>
      </c>
    </row>
    <row r="2070" spans="1:8" x14ac:dyDescent="0.3">
      <c r="A2070" s="3" t="s">
        <v>1027</v>
      </c>
      <c r="B2070" s="3">
        <v>99</v>
      </c>
      <c r="C2070" s="3">
        <v>12181484</v>
      </c>
      <c r="D2070" s="3" t="s">
        <v>656</v>
      </c>
      <c r="E2070" s="3" t="s">
        <v>3524</v>
      </c>
      <c r="F2070" s="3" t="s">
        <v>11</v>
      </c>
      <c r="G2070" s="3">
        <v>40000000</v>
      </c>
      <c r="H2070" s="3">
        <v>4.8</v>
      </c>
    </row>
    <row r="2071" spans="1:8" x14ac:dyDescent="0.3">
      <c r="A2071" s="2" t="s">
        <v>1492</v>
      </c>
      <c r="B2071" s="2">
        <v>96</v>
      </c>
      <c r="C2071" s="2">
        <v>13630226</v>
      </c>
      <c r="D2071" s="2" t="s">
        <v>460</v>
      </c>
      <c r="E2071" s="2" t="s">
        <v>3525</v>
      </c>
      <c r="F2071" s="2" t="s">
        <v>11</v>
      </c>
      <c r="G2071" s="2">
        <v>20000000</v>
      </c>
      <c r="H2071" s="2">
        <v>6.2</v>
      </c>
    </row>
    <row r="2072" spans="1:8" x14ac:dyDescent="0.3">
      <c r="A2072" s="3" t="s">
        <v>2665</v>
      </c>
      <c r="B2072" s="3">
        <v>98</v>
      </c>
      <c r="C2072" s="3">
        <v>13383737</v>
      </c>
      <c r="D2072" s="3" t="s">
        <v>326</v>
      </c>
      <c r="E2072" s="3" t="s">
        <v>3526</v>
      </c>
      <c r="F2072" s="3" t="s">
        <v>11</v>
      </c>
      <c r="G2072" s="3">
        <v>20000000</v>
      </c>
      <c r="H2072" s="3">
        <v>7.5</v>
      </c>
    </row>
    <row r="2073" spans="1:8" x14ac:dyDescent="0.3">
      <c r="A2073" s="2" t="s">
        <v>3527</v>
      </c>
      <c r="B2073" s="2">
        <v>123</v>
      </c>
      <c r="C2073" s="2">
        <v>13391174</v>
      </c>
      <c r="D2073" s="2" t="s">
        <v>1940</v>
      </c>
      <c r="E2073" s="2" t="s">
        <v>3528</v>
      </c>
      <c r="F2073" s="2" t="s">
        <v>11</v>
      </c>
      <c r="G2073" s="2">
        <v>20000000</v>
      </c>
      <c r="H2073" s="2">
        <v>6.3</v>
      </c>
    </row>
    <row r="2074" spans="1:8" x14ac:dyDescent="0.3">
      <c r="A2074" s="3" t="s">
        <v>390</v>
      </c>
      <c r="B2074" s="3">
        <v>101</v>
      </c>
      <c r="C2074" s="3">
        <v>12987647</v>
      </c>
      <c r="D2074" s="3" t="s">
        <v>3529</v>
      </c>
      <c r="E2074" s="3" t="s">
        <v>3530</v>
      </c>
      <c r="F2074" s="3" t="s">
        <v>11</v>
      </c>
      <c r="G2074" s="3">
        <v>30000000</v>
      </c>
      <c r="H2074" s="3">
        <v>7.1</v>
      </c>
    </row>
    <row r="2075" spans="1:8" x14ac:dyDescent="0.3">
      <c r="A2075" s="2" t="s">
        <v>12</v>
      </c>
      <c r="B2075" s="2">
        <v>102</v>
      </c>
      <c r="C2075" s="2">
        <v>12469811</v>
      </c>
      <c r="D2075" s="2" t="s">
        <v>838</v>
      </c>
      <c r="E2075" s="2" t="s">
        <v>3531</v>
      </c>
      <c r="F2075" s="2" t="s">
        <v>11</v>
      </c>
      <c r="G2075" s="2">
        <v>22000000</v>
      </c>
      <c r="H2075" s="2">
        <v>6.6</v>
      </c>
    </row>
    <row r="2076" spans="1:8" x14ac:dyDescent="0.3">
      <c r="A2076" s="3" t="s">
        <v>1438</v>
      </c>
      <c r="B2076" s="3">
        <v>94</v>
      </c>
      <c r="C2076" s="3">
        <v>12398628</v>
      </c>
      <c r="D2076" s="3" t="s">
        <v>3532</v>
      </c>
      <c r="E2076" s="3" t="s">
        <v>3533</v>
      </c>
      <c r="F2076" s="3" t="s">
        <v>11</v>
      </c>
      <c r="G2076" s="3">
        <v>20000000</v>
      </c>
      <c r="H2076" s="3">
        <v>6.1</v>
      </c>
    </row>
    <row r="2077" spans="1:8" x14ac:dyDescent="0.3">
      <c r="A2077" s="2" t="s">
        <v>1455</v>
      </c>
      <c r="B2077" s="2">
        <v>102</v>
      </c>
      <c r="C2077" s="2">
        <v>13214030</v>
      </c>
      <c r="D2077" s="2" t="s">
        <v>828</v>
      </c>
      <c r="E2077" s="2" t="s">
        <v>3534</v>
      </c>
      <c r="F2077" s="2" t="s">
        <v>11</v>
      </c>
      <c r="G2077" s="2">
        <v>20000000</v>
      </c>
      <c r="H2077" s="2">
        <v>6.7</v>
      </c>
    </row>
    <row r="2078" spans="1:8" x14ac:dyDescent="0.3">
      <c r="A2078" s="3" t="s">
        <v>691</v>
      </c>
      <c r="B2078" s="3">
        <v>108</v>
      </c>
      <c r="C2078" s="3">
        <v>12232937</v>
      </c>
      <c r="D2078" s="3" t="s">
        <v>108</v>
      </c>
      <c r="E2078" s="3" t="s">
        <v>3535</v>
      </c>
      <c r="F2078" s="3" t="s">
        <v>11</v>
      </c>
      <c r="G2078" s="3">
        <v>22000000</v>
      </c>
      <c r="H2078" s="3">
        <v>5.6</v>
      </c>
    </row>
    <row r="2079" spans="1:8" x14ac:dyDescent="0.3">
      <c r="A2079" s="2" t="s">
        <v>184</v>
      </c>
      <c r="B2079" s="2">
        <v>116</v>
      </c>
      <c r="C2079" s="2">
        <v>12134420</v>
      </c>
      <c r="D2079" s="2" t="s">
        <v>3536</v>
      </c>
      <c r="E2079" s="2" t="s">
        <v>3537</v>
      </c>
      <c r="F2079" s="2" t="s">
        <v>11</v>
      </c>
      <c r="G2079" s="2">
        <v>20000000</v>
      </c>
      <c r="H2079" s="2">
        <v>7.2</v>
      </c>
    </row>
    <row r="2080" spans="1:8" x14ac:dyDescent="0.3">
      <c r="A2080" s="3" t="s">
        <v>3538</v>
      </c>
      <c r="B2080" s="3">
        <v>93</v>
      </c>
      <c r="C2080" s="3">
        <v>11784000</v>
      </c>
      <c r="D2080" s="3" t="s">
        <v>2876</v>
      </c>
      <c r="E2080" s="3" t="s">
        <v>3539</v>
      </c>
      <c r="F2080" s="3" t="s">
        <v>11</v>
      </c>
      <c r="G2080" s="3">
        <v>20000000</v>
      </c>
      <c r="H2080" s="3">
        <v>4.3</v>
      </c>
    </row>
    <row r="2081" spans="1:8" x14ac:dyDescent="0.3">
      <c r="A2081" s="2" t="s">
        <v>507</v>
      </c>
      <c r="B2081" s="2">
        <v>102</v>
      </c>
      <c r="C2081" s="2">
        <v>11169531</v>
      </c>
      <c r="D2081" s="2" t="s">
        <v>656</v>
      </c>
      <c r="E2081" s="2" t="s">
        <v>3540</v>
      </c>
      <c r="F2081" s="2" t="s">
        <v>11</v>
      </c>
      <c r="G2081" s="2">
        <v>20000000</v>
      </c>
      <c r="H2081" s="2">
        <v>6.4</v>
      </c>
    </row>
    <row r="2082" spans="1:8" x14ac:dyDescent="0.3">
      <c r="A2082" s="3" t="s">
        <v>1841</v>
      </c>
      <c r="B2082" s="3">
        <v>103</v>
      </c>
      <c r="C2082" s="3">
        <v>11034436</v>
      </c>
      <c r="D2082" s="3" t="s">
        <v>3541</v>
      </c>
      <c r="E2082" s="3" t="s">
        <v>3542</v>
      </c>
      <c r="F2082" s="3" t="s">
        <v>11</v>
      </c>
      <c r="G2082" s="3">
        <v>20000000</v>
      </c>
      <c r="H2082" s="3">
        <v>7.1</v>
      </c>
    </row>
    <row r="2083" spans="1:8" x14ac:dyDescent="0.3">
      <c r="A2083" s="2" t="s">
        <v>3158</v>
      </c>
      <c r="B2083" s="2">
        <v>115</v>
      </c>
      <c r="C2083" s="2">
        <v>12626905</v>
      </c>
      <c r="D2083" s="2" t="s">
        <v>143</v>
      </c>
      <c r="E2083" s="2" t="s">
        <v>3543</v>
      </c>
      <c r="F2083" s="2" t="s">
        <v>11</v>
      </c>
      <c r="G2083" s="2">
        <v>20000000</v>
      </c>
      <c r="H2083" s="2">
        <v>6.3</v>
      </c>
    </row>
    <row r="2084" spans="1:8" x14ac:dyDescent="0.3">
      <c r="A2084" s="3" t="s">
        <v>2665</v>
      </c>
      <c r="B2084" s="3">
        <v>96</v>
      </c>
      <c r="C2084" s="3">
        <v>10569071</v>
      </c>
      <c r="D2084" s="3" t="s">
        <v>656</v>
      </c>
      <c r="E2084" s="3" t="s">
        <v>3544</v>
      </c>
      <c r="F2084" s="3" t="s">
        <v>11</v>
      </c>
      <c r="G2084" s="3">
        <v>20000000</v>
      </c>
      <c r="H2084" s="3">
        <v>7.4</v>
      </c>
    </row>
    <row r="2085" spans="1:8" x14ac:dyDescent="0.3">
      <c r="A2085" s="2" t="s">
        <v>3545</v>
      </c>
      <c r="B2085" s="2">
        <v>98</v>
      </c>
      <c r="C2085" s="2">
        <v>10544143</v>
      </c>
      <c r="D2085" s="2" t="s">
        <v>549</v>
      </c>
      <c r="E2085" s="2" t="s">
        <v>3546</v>
      </c>
      <c r="F2085" s="2" t="s">
        <v>11</v>
      </c>
      <c r="G2085" s="2">
        <v>20000000</v>
      </c>
      <c r="H2085" s="2">
        <v>6.1</v>
      </c>
    </row>
    <row r="2086" spans="1:8" x14ac:dyDescent="0.3">
      <c r="A2086" s="3" t="s">
        <v>3087</v>
      </c>
      <c r="B2086" s="3">
        <v>101</v>
      </c>
      <c r="C2086" s="3">
        <v>13650738</v>
      </c>
      <c r="D2086" s="3" t="s">
        <v>838</v>
      </c>
      <c r="E2086" s="3" t="s">
        <v>3547</v>
      </c>
      <c r="F2086" s="3" t="s">
        <v>11</v>
      </c>
      <c r="G2086" s="3">
        <v>20000000</v>
      </c>
      <c r="H2086" s="3">
        <v>6.6</v>
      </c>
    </row>
    <row r="2087" spans="1:8" x14ac:dyDescent="0.3">
      <c r="A2087" s="2" t="s">
        <v>1657</v>
      </c>
      <c r="B2087" s="2">
        <v>106</v>
      </c>
      <c r="C2087" s="2">
        <v>10555348</v>
      </c>
      <c r="D2087" s="2" t="s">
        <v>326</v>
      </c>
      <c r="E2087" s="2" t="s">
        <v>3548</v>
      </c>
      <c r="F2087" s="2" t="s">
        <v>11</v>
      </c>
      <c r="G2087" s="2">
        <v>20000000</v>
      </c>
      <c r="H2087" s="2">
        <v>6</v>
      </c>
    </row>
    <row r="2088" spans="1:8" x14ac:dyDescent="0.3">
      <c r="A2088" s="3" t="s">
        <v>2665</v>
      </c>
      <c r="B2088" s="3">
        <v>101</v>
      </c>
      <c r="C2088" s="3">
        <v>9714482</v>
      </c>
      <c r="D2088" s="3" t="s">
        <v>3549</v>
      </c>
      <c r="E2088" s="3" t="s">
        <v>3550</v>
      </c>
      <c r="F2088" s="3" t="s">
        <v>11</v>
      </c>
      <c r="G2088" s="3">
        <v>20000000</v>
      </c>
      <c r="H2088" s="3">
        <v>6.8</v>
      </c>
    </row>
    <row r="2089" spans="1:8" x14ac:dyDescent="0.3">
      <c r="A2089" s="3" t="s">
        <v>107</v>
      </c>
      <c r="B2089" s="3">
        <v>111</v>
      </c>
      <c r="C2089" s="3">
        <v>9525276</v>
      </c>
      <c r="D2089" s="3" t="s">
        <v>108</v>
      </c>
      <c r="E2089" s="3" t="s">
        <v>3551</v>
      </c>
      <c r="F2089" s="3" t="s">
        <v>11</v>
      </c>
      <c r="G2089" s="3">
        <v>20000000</v>
      </c>
      <c r="H2089" s="3">
        <v>6.8</v>
      </c>
    </row>
    <row r="2090" spans="1:8" x14ac:dyDescent="0.3">
      <c r="A2090" s="2" t="s">
        <v>2307</v>
      </c>
      <c r="B2090" s="2">
        <v>99</v>
      </c>
      <c r="C2090" s="2">
        <v>8855646</v>
      </c>
      <c r="D2090" s="2" t="s">
        <v>2287</v>
      </c>
      <c r="E2090" s="2" t="s">
        <v>3552</v>
      </c>
      <c r="F2090" s="2" t="s">
        <v>11</v>
      </c>
      <c r="G2090" s="2">
        <v>21000000</v>
      </c>
      <c r="H2090" s="2">
        <v>7.2</v>
      </c>
    </row>
    <row r="2091" spans="1:8" x14ac:dyDescent="0.3">
      <c r="A2091" s="3" t="s">
        <v>3553</v>
      </c>
      <c r="B2091" s="3">
        <v>88</v>
      </c>
      <c r="C2091" s="3">
        <v>9109322</v>
      </c>
      <c r="D2091" s="3" t="s">
        <v>879</v>
      </c>
      <c r="E2091" s="3" t="s">
        <v>3554</v>
      </c>
      <c r="F2091" s="3" t="s">
        <v>11</v>
      </c>
      <c r="G2091" s="3">
        <v>20000000</v>
      </c>
      <c r="H2091" s="3">
        <v>1.9</v>
      </c>
    </row>
    <row r="2092" spans="1:8" x14ac:dyDescent="0.3">
      <c r="A2092" s="2" t="s">
        <v>878</v>
      </c>
      <c r="B2092" s="2">
        <v>83</v>
      </c>
      <c r="C2092" s="2">
        <v>8326035</v>
      </c>
      <c r="D2092" s="2" t="s">
        <v>571</v>
      </c>
      <c r="E2092" s="2" t="s">
        <v>3555</v>
      </c>
      <c r="F2092" s="2" t="s">
        <v>11</v>
      </c>
      <c r="G2092" s="2">
        <v>33000000</v>
      </c>
      <c r="H2092" s="2">
        <v>5.5</v>
      </c>
    </row>
    <row r="2093" spans="1:8" x14ac:dyDescent="0.3">
      <c r="A2093" s="3" t="s">
        <v>878</v>
      </c>
      <c r="B2093" s="3">
        <v>91</v>
      </c>
      <c r="C2093" s="3">
        <v>8104069</v>
      </c>
      <c r="D2093" s="3" t="s">
        <v>571</v>
      </c>
      <c r="E2093" s="3" t="s">
        <v>3556</v>
      </c>
      <c r="F2093" s="3" t="s">
        <v>11</v>
      </c>
      <c r="G2093" s="3">
        <v>20000000</v>
      </c>
      <c r="H2093" s="3">
        <v>4.5</v>
      </c>
    </row>
    <row r="2094" spans="1:8" x14ac:dyDescent="0.3">
      <c r="A2094" s="2" t="s">
        <v>1209</v>
      </c>
      <c r="B2094" s="2">
        <v>108</v>
      </c>
      <c r="C2094" s="2">
        <v>8054280</v>
      </c>
      <c r="D2094" s="2" t="s">
        <v>1014</v>
      </c>
      <c r="E2094" s="2" t="s">
        <v>3557</v>
      </c>
      <c r="F2094" s="2" t="s">
        <v>11</v>
      </c>
      <c r="G2094" s="2">
        <v>20000000</v>
      </c>
      <c r="H2094" s="2">
        <v>6.3</v>
      </c>
    </row>
    <row r="2095" spans="1:8" x14ac:dyDescent="0.3">
      <c r="A2095" s="2" t="s">
        <v>2299</v>
      </c>
      <c r="B2095" s="2">
        <v>148</v>
      </c>
      <c r="C2095" s="2">
        <v>8093318</v>
      </c>
      <c r="D2095" s="2" t="s">
        <v>3558</v>
      </c>
      <c r="E2095" s="2" t="s">
        <v>3559</v>
      </c>
      <c r="F2095" s="2" t="s">
        <v>11</v>
      </c>
      <c r="G2095" s="2">
        <v>20000000</v>
      </c>
      <c r="H2095" s="2">
        <v>6.7</v>
      </c>
    </row>
    <row r="2096" spans="1:8" x14ac:dyDescent="0.3">
      <c r="A2096" s="3" t="s">
        <v>3560</v>
      </c>
      <c r="B2096" s="3">
        <v>77</v>
      </c>
      <c r="C2096" s="3">
        <v>7382993</v>
      </c>
      <c r="D2096" s="3" t="s">
        <v>89</v>
      </c>
      <c r="E2096" s="3" t="s">
        <v>3561</v>
      </c>
      <c r="F2096" s="3" t="s">
        <v>11</v>
      </c>
      <c r="G2096" s="3">
        <v>20000000</v>
      </c>
      <c r="H2096" s="3">
        <v>2.8</v>
      </c>
    </row>
    <row r="2097" spans="1:8" x14ac:dyDescent="0.3">
      <c r="A2097" s="2" t="s">
        <v>3562</v>
      </c>
      <c r="B2097" s="2">
        <v>110</v>
      </c>
      <c r="C2097" s="2">
        <v>8888355</v>
      </c>
      <c r="D2097" s="2" t="s">
        <v>2022</v>
      </c>
      <c r="E2097" s="2" t="s">
        <v>3563</v>
      </c>
      <c r="F2097" s="2" t="s">
        <v>11</v>
      </c>
      <c r="G2097" s="2">
        <v>20000000</v>
      </c>
      <c r="H2097" s="2">
        <v>5</v>
      </c>
    </row>
    <row r="2098" spans="1:8" x14ac:dyDescent="0.3">
      <c r="A2098" s="2" t="s">
        <v>1859</v>
      </c>
      <c r="B2098" s="2">
        <v>83</v>
      </c>
      <c r="C2098" s="2">
        <v>7001720</v>
      </c>
      <c r="D2098" s="2" t="s">
        <v>922</v>
      </c>
      <c r="E2098" s="2" t="s">
        <v>3564</v>
      </c>
      <c r="F2098" s="2" t="s">
        <v>11</v>
      </c>
      <c r="G2098" s="2">
        <v>12000000</v>
      </c>
      <c r="H2098" s="2">
        <v>4.3</v>
      </c>
    </row>
    <row r="2099" spans="1:8" x14ac:dyDescent="0.3">
      <c r="A2099" s="3" t="s">
        <v>1608</v>
      </c>
      <c r="B2099" s="3">
        <v>107</v>
      </c>
      <c r="C2099" s="3">
        <v>7268659</v>
      </c>
      <c r="D2099" s="3" t="s">
        <v>131</v>
      </c>
      <c r="E2099" s="3" t="s">
        <v>3565</v>
      </c>
      <c r="F2099" s="3" t="s">
        <v>11</v>
      </c>
      <c r="G2099" s="3">
        <v>20000000</v>
      </c>
      <c r="H2099" s="3">
        <v>5.6</v>
      </c>
    </row>
    <row r="2100" spans="1:8" x14ac:dyDescent="0.3">
      <c r="A2100" s="2" t="s">
        <v>3566</v>
      </c>
      <c r="B2100" s="2">
        <v>100</v>
      </c>
      <c r="C2100" s="2">
        <v>6852144</v>
      </c>
      <c r="D2100" s="2" t="s">
        <v>1203</v>
      </c>
      <c r="E2100" s="2" t="s">
        <v>3567</v>
      </c>
      <c r="F2100" s="2" t="s">
        <v>11</v>
      </c>
      <c r="G2100" s="2">
        <v>22000000</v>
      </c>
      <c r="H2100" s="2">
        <v>6.2</v>
      </c>
    </row>
    <row r="2101" spans="1:8" x14ac:dyDescent="0.3">
      <c r="A2101" s="3" t="s">
        <v>3050</v>
      </c>
      <c r="B2101" s="3">
        <v>87</v>
      </c>
      <c r="C2101" s="3">
        <v>6563357</v>
      </c>
      <c r="D2101" s="3" t="s">
        <v>1392</v>
      </c>
      <c r="E2101" s="3" t="s">
        <v>3568</v>
      </c>
      <c r="F2101" s="3" t="s">
        <v>11</v>
      </c>
      <c r="G2101" s="3">
        <v>20000000</v>
      </c>
      <c r="H2101" s="3">
        <v>5.3</v>
      </c>
    </row>
    <row r="2102" spans="1:8" x14ac:dyDescent="0.3">
      <c r="A2102" s="2" t="s">
        <v>3569</v>
      </c>
      <c r="B2102" s="2">
        <v>154</v>
      </c>
      <c r="C2102" s="2">
        <v>6201757</v>
      </c>
      <c r="D2102" s="2" t="s">
        <v>3570</v>
      </c>
      <c r="E2102" s="2" t="s">
        <v>3571</v>
      </c>
      <c r="F2102" s="2" t="s">
        <v>11</v>
      </c>
      <c r="G2102" s="2">
        <v>10000000</v>
      </c>
      <c r="H2102" s="2">
        <v>7.4</v>
      </c>
    </row>
    <row r="2103" spans="1:8" x14ac:dyDescent="0.3">
      <c r="A2103" s="3" t="s">
        <v>3572</v>
      </c>
      <c r="B2103" s="3">
        <v>106</v>
      </c>
      <c r="C2103" s="3">
        <v>6420319</v>
      </c>
      <c r="D2103" s="3" t="s">
        <v>1121</v>
      </c>
      <c r="E2103" s="3" t="s">
        <v>3573</v>
      </c>
      <c r="F2103" s="3" t="s">
        <v>11</v>
      </c>
      <c r="G2103" s="3">
        <v>20000000</v>
      </c>
      <c r="H2103" s="3">
        <v>7.4</v>
      </c>
    </row>
    <row r="2104" spans="1:8" x14ac:dyDescent="0.3">
      <c r="A2104" s="2" t="s">
        <v>1771</v>
      </c>
      <c r="B2104" s="2">
        <v>99</v>
      </c>
      <c r="C2104" s="2">
        <v>5702083</v>
      </c>
      <c r="D2104" s="2" t="s">
        <v>1186</v>
      </c>
      <c r="E2104" s="2" t="s">
        <v>3574</v>
      </c>
      <c r="F2104" s="2" t="s">
        <v>11</v>
      </c>
      <c r="G2104" s="2">
        <v>15000000</v>
      </c>
      <c r="H2104" s="2">
        <v>6.5</v>
      </c>
    </row>
    <row r="2105" spans="1:8" x14ac:dyDescent="0.3">
      <c r="A2105" s="3" t="s">
        <v>2920</v>
      </c>
      <c r="B2105" s="3">
        <v>100</v>
      </c>
      <c r="C2105" s="3">
        <v>5480996</v>
      </c>
      <c r="D2105" s="3" t="s">
        <v>3575</v>
      </c>
      <c r="E2105" s="3" t="s">
        <v>3576</v>
      </c>
      <c r="F2105" s="3" t="s">
        <v>11</v>
      </c>
      <c r="G2105" s="3">
        <v>8700000</v>
      </c>
      <c r="H2105" s="3">
        <v>7.1</v>
      </c>
    </row>
    <row r="2106" spans="1:8" x14ac:dyDescent="0.3">
      <c r="A2106" s="2" t="s">
        <v>236</v>
      </c>
      <c r="B2106" s="2">
        <v>116</v>
      </c>
      <c r="C2106" s="2">
        <v>6002756</v>
      </c>
      <c r="D2106" s="2" t="s">
        <v>534</v>
      </c>
      <c r="E2106" s="2" t="s">
        <v>3577</v>
      </c>
      <c r="F2106" s="2" t="s">
        <v>11</v>
      </c>
      <c r="G2106" s="2">
        <v>20000000</v>
      </c>
      <c r="H2106" s="2">
        <v>7.2</v>
      </c>
    </row>
    <row r="2107" spans="1:8" x14ac:dyDescent="0.3">
      <c r="A2107" s="3" t="s">
        <v>1458</v>
      </c>
      <c r="B2107" s="3">
        <v>94</v>
      </c>
      <c r="C2107" s="3">
        <v>5132655</v>
      </c>
      <c r="D2107" s="3" t="s">
        <v>3240</v>
      </c>
      <c r="E2107" s="3" t="s">
        <v>3578</v>
      </c>
      <c r="F2107" s="3" t="s">
        <v>11</v>
      </c>
      <c r="G2107" s="3">
        <v>20000000</v>
      </c>
      <c r="H2107" s="3">
        <v>2.2999999999999998</v>
      </c>
    </row>
    <row r="2108" spans="1:8" x14ac:dyDescent="0.3">
      <c r="A2108" s="2" t="s">
        <v>2908</v>
      </c>
      <c r="B2108" s="2">
        <v>111</v>
      </c>
      <c r="C2108" s="2">
        <v>5205343</v>
      </c>
      <c r="D2108" s="2" t="s">
        <v>2636</v>
      </c>
      <c r="E2108" s="2" t="s">
        <v>3579</v>
      </c>
      <c r="F2108" s="2" t="s">
        <v>11</v>
      </c>
      <c r="G2108" s="2">
        <v>20000000</v>
      </c>
      <c r="H2108" s="2">
        <v>6.4</v>
      </c>
    </row>
    <row r="2109" spans="1:8" x14ac:dyDescent="0.3">
      <c r="A2109" s="3" t="s">
        <v>3580</v>
      </c>
      <c r="B2109" s="3">
        <v>100</v>
      </c>
      <c r="C2109" s="3">
        <v>5005883</v>
      </c>
      <c r="D2109" s="3" t="s">
        <v>1083</v>
      </c>
      <c r="E2109" s="3" t="s">
        <v>3581</v>
      </c>
      <c r="F2109" s="3" t="s">
        <v>11</v>
      </c>
      <c r="G2109" s="3">
        <v>20000000</v>
      </c>
      <c r="H2109" s="3">
        <v>6.1</v>
      </c>
    </row>
    <row r="2110" spans="1:8" x14ac:dyDescent="0.3">
      <c r="A2110" s="2" t="s">
        <v>3582</v>
      </c>
      <c r="B2110" s="2">
        <v>125</v>
      </c>
      <c r="C2110" s="2">
        <v>5749134</v>
      </c>
      <c r="D2110" s="2" t="s">
        <v>143</v>
      </c>
      <c r="E2110" s="2" t="s">
        <v>3583</v>
      </c>
      <c r="F2110" s="2" t="s">
        <v>11</v>
      </c>
      <c r="G2110" s="2">
        <v>20000000</v>
      </c>
      <c r="H2110" s="2">
        <v>7</v>
      </c>
    </row>
    <row r="2111" spans="1:8" x14ac:dyDescent="0.3">
      <c r="A2111" s="2" t="s">
        <v>3584</v>
      </c>
      <c r="B2111" s="2">
        <v>119</v>
      </c>
      <c r="C2111" s="2">
        <v>4234040</v>
      </c>
      <c r="D2111" s="2" t="s">
        <v>504</v>
      </c>
      <c r="E2111" s="2" t="s">
        <v>3585</v>
      </c>
      <c r="F2111" s="2" t="s">
        <v>11</v>
      </c>
      <c r="G2111" s="2">
        <v>20000000</v>
      </c>
      <c r="H2111" s="2">
        <v>7</v>
      </c>
    </row>
    <row r="2112" spans="1:8" x14ac:dyDescent="0.3">
      <c r="A2112" s="3" t="s">
        <v>3586</v>
      </c>
      <c r="B2112" s="3">
        <v>135</v>
      </c>
      <c r="C2112" s="3">
        <v>4001121</v>
      </c>
      <c r="D2112" s="3" t="s">
        <v>1415</v>
      </c>
      <c r="E2112" s="3" t="s">
        <v>3587</v>
      </c>
      <c r="F2112" s="3" t="s">
        <v>11</v>
      </c>
      <c r="G2112" s="3">
        <v>20000000</v>
      </c>
      <c r="H2112" s="3">
        <v>7</v>
      </c>
    </row>
    <row r="2113" spans="1:8" x14ac:dyDescent="0.3">
      <c r="A2113" s="2" t="s">
        <v>3588</v>
      </c>
      <c r="B2113" s="2">
        <v>93</v>
      </c>
      <c r="C2113" s="2">
        <v>3749061</v>
      </c>
      <c r="D2113" s="2" t="s">
        <v>19</v>
      </c>
      <c r="E2113" s="2" t="s">
        <v>3589</v>
      </c>
      <c r="F2113" s="2" t="s">
        <v>11</v>
      </c>
      <c r="G2113" s="2">
        <v>20000000</v>
      </c>
      <c r="H2113" s="2">
        <v>4.9000000000000004</v>
      </c>
    </row>
    <row r="2114" spans="1:8" x14ac:dyDescent="0.3">
      <c r="A2114" s="3" t="s">
        <v>2649</v>
      </c>
      <c r="B2114" s="3">
        <v>114</v>
      </c>
      <c r="C2114" s="3">
        <v>3519627</v>
      </c>
      <c r="D2114" s="3" t="s">
        <v>3590</v>
      </c>
      <c r="E2114" s="3" t="s">
        <v>3591</v>
      </c>
      <c r="F2114" s="3" t="s">
        <v>11</v>
      </c>
      <c r="G2114" s="3">
        <v>20000000</v>
      </c>
      <c r="H2114" s="3">
        <v>6.9</v>
      </c>
    </row>
    <row r="2115" spans="1:8" x14ac:dyDescent="0.3">
      <c r="A2115" s="2" t="s">
        <v>3592</v>
      </c>
      <c r="B2115" s="2">
        <v>124</v>
      </c>
      <c r="C2115" s="2">
        <v>3081925</v>
      </c>
      <c r="D2115" s="2" t="s">
        <v>465</v>
      </c>
      <c r="E2115" s="2" t="s">
        <v>3593</v>
      </c>
      <c r="F2115" s="2" t="s">
        <v>11</v>
      </c>
      <c r="G2115" s="2">
        <v>21000000</v>
      </c>
      <c r="H2115" s="2">
        <v>7.5</v>
      </c>
    </row>
    <row r="2116" spans="1:8" x14ac:dyDescent="0.3">
      <c r="A2116" s="3" t="s">
        <v>2502</v>
      </c>
      <c r="B2116" s="3">
        <v>134</v>
      </c>
      <c r="C2116" s="3">
        <v>2298191</v>
      </c>
      <c r="D2116" s="3" t="s">
        <v>3594</v>
      </c>
      <c r="E2116" s="3" t="s">
        <v>3595</v>
      </c>
      <c r="F2116" s="3" t="s">
        <v>2504</v>
      </c>
      <c r="G2116" s="3">
        <v>2400000000</v>
      </c>
      <c r="H2116" s="3">
        <v>8.4</v>
      </c>
    </row>
    <row r="2117" spans="1:8" x14ac:dyDescent="0.3">
      <c r="A2117" s="2" t="s">
        <v>3596</v>
      </c>
      <c r="B2117" s="2">
        <v>114</v>
      </c>
      <c r="C2117" s="2">
        <v>2353728</v>
      </c>
      <c r="D2117" s="2" t="s">
        <v>3597</v>
      </c>
      <c r="E2117" s="2" t="s">
        <v>3598</v>
      </c>
      <c r="F2117" s="2" t="s">
        <v>953</v>
      </c>
      <c r="G2117" s="2">
        <v>20000000</v>
      </c>
      <c r="H2117" s="2">
        <v>6.9</v>
      </c>
    </row>
    <row r="2118" spans="1:8" x14ac:dyDescent="0.3">
      <c r="A2118" s="3" t="s">
        <v>3599</v>
      </c>
      <c r="B2118" s="3">
        <v>124</v>
      </c>
      <c r="C2118" s="3">
        <v>2000000</v>
      </c>
      <c r="D2118" s="3" t="s">
        <v>3600</v>
      </c>
      <c r="E2118" s="3" t="s">
        <v>3601</v>
      </c>
      <c r="F2118" s="3" t="s">
        <v>11</v>
      </c>
      <c r="G2118" s="3">
        <v>20000000</v>
      </c>
      <c r="H2118" s="3">
        <v>4.5</v>
      </c>
    </row>
    <row r="2119" spans="1:8" x14ac:dyDescent="0.3">
      <c r="A2119" s="2" t="s">
        <v>3158</v>
      </c>
      <c r="B2119" s="2">
        <v>104</v>
      </c>
      <c r="C2119" s="2">
        <v>1900725</v>
      </c>
      <c r="D2119" s="2" t="s">
        <v>3602</v>
      </c>
      <c r="E2119" s="2" t="s">
        <v>3603</v>
      </c>
      <c r="F2119" s="2" t="s">
        <v>11</v>
      </c>
      <c r="G2119" s="2">
        <v>2000000</v>
      </c>
      <c r="H2119" s="2">
        <v>7.4</v>
      </c>
    </row>
    <row r="2120" spans="1:8" x14ac:dyDescent="0.3">
      <c r="A2120" s="3" t="s">
        <v>3604</v>
      </c>
      <c r="B2120" s="3">
        <v>118</v>
      </c>
      <c r="C2120" s="3">
        <v>2246000</v>
      </c>
      <c r="D2120" s="3" t="s">
        <v>534</v>
      </c>
      <c r="E2120" s="3" t="s">
        <v>3605</v>
      </c>
      <c r="F2120" s="3" t="s">
        <v>11</v>
      </c>
      <c r="G2120" s="3">
        <v>20000000</v>
      </c>
      <c r="H2120" s="3">
        <v>7</v>
      </c>
    </row>
    <row r="2121" spans="1:8" x14ac:dyDescent="0.3">
      <c r="A2121" s="2" t="s">
        <v>3152</v>
      </c>
      <c r="B2121" s="2">
        <v>80</v>
      </c>
      <c r="C2121" s="2">
        <v>1646664</v>
      </c>
      <c r="D2121" s="2" t="s">
        <v>2463</v>
      </c>
      <c r="E2121" s="2" t="s">
        <v>3606</v>
      </c>
      <c r="F2121" s="2" t="s">
        <v>11</v>
      </c>
      <c r="G2121" s="2">
        <v>20000000</v>
      </c>
      <c r="H2121" s="2">
        <v>2.8</v>
      </c>
    </row>
    <row r="2122" spans="1:8" x14ac:dyDescent="0.3">
      <c r="A2122" s="3" t="s">
        <v>2745</v>
      </c>
      <c r="B2122" s="3">
        <v>107</v>
      </c>
      <c r="C2122" s="3">
        <v>1190018</v>
      </c>
      <c r="D2122" s="3" t="s">
        <v>455</v>
      </c>
      <c r="E2122" s="3" t="s">
        <v>3607</v>
      </c>
      <c r="F2122" s="3" t="s">
        <v>11</v>
      </c>
      <c r="G2122" s="3">
        <v>20000000</v>
      </c>
      <c r="H2122" s="3">
        <v>7.5</v>
      </c>
    </row>
    <row r="2123" spans="1:8" x14ac:dyDescent="0.3">
      <c r="A2123" s="2" t="s">
        <v>495</v>
      </c>
      <c r="B2123" s="2">
        <v>125</v>
      </c>
      <c r="C2123" s="2">
        <v>1027749</v>
      </c>
      <c r="D2123" s="2" t="s">
        <v>1121</v>
      </c>
      <c r="E2123" s="2" t="s">
        <v>3608</v>
      </c>
      <c r="F2123" s="2" t="s">
        <v>11</v>
      </c>
      <c r="G2123" s="2">
        <v>40000000</v>
      </c>
      <c r="H2123" s="2">
        <v>7.1</v>
      </c>
    </row>
    <row r="2124" spans="1:8" x14ac:dyDescent="0.3">
      <c r="A2124" s="3" t="s">
        <v>2870</v>
      </c>
      <c r="B2124" s="3">
        <v>115</v>
      </c>
      <c r="C2124" s="3">
        <v>882710</v>
      </c>
      <c r="D2124" s="3" t="s">
        <v>1733</v>
      </c>
      <c r="E2124" s="3" t="s">
        <v>3609</v>
      </c>
      <c r="F2124" s="3" t="s">
        <v>11</v>
      </c>
      <c r="G2124" s="3">
        <v>24000000</v>
      </c>
      <c r="H2124" s="3">
        <v>6.4</v>
      </c>
    </row>
    <row r="2125" spans="1:8" x14ac:dyDescent="0.3">
      <c r="A2125" s="3" t="s">
        <v>1219</v>
      </c>
      <c r="B2125" s="3">
        <v>122</v>
      </c>
      <c r="C2125" s="3">
        <v>531009</v>
      </c>
      <c r="D2125" s="3" t="s">
        <v>69</v>
      </c>
      <c r="E2125" s="3" t="s">
        <v>3610</v>
      </c>
      <c r="F2125" s="3" t="s">
        <v>11</v>
      </c>
      <c r="G2125" s="3">
        <v>10000000</v>
      </c>
      <c r="H2125" s="3">
        <v>5.3</v>
      </c>
    </row>
    <row r="2126" spans="1:8" x14ac:dyDescent="0.3">
      <c r="A2126" s="2" t="s">
        <v>3611</v>
      </c>
      <c r="B2126" s="2">
        <v>103</v>
      </c>
      <c r="C2126" s="2">
        <v>410388</v>
      </c>
      <c r="D2126" s="2" t="s">
        <v>3612</v>
      </c>
      <c r="E2126" s="2" t="s">
        <v>3613</v>
      </c>
      <c r="F2126" s="2" t="s">
        <v>2504</v>
      </c>
      <c r="G2126" s="2">
        <v>2127519898</v>
      </c>
      <c r="H2126" s="2">
        <v>6.9</v>
      </c>
    </row>
    <row r="2127" spans="1:8" x14ac:dyDescent="0.3">
      <c r="A2127" s="3" t="s">
        <v>3614</v>
      </c>
      <c r="B2127" s="3">
        <v>101</v>
      </c>
      <c r="C2127" s="3">
        <v>375474</v>
      </c>
      <c r="D2127" s="3" t="s">
        <v>768</v>
      </c>
      <c r="E2127" s="3" t="s">
        <v>3615</v>
      </c>
      <c r="F2127" s="3" t="s">
        <v>11</v>
      </c>
      <c r="G2127" s="3">
        <v>20000000</v>
      </c>
      <c r="H2127" s="3">
        <v>6.2</v>
      </c>
    </row>
    <row r="2128" spans="1:8" x14ac:dyDescent="0.3">
      <c r="A2128" s="3" t="s">
        <v>169</v>
      </c>
      <c r="B2128" s="3">
        <v>107</v>
      </c>
      <c r="C2128" s="3">
        <v>305070</v>
      </c>
      <c r="D2128" s="3" t="s">
        <v>955</v>
      </c>
      <c r="E2128" s="3" t="s">
        <v>3616</v>
      </c>
      <c r="F2128" s="3" t="s">
        <v>11</v>
      </c>
      <c r="G2128" s="3">
        <v>20000000</v>
      </c>
      <c r="H2128" s="3">
        <v>6.4</v>
      </c>
    </row>
    <row r="2129" spans="1:8" x14ac:dyDescent="0.3">
      <c r="A2129" s="3" t="s">
        <v>2221</v>
      </c>
      <c r="B2129" s="3">
        <v>118</v>
      </c>
      <c r="C2129" s="3">
        <v>146072</v>
      </c>
      <c r="D2129" s="3" t="s">
        <v>3617</v>
      </c>
      <c r="E2129" s="3" t="s">
        <v>3618</v>
      </c>
      <c r="F2129" s="3" t="s">
        <v>953</v>
      </c>
      <c r="G2129" s="3">
        <v>140000000</v>
      </c>
      <c r="H2129" s="3">
        <v>6</v>
      </c>
    </row>
    <row r="2130" spans="1:8" x14ac:dyDescent="0.3">
      <c r="A2130" s="2" t="s">
        <v>2382</v>
      </c>
      <c r="B2130" s="2">
        <v>107</v>
      </c>
      <c r="C2130" s="2">
        <v>1183354</v>
      </c>
      <c r="D2130" s="2" t="s">
        <v>3619</v>
      </c>
      <c r="E2130" s="2" t="s">
        <v>3620</v>
      </c>
      <c r="F2130" s="2" t="s">
        <v>11</v>
      </c>
      <c r="G2130" s="2">
        <v>20000000</v>
      </c>
      <c r="H2130" s="2">
        <v>5.0999999999999996</v>
      </c>
    </row>
    <row r="2131" spans="1:8" x14ac:dyDescent="0.3">
      <c r="A2131" s="3" t="s">
        <v>3621</v>
      </c>
      <c r="B2131" s="3">
        <v>100</v>
      </c>
      <c r="C2131" s="3">
        <v>121972</v>
      </c>
      <c r="D2131" s="3" t="s">
        <v>3622</v>
      </c>
      <c r="E2131" s="3" t="s">
        <v>3623</v>
      </c>
      <c r="F2131" s="3" t="s">
        <v>11</v>
      </c>
      <c r="G2131" s="3">
        <v>22000000</v>
      </c>
      <c r="H2131" s="3">
        <v>5.5</v>
      </c>
    </row>
    <row r="2132" spans="1:8" x14ac:dyDescent="0.3">
      <c r="A2132" s="3" t="s">
        <v>1918</v>
      </c>
      <c r="B2132" s="3">
        <v>110</v>
      </c>
      <c r="C2132" s="3">
        <v>263365</v>
      </c>
      <c r="D2132" s="3" t="s">
        <v>828</v>
      </c>
      <c r="E2132" s="3" t="s">
        <v>3624</v>
      </c>
      <c r="F2132" s="3" t="s">
        <v>11</v>
      </c>
      <c r="G2132" s="3">
        <v>20000000</v>
      </c>
      <c r="H2132" s="3">
        <v>5.4</v>
      </c>
    </row>
    <row r="2133" spans="1:8" x14ac:dyDescent="0.3">
      <c r="A2133" s="2" t="s">
        <v>3326</v>
      </c>
      <c r="B2133" s="2">
        <v>125</v>
      </c>
      <c r="C2133" s="2">
        <v>8047690</v>
      </c>
      <c r="D2133" s="2" t="s">
        <v>69</v>
      </c>
      <c r="E2133" s="2" t="s">
        <v>3625</v>
      </c>
      <c r="F2133" s="2" t="s">
        <v>646</v>
      </c>
      <c r="G2133" s="2">
        <v>19400000</v>
      </c>
      <c r="H2133" s="2">
        <v>7.5</v>
      </c>
    </row>
    <row r="2134" spans="1:8" x14ac:dyDescent="0.3">
      <c r="A2134" s="3" t="s">
        <v>3304</v>
      </c>
      <c r="B2134" s="3">
        <v>184</v>
      </c>
      <c r="C2134" s="3">
        <v>476270</v>
      </c>
      <c r="D2134" s="3" t="s">
        <v>2810</v>
      </c>
      <c r="E2134" s="3" t="s">
        <v>3626</v>
      </c>
      <c r="F2134" s="3" t="s">
        <v>3627</v>
      </c>
      <c r="G2134" s="3">
        <v>20000000</v>
      </c>
      <c r="H2134" s="3">
        <v>7.4</v>
      </c>
    </row>
    <row r="2135" spans="1:8" x14ac:dyDescent="0.3">
      <c r="A2135" s="2" t="s">
        <v>943</v>
      </c>
      <c r="B2135" s="2">
        <v>236</v>
      </c>
      <c r="C2135" s="2">
        <v>184208848</v>
      </c>
      <c r="D2135" s="2" t="s">
        <v>1970</v>
      </c>
      <c r="E2135" s="2" t="s">
        <v>3628</v>
      </c>
      <c r="F2135" s="2" t="s">
        <v>11</v>
      </c>
      <c r="G2135" s="2">
        <v>22000000</v>
      </c>
      <c r="H2135" s="2">
        <v>8</v>
      </c>
    </row>
    <row r="2136" spans="1:8" x14ac:dyDescent="0.3">
      <c r="A2136" s="3" t="s">
        <v>2136</v>
      </c>
      <c r="B2136" s="3">
        <v>97</v>
      </c>
      <c r="C2136" s="3">
        <v>100292856</v>
      </c>
      <c r="D2136" s="3" t="s">
        <v>656</v>
      </c>
      <c r="E2136" s="3" t="s">
        <v>3629</v>
      </c>
      <c r="F2136" s="3" t="s">
        <v>11</v>
      </c>
      <c r="G2136" s="3">
        <v>20000000</v>
      </c>
      <c r="H2136" s="3">
        <v>5.7</v>
      </c>
    </row>
    <row r="2137" spans="1:8" x14ac:dyDescent="0.3">
      <c r="A2137" s="2" t="s">
        <v>1413</v>
      </c>
      <c r="B2137" s="2">
        <v>113</v>
      </c>
      <c r="C2137" s="2">
        <v>58571513</v>
      </c>
      <c r="D2137" s="2" t="s">
        <v>717</v>
      </c>
      <c r="E2137" s="2" t="s">
        <v>3630</v>
      </c>
      <c r="F2137" s="2" t="s">
        <v>11</v>
      </c>
      <c r="G2137" s="2">
        <v>19000000</v>
      </c>
      <c r="H2137" s="2">
        <v>6.8</v>
      </c>
    </row>
    <row r="2138" spans="1:8" x14ac:dyDescent="0.3">
      <c r="A2138" s="3" t="s">
        <v>3631</v>
      </c>
      <c r="B2138" s="3">
        <v>95</v>
      </c>
      <c r="C2138" s="3">
        <v>51431160</v>
      </c>
      <c r="D2138" s="3" t="s">
        <v>902</v>
      </c>
      <c r="E2138" s="3" t="s">
        <v>3632</v>
      </c>
      <c r="F2138" s="3" t="s">
        <v>11</v>
      </c>
      <c r="G2138" s="3">
        <v>20000000</v>
      </c>
      <c r="H2138" s="3">
        <v>5.9</v>
      </c>
    </row>
    <row r="2139" spans="1:8" x14ac:dyDescent="0.3">
      <c r="A2139" s="2" t="s">
        <v>2055</v>
      </c>
      <c r="B2139" s="2">
        <v>103</v>
      </c>
      <c r="C2139" s="2">
        <v>103001286</v>
      </c>
      <c r="D2139" s="2" t="s">
        <v>2056</v>
      </c>
      <c r="E2139" s="2" t="s">
        <v>3633</v>
      </c>
      <c r="F2139" s="2" t="s">
        <v>11</v>
      </c>
      <c r="G2139" s="2">
        <v>15000000</v>
      </c>
      <c r="H2139" s="2">
        <v>7.2</v>
      </c>
    </row>
    <row r="2140" spans="1:8" x14ac:dyDescent="0.3">
      <c r="A2140" s="3" t="s">
        <v>3442</v>
      </c>
      <c r="B2140" s="3">
        <v>91</v>
      </c>
      <c r="C2140" s="3">
        <v>41867960</v>
      </c>
      <c r="D2140" s="3" t="s">
        <v>2088</v>
      </c>
      <c r="E2140" s="3" t="s">
        <v>3634</v>
      </c>
      <c r="F2140" s="3" t="s">
        <v>11</v>
      </c>
      <c r="G2140" s="3">
        <v>20000000</v>
      </c>
      <c r="H2140" s="3">
        <v>5.5</v>
      </c>
    </row>
    <row r="2141" spans="1:8" x14ac:dyDescent="0.3">
      <c r="A2141" s="3" t="s">
        <v>135</v>
      </c>
      <c r="B2141" s="3">
        <v>116</v>
      </c>
      <c r="C2141" s="3">
        <v>210609762</v>
      </c>
      <c r="D2141" s="3" t="s">
        <v>618</v>
      </c>
      <c r="E2141" s="3" t="s">
        <v>3635</v>
      </c>
      <c r="F2141" s="3" t="s">
        <v>11</v>
      </c>
      <c r="G2141" s="3">
        <v>19000000</v>
      </c>
      <c r="H2141" s="3">
        <v>8.5</v>
      </c>
    </row>
    <row r="2142" spans="1:8" x14ac:dyDescent="0.3">
      <c r="A2142" s="2" t="s">
        <v>2207</v>
      </c>
      <c r="B2142" s="2">
        <v>93</v>
      </c>
      <c r="C2142" s="2">
        <v>40846082</v>
      </c>
      <c r="D2142" s="2" t="s">
        <v>996</v>
      </c>
      <c r="E2142" s="2" t="s">
        <v>3636</v>
      </c>
      <c r="F2142" s="2" t="s">
        <v>11</v>
      </c>
      <c r="G2142" s="2">
        <v>19000000</v>
      </c>
      <c r="H2142" s="2">
        <v>5.6</v>
      </c>
    </row>
    <row r="2143" spans="1:8" x14ac:dyDescent="0.3">
      <c r="A2143" s="3" t="s">
        <v>3024</v>
      </c>
      <c r="B2143" s="3">
        <v>113</v>
      </c>
      <c r="C2143" s="3">
        <v>51697449</v>
      </c>
      <c r="D2143" s="3" t="s">
        <v>838</v>
      </c>
      <c r="E2143" s="3" t="s">
        <v>3637</v>
      </c>
      <c r="F2143" s="3" t="s">
        <v>11</v>
      </c>
      <c r="G2143" s="3">
        <v>13000000</v>
      </c>
      <c r="H2143" s="3">
        <v>4.0999999999999996</v>
      </c>
    </row>
    <row r="2144" spans="1:8" x14ac:dyDescent="0.3">
      <c r="A2144" s="3" t="s">
        <v>1291</v>
      </c>
      <c r="B2144" s="3">
        <v>101</v>
      </c>
      <c r="C2144" s="3">
        <v>27758465</v>
      </c>
      <c r="D2144" s="3" t="s">
        <v>465</v>
      </c>
      <c r="E2144" s="3" t="s">
        <v>3638</v>
      </c>
      <c r="F2144" s="3" t="s">
        <v>11</v>
      </c>
      <c r="G2144" s="3">
        <v>19000000</v>
      </c>
      <c r="H2144" s="3">
        <v>6.1</v>
      </c>
    </row>
    <row r="2145" spans="1:8" x14ac:dyDescent="0.3">
      <c r="A2145" s="2" t="s">
        <v>258</v>
      </c>
      <c r="B2145" s="2">
        <v>95</v>
      </c>
      <c r="C2145" s="2">
        <v>56127162</v>
      </c>
      <c r="D2145" s="2" t="s">
        <v>549</v>
      </c>
      <c r="E2145" s="2" t="s">
        <v>3639</v>
      </c>
      <c r="F2145" s="2" t="s">
        <v>11</v>
      </c>
      <c r="G2145" s="2">
        <v>18000000</v>
      </c>
      <c r="H2145" s="2">
        <v>5.4</v>
      </c>
    </row>
    <row r="2146" spans="1:8" x14ac:dyDescent="0.3">
      <c r="A2146" s="3" t="s">
        <v>310</v>
      </c>
      <c r="B2146" s="3">
        <v>109</v>
      </c>
      <c r="C2146" s="3">
        <v>1357042</v>
      </c>
      <c r="D2146" s="3" t="s">
        <v>1186</v>
      </c>
      <c r="E2146" s="3" t="s">
        <v>3640</v>
      </c>
      <c r="F2146" s="3" t="s">
        <v>11</v>
      </c>
      <c r="G2146" s="3">
        <v>15000000</v>
      </c>
      <c r="H2146" s="3">
        <v>7.1</v>
      </c>
    </row>
    <row r="2147" spans="1:8" x14ac:dyDescent="0.3">
      <c r="A2147" s="3" t="s">
        <v>3641</v>
      </c>
      <c r="B2147" s="3">
        <v>85</v>
      </c>
      <c r="C2147" s="3">
        <v>15911333</v>
      </c>
      <c r="D2147" s="3" t="s">
        <v>814</v>
      </c>
      <c r="E2147" s="3" t="s">
        <v>3642</v>
      </c>
      <c r="F2147" s="3" t="s">
        <v>11</v>
      </c>
      <c r="G2147" s="3">
        <v>19000000</v>
      </c>
      <c r="H2147" s="3">
        <v>3.6</v>
      </c>
    </row>
    <row r="2148" spans="1:8" x14ac:dyDescent="0.3">
      <c r="A2148" s="2" t="s">
        <v>348</v>
      </c>
      <c r="B2148" s="2">
        <v>101</v>
      </c>
      <c r="C2148" s="2">
        <v>39103378</v>
      </c>
      <c r="D2148" s="2" t="s">
        <v>2168</v>
      </c>
      <c r="E2148" s="2" t="s">
        <v>3643</v>
      </c>
      <c r="F2148" s="2" t="s">
        <v>11</v>
      </c>
      <c r="G2148" s="2">
        <v>20000000</v>
      </c>
      <c r="H2148" s="2">
        <v>6.5</v>
      </c>
    </row>
    <row r="2149" spans="1:8" x14ac:dyDescent="0.3">
      <c r="A2149" s="3" t="s">
        <v>2502</v>
      </c>
      <c r="B2149" s="3">
        <v>125</v>
      </c>
      <c r="C2149" s="3">
        <v>10049886</v>
      </c>
      <c r="D2149" s="3" t="s">
        <v>201</v>
      </c>
      <c r="E2149" s="3" t="s">
        <v>3644</v>
      </c>
      <c r="F2149" s="3" t="s">
        <v>2504</v>
      </c>
      <c r="G2149" s="3">
        <v>19000000</v>
      </c>
      <c r="H2149" s="3">
        <v>8.6</v>
      </c>
    </row>
    <row r="2150" spans="1:8" x14ac:dyDescent="0.3">
      <c r="A2150" s="3" t="s">
        <v>487</v>
      </c>
      <c r="B2150" s="3">
        <v>132</v>
      </c>
      <c r="C2150" s="3">
        <v>8600000</v>
      </c>
      <c r="D2150" s="3" t="s">
        <v>955</v>
      </c>
      <c r="E2150" s="3" t="s">
        <v>3645</v>
      </c>
      <c r="F2150" s="3" t="s">
        <v>11</v>
      </c>
      <c r="G2150" s="3">
        <v>25000000</v>
      </c>
      <c r="H2150" s="3">
        <v>7</v>
      </c>
    </row>
    <row r="2151" spans="1:8" x14ac:dyDescent="0.3">
      <c r="A2151" s="2" t="s">
        <v>3646</v>
      </c>
      <c r="B2151" s="2">
        <v>131</v>
      </c>
      <c r="C2151" s="2">
        <v>21483154</v>
      </c>
      <c r="D2151" s="2" t="s">
        <v>1121</v>
      </c>
      <c r="E2151" s="2" t="s">
        <v>3647</v>
      </c>
      <c r="F2151" s="2" t="s">
        <v>11</v>
      </c>
      <c r="G2151" s="2">
        <v>19000000</v>
      </c>
      <c r="H2151" s="2">
        <v>7.6</v>
      </c>
    </row>
    <row r="2152" spans="1:8" x14ac:dyDescent="0.3">
      <c r="A2152" s="3" t="s">
        <v>1487</v>
      </c>
      <c r="B2152" s="3">
        <v>129</v>
      </c>
      <c r="C2152" s="3">
        <v>8396942</v>
      </c>
      <c r="D2152" s="3" t="s">
        <v>3648</v>
      </c>
      <c r="E2152" s="3" t="s">
        <v>3649</v>
      </c>
      <c r="F2152" s="3" t="s">
        <v>11</v>
      </c>
      <c r="G2152" s="3">
        <v>19000000</v>
      </c>
      <c r="H2152" s="3">
        <v>6.5</v>
      </c>
    </row>
    <row r="2153" spans="1:8" x14ac:dyDescent="0.3">
      <c r="A2153" s="2" t="s">
        <v>3650</v>
      </c>
      <c r="B2153" s="2">
        <v>100</v>
      </c>
      <c r="C2153" s="2">
        <v>12561</v>
      </c>
      <c r="D2153" s="2" t="s">
        <v>549</v>
      </c>
      <c r="E2153" s="2" t="s">
        <v>3651</v>
      </c>
      <c r="F2153" s="2" t="s">
        <v>11</v>
      </c>
      <c r="G2153" s="2">
        <v>19000000</v>
      </c>
      <c r="H2153" s="2">
        <v>6.4</v>
      </c>
    </row>
    <row r="2154" spans="1:8" x14ac:dyDescent="0.3">
      <c r="A2154" s="2" t="s">
        <v>3652</v>
      </c>
      <c r="B2154" s="2">
        <v>97</v>
      </c>
      <c r="C2154" s="2">
        <v>6923891</v>
      </c>
      <c r="D2154" s="2" t="s">
        <v>465</v>
      </c>
      <c r="E2154" s="2" t="s">
        <v>3653</v>
      </c>
      <c r="F2154" s="2" t="s">
        <v>11</v>
      </c>
      <c r="G2154" s="2">
        <v>23000000</v>
      </c>
      <c r="H2154" s="2">
        <v>6.3</v>
      </c>
    </row>
    <row r="2155" spans="1:8" x14ac:dyDescent="0.3">
      <c r="A2155" s="2" t="s">
        <v>3654</v>
      </c>
      <c r="B2155" s="2">
        <v>92</v>
      </c>
      <c r="C2155" s="2">
        <v>2119994</v>
      </c>
      <c r="D2155" s="2" t="s">
        <v>3655</v>
      </c>
      <c r="E2155" s="2" t="s">
        <v>3656</v>
      </c>
      <c r="F2155" s="2" t="s">
        <v>11</v>
      </c>
      <c r="G2155" s="2">
        <v>19000000</v>
      </c>
      <c r="H2155" s="2">
        <v>5.7</v>
      </c>
    </row>
    <row r="2156" spans="1:8" x14ac:dyDescent="0.3">
      <c r="A2156" s="3" t="s">
        <v>3657</v>
      </c>
      <c r="B2156" s="3">
        <v>116</v>
      </c>
      <c r="C2156" s="3">
        <v>1292527</v>
      </c>
      <c r="D2156" s="3" t="s">
        <v>3658</v>
      </c>
      <c r="E2156" s="3" t="s">
        <v>3659</v>
      </c>
      <c r="F2156" s="3" t="s">
        <v>11</v>
      </c>
      <c r="G2156" s="3">
        <v>19000000</v>
      </c>
      <c r="H2156" s="3">
        <v>6.3</v>
      </c>
    </row>
    <row r="2157" spans="1:8" x14ac:dyDescent="0.3">
      <c r="A2157" s="3" t="s">
        <v>3660</v>
      </c>
      <c r="B2157" s="3">
        <v>90</v>
      </c>
      <c r="C2157" s="3">
        <v>64255243</v>
      </c>
      <c r="D2157" s="3" t="s">
        <v>2001</v>
      </c>
      <c r="E2157" s="3" t="s">
        <v>3661</v>
      </c>
      <c r="F2157" s="3" t="s">
        <v>11</v>
      </c>
      <c r="G2157" s="3">
        <v>19000000</v>
      </c>
      <c r="H2157" s="3">
        <v>6</v>
      </c>
    </row>
    <row r="2158" spans="1:8" x14ac:dyDescent="0.3">
      <c r="A2158" s="2" t="s">
        <v>590</v>
      </c>
      <c r="B2158" s="2">
        <v>81</v>
      </c>
      <c r="C2158" s="2">
        <v>22245861</v>
      </c>
      <c r="D2158" s="2" t="s">
        <v>838</v>
      </c>
      <c r="E2158" s="2" t="s">
        <v>3662</v>
      </c>
      <c r="F2158" s="2" t="s">
        <v>11</v>
      </c>
      <c r="G2158" s="2">
        <v>19000000</v>
      </c>
      <c r="H2158" s="2">
        <v>7.7</v>
      </c>
    </row>
    <row r="2159" spans="1:8" x14ac:dyDescent="0.3">
      <c r="A2159" s="3" t="s">
        <v>3663</v>
      </c>
      <c r="B2159" s="3">
        <v>97</v>
      </c>
      <c r="C2159" s="3">
        <v>20433940</v>
      </c>
      <c r="D2159" s="3" t="s">
        <v>2088</v>
      </c>
      <c r="E2159" s="3" t="s">
        <v>3664</v>
      </c>
      <c r="F2159" s="3" t="s">
        <v>11</v>
      </c>
      <c r="G2159" s="3">
        <v>15000000</v>
      </c>
      <c r="H2159" s="3">
        <v>6.2</v>
      </c>
    </row>
    <row r="2160" spans="1:8" x14ac:dyDescent="0.3">
      <c r="A2160" s="3" t="s">
        <v>924</v>
      </c>
      <c r="B2160" s="3">
        <v>118</v>
      </c>
      <c r="C2160" s="3">
        <v>10562387</v>
      </c>
      <c r="D2160" s="3" t="s">
        <v>1764</v>
      </c>
      <c r="E2160" s="3" t="s">
        <v>3665</v>
      </c>
      <c r="F2160" s="3" t="s">
        <v>11</v>
      </c>
      <c r="G2160" s="3">
        <v>18500000</v>
      </c>
      <c r="H2160" s="3">
        <v>7.7</v>
      </c>
    </row>
    <row r="2161" spans="1:8" x14ac:dyDescent="0.3">
      <c r="A2161" s="2" t="s">
        <v>3666</v>
      </c>
      <c r="B2161" s="2">
        <v>100</v>
      </c>
      <c r="C2161" s="2">
        <v>18439082</v>
      </c>
      <c r="D2161" s="2" t="s">
        <v>1199</v>
      </c>
      <c r="E2161" s="2" t="s">
        <v>3667</v>
      </c>
      <c r="F2161" s="2" t="s">
        <v>11</v>
      </c>
      <c r="G2161" s="2">
        <v>18500000</v>
      </c>
      <c r="H2161" s="2">
        <v>6.4</v>
      </c>
    </row>
    <row r="2162" spans="1:8" x14ac:dyDescent="0.3">
      <c r="A2162" s="3" t="s">
        <v>2387</v>
      </c>
      <c r="B2162" s="3">
        <v>97</v>
      </c>
      <c r="C2162" s="3">
        <v>150056505</v>
      </c>
      <c r="D2162" s="3" t="s">
        <v>656</v>
      </c>
      <c r="E2162" s="3" t="s">
        <v>3668</v>
      </c>
      <c r="F2162" s="3" t="s">
        <v>11</v>
      </c>
      <c r="G2162" s="3">
        <v>18000000</v>
      </c>
      <c r="H2162" s="3">
        <v>6.4</v>
      </c>
    </row>
    <row r="2163" spans="1:8" x14ac:dyDescent="0.3">
      <c r="A2163" s="2" t="s">
        <v>573</v>
      </c>
      <c r="B2163" s="2">
        <v>114</v>
      </c>
      <c r="C2163" s="2">
        <v>119938730</v>
      </c>
      <c r="D2163" s="2" t="s">
        <v>3501</v>
      </c>
      <c r="E2163" s="2" t="s">
        <v>3669</v>
      </c>
      <c r="F2163" s="2" t="s">
        <v>11</v>
      </c>
      <c r="G2163" s="2">
        <v>18000000</v>
      </c>
      <c r="H2163" s="2">
        <v>6.9</v>
      </c>
    </row>
    <row r="2164" spans="1:8" x14ac:dyDescent="0.3">
      <c r="A2164" s="3" t="s">
        <v>1837</v>
      </c>
      <c r="B2164" s="3">
        <v>130</v>
      </c>
      <c r="C2164" s="3">
        <v>114968774</v>
      </c>
      <c r="D2164" s="3" t="s">
        <v>2084</v>
      </c>
      <c r="E2164" s="3" t="s">
        <v>3670</v>
      </c>
      <c r="F2164" s="3" t="s">
        <v>11</v>
      </c>
      <c r="G2164" s="3">
        <v>18000000</v>
      </c>
      <c r="H2164" s="3">
        <v>7.3</v>
      </c>
    </row>
    <row r="2165" spans="1:8" x14ac:dyDescent="0.3">
      <c r="A2165" s="2" t="s">
        <v>1229</v>
      </c>
      <c r="B2165" s="2">
        <v>82</v>
      </c>
      <c r="C2165" s="2">
        <v>128505958</v>
      </c>
      <c r="D2165" s="2" t="s">
        <v>656</v>
      </c>
      <c r="E2165" s="2" t="s">
        <v>3671</v>
      </c>
      <c r="F2165" s="2" t="s">
        <v>11</v>
      </c>
      <c r="G2165" s="2">
        <v>18000000</v>
      </c>
      <c r="H2165" s="2">
        <v>7.3</v>
      </c>
    </row>
    <row r="2166" spans="1:8" x14ac:dyDescent="0.3">
      <c r="A2166" s="3" t="s">
        <v>1019</v>
      </c>
      <c r="B2166" s="3">
        <v>96</v>
      </c>
      <c r="C2166" s="3">
        <v>95001351</v>
      </c>
      <c r="D2166" s="3" t="s">
        <v>549</v>
      </c>
      <c r="E2166" s="3" t="s">
        <v>3672</v>
      </c>
      <c r="F2166" s="3" t="s">
        <v>11</v>
      </c>
      <c r="G2166" s="3">
        <v>18000000</v>
      </c>
      <c r="H2166" s="3">
        <v>6.2</v>
      </c>
    </row>
    <row r="2167" spans="1:8" x14ac:dyDescent="0.3">
      <c r="A2167" s="2" t="s">
        <v>3188</v>
      </c>
      <c r="B2167" s="2">
        <v>105</v>
      </c>
      <c r="C2167" s="2">
        <v>76400000</v>
      </c>
      <c r="D2167" s="2" t="s">
        <v>22</v>
      </c>
      <c r="E2167" s="2" t="s">
        <v>3673</v>
      </c>
      <c r="F2167" s="2" t="s">
        <v>11</v>
      </c>
      <c r="G2167" s="2">
        <v>17000000</v>
      </c>
      <c r="H2167" s="2">
        <v>6.6</v>
      </c>
    </row>
    <row r="2168" spans="1:8" x14ac:dyDescent="0.3">
      <c r="A2168" s="3" t="s">
        <v>888</v>
      </c>
      <c r="B2168" s="3">
        <v>122</v>
      </c>
      <c r="C2168" s="3">
        <v>75072454</v>
      </c>
      <c r="D2168" s="3" t="s">
        <v>1449</v>
      </c>
      <c r="E2168" s="3" t="s">
        <v>3674</v>
      </c>
      <c r="F2168" s="3" t="s">
        <v>11</v>
      </c>
      <c r="G2168" s="3">
        <v>20000000</v>
      </c>
      <c r="H2168" s="3">
        <v>6.7</v>
      </c>
    </row>
    <row r="2169" spans="1:8" x14ac:dyDescent="0.3">
      <c r="A2169" s="2" t="s">
        <v>190</v>
      </c>
      <c r="B2169" s="2">
        <v>88</v>
      </c>
      <c r="C2169" s="2">
        <v>65535067</v>
      </c>
      <c r="D2169" s="2" t="s">
        <v>549</v>
      </c>
      <c r="E2169" s="2" t="s">
        <v>3675</v>
      </c>
      <c r="F2169" s="2" t="s">
        <v>11</v>
      </c>
      <c r="G2169" s="2">
        <v>17000000</v>
      </c>
      <c r="H2169" s="2">
        <v>5.7</v>
      </c>
    </row>
    <row r="2170" spans="1:8" x14ac:dyDescent="0.3">
      <c r="A2170" s="3" t="s">
        <v>3676</v>
      </c>
      <c r="B2170" s="3">
        <v>110</v>
      </c>
      <c r="C2170" s="3">
        <v>13998282</v>
      </c>
      <c r="D2170" s="3" t="s">
        <v>3677</v>
      </c>
      <c r="E2170" s="3" t="s">
        <v>3678</v>
      </c>
      <c r="F2170" s="3" t="s">
        <v>11</v>
      </c>
      <c r="G2170" s="3">
        <v>16000000</v>
      </c>
      <c r="H2170" s="3">
        <v>3.1</v>
      </c>
    </row>
    <row r="2171" spans="1:8" x14ac:dyDescent="0.3">
      <c r="A2171" s="2" t="s">
        <v>3465</v>
      </c>
      <c r="B2171" s="2">
        <v>103</v>
      </c>
      <c r="C2171" s="2">
        <v>6061759</v>
      </c>
      <c r="D2171" s="2" t="s">
        <v>465</v>
      </c>
      <c r="E2171" s="2" t="s">
        <v>3679</v>
      </c>
      <c r="F2171" s="2" t="s">
        <v>11</v>
      </c>
      <c r="G2171" s="2">
        <v>17000000</v>
      </c>
      <c r="H2171" s="2">
        <v>6.3</v>
      </c>
    </row>
    <row r="2172" spans="1:8" x14ac:dyDescent="0.3">
      <c r="A2172" s="3" t="s">
        <v>2368</v>
      </c>
      <c r="B2172" s="3">
        <v>106</v>
      </c>
      <c r="C2172" s="3">
        <v>64955956</v>
      </c>
      <c r="D2172" s="3" t="s">
        <v>838</v>
      </c>
      <c r="E2172" s="3" t="s">
        <v>3680</v>
      </c>
      <c r="F2172" s="3" t="s">
        <v>11</v>
      </c>
      <c r="G2172" s="3">
        <v>18000000</v>
      </c>
      <c r="H2172" s="3">
        <v>5.7</v>
      </c>
    </row>
    <row r="2173" spans="1:8" x14ac:dyDescent="0.3">
      <c r="A2173" s="2" t="s">
        <v>3681</v>
      </c>
      <c r="B2173" s="2">
        <v>98</v>
      </c>
      <c r="C2173" s="2">
        <v>60057639</v>
      </c>
      <c r="D2173" s="2" t="s">
        <v>2932</v>
      </c>
      <c r="E2173" s="2" t="s">
        <v>3682</v>
      </c>
      <c r="F2173" s="2" t="s">
        <v>11</v>
      </c>
      <c r="G2173" s="2">
        <v>18000000</v>
      </c>
      <c r="H2173" s="2">
        <v>7.1</v>
      </c>
    </row>
    <row r="2174" spans="1:8" x14ac:dyDescent="0.3">
      <c r="A2174" s="3" t="s">
        <v>655</v>
      </c>
      <c r="B2174" s="3">
        <v>68</v>
      </c>
      <c r="C2174" s="3">
        <v>53868030</v>
      </c>
      <c r="D2174" s="3" t="s">
        <v>326</v>
      </c>
      <c r="E2174" s="3" t="s">
        <v>3683</v>
      </c>
      <c r="F2174" s="3" t="s">
        <v>11</v>
      </c>
      <c r="G2174" s="3">
        <v>17000000</v>
      </c>
      <c r="H2174" s="3">
        <v>7</v>
      </c>
    </row>
    <row r="2175" spans="1:8" x14ac:dyDescent="0.3">
      <c r="A2175" s="2" t="s">
        <v>2307</v>
      </c>
      <c r="B2175" s="2">
        <v>94</v>
      </c>
      <c r="C2175" s="2">
        <v>59573085</v>
      </c>
      <c r="D2175" s="2" t="s">
        <v>902</v>
      </c>
      <c r="E2175" s="2" t="s">
        <v>3684</v>
      </c>
      <c r="F2175" s="2" t="s">
        <v>11</v>
      </c>
      <c r="G2175" s="2">
        <v>18000000</v>
      </c>
      <c r="H2175" s="2">
        <v>6.1</v>
      </c>
    </row>
    <row r="2176" spans="1:8" x14ac:dyDescent="0.3">
      <c r="A2176" s="3" t="s">
        <v>301</v>
      </c>
      <c r="B2176" s="3">
        <v>99</v>
      </c>
      <c r="C2176" s="3">
        <v>52691009</v>
      </c>
      <c r="D2176" s="3" t="s">
        <v>1004</v>
      </c>
      <c r="E2176" s="3" t="s">
        <v>3685</v>
      </c>
      <c r="F2176" s="3" t="s">
        <v>11</v>
      </c>
      <c r="G2176" s="3">
        <v>21000000</v>
      </c>
      <c r="H2176" s="3">
        <v>6.6</v>
      </c>
    </row>
    <row r="2177" spans="1:8" x14ac:dyDescent="0.3">
      <c r="A2177" s="2" t="s">
        <v>428</v>
      </c>
      <c r="B2177" s="2">
        <v>107</v>
      </c>
      <c r="C2177" s="2">
        <v>59735548</v>
      </c>
      <c r="D2177" s="2" t="s">
        <v>1378</v>
      </c>
      <c r="E2177" s="2" t="s">
        <v>3686</v>
      </c>
      <c r="F2177" s="2" t="s">
        <v>11</v>
      </c>
      <c r="G2177" s="2">
        <v>15000000</v>
      </c>
      <c r="H2177" s="2">
        <v>7.8</v>
      </c>
    </row>
    <row r="2178" spans="1:8" x14ac:dyDescent="0.3">
      <c r="A2178" s="3" t="s">
        <v>1629</v>
      </c>
      <c r="B2178" s="3">
        <v>180</v>
      </c>
      <c r="C2178" s="3">
        <v>51600000</v>
      </c>
      <c r="D2178" s="3" t="s">
        <v>3687</v>
      </c>
      <c r="E2178" s="3" t="s">
        <v>3688</v>
      </c>
      <c r="F2178" s="3" t="s">
        <v>11</v>
      </c>
      <c r="G2178" s="3">
        <v>18000000</v>
      </c>
      <c r="H2178" s="3">
        <v>8.3000000000000007</v>
      </c>
    </row>
    <row r="2179" spans="1:8" x14ac:dyDescent="0.3">
      <c r="A2179" s="2" t="s">
        <v>3689</v>
      </c>
      <c r="B2179" s="2">
        <v>89</v>
      </c>
      <c r="C2179" s="2">
        <v>43818159</v>
      </c>
      <c r="D2179" s="2" t="s">
        <v>2056</v>
      </c>
      <c r="E2179" s="2" t="s">
        <v>3690</v>
      </c>
      <c r="F2179" s="2" t="s">
        <v>11</v>
      </c>
      <c r="G2179" s="2">
        <v>20000000</v>
      </c>
      <c r="H2179" s="2">
        <v>3.9</v>
      </c>
    </row>
    <row r="2180" spans="1:8" x14ac:dyDescent="0.3">
      <c r="A2180" s="3" t="s">
        <v>682</v>
      </c>
      <c r="B2180" s="3">
        <v>97</v>
      </c>
      <c r="C2180" s="3">
        <v>86049418</v>
      </c>
      <c r="D2180" s="3" t="s">
        <v>656</v>
      </c>
      <c r="E2180" s="3" t="s">
        <v>3691</v>
      </c>
      <c r="F2180" s="3" t="s">
        <v>11</v>
      </c>
      <c r="G2180" s="3">
        <v>17000000</v>
      </c>
      <c r="H2180" s="3">
        <v>7</v>
      </c>
    </row>
    <row r="2181" spans="1:8" x14ac:dyDescent="0.3">
      <c r="A2181" s="2" t="s">
        <v>3692</v>
      </c>
      <c r="B2181" s="2">
        <v>113</v>
      </c>
      <c r="C2181" s="2">
        <v>43601508</v>
      </c>
      <c r="D2181" s="2" t="s">
        <v>465</v>
      </c>
      <c r="E2181" s="2" t="s">
        <v>3693</v>
      </c>
      <c r="F2181" s="2" t="s">
        <v>11</v>
      </c>
      <c r="G2181" s="2">
        <v>18000000</v>
      </c>
      <c r="H2181" s="2">
        <v>6.7</v>
      </c>
    </row>
    <row r="2182" spans="1:8" x14ac:dyDescent="0.3">
      <c r="A2182" s="3" t="s">
        <v>3657</v>
      </c>
      <c r="B2182" s="3">
        <v>131</v>
      </c>
      <c r="C2182" s="3">
        <v>41300105</v>
      </c>
      <c r="D2182" s="3" t="s">
        <v>2599</v>
      </c>
      <c r="E2182" s="3" t="s">
        <v>3694</v>
      </c>
      <c r="F2182" s="3" t="s">
        <v>11</v>
      </c>
      <c r="G2182" s="3">
        <v>19800000</v>
      </c>
      <c r="H2182" s="3">
        <v>7.3</v>
      </c>
    </row>
    <row r="2183" spans="1:8" x14ac:dyDescent="0.3">
      <c r="A2183" s="3" t="s">
        <v>1590</v>
      </c>
      <c r="B2183" s="3">
        <v>103</v>
      </c>
      <c r="C2183" s="3">
        <v>41382841</v>
      </c>
      <c r="D2183" s="3" t="s">
        <v>828</v>
      </c>
      <c r="E2183" s="3" t="s">
        <v>3695</v>
      </c>
      <c r="F2183" s="3" t="s">
        <v>11</v>
      </c>
      <c r="G2183" s="3">
        <v>18000000</v>
      </c>
      <c r="H2183" s="3">
        <v>6.3</v>
      </c>
    </row>
    <row r="2184" spans="1:8" x14ac:dyDescent="0.3">
      <c r="A2184" s="2" t="s">
        <v>367</v>
      </c>
      <c r="B2184" s="2">
        <v>119</v>
      </c>
      <c r="C2184" s="2">
        <v>42335698</v>
      </c>
      <c r="D2184" s="2" t="s">
        <v>465</v>
      </c>
      <c r="E2184" s="2" t="s">
        <v>3696</v>
      </c>
      <c r="F2184" s="2" t="s">
        <v>11</v>
      </c>
      <c r="G2184" s="2">
        <v>18000000</v>
      </c>
      <c r="H2184" s="2">
        <v>7.8</v>
      </c>
    </row>
    <row r="2185" spans="1:8" x14ac:dyDescent="0.3">
      <c r="A2185" s="3" t="s">
        <v>2665</v>
      </c>
      <c r="B2185" s="3">
        <v>98</v>
      </c>
      <c r="C2185" s="3">
        <v>33404871</v>
      </c>
      <c r="D2185" s="3" t="s">
        <v>1126</v>
      </c>
      <c r="E2185" s="3" t="s">
        <v>3697</v>
      </c>
      <c r="F2185" s="3" t="s">
        <v>11</v>
      </c>
      <c r="G2185" s="3">
        <v>18000000</v>
      </c>
      <c r="H2185" s="3">
        <v>7.3</v>
      </c>
    </row>
    <row r="2186" spans="1:8" x14ac:dyDescent="0.3">
      <c r="A2186" s="2" t="s">
        <v>375</v>
      </c>
      <c r="B2186" s="2">
        <v>111</v>
      </c>
      <c r="C2186" s="2">
        <v>31471430</v>
      </c>
      <c r="D2186" s="2" t="s">
        <v>930</v>
      </c>
      <c r="E2186" s="2" t="s">
        <v>3698</v>
      </c>
      <c r="F2186" s="2" t="s">
        <v>11</v>
      </c>
      <c r="G2186" s="2">
        <v>15000000</v>
      </c>
      <c r="H2186" s="2">
        <v>7.6</v>
      </c>
    </row>
    <row r="2187" spans="1:8" x14ac:dyDescent="0.3">
      <c r="A2187" s="3" t="s">
        <v>3699</v>
      </c>
      <c r="B2187" s="3">
        <v>94</v>
      </c>
      <c r="C2187" s="3">
        <v>30222640</v>
      </c>
      <c r="D2187" s="3" t="s">
        <v>2521</v>
      </c>
      <c r="E2187" s="3" t="s">
        <v>3700</v>
      </c>
      <c r="F2187" s="3" t="s">
        <v>11</v>
      </c>
      <c r="G2187" s="3">
        <v>25000000</v>
      </c>
      <c r="H2187" s="3">
        <v>5.3</v>
      </c>
    </row>
    <row r="2188" spans="1:8" x14ac:dyDescent="0.3">
      <c r="A2188" s="3" t="s">
        <v>3701</v>
      </c>
      <c r="B2188" s="3">
        <v>81</v>
      </c>
      <c r="C2188" s="3">
        <v>26906039</v>
      </c>
      <c r="D2188" s="3" t="s">
        <v>715</v>
      </c>
      <c r="E2188" s="3" t="s">
        <v>3702</v>
      </c>
      <c r="F2188" s="3" t="s">
        <v>11</v>
      </c>
      <c r="G2188" s="3">
        <v>18000000</v>
      </c>
      <c r="H2188" s="3">
        <v>5.3</v>
      </c>
    </row>
    <row r="2189" spans="1:8" x14ac:dyDescent="0.3">
      <c r="A2189" s="2" t="s">
        <v>1760</v>
      </c>
      <c r="B2189" s="2">
        <v>89</v>
      </c>
      <c r="C2189" s="2">
        <v>21378000</v>
      </c>
      <c r="D2189" s="2" t="s">
        <v>2403</v>
      </c>
      <c r="E2189" s="2" t="s">
        <v>3703</v>
      </c>
      <c r="F2189" s="2" t="s">
        <v>11</v>
      </c>
      <c r="G2189" s="2">
        <v>1000000</v>
      </c>
      <c r="H2189" s="2">
        <v>6.8</v>
      </c>
    </row>
    <row r="2190" spans="1:8" x14ac:dyDescent="0.3">
      <c r="A2190" s="3" t="s">
        <v>3704</v>
      </c>
      <c r="B2190" s="3">
        <v>106</v>
      </c>
      <c r="C2190" s="3">
        <v>43853424</v>
      </c>
      <c r="D2190" s="3" t="s">
        <v>3705</v>
      </c>
      <c r="E2190" s="3" t="s">
        <v>3706</v>
      </c>
      <c r="F2190" s="3" t="s">
        <v>11</v>
      </c>
      <c r="G2190" s="3">
        <v>18000000</v>
      </c>
      <c r="H2190" s="3">
        <v>7.1</v>
      </c>
    </row>
    <row r="2191" spans="1:8" x14ac:dyDescent="0.3">
      <c r="A2191" s="3" t="s">
        <v>3707</v>
      </c>
      <c r="B2191" s="3">
        <v>86</v>
      </c>
      <c r="C2191" s="3">
        <v>23993605</v>
      </c>
      <c r="D2191" s="3" t="s">
        <v>2932</v>
      </c>
      <c r="E2191" s="3" t="s">
        <v>3708</v>
      </c>
      <c r="F2191" s="3" t="s">
        <v>11</v>
      </c>
      <c r="G2191" s="3">
        <v>18000000</v>
      </c>
      <c r="H2191" s="3">
        <v>5.8</v>
      </c>
    </row>
    <row r="2192" spans="1:8" x14ac:dyDescent="0.3">
      <c r="A2192" s="2" t="s">
        <v>3074</v>
      </c>
      <c r="B2192" s="2">
        <v>103</v>
      </c>
      <c r="C2192" s="2">
        <v>26400000</v>
      </c>
      <c r="D2192" s="2" t="s">
        <v>13</v>
      </c>
      <c r="E2192" s="2" t="s">
        <v>3709</v>
      </c>
      <c r="F2192" s="2" t="s">
        <v>11</v>
      </c>
      <c r="G2192" s="2">
        <v>18000000</v>
      </c>
      <c r="H2192" s="2">
        <v>5.8</v>
      </c>
    </row>
    <row r="2193" spans="1:8" x14ac:dyDescent="0.3">
      <c r="A2193" s="3" t="s">
        <v>153</v>
      </c>
      <c r="B2193" s="3">
        <v>121</v>
      </c>
      <c r="C2193" s="3">
        <v>45250</v>
      </c>
      <c r="D2193" s="3" t="s">
        <v>534</v>
      </c>
      <c r="E2193" s="3" t="s">
        <v>3710</v>
      </c>
      <c r="F2193" s="3" t="s">
        <v>11</v>
      </c>
      <c r="G2193" s="3">
        <v>18000000</v>
      </c>
      <c r="H2193" s="3">
        <v>8.3000000000000007</v>
      </c>
    </row>
    <row r="2194" spans="1:8" x14ac:dyDescent="0.3">
      <c r="A2194" s="2" t="s">
        <v>3711</v>
      </c>
      <c r="B2194" s="2">
        <v>109</v>
      </c>
      <c r="C2194" s="2">
        <v>22927390</v>
      </c>
      <c r="D2194" s="2" t="s">
        <v>69</v>
      </c>
      <c r="E2194" s="2" t="s">
        <v>3712</v>
      </c>
      <c r="F2194" s="2" t="s">
        <v>11</v>
      </c>
      <c r="G2194" s="2">
        <v>18000000</v>
      </c>
      <c r="H2194" s="2">
        <v>5.6</v>
      </c>
    </row>
    <row r="2195" spans="1:8" x14ac:dyDescent="0.3">
      <c r="A2195" s="3" t="s">
        <v>1027</v>
      </c>
      <c r="B2195" s="3">
        <v>109</v>
      </c>
      <c r="C2195" s="3">
        <v>4250320</v>
      </c>
      <c r="D2195" s="3" t="s">
        <v>3713</v>
      </c>
      <c r="E2195" s="3" t="s">
        <v>3714</v>
      </c>
      <c r="F2195" s="3" t="s">
        <v>11</v>
      </c>
      <c r="G2195" s="3">
        <v>18000000</v>
      </c>
      <c r="H2195" s="3">
        <v>6.8</v>
      </c>
    </row>
    <row r="2196" spans="1:8" x14ac:dyDescent="0.3">
      <c r="A2196" s="2" t="s">
        <v>3715</v>
      </c>
      <c r="B2196" s="2">
        <v>123</v>
      </c>
      <c r="C2196" s="2">
        <v>22452209</v>
      </c>
      <c r="D2196" s="2" t="s">
        <v>1145</v>
      </c>
      <c r="E2196" s="2" t="s">
        <v>3716</v>
      </c>
      <c r="F2196" s="2" t="s">
        <v>11</v>
      </c>
      <c r="G2196" s="2">
        <v>18000000</v>
      </c>
      <c r="H2196" s="2">
        <v>5</v>
      </c>
    </row>
    <row r="2197" spans="1:8" x14ac:dyDescent="0.3">
      <c r="A2197" s="3" t="s">
        <v>1738</v>
      </c>
      <c r="B2197" s="3">
        <v>94</v>
      </c>
      <c r="C2197" s="3">
        <v>18329466</v>
      </c>
      <c r="D2197" s="3" t="s">
        <v>2481</v>
      </c>
      <c r="E2197" s="3" t="s">
        <v>3717</v>
      </c>
      <c r="F2197" s="3" t="s">
        <v>11</v>
      </c>
      <c r="G2197" s="3">
        <v>18000000</v>
      </c>
      <c r="H2197" s="3">
        <v>7.6</v>
      </c>
    </row>
    <row r="2198" spans="1:8" x14ac:dyDescent="0.3">
      <c r="A2198" s="2" t="s">
        <v>2665</v>
      </c>
      <c r="B2198" s="2">
        <v>94</v>
      </c>
      <c r="C2198" s="2">
        <v>17071230</v>
      </c>
      <c r="D2198" s="2" t="s">
        <v>326</v>
      </c>
      <c r="E2198" s="2" t="s">
        <v>3718</v>
      </c>
      <c r="F2198" s="2" t="s">
        <v>11</v>
      </c>
      <c r="G2198" s="2">
        <v>18000000</v>
      </c>
      <c r="H2198" s="2">
        <v>6.7</v>
      </c>
    </row>
    <row r="2199" spans="1:8" x14ac:dyDescent="0.3">
      <c r="A2199" s="3" t="s">
        <v>3719</v>
      </c>
      <c r="B2199" s="3">
        <v>115</v>
      </c>
      <c r="C2199" s="3">
        <v>17174870</v>
      </c>
      <c r="D2199" s="3" t="s">
        <v>2521</v>
      </c>
      <c r="E2199" s="3" t="s">
        <v>3720</v>
      </c>
      <c r="F2199" s="3" t="s">
        <v>11</v>
      </c>
      <c r="G2199" s="3">
        <v>18000000</v>
      </c>
      <c r="H2199" s="3">
        <v>6.7</v>
      </c>
    </row>
    <row r="2200" spans="1:8" x14ac:dyDescent="0.3">
      <c r="A2200" s="2" t="s">
        <v>3282</v>
      </c>
      <c r="B2200" s="2">
        <v>107</v>
      </c>
      <c r="C2200" s="2">
        <v>26284475</v>
      </c>
      <c r="D2200" s="2" t="s">
        <v>656</v>
      </c>
      <c r="E2200" s="2" t="s">
        <v>3721</v>
      </c>
      <c r="F2200" s="2" t="s">
        <v>11</v>
      </c>
      <c r="G2200" s="2">
        <v>17000000</v>
      </c>
      <c r="H2200" s="2">
        <v>5.7</v>
      </c>
    </row>
    <row r="2201" spans="1:8" x14ac:dyDescent="0.3">
      <c r="A2201" s="3" t="s">
        <v>3722</v>
      </c>
      <c r="B2201" s="3">
        <v>91</v>
      </c>
      <c r="C2201" s="3">
        <v>16702864</v>
      </c>
      <c r="D2201" s="3" t="s">
        <v>326</v>
      </c>
      <c r="E2201" s="3" t="s">
        <v>3723</v>
      </c>
      <c r="F2201" s="3" t="s">
        <v>11</v>
      </c>
      <c r="G2201" s="3">
        <v>18000000</v>
      </c>
      <c r="H2201" s="3">
        <v>5.2</v>
      </c>
    </row>
    <row r="2202" spans="1:8" x14ac:dyDescent="0.3">
      <c r="A2202" s="2" t="s">
        <v>2177</v>
      </c>
      <c r="B2202" s="2">
        <v>125</v>
      </c>
      <c r="C2202" s="2">
        <v>15561627</v>
      </c>
      <c r="D2202" s="2" t="s">
        <v>1126</v>
      </c>
      <c r="E2202" s="2" t="s">
        <v>3724</v>
      </c>
      <c r="F2202" s="2" t="s">
        <v>11</v>
      </c>
      <c r="G2202" s="2">
        <v>18000000</v>
      </c>
      <c r="H2202" s="2">
        <v>7.5</v>
      </c>
    </row>
    <row r="2203" spans="1:8" x14ac:dyDescent="0.3">
      <c r="A2203" s="3" t="s">
        <v>1738</v>
      </c>
      <c r="B2203" s="3">
        <v>122</v>
      </c>
      <c r="C2203" s="3">
        <v>17750583</v>
      </c>
      <c r="D2203" s="3" t="s">
        <v>504</v>
      </c>
      <c r="E2203" s="3" t="s">
        <v>3725</v>
      </c>
      <c r="F2203" s="3" t="s">
        <v>11</v>
      </c>
      <c r="G2203" s="3">
        <v>30000000</v>
      </c>
      <c r="H2203" s="3">
        <v>7.2</v>
      </c>
    </row>
    <row r="2204" spans="1:8" x14ac:dyDescent="0.3">
      <c r="A2204" s="2" t="s">
        <v>409</v>
      </c>
      <c r="B2204" s="2">
        <v>102</v>
      </c>
      <c r="C2204" s="2">
        <v>14793904</v>
      </c>
      <c r="D2204" s="2" t="s">
        <v>549</v>
      </c>
      <c r="E2204" s="2" t="s">
        <v>3726</v>
      </c>
      <c r="F2204" s="2" t="s">
        <v>11</v>
      </c>
      <c r="G2204" s="2">
        <v>18000000</v>
      </c>
      <c r="H2204" s="2">
        <v>5.3</v>
      </c>
    </row>
    <row r="2205" spans="1:8" x14ac:dyDescent="0.3">
      <c r="A2205" s="3" t="s">
        <v>2863</v>
      </c>
      <c r="B2205" s="3">
        <v>90</v>
      </c>
      <c r="C2205" s="3">
        <v>15281286</v>
      </c>
      <c r="D2205" s="3" t="s">
        <v>465</v>
      </c>
      <c r="E2205" s="3" t="s">
        <v>3727</v>
      </c>
      <c r="F2205" s="3" t="s">
        <v>11</v>
      </c>
      <c r="G2205" s="3">
        <v>18000000</v>
      </c>
      <c r="H2205" s="3">
        <v>6.5</v>
      </c>
    </row>
    <row r="2206" spans="1:8" x14ac:dyDescent="0.3">
      <c r="A2206" s="2" t="s">
        <v>3728</v>
      </c>
      <c r="B2206" s="2">
        <v>98</v>
      </c>
      <c r="C2206" s="2">
        <v>8000000</v>
      </c>
      <c r="D2206" s="2" t="s">
        <v>43</v>
      </c>
      <c r="E2206" s="2" t="s">
        <v>3729</v>
      </c>
      <c r="F2206" s="2" t="s">
        <v>11</v>
      </c>
      <c r="G2206" s="2">
        <v>18000000</v>
      </c>
      <c r="H2206" s="2">
        <v>5</v>
      </c>
    </row>
    <row r="2207" spans="1:8" x14ac:dyDescent="0.3">
      <c r="A2207" s="3" t="s">
        <v>3730</v>
      </c>
      <c r="B2207" s="3">
        <v>109</v>
      </c>
      <c r="C2207" s="3">
        <v>13491653</v>
      </c>
      <c r="D2207" s="3" t="s">
        <v>1342</v>
      </c>
      <c r="E2207" s="3" t="s">
        <v>3731</v>
      </c>
      <c r="F2207" s="3" t="s">
        <v>11</v>
      </c>
      <c r="G2207" s="3">
        <v>18000000</v>
      </c>
      <c r="H2207" s="3">
        <v>6.1</v>
      </c>
    </row>
    <row r="2208" spans="1:8" x14ac:dyDescent="0.3">
      <c r="A2208" s="3" t="s">
        <v>3732</v>
      </c>
      <c r="B2208" s="3">
        <v>90</v>
      </c>
      <c r="C2208" s="3">
        <v>10494494</v>
      </c>
      <c r="D2208" s="3" t="s">
        <v>108</v>
      </c>
      <c r="E2208" s="3" t="s">
        <v>3733</v>
      </c>
      <c r="F2208" s="3" t="s">
        <v>11</v>
      </c>
      <c r="G2208" s="3">
        <v>18000000</v>
      </c>
      <c r="H2208" s="3">
        <v>4.4000000000000004</v>
      </c>
    </row>
    <row r="2209" spans="1:8" x14ac:dyDescent="0.3">
      <c r="A2209" s="2" t="s">
        <v>344</v>
      </c>
      <c r="B2209" s="2">
        <v>112</v>
      </c>
      <c r="C2209" s="2">
        <v>7837632</v>
      </c>
      <c r="D2209" s="2" t="s">
        <v>1126</v>
      </c>
      <c r="E2209" s="2" t="s">
        <v>3734</v>
      </c>
      <c r="F2209" s="2" t="s">
        <v>11</v>
      </c>
      <c r="G2209" s="2">
        <v>18000000</v>
      </c>
      <c r="H2209" s="2">
        <v>7.5</v>
      </c>
    </row>
    <row r="2210" spans="1:8" x14ac:dyDescent="0.3">
      <c r="A2210" s="3" t="s">
        <v>1282</v>
      </c>
      <c r="B2210" s="3">
        <v>94</v>
      </c>
      <c r="C2210" s="3">
        <v>15155772</v>
      </c>
      <c r="D2210" s="3" t="s">
        <v>465</v>
      </c>
      <c r="E2210" s="3" t="s">
        <v>3735</v>
      </c>
      <c r="F2210" s="3" t="s">
        <v>11</v>
      </c>
      <c r="G2210" s="3">
        <v>18000000</v>
      </c>
      <c r="H2210" s="3">
        <v>5.7</v>
      </c>
    </row>
    <row r="2211" spans="1:8" x14ac:dyDescent="0.3">
      <c r="A2211" s="2" t="s">
        <v>3736</v>
      </c>
      <c r="B2211" s="2">
        <v>105</v>
      </c>
      <c r="C2211" s="2">
        <v>8508843</v>
      </c>
      <c r="D2211" s="2" t="s">
        <v>1392</v>
      </c>
      <c r="E2211" s="2" t="s">
        <v>3737</v>
      </c>
      <c r="F2211" s="2" t="s">
        <v>11</v>
      </c>
      <c r="G2211" s="2">
        <v>18000000</v>
      </c>
      <c r="H2211" s="2">
        <v>5.5</v>
      </c>
    </row>
    <row r="2212" spans="1:8" x14ac:dyDescent="0.3">
      <c r="A2212" s="3" t="s">
        <v>3738</v>
      </c>
      <c r="B2212" s="3">
        <v>104</v>
      </c>
      <c r="C2212" s="3">
        <v>7739049</v>
      </c>
      <c r="D2212" s="3" t="s">
        <v>465</v>
      </c>
      <c r="E2212" s="3" t="s">
        <v>3739</v>
      </c>
      <c r="F2212" s="3" t="s">
        <v>11</v>
      </c>
      <c r="G2212" s="3">
        <v>18000000</v>
      </c>
      <c r="H2212" s="3">
        <v>7.1</v>
      </c>
    </row>
    <row r="2213" spans="1:8" x14ac:dyDescent="0.3">
      <c r="A2213" s="2" t="s">
        <v>1700</v>
      </c>
      <c r="B2213" s="2">
        <v>112</v>
      </c>
      <c r="C2213" s="2">
        <v>6734844</v>
      </c>
      <c r="D2213" s="2" t="s">
        <v>69</v>
      </c>
      <c r="E2213" s="2" t="s">
        <v>3740</v>
      </c>
      <c r="F2213" s="2" t="s">
        <v>11</v>
      </c>
      <c r="G2213" s="2">
        <v>17000000</v>
      </c>
      <c r="H2213" s="2">
        <v>5.9</v>
      </c>
    </row>
    <row r="2214" spans="1:8" x14ac:dyDescent="0.3">
      <c r="A2214" s="3" t="s">
        <v>3741</v>
      </c>
      <c r="B2214" s="3">
        <v>108</v>
      </c>
      <c r="C2214" s="3">
        <v>6000000</v>
      </c>
      <c r="D2214" s="3" t="s">
        <v>13</v>
      </c>
      <c r="E2214" s="3" t="s">
        <v>3742</v>
      </c>
      <c r="F2214" s="3" t="s">
        <v>11</v>
      </c>
      <c r="G2214" s="3">
        <v>18000000</v>
      </c>
      <c r="H2214" s="3">
        <v>6.7</v>
      </c>
    </row>
    <row r="2215" spans="1:8" x14ac:dyDescent="0.3">
      <c r="A2215" s="2" t="s">
        <v>2991</v>
      </c>
      <c r="B2215" s="2">
        <v>112</v>
      </c>
      <c r="C2215" s="2">
        <v>6615578</v>
      </c>
      <c r="D2215" s="2" t="s">
        <v>2064</v>
      </c>
      <c r="E2215" s="2" t="s">
        <v>3743</v>
      </c>
      <c r="F2215" s="2" t="s">
        <v>11</v>
      </c>
      <c r="G2215" s="2">
        <v>13000000</v>
      </c>
      <c r="H2215" s="2">
        <v>7</v>
      </c>
    </row>
    <row r="2216" spans="1:8" x14ac:dyDescent="0.3">
      <c r="A2216" s="3" t="s">
        <v>83</v>
      </c>
      <c r="B2216" s="3">
        <v>127</v>
      </c>
      <c r="C2216" s="3">
        <v>5887457</v>
      </c>
      <c r="D2216" s="3" t="s">
        <v>1373</v>
      </c>
      <c r="E2216" s="3" t="s">
        <v>3744</v>
      </c>
      <c r="F2216" s="3" t="s">
        <v>11</v>
      </c>
      <c r="G2216" s="3">
        <v>18000000</v>
      </c>
      <c r="H2216" s="3">
        <v>7.9</v>
      </c>
    </row>
    <row r="2217" spans="1:8" x14ac:dyDescent="0.3">
      <c r="A2217" s="2" t="s">
        <v>2642</v>
      </c>
      <c r="B2217" s="2">
        <v>111</v>
      </c>
      <c r="C2217" s="2">
        <v>13362308</v>
      </c>
      <c r="D2217" s="2" t="s">
        <v>1126</v>
      </c>
      <c r="E2217" s="2" t="s">
        <v>3745</v>
      </c>
      <c r="F2217" s="2" t="s">
        <v>11</v>
      </c>
      <c r="G2217" s="2">
        <v>18000000</v>
      </c>
      <c r="H2217" s="2">
        <v>6.9</v>
      </c>
    </row>
    <row r="2218" spans="1:8" x14ac:dyDescent="0.3">
      <c r="A2218" s="3" t="s">
        <v>673</v>
      </c>
      <c r="B2218" s="3">
        <v>126</v>
      </c>
      <c r="C2218" s="3">
        <v>5701643</v>
      </c>
      <c r="D2218" s="3" t="s">
        <v>1134</v>
      </c>
      <c r="E2218" s="3" t="s">
        <v>3746</v>
      </c>
      <c r="F2218" s="3" t="s">
        <v>3747</v>
      </c>
      <c r="G2218" s="3">
        <v>20000000</v>
      </c>
      <c r="H2218" s="3">
        <v>7.3</v>
      </c>
    </row>
    <row r="2219" spans="1:8" x14ac:dyDescent="0.3">
      <c r="A2219" s="2" t="s">
        <v>422</v>
      </c>
      <c r="B2219" s="2">
        <v>114</v>
      </c>
      <c r="C2219" s="2">
        <v>5694401</v>
      </c>
      <c r="D2219" s="2" t="s">
        <v>108</v>
      </c>
      <c r="E2219" s="2" t="s">
        <v>3748</v>
      </c>
      <c r="F2219" s="2" t="s">
        <v>11</v>
      </c>
      <c r="G2219" s="2">
        <v>18000000</v>
      </c>
      <c r="H2219" s="2">
        <v>7.3</v>
      </c>
    </row>
    <row r="2220" spans="1:8" x14ac:dyDescent="0.3">
      <c r="A2220" s="3" t="s">
        <v>3749</v>
      </c>
      <c r="B2220" s="3">
        <v>99</v>
      </c>
      <c r="C2220" s="3">
        <v>5333658</v>
      </c>
      <c r="D2220" s="3" t="s">
        <v>207</v>
      </c>
      <c r="E2220" s="3" t="s">
        <v>3750</v>
      </c>
      <c r="F2220" s="3" t="s">
        <v>11</v>
      </c>
      <c r="G2220" s="3">
        <v>20000000</v>
      </c>
      <c r="H2220" s="3">
        <v>3.5</v>
      </c>
    </row>
    <row r="2221" spans="1:8" x14ac:dyDescent="0.3">
      <c r="A2221" s="2" t="s">
        <v>273</v>
      </c>
      <c r="B2221" s="2">
        <v>150</v>
      </c>
      <c r="C2221" s="2">
        <v>4414535</v>
      </c>
      <c r="D2221" s="2" t="s">
        <v>1126</v>
      </c>
      <c r="E2221" s="2" t="s">
        <v>3751</v>
      </c>
      <c r="F2221" s="2" t="s">
        <v>11</v>
      </c>
      <c r="G2221" s="2">
        <v>18000000</v>
      </c>
      <c r="H2221" s="2">
        <v>7.8</v>
      </c>
    </row>
    <row r="2222" spans="1:8" x14ac:dyDescent="0.3">
      <c r="A2222" s="2" t="s">
        <v>3752</v>
      </c>
      <c r="B2222" s="2">
        <v>112</v>
      </c>
      <c r="C2222" s="2">
        <v>3707794</v>
      </c>
      <c r="D2222" s="2" t="s">
        <v>485</v>
      </c>
      <c r="E2222" s="2" t="s">
        <v>3753</v>
      </c>
      <c r="F2222" s="2" t="s">
        <v>11</v>
      </c>
      <c r="G2222" s="2">
        <v>18000000</v>
      </c>
      <c r="H2222" s="2">
        <v>6.7</v>
      </c>
    </row>
    <row r="2223" spans="1:8" x14ac:dyDescent="0.3">
      <c r="A2223" s="3" t="s">
        <v>2665</v>
      </c>
      <c r="B2223" s="3">
        <v>108</v>
      </c>
      <c r="C2223" s="3">
        <v>3203044</v>
      </c>
      <c r="D2223" s="3" t="s">
        <v>549</v>
      </c>
      <c r="E2223" s="3" t="s">
        <v>3754</v>
      </c>
      <c r="F2223" s="3" t="s">
        <v>11</v>
      </c>
      <c r="G2223" s="3">
        <v>18000000</v>
      </c>
      <c r="H2223" s="3">
        <v>6.4</v>
      </c>
    </row>
    <row r="2224" spans="1:8" x14ac:dyDescent="0.3">
      <c r="A2224" s="2" t="s">
        <v>3755</v>
      </c>
      <c r="B2224" s="2">
        <v>116</v>
      </c>
      <c r="C2224" s="2">
        <v>4435083</v>
      </c>
      <c r="D2224" s="2" t="s">
        <v>3756</v>
      </c>
      <c r="E2224" s="2" t="s">
        <v>3757</v>
      </c>
      <c r="F2224" s="2" t="s">
        <v>11</v>
      </c>
      <c r="G2224" s="2">
        <v>18000000</v>
      </c>
      <c r="H2224" s="2">
        <v>7.1</v>
      </c>
    </row>
    <row r="2225" spans="1:8" x14ac:dyDescent="0.3">
      <c r="A2225" s="2" t="s">
        <v>3758</v>
      </c>
      <c r="B2225" s="2">
        <v>144</v>
      </c>
      <c r="C2225" s="2">
        <v>2222647</v>
      </c>
      <c r="D2225" s="2" t="s">
        <v>2599</v>
      </c>
      <c r="E2225" s="2" t="s">
        <v>3759</v>
      </c>
      <c r="F2225" s="2" t="s">
        <v>3627</v>
      </c>
      <c r="G2225" s="2">
        <v>12000000</v>
      </c>
      <c r="H2225" s="2">
        <v>7.8</v>
      </c>
    </row>
    <row r="2226" spans="1:8" x14ac:dyDescent="0.3">
      <c r="A2226" s="2" t="s">
        <v>3760</v>
      </c>
      <c r="B2226" s="2">
        <v>93</v>
      </c>
      <c r="C2226" s="2">
        <v>3500000</v>
      </c>
      <c r="D2226" s="2" t="s">
        <v>3761</v>
      </c>
      <c r="E2226" s="2" t="s">
        <v>3762</v>
      </c>
      <c r="F2226" s="2" t="s">
        <v>11</v>
      </c>
      <c r="G2226" s="2">
        <v>2700000</v>
      </c>
      <c r="H2226" s="2">
        <v>5.9</v>
      </c>
    </row>
    <row r="2227" spans="1:8" x14ac:dyDescent="0.3">
      <c r="A2227" s="3" t="s">
        <v>871</v>
      </c>
      <c r="B2227" s="3">
        <v>103</v>
      </c>
      <c r="C2227" s="3">
        <v>676698</v>
      </c>
      <c r="D2227" s="3" t="s">
        <v>717</v>
      </c>
      <c r="E2227" s="3" t="s">
        <v>3763</v>
      </c>
      <c r="F2227" s="3" t="s">
        <v>11</v>
      </c>
      <c r="G2227" s="3">
        <v>18000000</v>
      </c>
      <c r="H2227" s="3">
        <v>7.2</v>
      </c>
    </row>
    <row r="2228" spans="1:8" x14ac:dyDescent="0.3">
      <c r="A2228" s="2" t="s">
        <v>3764</v>
      </c>
      <c r="B2228" s="2">
        <v>121</v>
      </c>
      <c r="C2228" s="2">
        <v>229311</v>
      </c>
      <c r="D2228" s="2" t="s">
        <v>3765</v>
      </c>
      <c r="E2228" s="2" t="s">
        <v>3766</v>
      </c>
      <c r="F2228" s="2" t="s">
        <v>11</v>
      </c>
      <c r="G2228" s="2">
        <v>11350000</v>
      </c>
      <c r="H2228" s="2">
        <v>6.2</v>
      </c>
    </row>
    <row r="2229" spans="1:8" x14ac:dyDescent="0.3">
      <c r="A2229" s="3" t="s">
        <v>3767</v>
      </c>
      <c r="B2229" s="3">
        <v>105</v>
      </c>
      <c r="C2229" s="3">
        <v>63260</v>
      </c>
      <c r="D2229" s="3" t="s">
        <v>3768</v>
      </c>
      <c r="E2229" s="3" t="s">
        <v>3769</v>
      </c>
      <c r="F2229" s="3" t="s">
        <v>11</v>
      </c>
      <c r="G2229" s="3">
        <v>14000000</v>
      </c>
      <c r="H2229" s="3">
        <v>6.7</v>
      </c>
    </row>
    <row r="2230" spans="1:8" x14ac:dyDescent="0.3">
      <c r="A2230" s="3" t="s">
        <v>2130</v>
      </c>
      <c r="B2230" s="3">
        <v>119</v>
      </c>
      <c r="C2230" s="3">
        <v>121463226</v>
      </c>
      <c r="D2230" s="3" t="s">
        <v>656</v>
      </c>
      <c r="E2230" s="3" t="s">
        <v>3770</v>
      </c>
      <c r="F2230" s="3" t="s">
        <v>11</v>
      </c>
      <c r="G2230" s="3">
        <v>20000000</v>
      </c>
      <c r="H2230" s="3">
        <v>7.6</v>
      </c>
    </row>
    <row r="2231" spans="1:8" x14ac:dyDescent="0.3">
      <c r="A2231" s="2" t="s">
        <v>346</v>
      </c>
      <c r="B2231" s="2">
        <v>98</v>
      </c>
      <c r="C2231" s="2">
        <v>58006147</v>
      </c>
      <c r="D2231" s="2" t="s">
        <v>1583</v>
      </c>
      <c r="E2231" s="2" t="s">
        <v>3771</v>
      </c>
      <c r="F2231" s="2" t="s">
        <v>11</v>
      </c>
      <c r="G2231" s="2">
        <v>23000000</v>
      </c>
      <c r="H2231" s="2">
        <v>6.2</v>
      </c>
    </row>
    <row r="2232" spans="1:8" x14ac:dyDescent="0.3">
      <c r="A2232" s="3" t="s">
        <v>3772</v>
      </c>
      <c r="B2232" s="3">
        <v>80</v>
      </c>
      <c r="C2232" s="3">
        <v>51053787</v>
      </c>
      <c r="D2232" s="3" t="s">
        <v>3773</v>
      </c>
      <c r="E2232" s="3" t="s">
        <v>3774</v>
      </c>
      <c r="F2232" s="3" t="s">
        <v>11</v>
      </c>
      <c r="G2232" s="3">
        <v>17500000</v>
      </c>
      <c r="H2232" s="3">
        <v>6.5</v>
      </c>
    </row>
    <row r="2233" spans="1:8" x14ac:dyDescent="0.3">
      <c r="A2233" s="2" t="s">
        <v>3775</v>
      </c>
      <c r="B2233" s="2">
        <v>121</v>
      </c>
      <c r="C2233" s="2">
        <v>23472900</v>
      </c>
      <c r="D2233" s="2" t="s">
        <v>653</v>
      </c>
      <c r="E2233" s="2" t="s">
        <v>3776</v>
      </c>
      <c r="F2233" s="2" t="s">
        <v>11</v>
      </c>
      <c r="G2233" s="2">
        <v>17500000</v>
      </c>
      <c r="H2233" s="2">
        <v>8.1</v>
      </c>
    </row>
    <row r="2234" spans="1:8" x14ac:dyDescent="0.3">
      <c r="A2234" s="3" t="s">
        <v>3777</v>
      </c>
      <c r="B2234" s="3">
        <v>94</v>
      </c>
      <c r="C2234" s="3">
        <v>39687528</v>
      </c>
      <c r="D2234" s="3" t="s">
        <v>143</v>
      </c>
      <c r="E2234" s="3" t="s">
        <v>3778</v>
      </c>
      <c r="F2234" s="3" t="s">
        <v>11</v>
      </c>
      <c r="G2234" s="3">
        <v>24000000</v>
      </c>
      <c r="H2234" s="3">
        <v>6.3</v>
      </c>
    </row>
    <row r="2235" spans="1:8" x14ac:dyDescent="0.3">
      <c r="A2235" s="2" t="s">
        <v>3779</v>
      </c>
      <c r="B2235" s="2">
        <v>93</v>
      </c>
      <c r="C2235" s="2">
        <v>7017178</v>
      </c>
      <c r="D2235" s="2" t="s">
        <v>3780</v>
      </c>
      <c r="E2235" s="2" t="s">
        <v>3781</v>
      </c>
      <c r="F2235" s="2" t="s">
        <v>11</v>
      </c>
      <c r="G2235" s="2">
        <v>17500000</v>
      </c>
      <c r="H2235" s="2">
        <v>4.4000000000000004</v>
      </c>
    </row>
    <row r="2236" spans="1:8" x14ac:dyDescent="0.3">
      <c r="A2236" s="2" t="s">
        <v>3782</v>
      </c>
      <c r="B2236" s="2">
        <v>116</v>
      </c>
      <c r="C2236" s="2">
        <v>325491</v>
      </c>
      <c r="D2236" s="2" t="s">
        <v>710</v>
      </c>
      <c r="E2236" s="2" t="s">
        <v>3783</v>
      </c>
      <c r="F2236" s="2" t="s">
        <v>11</v>
      </c>
      <c r="G2236" s="2">
        <v>17500000</v>
      </c>
      <c r="H2236" s="2">
        <v>6</v>
      </c>
    </row>
    <row r="2237" spans="1:8" x14ac:dyDescent="0.3">
      <c r="A2237" s="3" t="s">
        <v>1180</v>
      </c>
      <c r="B2237" s="3">
        <v>101</v>
      </c>
      <c r="C2237" s="3">
        <v>96471845</v>
      </c>
      <c r="D2237" s="3" t="s">
        <v>3100</v>
      </c>
      <c r="E2237" s="3" t="s">
        <v>3784</v>
      </c>
      <c r="F2237" s="3" t="s">
        <v>11</v>
      </c>
      <c r="G2237" s="3">
        <v>17000000</v>
      </c>
      <c r="H2237" s="3">
        <v>7.6</v>
      </c>
    </row>
    <row r="2238" spans="1:8" x14ac:dyDescent="0.3">
      <c r="A2238" s="2" t="s">
        <v>8</v>
      </c>
      <c r="B2238" s="2">
        <v>154</v>
      </c>
      <c r="C2238" s="2">
        <v>85200000</v>
      </c>
      <c r="D2238" s="2" t="s">
        <v>22</v>
      </c>
      <c r="E2238" s="2" t="s">
        <v>3785</v>
      </c>
      <c r="F2238" s="2" t="s">
        <v>11</v>
      </c>
      <c r="G2238" s="2">
        <v>18500000</v>
      </c>
      <c r="H2238" s="2">
        <v>8.4</v>
      </c>
    </row>
    <row r="2239" spans="1:8" x14ac:dyDescent="0.3">
      <c r="A2239" s="3" t="s">
        <v>3786</v>
      </c>
      <c r="B2239" s="3">
        <v>170</v>
      </c>
      <c r="C2239" s="3">
        <v>72000000</v>
      </c>
      <c r="D2239" s="3" t="s">
        <v>3787</v>
      </c>
      <c r="E2239" s="3" t="s">
        <v>3788</v>
      </c>
      <c r="F2239" s="3" t="s">
        <v>11</v>
      </c>
      <c r="G2239" s="3">
        <v>17000000</v>
      </c>
      <c r="H2239" s="3">
        <v>7.9</v>
      </c>
    </row>
    <row r="2240" spans="1:8" x14ac:dyDescent="0.3">
      <c r="A2240" s="2" t="s">
        <v>3789</v>
      </c>
      <c r="B2240" s="2">
        <v>99</v>
      </c>
      <c r="C2240" s="2">
        <v>72219395</v>
      </c>
      <c r="D2240" s="2" t="s">
        <v>996</v>
      </c>
      <c r="E2240" s="2" t="s">
        <v>3790</v>
      </c>
      <c r="F2240" s="2" t="s">
        <v>11</v>
      </c>
      <c r="G2240" s="2">
        <v>17000000</v>
      </c>
      <c r="H2240" s="2">
        <v>5.6</v>
      </c>
    </row>
    <row r="2241" spans="1:8" x14ac:dyDescent="0.3">
      <c r="A2241" s="3" t="s">
        <v>2410</v>
      </c>
      <c r="B2241" s="3">
        <v>104</v>
      </c>
      <c r="C2241" s="3">
        <v>82389560</v>
      </c>
      <c r="D2241" s="3" t="s">
        <v>656</v>
      </c>
      <c r="E2241" s="3" t="s">
        <v>3791</v>
      </c>
      <c r="F2241" s="3" t="s">
        <v>11</v>
      </c>
      <c r="G2241" s="3">
        <v>17000000</v>
      </c>
      <c r="H2241" s="3">
        <v>6.5</v>
      </c>
    </row>
    <row r="2242" spans="1:8" x14ac:dyDescent="0.3">
      <c r="A2242" s="2" t="s">
        <v>2644</v>
      </c>
      <c r="B2242" s="2">
        <v>126</v>
      </c>
      <c r="C2242" s="2">
        <v>71502303</v>
      </c>
      <c r="D2242" s="2" t="s">
        <v>3590</v>
      </c>
      <c r="E2242" s="2" t="s">
        <v>3792</v>
      </c>
      <c r="F2242" s="2" t="s">
        <v>11</v>
      </c>
      <c r="G2242" s="2">
        <v>12000000</v>
      </c>
      <c r="H2242" s="2">
        <v>7.5</v>
      </c>
    </row>
    <row r="2243" spans="1:8" x14ac:dyDescent="0.3">
      <c r="A2243" s="3" t="s">
        <v>1623</v>
      </c>
      <c r="B2243" s="3">
        <v>110</v>
      </c>
      <c r="C2243" s="3">
        <v>19179969</v>
      </c>
      <c r="D2243" s="3" t="s">
        <v>656</v>
      </c>
      <c r="E2243" s="3" t="s">
        <v>3793</v>
      </c>
      <c r="F2243" s="3" t="s">
        <v>11</v>
      </c>
      <c r="G2243" s="3">
        <v>17500000</v>
      </c>
      <c r="H2243" s="3">
        <v>6.3</v>
      </c>
    </row>
    <row r="2244" spans="1:8" x14ac:dyDescent="0.3">
      <c r="A2244" s="2" t="s">
        <v>1760</v>
      </c>
      <c r="B2244" s="2">
        <v>101</v>
      </c>
      <c r="C2244" s="2">
        <v>47000000</v>
      </c>
      <c r="D2244" s="2" t="s">
        <v>2168</v>
      </c>
      <c r="E2244" s="2" t="s">
        <v>3794</v>
      </c>
      <c r="F2244" s="2" t="s">
        <v>11</v>
      </c>
      <c r="G2244" s="2">
        <v>300000</v>
      </c>
      <c r="H2244" s="2">
        <v>7.9</v>
      </c>
    </row>
    <row r="2245" spans="1:8" x14ac:dyDescent="0.3">
      <c r="A2245" s="2" t="s">
        <v>3795</v>
      </c>
      <c r="B2245" s="2">
        <v>87</v>
      </c>
      <c r="C2245" s="2">
        <v>37566230</v>
      </c>
      <c r="D2245" s="2" t="s">
        <v>3796</v>
      </c>
      <c r="E2245" s="2" t="s">
        <v>3797</v>
      </c>
      <c r="F2245" s="2" t="s">
        <v>11</v>
      </c>
      <c r="G2245" s="2">
        <v>17000000</v>
      </c>
      <c r="H2245" s="2">
        <v>5.0999999999999996</v>
      </c>
    </row>
    <row r="2246" spans="1:8" x14ac:dyDescent="0.3">
      <c r="A2246" s="3" t="s">
        <v>2894</v>
      </c>
      <c r="B2246" s="3">
        <v>123</v>
      </c>
      <c r="C2246" s="3">
        <v>70492685</v>
      </c>
      <c r="D2246" s="3" t="s">
        <v>838</v>
      </c>
      <c r="E2246" s="3" t="s">
        <v>3798</v>
      </c>
      <c r="F2246" s="3" t="s">
        <v>11</v>
      </c>
      <c r="G2246" s="3">
        <v>17000000</v>
      </c>
      <c r="H2246" s="3">
        <v>6.7</v>
      </c>
    </row>
    <row r="2247" spans="1:8" x14ac:dyDescent="0.3">
      <c r="A2247" s="2" t="s">
        <v>3026</v>
      </c>
      <c r="B2247" s="2">
        <v>109</v>
      </c>
      <c r="C2247" s="2">
        <v>35635046</v>
      </c>
      <c r="D2247" s="2" t="s">
        <v>143</v>
      </c>
      <c r="E2247" s="2" t="s">
        <v>3799</v>
      </c>
      <c r="F2247" s="2" t="s">
        <v>11</v>
      </c>
      <c r="G2247" s="2">
        <v>17000000</v>
      </c>
      <c r="H2247" s="2">
        <v>6.7</v>
      </c>
    </row>
    <row r="2248" spans="1:8" x14ac:dyDescent="0.3">
      <c r="A2248" s="3" t="s">
        <v>3800</v>
      </c>
      <c r="B2248" s="3">
        <v>90</v>
      </c>
      <c r="C2248" s="3">
        <v>45670855</v>
      </c>
      <c r="D2248" s="3" t="s">
        <v>2056</v>
      </c>
      <c r="E2248" s="3" t="s">
        <v>3801</v>
      </c>
      <c r="F2248" s="3" t="s">
        <v>11</v>
      </c>
      <c r="G2248" s="3">
        <v>20000000</v>
      </c>
      <c r="H2248" s="3">
        <v>5.6</v>
      </c>
    </row>
    <row r="2249" spans="1:8" x14ac:dyDescent="0.3">
      <c r="A2249" s="2" t="s">
        <v>1252</v>
      </c>
      <c r="B2249" s="2">
        <v>96</v>
      </c>
      <c r="C2249" s="2">
        <v>37939782</v>
      </c>
      <c r="D2249" s="2" t="s">
        <v>549</v>
      </c>
      <c r="E2249" s="2" t="s">
        <v>3802</v>
      </c>
      <c r="F2249" s="2" t="s">
        <v>11</v>
      </c>
      <c r="G2249" s="2">
        <v>17000000</v>
      </c>
      <c r="H2249" s="2">
        <v>5.6</v>
      </c>
    </row>
    <row r="2250" spans="1:8" x14ac:dyDescent="0.3">
      <c r="A2250" s="2" t="s">
        <v>3803</v>
      </c>
      <c r="B2250" s="2">
        <v>82</v>
      </c>
      <c r="C2250" s="2">
        <v>30324946</v>
      </c>
      <c r="D2250" s="2" t="s">
        <v>3804</v>
      </c>
      <c r="E2250" s="2" t="s">
        <v>3805</v>
      </c>
      <c r="F2250" s="2" t="s">
        <v>11</v>
      </c>
      <c r="G2250" s="2">
        <v>17000000</v>
      </c>
      <c r="H2250" s="2">
        <v>6.2</v>
      </c>
    </row>
    <row r="2251" spans="1:8" x14ac:dyDescent="0.3">
      <c r="A2251" s="3" t="s">
        <v>3806</v>
      </c>
      <c r="B2251" s="3">
        <v>86</v>
      </c>
      <c r="C2251" s="3">
        <v>27854896</v>
      </c>
      <c r="D2251" s="3" t="s">
        <v>216</v>
      </c>
      <c r="E2251" s="3" t="s">
        <v>3807</v>
      </c>
      <c r="F2251" s="3" t="s">
        <v>11</v>
      </c>
      <c r="G2251" s="3">
        <v>17000000</v>
      </c>
      <c r="H2251" s="3">
        <v>5.6</v>
      </c>
    </row>
    <row r="2252" spans="1:8" x14ac:dyDescent="0.3">
      <c r="A2252" s="2" t="s">
        <v>2421</v>
      </c>
      <c r="B2252" s="2">
        <v>108</v>
      </c>
      <c r="C2252" s="2">
        <v>41777564</v>
      </c>
      <c r="D2252" s="2" t="s">
        <v>2088</v>
      </c>
      <c r="E2252" s="2" t="s">
        <v>3808</v>
      </c>
      <c r="F2252" s="2" t="s">
        <v>11</v>
      </c>
      <c r="G2252" s="2">
        <v>15000000</v>
      </c>
      <c r="H2252" s="2">
        <v>6.4</v>
      </c>
    </row>
    <row r="2253" spans="1:8" x14ac:dyDescent="0.3">
      <c r="A2253" s="3" t="s">
        <v>1512</v>
      </c>
      <c r="B2253" s="3">
        <v>98</v>
      </c>
      <c r="C2253" s="3">
        <v>22734486</v>
      </c>
      <c r="D2253" s="3" t="s">
        <v>656</v>
      </c>
      <c r="E2253" s="3" t="s">
        <v>3809</v>
      </c>
      <c r="F2253" s="3" t="s">
        <v>11</v>
      </c>
      <c r="G2253" s="3">
        <v>17000000</v>
      </c>
      <c r="H2253" s="3">
        <v>5.6</v>
      </c>
    </row>
    <row r="2254" spans="1:8" x14ac:dyDescent="0.3">
      <c r="A2254" s="2" t="s">
        <v>2758</v>
      </c>
      <c r="B2254" s="2">
        <v>129</v>
      </c>
      <c r="C2254" s="2">
        <v>44469602</v>
      </c>
      <c r="D2254" s="2" t="s">
        <v>534</v>
      </c>
      <c r="E2254" s="2" t="s">
        <v>3810</v>
      </c>
      <c r="F2254" s="2" t="s">
        <v>11</v>
      </c>
      <c r="G2254" s="2">
        <v>17000000</v>
      </c>
      <c r="H2254" s="2">
        <v>7.4</v>
      </c>
    </row>
    <row r="2255" spans="1:8" x14ac:dyDescent="0.3">
      <c r="A2255" s="3" t="s">
        <v>3811</v>
      </c>
      <c r="B2255" s="3">
        <v>112</v>
      </c>
      <c r="C2255" s="3">
        <v>64998368</v>
      </c>
      <c r="D2255" s="3" t="s">
        <v>3804</v>
      </c>
      <c r="E2255" s="3" t="s">
        <v>3812</v>
      </c>
      <c r="F2255" s="3" t="s">
        <v>11</v>
      </c>
      <c r="G2255" s="3">
        <v>17000000</v>
      </c>
      <c r="H2255" s="3">
        <v>7.2</v>
      </c>
    </row>
    <row r="2256" spans="1:8" x14ac:dyDescent="0.3">
      <c r="A2256" s="2" t="s">
        <v>2384</v>
      </c>
      <c r="B2256" s="2">
        <v>108</v>
      </c>
      <c r="C2256" s="2">
        <v>19693891</v>
      </c>
      <c r="D2256" s="2" t="s">
        <v>1479</v>
      </c>
      <c r="E2256" s="2" t="s">
        <v>3813</v>
      </c>
      <c r="F2256" s="2" t="s">
        <v>11</v>
      </c>
      <c r="G2256" s="2">
        <v>34000000</v>
      </c>
      <c r="H2256" s="2">
        <v>4.9000000000000004</v>
      </c>
    </row>
    <row r="2257" spans="1:8" x14ac:dyDescent="0.3">
      <c r="A2257" s="3" t="s">
        <v>24</v>
      </c>
      <c r="B2257" s="3">
        <v>121</v>
      </c>
      <c r="C2257" s="3">
        <v>16311763</v>
      </c>
      <c r="D2257" s="3" t="s">
        <v>710</v>
      </c>
      <c r="E2257" s="3" t="s">
        <v>3814</v>
      </c>
      <c r="F2257" s="3" t="s">
        <v>11</v>
      </c>
      <c r="G2257" s="3">
        <v>17000000</v>
      </c>
      <c r="H2257" s="3">
        <v>7.5</v>
      </c>
    </row>
    <row r="2258" spans="1:8" x14ac:dyDescent="0.3">
      <c r="A2258" s="2" t="s">
        <v>3815</v>
      </c>
      <c r="B2258" s="2">
        <v>89</v>
      </c>
      <c r="C2258" s="2">
        <v>12693621</v>
      </c>
      <c r="D2258" s="2" t="s">
        <v>996</v>
      </c>
      <c r="E2258" s="2" t="s">
        <v>3816</v>
      </c>
      <c r="F2258" s="2" t="s">
        <v>11</v>
      </c>
      <c r="G2258" s="2">
        <v>17000000</v>
      </c>
      <c r="H2258" s="2">
        <v>4.8</v>
      </c>
    </row>
    <row r="2259" spans="1:8" x14ac:dyDescent="0.3">
      <c r="A2259" s="3" t="s">
        <v>3817</v>
      </c>
      <c r="B2259" s="3">
        <v>89</v>
      </c>
      <c r="C2259" s="3">
        <v>15655665</v>
      </c>
      <c r="D2259" s="3" t="s">
        <v>549</v>
      </c>
      <c r="E2259" s="3" t="s">
        <v>3818</v>
      </c>
      <c r="F2259" s="3" t="s">
        <v>11</v>
      </c>
      <c r="G2259" s="3">
        <v>4000000</v>
      </c>
      <c r="H2259" s="3">
        <v>3.1</v>
      </c>
    </row>
    <row r="2260" spans="1:8" x14ac:dyDescent="0.3">
      <c r="A2260" s="2" t="s">
        <v>3819</v>
      </c>
      <c r="B2260" s="2">
        <v>73</v>
      </c>
      <c r="C2260" s="2">
        <v>11634458</v>
      </c>
      <c r="D2260" s="2" t="s">
        <v>3820</v>
      </c>
      <c r="E2260" s="2" t="s">
        <v>3821</v>
      </c>
      <c r="F2260" s="2" t="s">
        <v>11</v>
      </c>
      <c r="G2260" s="2">
        <v>17000000</v>
      </c>
      <c r="H2260" s="2">
        <v>5.8</v>
      </c>
    </row>
    <row r="2261" spans="1:8" x14ac:dyDescent="0.3">
      <c r="A2261" s="3" t="s">
        <v>1017</v>
      </c>
      <c r="B2261" s="3">
        <v>132</v>
      </c>
      <c r="C2261" s="3">
        <v>27154426</v>
      </c>
      <c r="D2261" s="3" t="s">
        <v>710</v>
      </c>
      <c r="E2261" s="3" t="s">
        <v>3822</v>
      </c>
      <c r="F2261" s="3" t="s">
        <v>11</v>
      </c>
      <c r="G2261" s="3">
        <v>17000000</v>
      </c>
      <c r="H2261" s="3">
        <v>6.7</v>
      </c>
    </row>
    <row r="2262" spans="1:8" x14ac:dyDescent="0.3">
      <c r="A2262" s="3" t="s">
        <v>3823</v>
      </c>
      <c r="B2262" s="3">
        <v>96</v>
      </c>
      <c r="C2262" s="3">
        <v>54239856</v>
      </c>
      <c r="D2262" s="3" t="s">
        <v>2088</v>
      </c>
      <c r="E2262" s="3" t="s">
        <v>3824</v>
      </c>
      <c r="F2262" s="3" t="s">
        <v>11</v>
      </c>
      <c r="G2262" s="3">
        <v>17000000</v>
      </c>
      <c r="H2262" s="3">
        <v>6.5</v>
      </c>
    </row>
    <row r="2263" spans="1:8" x14ac:dyDescent="0.3">
      <c r="A2263" s="2" t="s">
        <v>1398</v>
      </c>
      <c r="B2263" s="2">
        <v>98</v>
      </c>
      <c r="C2263" s="2">
        <v>8662318</v>
      </c>
      <c r="D2263" s="2" t="s">
        <v>549</v>
      </c>
      <c r="E2263" s="2" t="s">
        <v>3825</v>
      </c>
      <c r="F2263" s="2" t="s">
        <v>11</v>
      </c>
      <c r="G2263" s="2">
        <v>17000000</v>
      </c>
      <c r="H2263" s="2">
        <v>5.9</v>
      </c>
    </row>
    <row r="2264" spans="1:8" x14ac:dyDescent="0.3">
      <c r="A2264" s="3" t="s">
        <v>568</v>
      </c>
      <c r="B2264" s="3">
        <v>107</v>
      </c>
      <c r="C2264" s="3">
        <v>7156725</v>
      </c>
      <c r="D2264" s="3" t="s">
        <v>2463</v>
      </c>
      <c r="E2264" s="3" t="s">
        <v>3826</v>
      </c>
      <c r="F2264" s="3" t="s">
        <v>11</v>
      </c>
      <c r="G2264" s="3">
        <v>19000000</v>
      </c>
      <c r="H2264" s="3">
        <v>5.5</v>
      </c>
    </row>
    <row r="2265" spans="1:8" x14ac:dyDescent="0.3">
      <c r="A2265" s="2" t="s">
        <v>3827</v>
      </c>
      <c r="B2265" s="2">
        <v>134</v>
      </c>
      <c r="C2265" s="2">
        <v>15681020</v>
      </c>
      <c r="D2265" s="2" t="s">
        <v>2479</v>
      </c>
      <c r="E2265" s="2" t="s">
        <v>3828</v>
      </c>
      <c r="F2265" s="2" t="s">
        <v>11</v>
      </c>
      <c r="G2265" s="2">
        <v>17000000</v>
      </c>
      <c r="H2265" s="2">
        <v>3.6</v>
      </c>
    </row>
    <row r="2266" spans="1:8" x14ac:dyDescent="0.3">
      <c r="A2266" s="2" t="s">
        <v>3829</v>
      </c>
      <c r="B2266" s="2">
        <v>122</v>
      </c>
      <c r="C2266" s="2">
        <v>6855137</v>
      </c>
      <c r="D2266" s="2" t="s">
        <v>143</v>
      </c>
      <c r="E2266" s="2" t="s">
        <v>3830</v>
      </c>
      <c r="F2266" s="2" t="s">
        <v>11</v>
      </c>
      <c r="G2266" s="2">
        <v>17000000</v>
      </c>
      <c r="H2266" s="2">
        <v>7.4</v>
      </c>
    </row>
    <row r="2267" spans="1:8" x14ac:dyDescent="0.3">
      <c r="A2267" s="2" t="s">
        <v>3831</v>
      </c>
      <c r="B2267" s="2">
        <v>97</v>
      </c>
      <c r="C2267" s="2">
        <v>2315683</v>
      </c>
      <c r="D2267" s="2" t="s">
        <v>3832</v>
      </c>
      <c r="E2267" s="2" t="s">
        <v>3833</v>
      </c>
      <c r="F2267" s="2" t="s">
        <v>11</v>
      </c>
      <c r="G2267" s="2">
        <v>17000000</v>
      </c>
      <c r="H2267" s="2">
        <v>3</v>
      </c>
    </row>
    <row r="2268" spans="1:8" x14ac:dyDescent="0.3">
      <c r="A2268" s="3" t="s">
        <v>798</v>
      </c>
      <c r="B2268" s="3">
        <v>110</v>
      </c>
      <c r="C2268" s="3">
        <v>39825798</v>
      </c>
      <c r="D2268" s="3" t="s">
        <v>1083</v>
      </c>
      <c r="E2268" s="3" t="s">
        <v>3834</v>
      </c>
      <c r="F2268" s="3" t="s">
        <v>11</v>
      </c>
      <c r="G2268" s="3">
        <v>16000000</v>
      </c>
      <c r="H2268" s="3">
        <v>7.6</v>
      </c>
    </row>
    <row r="2269" spans="1:8" x14ac:dyDescent="0.3">
      <c r="A2269" s="2" t="s">
        <v>3835</v>
      </c>
      <c r="B2269" s="2">
        <v>102</v>
      </c>
      <c r="C2269" s="2">
        <v>2000000</v>
      </c>
      <c r="D2269" s="2" t="s">
        <v>2768</v>
      </c>
      <c r="E2269" s="2" t="s">
        <v>3836</v>
      </c>
      <c r="F2269" s="2" t="s">
        <v>11</v>
      </c>
      <c r="G2269" s="2">
        <v>17000000</v>
      </c>
      <c r="H2269" s="2">
        <v>6.4</v>
      </c>
    </row>
    <row r="2270" spans="1:8" x14ac:dyDescent="0.3">
      <c r="A2270" s="3" t="s">
        <v>433</v>
      </c>
      <c r="B2270" s="3">
        <v>98</v>
      </c>
      <c r="C2270" s="3">
        <v>1569918</v>
      </c>
      <c r="D2270" s="3" t="s">
        <v>1855</v>
      </c>
      <c r="E2270" s="3" t="s">
        <v>3837</v>
      </c>
      <c r="F2270" s="3" t="s">
        <v>11</v>
      </c>
      <c r="G2270" s="3">
        <v>17000000</v>
      </c>
      <c r="H2270" s="3">
        <v>6.9</v>
      </c>
    </row>
    <row r="2271" spans="1:8" x14ac:dyDescent="0.3">
      <c r="A2271" s="3" t="s">
        <v>3118</v>
      </c>
      <c r="B2271" s="3">
        <v>160</v>
      </c>
      <c r="C2271" s="3">
        <v>273420</v>
      </c>
      <c r="D2271" s="3" t="s">
        <v>3838</v>
      </c>
      <c r="E2271" s="3" t="s">
        <v>3839</v>
      </c>
      <c r="F2271" s="3" t="s">
        <v>11</v>
      </c>
      <c r="G2271" s="3">
        <v>17000000</v>
      </c>
      <c r="H2271" s="3">
        <v>5.5</v>
      </c>
    </row>
    <row r="2272" spans="1:8" x14ac:dyDescent="0.3">
      <c r="A2272" s="2" t="s">
        <v>3840</v>
      </c>
      <c r="B2272" s="2">
        <v>83</v>
      </c>
      <c r="C2272" s="2">
        <v>4930798</v>
      </c>
      <c r="D2272" s="2" t="s">
        <v>2168</v>
      </c>
      <c r="E2272" s="2" t="s">
        <v>3841</v>
      </c>
      <c r="F2272" s="2" t="s">
        <v>11</v>
      </c>
      <c r="G2272" s="2">
        <v>17000000</v>
      </c>
      <c r="H2272" s="2">
        <v>4.0999999999999996</v>
      </c>
    </row>
    <row r="2273" spans="1:8" x14ac:dyDescent="0.3">
      <c r="A2273" s="3" t="s">
        <v>3842</v>
      </c>
      <c r="B2273" s="3">
        <v>102</v>
      </c>
      <c r="C2273" s="3">
        <v>59847242</v>
      </c>
      <c r="D2273" s="3" t="s">
        <v>2985</v>
      </c>
      <c r="E2273" s="3" t="s">
        <v>3843</v>
      </c>
      <c r="F2273" s="3" t="s">
        <v>11</v>
      </c>
      <c r="G2273" s="3">
        <v>16500000</v>
      </c>
      <c r="H2273" s="3">
        <v>6.8</v>
      </c>
    </row>
    <row r="2274" spans="1:8" x14ac:dyDescent="0.3">
      <c r="A2274" s="2" t="s">
        <v>3844</v>
      </c>
      <c r="B2274" s="2">
        <v>122</v>
      </c>
      <c r="C2274" s="2">
        <v>220914</v>
      </c>
      <c r="D2274" s="2" t="s">
        <v>2064</v>
      </c>
      <c r="E2274" s="2" t="s">
        <v>3845</v>
      </c>
      <c r="F2274" s="2" t="s">
        <v>11</v>
      </c>
      <c r="G2274" s="2">
        <v>16800000</v>
      </c>
      <c r="H2274" s="2">
        <v>6.5</v>
      </c>
    </row>
    <row r="2275" spans="1:8" x14ac:dyDescent="0.3">
      <c r="A2275" s="2" t="s">
        <v>241</v>
      </c>
      <c r="B2275" s="2">
        <v>126</v>
      </c>
      <c r="C2275" s="2">
        <v>43848100</v>
      </c>
      <c r="D2275" s="2" t="s">
        <v>641</v>
      </c>
      <c r="E2275" s="2" t="s">
        <v>3846</v>
      </c>
      <c r="F2275" s="2" t="s">
        <v>11</v>
      </c>
      <c r="G2275" s="2">
        <v>15000000</v>
      </c>
      <c r="H2275" s="2">
        <v>7.4</v>
      </c>
    </row>
    <row r="2276" spans="1:8" x14ac:dyDescent="0.3">
      <c r="A2276" s="3" t="s">
        <v>344</v>
      </c>
      <c r="B2276" s="3">
        <v>136</v>
      </c>
      <c r="C2276" s="3">
        <v>42700000</v>
      </c>
      <c r="D2276" s="3" t="s">
        <v>69</v>
      </c>
      <c r="E2276" s="3" t="s">
        <v>3847</v>
      </c>
      <c r="F2276" s="3" t="s">
        <v>11</v>
      </c>
      <c r="G2276" s="3">
        <v>16500000</v>
      </c>
      <c r="H2276" s="3">
        <v>7.7</v>
      </c>
    </row>
    <row r="2277" spans="1:8" x14ac:dyDescent="0.3">
      <c r="A2277" s="2" t="s">
        <v>3848</v>
      </c>
      <c r="B2277" s="2">
        <v>120</v>
      </c>
      <c r="C2277" s="2">
        <v>18663911</v>
      </c>
      <c r="D2277" s="2" t="s">
        <v>2064</v>
      </c>
      <c r="E2277" s="2" t="s">
        <v>3849</v>
      </c>
      <c r="F2277" s="2" t="s">
        <v>11</v>
      </c>
      <c r="G2277" s="2">
        <v>16500000</v>
      </c>
      <c r="H2277" s="2">
        <v>7.1</v>
      </c>
    </row>
    <row r="2278" spans="1:8" x14ac:dyDescent="0.3">
      <c r="A2278" s="3" t="s">
        <v>3850</v>
      </c>
      <c r="B2278" s="3">
        <v>108</v>
      </c>
      <c r="C2278" s="3">
        <v>11702090</v>
      </c>
      <c r="D2278" s="3" t="s">
        <v>549</v>
      </c>
      <c r="E2278" s="3" t="s">
        <v>3851</v>
      </c>
      <c r="F2278" s="3" t="s">
        <v>11</v>
      </c>
      <c r="G2278" s="3">
        <v>16500000</v>
      </c>
      <c r="H2278" s="3">
        <v>6.3</v>
      </c>
    </row>
    <row r="2279" spans="1:8" x14ac:dyDescent="0.3">
      <c r="A2279" s="2" t="s">
        <v>3852</v>
      </c>
      <c r="B2279" s="2">
        <v>126</v>
      </c>
      <c r="C2279" s="2">
        <v>13005485</v>
      </c>
      <c r="D2279" s="2" t="s">
        <v>1126</v>
      </c>
      <c r="E2279" s="2" t="s">
        <v>3853</v>
      </c>
      <c r="F2279" s="2" t="s">
        <v>11</v>
      </c>
      <c r="G2279" s="2">
        <v>15000000</v>
      </c>
      <c r="H2279" s="2">
        <v>7.6</v>
      </c>
    </row>
    <row r="2280" spans="1:8" x14ac:dyDescent="0.3">
      <c r="A2280" s="3" t="s">
        <v>356</v>
      </c>
      <c r="B2280" s="3">
        <v>128</v>
      </c>
      <c r="C2280" s="3">
        <v>95860116</v>
      </c>
      <c r="D2280" s="3" t="s">
        <v>838</v>
      </c>
      <c r="E2280" s="3" t="s">
        <v>3854</v>
      </c>
      <c r="F2280" s="3" t="s">
        <v>11</v>
      </c>
      <c r="G2280" s="3">
        <v>16400000</v>
      </c>
      <c r="H2280" s="3">
        <v>8</v>
      </c>
    </row>
    <row r="2281" spans="1:8" x14ac:dyDescent="0.3">
      <c r="A2281" s="2" t="s">
        <v>3855</v>
      </c>
      <c r="B2281" s="2">
        <v>113</v>
      </c>
      <c r="C2281" s="2">
        <v>127175354</v>
      </c>
      <c r="D2281" s="2" t="s">
        <v>656</v>
      </c>
      <c r="E2281" s="2" t="s">
        <v>3856</v>
      </c>
      <c r="F2281" s="2" t="s">
        <v>11</v>
      </c>
      <c r="G2281" s="2">
        <v>16000000</v>
      </c>
      <c r="H2281" s="2">
        <v>7.3</v>
      </c>
    </row>
    <row r="2282" spans="1:8" x14ac:dyDescent="0.3">
      <c r="A2282" s="3" t="s">
        <v>1282</v>
      </c>
      <c r="B2282" s="3">
        <v>89</v>
      </c>
      <c r="C2282" s="3">
        <v>92823600</v>
      </c>
      <c r="D2282" s="3" t="s">
        <v>465</v>
      </c>
      <c r="E2282" s="3" t="s">
        <v>3857</v>
      </c>
      <c r="F2282" s="3" t="s">
        <v>11</v>
      </c>
      <c r="G2282" s="3">
        <v>16000000</v>
      </c>
      <c r="H2282" s="3">
        <v>7.6</v>
      </c>
    </row>
    <row r="2283" spans="1:8" x14ac:dyDescent="0.3">
      <c r="A2283" s="2" t="s">
        <v>3215</v>
      </c>
      <c r="B2283" s="2">
        <v>129</v>
      </c>
      <c r="C2283" s="2">
        <v>54000000</v>
      </c>
      <c r="D2283" s="2" t="s">
        <v>1126</v>
      </c>
      <c r="E2283" s="2" t="s">
        <v>3858</v>
      </c>
      <c r="F2283" s="2" t="s">
        <v>11</v>
      </c>
      <c r="G2283" s="2">
        <v>16000000</v>
      </c>
      <c r="H2283" s="2">
        <v>7.8</v>
      </c>
    </row>
    <row r="2284" spans="1:8" x14ac:dyDescent="0.3">
      <c r="A2284" s="3" t="s">
        <v>844</v>
      </c>
      <c r="B2284" s="3">
        <v>94</v>
      </c>
      <c r="C2284" s="3">
        <v>68525609</v>
      </c>
      <c r="D2284" s="3" t="s">
        <v>656</v>
      </c>
      <c r="E2284" s="3" t="s">
        <v>3859</v>
      </c>
      <c r="F2284" s="3" t="s">
        <v>11</v>
      </c>
      <c r="G2284" s="3">
        <v>15600000</v>
      </c>
      <c r="H2284" s="3">
        <v>6.5</v>
      </c>
    </row>
    <row r="2285" spans="1:8" x14ac:dyDescent="0.3">
      <c r="A2285" s="2" t="s">
        <v>1350</v>
      </c>
      <c r="B2285" s="2">
        <v>106</v>
      </c>
      <c r="C2285" s="2">
        <v>52885587</v>
      </c>
      <c r="D2285" s="2" t="s">
        <v>1479</v>
      </c>
      <c r="E2285" s="2" t="s">
        <v>3860</v>
      </c>
      <c r="F2285" s="2" t="s">
        <v>11</v>
      </c>
      <c r="G2285" s="2">
        <v>16000000</v>
      </c>
      <c r="H2285" s="2">
        <v>6.4</v>
      </c>
    </row>
    <row r="2286" spans="1:8" x14ac:dyDescent="0.3">
      <c r="A2286" s="3" t="s">
        <v>3861</v>
      </c>
      <c r="B2286" s="3">
        <v>100</v>
      </c>
      <c r="C2286" s="3">
        <v>44667095</v>
      </c>
      <c r="D2286" s="3" t="s">
        <v>465</v>
      </c>
      <c r="E2286" s="3" t="s">
        <v>3862</v>
      </c>
      <c r="F2286" s="3" t="s">
        <v>11</v>
      </c>
      <c r="G2286" s="3">
        <v>15000000</v>
      </c>
      <c r="H2286" s="3">
        <v>8</v>
      </c>
    </row>
    <row r="2287" spans="1:8" x14ac:dyDescent="0.3">
      <c r="A2287" s="2" t="s">
        <v>1239</v>
      </c>
      <c r="B2287" s="2">
        <v>89</v>
      </c>
      <c r="C2287" s="2">
        <v>42638165</v>
      </c>
      <c r="D2287" s="2" t="s">
        <v>699</v>
      </c>
      <c r="E2287" s="2" t="s">
        <v>3863</v>
      </c>
      <c r="F2287" s="2" t="s">
        <v>11</v>
      </c>
      <c r="G2287" s="2">
        <v>16000000</v>
      </c>
      <c r="H2287" s="2">
        <v>4.8</v>
      </c>
    </row>
    <row r="2288" spans="1:8" x14ac:dyDescent="0.3">
      <c r="A2288" s="3" t="s">
        <v>1763</v>
      </c>
      <c r="B2288" s="3">
        <v>94</v>
      </c>
      <c r="C2288" s="3">
        <v>45507053</v>
      </c>
      <c r="D2288" s="3" t="s">
        <v>3590</v>
      </c>
      <c r="E2288" s="3" t="s">
        <v>3864</v>
      </c>
      <c r="F2288" s="3" t="s">
        <v>11</v>
      </c>
      <c r="G2288" s="3">
        <v>16000000</v>
      </c>
      <c r="H2288" s="3">
        <v>7.8</v>
      </c>
    </row>
    <row r="2289" spans="1:8" x14ac:dyDescent="0.3">
      <c r="A2289" s="2" t="s">
        <v>281</v>
      </c>
      <c r="B2289" s="2">
        <v>83</v>
      </c>
      <c r="C2289" s="2">
        <v>39511038</v>
      </c>
      <c r="D2289" s="2" t="s">
        <v>2088</v>
      </c>
      <c r="E2289" s="2" t="s">
        <v>3865</v>
      </c>
      <c r="F2289" s="2" t="s">
        <v>11</v>
      </c>
      <c r="G2289" s="2">
        <v>16000000</v>
      </c>
      <c r="H2289" s="2">
        <v>5.9</v>
      </c>
    </row>
    <row r="2290" spans="1:8" x14ac:dyDescent="0.3">
      <c r="A2290" s="3" t="s">
        <v>3866</v>
      </c>
      <c r="B2290" s="3">
        <v>111</v>
      </c>
      <c r="C2290" s="3">
        <v>6462576</v>
      </c>
      <c r="D2290" s="3" t="s">
        <v>1126</v>
      </c>
      <c r="E2290" s="3" t="s">
        <v>3867</v>
      </c>
      <c r="F2290" s="3" t="s">
        <v>11</v>
      </c>
      <c r="G2290" s="3">
        <v>18500000</v>
      </c>
      <c r="H2290" s="3">
        <v>5.4</v>
      </c>
    </row>
    <row r="2291" spans="1:8" x14ac:dyDescent="0.3">
      <c r="A2291" s="2" t="s">
        <v>3868</v>
      </c>
      <c r="B2291" s="2">
        <v>80</v>
      </c>
      <c r="C2291" s="2">
        <v>40363530</v>
      </c>
      <c r="D2291" s="2" t="s">
        <v>1004</v>
      </c>
      <c r="E2291" s="2" t="s">
        <v>3869</v>
      </c>
      <c r="F2291" s="2" t="s">
        <v>11</v>
      </c>
      <c r="G2291" s="2">
        <v>16000000</v>
      </c>
      <c r="H2291" s="2">
        <v>3.3</v>
      </c>
    </row>
    <row r="2292" spans="1:8" x14ac:dyDescent="0.3">
      <c r="A2292" s="3" t="s">
        <v>120</v>
      </c>
      <c r="B2292" s="3">
        <v>112</v>
      </c>
      <c r="C2292" s="3">
        <v>37623143</v>
      </c>
      <c r="D2292" s="3" t="s">
        <v>3870</v>
      </c>
      <c r="E2292" s="3" t="s">
        <v>3871</v>
      </c>
      <c r="F2292" s="3" t="s">
        <v>918</v>
      </c>
      <c r="G2292" s="3">
        <v>13500000</v>
      </c>
      <c r="H2292" s="3">
        <v>8.1999999999999993</v>
      </c>
    </row>
    <row r="2293" spans="1:8" x14ac:dyDescent="0.3">
      <c r="A2293" s="3" t="s">
        <v>2080</v>
      </c>
      <c r="B2293" s="3">
        <v>94</v>
      </c>
      <c r="C2293" s="3">
        <v>33357476</v>
      </c>
      <c r="D2293" s="3" t="s">
        <v>3872</v>
      </c>
      <c r="E2293" s="3" t="s">
        <v>3873</v>
      </c>
      <c r="F2293" s="3" t="s">
        <v>11</v>
      </c>
      <c r="G2293" s="3">
        <v>35000000</v>
      </c>
      <c r="H2293" s="3">
        <v>5.4</v>
      </c>
    </row>
    <row r="2294" spans="1:8" x14ac:dyDescent="0.3">
      <c r="A2294" s="2" t="s">
        <v>967</v>
      </c>
      <c r="B2294" s="2">
        <v>130</v>
      </c>
      <c r="C2294" s="2">
        <v>28734552</v>
      </c>
      <c r="D2294" s="2" t="s">
        <v>1733</v>
      </c>
      <c r="E2294" s="2" t="s">
        <v>3874</v>
      </c>
      <c r="F2294" s="2" t="s">
        <v>11</v>
      </c>
      <c r="G2294" s="2">
        <v>16000000</v>
      </c>
      <c r="H2294" s="2">
        <v>6.4</v>
      </c>
    </row>
    <row r="2295" spans="1:8" x14ac:dyDescent="0.3">
      <c r="A2295" s="3" t="s">
        <v>3875</v>
      </c>
      <c r="B2295" s="3">
        <v>91</v>
      </c>
      <c r="C2295" s="3">
        <v>37300107</v>
      </c>
      <c r="D2295" s="3" t="s">
        <v>1449</v>
      </c>
      <c r="E2295" s="3" t="s">
        <v>3876</v>
      </c>
      <c r="F2295" s="3" t="s">
        <v>11</v>
      </c>
      <c r="G2295" s="3">
        <v>16000000</v>
      </c>
      <c r="H2295" s="3">
        <v>4.8</v>
      </c>
    </row>
    <row r="2296" spans="1:8" x14ac:dyDescent="0.3">
      <c r="A2296" s="2" t="s">
        <v>2199</v>
      </c>
      <c r="B2296" s="2">
        <v>91</v>
      </c>
      <c r="C2296" s="2">
        <v>27087695</v>
      </c>
      <c r="D2296" s="2" t="s">
        <v>1764</v>
      </c>
      <c r="E2296" s="2" t="s">
        <v>3877</v>
      </c>
      <c r="F2296" s="2" t="s">
        <v>11</v>
      </c>
      <c r="G2296" s="2">
        <v>17700000</v>
      </c>
      <c r="H2296" s="2">
        <v>5.9</v>
      </c>
    </row>
    <row r="2297" spans="1:8" x14ac:dyDescent="0.3">
      <c r="A2297" s="3" t="s">
        <v>3878</v>
      </c>
      <c r="B2297" s="3">
        <v>110</v>
      </c>
      <c r="C2297" s="3">
        <v>30102717</v>
      </c>
      <c r="D2297" s="3" t="s">
        <v>1500</v>
      </c>
      <c r="E2297" s="3" t="s">
        <v>3879</v>
      </c>
      <c r="F2297" s="3" t="s">
        <v>11</v>
      </c>
      <c r="G2297" s="3">
        <v>15000000</v>
      </c>
      <c r="H2297" s="3">
        <v>5.5</v>
      </c>
    </row>
    <row r="2298" spans="1:8" x14ac:dyDescent="0.3">
      <c r="A2298" s="2" t="s">
        <v>816</v>
      </c>
      <c r="B2298" s="2">
        <v>121</v>
      </c>
      <c r="C2298" s="2">
        <v>23618786</v>
      </c>
      <c r="D2298" s="2" t="s">
        <v>3880</v>
      </c>
      <c r="E2298" s="2" t="s">
        <v>3881</v>
      </c>
      <c r="F2298" s="2" t="s">
        <v>11</v>
      </c>
      <c r="G2298" s="2">
        <v>8000000</v>
      </c>
      <c r="H2298" s="2">
        <v>7.9</v>
      </c>
    </row>
    <row r="2299" spans="1:8" x14ac:dyDescent="0.3">
      <c r="A2299" s="3" t="s">
        <v>3882</v>
      </c>
      <c r="B2299" s="3">
        <v>114</v>
      </c>
      <c r="C2299" s="3">
        <v>26896744</v>
      </c>
      <c r="D2299" s="3" t="s">
        <v>838</v>
      </c>
      <c r="E2299" s="3" t="s">
        <v>3883</v>
      </c>
      <c r="F2299" s="3" t="s">
        <v>11</v>
      </c>
      <c r="G2299" s="3">
        <v>16500000</v>
      </c>
      <c r="H2299" s="3">
        <v>4.9000000000000004</v>
      </c>
    </row>
    <row r="2300" spans="1:8" x14ac:dyDescent="0.3">
      <c r="A2300" s="2" t="s">
        <v>2665</v>
      </c>
      <c r="B2300" s="2">
        <v>96</v>
      </c>
      <c r="C2300" s="2">
        <v>23213577</v>
      </c>
      <c r="D2300" s="2" t="s">
        <v>69</v>
      </c>
      <c r="E2300" s="2" t="s">
        <v>3884</v>
      </c>
      <c r="F2300" s="2" t="s">
        <v>11</v>
      </c>
      <c r="G2300" s="2">
        <v>15500000</v>
      </c>
      <c r="H2300" s="2">
        <v>7.2</v>
      </c>
    </row>
    <row r="2301" spans="1:8" x14ac:dyDescent="0.3">
      <c r="A2301" s="3" t="s">
        <v>3885</v>
      </c>
      <c r="B2301" s="3">
        <v>94</v>
      </c>
      <c r="C2301" s="3">
        <v>20627372</v>
      </c>
      <c r="D2301" s="3" t="s">
        <v>465</v>
      </c>
      <c r="E2301" s="3" t="s">
        <v>3886</v>
      </c>
      <c r="F2301" s="3" t="s">
        <v>11</v>
      </c>
      <c r="G2301" s="3">
        <v>16000000</v>
      </c>
      <c r="H2301" s="3">
        <v>5.3</v>
      </c>
    </row>
    <row r="2302" spans="1:8" x14ac:dyDescent="0.3">
      <c r="A2302" s="2" t="s">
        <v>3887</v>
      </c>
      <c r="B2302" s="2">
        <v>109</v>
      </c>
      <c r="C2302" s="2">
        <v>16346122</v>
      </c>
      <c r="D2302" s="2" t="s">
        <v>1126</v>
      </c>
      <c r="E2302" s="2" t="s">
        <v>3888</v>
      </c>
      <c r="F2302" s="2" t="s">
        <v>11</v>
      </c>
      <c r="G2302" s="2">
        <v>16000000</v>
      </c>
      <c r="H2302" s="2">
        <v>7.2</v>
      </c>
    </row>
    <row r="2303" spans="1:8" x14ac:dyDescent="0.3">
      <c r="A2303" s="3" t="s">
        <v>1570</v>
      </c>
      <c r="B2303" s="3">
        <v>107</v>
      </c>
      <c r="C2303" s="3">
        <v>16204793</v>
      </c>
      <c r="D2303" s="3" t="s">
        <v>283</v>
      </c>
      <c r="E2303" s="3" t="s">
        <v>3889</v>
      </c>
      <c r="F2303" s="3" t="s">
        <v>11</v>
      </c>
      <c r="G2303" s="3">
        <v>16000000</v>
      </c>
      <c r="H2303" s="3">
        <v>5.0999999999999996</v>
      </c>
    </row>
    <row r="2304" spans="1:8" x14ac:dyDescent="0.3">
      <c r="A2304" s="2" t="s">
        <v>3890</v>
      </c>
      <c r="B2304" s="2">
        <v>96</v>
      </c>
      <c r="C2304" s="2">
        <v>15427192</v>
      </c>
      <c r="D2304" s="2" t="s">
        <v>3891</v>
      </c>
      <c r="E2304" s="2" t="s">
        <v>3892</v>
      </c>
      <c r="F2304" s="2" t="s">
        <v>11</v>
      </c>
      <c r="G2304" s="2">
        <v>16000000</v>
      </c>
      <c r="H2304" s="2">
        <v>5.6</v>
      </c>
    </row>
    <row r="2305" spans="1:8" x14ac:dyDescent="0.3">
      <c r="A2305" s="3" t="s">
        <v>2665</v>
      </c>
      <c r="B2305" s="3">
        <v>88</v>
      </c>
      <c r="C2305" s="3">
        <v>14792779</v>
      </c>
      <c r="D2305" s="3" t="s">
        <v>656</v>
      </c>
      <c r="E2305" s="3" t="s">
        <v>3893</v>
      </c>
      <c r="F2305" s="3" t="s">
        <v>11</v>
      </c>
      <c r="G2305" s="3">
        <v>16000000</v>
      </c>
      <c r="H2305" s="3">
        <v>7.6</v>
      </c>
    </row>
    <row r="2306" spans="1:8" x14ac:dyDescent="0.3">
      <c r="A2306" s="3" t="s">
        <v>3894</v>
      </c>
      <c r="B2306" s="3">
        <v>113</v>
      </c>
      <c r="C2306" s="3">
        <v>19057024</v>
      </c>
      <c r="D2306" s="3" t="s">
        <v>69</v>
      </c>
      <c r="E2306" s="3" t="s">
        <v>3895</v>
      </c>
      <c r="F2306" s="3" t="s">
        <v>11</v>
      </c>
      <c r="G2306" s="3">
        <v>16000000</v>
      </c>
      <c r="H2306" s="3">
        <v>7.2</v>
      </c>
    </row>
    <row r="2307" spans="1:8" x14ac:dyDescent="0.3">
      <c r="A2307" s="2" t="s">
        <v>3896</v>
      </c>
      <c r="B2307" s="2">
        <v>101</v>
      </c>
      <c r="C2307" s="2">
        <v>14108518</v>
      </c>
      <c r="D2307" s="2" t="s">
        <v>465</v>
      </c>
      <c r="E2307" s="2" t="s">
        <v>3897</v>
      </c>
      <c r="F2307" s="2" t="s">
        <v>11</v>
      </c>
      <c r="G2307" s="2">
        <v>16000000</v>
      </c>
      <c r="H2307" s="2">
        <v>5.7</v>
      </c>
    </row>
    <row r="2308" spans="1:8" x14ac:dyDescent="0.3">
      <c r="A2308" s="3" t="s">
        <v>3152</v>
      </c>
      <c r="B2308" s="3">
        <v>105</v>
      </c>
      <c r="C2308" s="3">
        <v>13854000</v>
      </c>
      <c r="D2308" s="3" t="s">
        <v>822</v>
      </c>
      <c r="E2308" s="3" t="s">
        <v>3898</v>
      </c>
      <c r="F2308" s="3" t="s">
        <v>11</v>
      </c>
      <c r="G2308" s="3">
        <v>20000000</v>
      </c>
      <c r="H2308" s="3">
        <v>5.2</v>
      </c>
    </row>
    <row r="2309" spans="1:8" x14ac:dyDescent="0.3">
      <c r="A2309" s="2" t="s">
        <v>907</v>
      </c>
      <c r="B2309" s="2">
        <v>125</v>
      </c>
      <c r="C2309" s="2">
        <v>77324422</v>
      </c>
      <c r="D2309" s="2" t="s">
        <v>1126</v>
      </c>
      <c r="E2309" s="2" t="s">
        <v>3899</v>
      </c>
      <c r="F2309" s="2" t="s">
        <v>11</v>
      </c>
      <c r="G2309" s="2">
        <v>26000000</v>
      </c>
      <c r="H2309" s="2">
        <v>7.7</v>
      </c>
    </row>
    <row r="2310" spans="1:8" x14ac:dyDescent="0.3">
      <c r="A2310" s="3" t="s">
        <v>3900</v>
      </c>
      <c r="B2310" s="3">
        <v>100</v>
      </c>
      <c r="C2310" s="3">
        <v>15500000</v>
      </c>
      <c r="D2310" s="3" t="s">
        <v>1652</v>
      </c>
      <c r="E2310" s="3" t="s">
        <v>3901</v>
      </c>
      <c r="F2310" s="3" t="s">
        <v>11</v>
      </c>
      <c r="G2310" s="3">
        <v>16000000</v>
      </c>
      <c r="H2310" s="3">
        <v>7</v>
      </c>
    </row>
    <row r="2311" spans="1:8" x14ac:dyDescent="0.3">
      <c r="A2311" s="2" t="s">
        <v>3902</v>
      </c>
      <c r="B2311" s="2">
        <v>112</v>
      </c>
      <c r="C2311" s="2">
        <v>4734235</v>
      </c>
      <c r="D2311" s="2" t="s">
        <v>2843</v>
      </c>
      <c r="E2311" s="2" t="s">
        <v>3903</v>
      </c>
      <c r="F2311" s="2" t="s">
        <v>11</v>
      </c>
      <c r="G2311" s="2">
        <v>15000000</v>
      </c>
      <c r="H2311" s="2">
        <v>6</v>
      </c>
    </row>
    <row r="2312" spans="1:8" x14ac:dyDescent="0.3">
      <c r="A2312" s="3" t="s">
        <v>2665</v>
      </c>
      <c r="B2312" s="3">
        <v>112</v>
      </c>
      <c r="C2312" s="3">
        <v>4839383</v>
      </c>
      <c r="D2312" s="3" t="s">
        <v>549</v>
      </c>
      <c r="E2312" s="3" t="s">
        <v>3904</v>
      </c>
      <c r="F2312" s="3" t="s">
        <v>11</v>
      </c>
      <c r="G2312" s="3">
        <v>16000000</v>
      </c>
      <c r="H2312" s="3">
        <v>6.6</v>
      </c>
    </row>
    <row r="2313" spans="1:8" x14ac:dyDescent="0.3">
      <c r="A2313" s="2" t="s">
        <v>3905</v>
      </c>
      <c r="B2313" s="2">
        <v>95</v>
      </c>
      <c r="C2313" s="2">
        <v>4193025</v>
      </c>
      <c r="D2313" s="2" t="s">
        <v>2463</v>
      </c>
      <c r="E2313" s="2" t="s">
        <v>3906</v>
      </c>
      <c r="F2313" s="2" t="s">
        <v>11</v>
      </c>
      <c r="G2313" s="2">
        <v>15000000</v>
      </c>
      <c r="H2313" s="2">
        <v>6.8</v>
      </c>
    </row>
    <row r="2314" spans="1:8" x14ac:dyDescent="0.3">
      <c r="A2314" s="3" t="s">
        <v>1902</v>
      </c>
      <c r="B2314" s="3">
        <v>110</v>
      </c>
      <c r="C2314" s="3">
        <v>5900000</v>
      </c>
      <c r="D2314" s="3" t="s">
        <v>13</v>
      </c>
      <c r="E2314" s="3" t="s">
        <v>3907</v>
      </c>
      <c r="F2314" s="3" t="s">
        <v>11</v>
      </c>
      <c r="G2314" s="3">
        <v>16000000</v>
      </c>
      <c r="H2314" s="3">
        <v>7.2</v>
      </c>
    </row>
    <row r="2315" spans="1:8" x14ac:dyDescent="0.3">
      <c r="A2315" s="2" t="s">
        <v>3908</v>
      </c>
      <c r="B2315" s="2">
        <v>118</v>
      </c>
      <c r="C2315" s="2">
        <v>2849142</v>
      </c>
      <c r="D2315" s="2" t="s">
        <v>1126</v>
      </c>
      <c r="E2315" s="2" t="s">
        <v>3909</v>
      </c>
      <c r="F2315" s="2" t="s">
        <v>11</v>
      </c>
      <c r="G2315" s="2">
        <v>16000000</v>
      </c>
      <c r="H2315" s="2">
        <v>7.2</v>
      </c>
    </row>
    <row r="2316" spans="1:8" x14ac:dyDescent="0.3">
      <c r="A2316" s="3" t="s">
        <v>3910</v>
      </c>
      <c r="B2316" s="3">
        <v>97</v>
      </c>
      <c r="C2316" s="3">
        <v>1686429</v>
      </c>
      <c r="D2316" s="3" t="s">
        <v>3911</v>
      </c>
      <c r="E2316" s="3" t="s">
        <v>3912</v>
      </c>
      <c r="F2316" s="3" t="s">
        <v>11</v>
      </c>
      <c r="G2316" s="3">
        <v>16000000</v>
      </c>
      <c r="H2316" s="3">
        <v>2.8</v>
      </c>
    </row>
    <row r="2317" spans="1:8" x14ac:dyDescent="0.3">
      <c r="A2317" s="2" t="s">
        <v>2870</v>
      </c>
      <c r="B2317" s="2">
        <v>120</v>
      </c>
      <c r="C2317" s="2">
        <v>1984743</v>
      </c>
      <c r="D2317" s="2" t="s">
        <v>69</v>
      </c>
      <c r="E2317" s="2" t="s">
        <v>3913</v>
      </c>
      <c r="F2317" s="2" t="s">
        <v>11</v>
      </c>
      <c r="G2317" s="2">
        <v>16000000</v>
      </c>
      <c r="H2317" s="2">
        <v>6.6</v>
      </c>
    </row>
    <row r="2318" spans="1:8" x14ac:dyDescent="0.3">
      <c r="A2318" s="3" t="s">
        <v>3914</v>
      </c>
      <c r="B2318" s="3">
        <v>135</v>
      </c>
      <c r="C2318" s="3">
        <v>1666262</v>
      </c>
      <c r="D2318" s="3" t="s">
        <v>644</v>
      </c>
      <c r="E2318" s="3" t="s">
        <v>3915</v>
      </c>
      <c r="F2318" s="3" t="s">
        <v>11</v>
      </c>
      <c r="G2318" s="3">
        <v>16000000</v>
      </c>
      <c r="H2318" s="3">
        <v>6.7</v>
      </c>
    </row>
    <row r="2319" spans="1:8" x14ac:dyDescent="0.3">
      <c r="A2319" s="2" t="s">
        <v>1738</v>
      </c>
      <c r="B2319" s="2">
        <v>101</v>
      </c>
      <c r="C2319" s="2">
        <v>2319187</v>
      </c>
      <c r="D2319" s="2" t="s">
        <v>717</v>
      </c>
      <c r="E2319" s="2" t="s">
        <v>3916</v>
      </c>
      <c r="F2319" s="2" t="s">
        <v>11</v>
      </c>
      <c r="G2319" s="2">
        <v>20000000</v>
      </c>
      <c r="H2319" s="2">
        <v>7</v>
      </c>
    </row>
    <row r="2320" spans="1:8" x14ac:dyDescent="0.3">
      <c r="A2320" s="3" t="s">
        <v>3917</v>
      </c>
      <c r="B2320" s="3">
        <v>92</v>
      </c>
      <c r="C2320" s="3">
        <v>13922211</v>
      </c>
      <c r="D2320" s="3" t="s">
        <v>656</v>
      </c>
      <c r="E2320" s="3" t="s">
        <v>3918</v>
      </c>
      <c r="F2320" s="3" t="s">
        <v>11</v>
      </c>
      <c r="G2320" s="3">
        <v>16000000</v>
      </c>
      <c r="H2320" s="3">
        <v>4.4000000000000004</v>
      </c>
    </row>
    <row r="2321" spans="1:8" x14ac:dyDescent="0.3">
      <c r="A2321" s="3" t="s">
        <v>3919</v>
      </c>
      <c r="B2321" s="3">
        <v>92</v>
      </c>
      <c r="C2321" s="3">
        <v>23091</v>
      </c>
      <c r="D2321" s="3" t="s">
        <v>2370</v>
      </c>
      <c r="E2321" s="3" t="s">
        <v>3920</v>
      </c>
      <c r="F2321" s="3" t="s">
        <v>11</v>
      </c>
      <c r="G2321" s="3">
        <v>15000000</v>
      </c>
      <c r="H2321" s="3">
        <v>6.2</v>
      </c>
    </row>
    <row r="2322" spans="1:8" x14ac:dyDescent="0.3">
      <c r="A2322" s="2" t="s">
        <v>3921</v>
      </c>
      <c r="B2322" s="2">
        <v>161</v>
      </c>
      <c r="C2322" s="2">
        <v>336467</v>
      </c>
      <c r="D2322" s="2" t="s">
        <v>1747</v>
      </c>
      <c r="E2322" s="2" t="s">
        <v>3922</v>
      </c>
      <c r="F2322" s="2" t="s">
        <v>11</v>
      </c>
      <c r="G2322" s="2">
        <v>13000000</v>
      </c>
      <c r="H2322" s="2">
        <v>7.3</v>
      </c>
    </row>
    <row r="2323" spans="1:8" x14ac:dyDescent="0.3">
      <c r="A2323" s="3" t="s">
        <v>3513</v>
      </c>
      <c r="B2323" s="3">
        <v>92</v>
      </c>
      <c r="C2323" s="3">
        <v>2964</v>
      </c>
      <c r="D2323" s="3" t="s">
        <v>2647</v>
      </c>
      <c r="E2323" s="3" t="s">
        <v>3923</v>
      </c>
      <c r="F2323" s="3" t="s">
        <v>11</v>
      </c>
      <c r="G2323" s="3">
        <v>16000000</v>
      </c>
      <c r="H2323" s="3">
        <v>5.0999999999999996</v>
      </c>
    </row>
    <row r="2324" spans="1:8" x14ac:dyDescent="0.3">
      <c r="A2324" s="2" t="s">
        <v>3924</v>
      </c>
      <c r="B2324" s="2">
        <v>122</v>
      </c>
      <c r="C2324" s="2">
        <v>2428883</v>
      </c>
      <c r="D2324" s="2" t="s">
        <v>577</v>
      </c>
      <c r="E2324" s="2" t="s">
        <v>3925</v>
      </c>
      <c r="F2324" s="2" t="s">
        <v>11</v>
      </c>
      <c r="G2324" s="2">
        <v>16000000</v>
      </c>
      <c r="H2324" s="2">
        <v>6.6</v>
      </c>
    </row>
    <row r="2325" spans="1:8" x14ac:dyDescent="0.3">
      <c r="A2325" s="3" t="s">
        <v>3926</v>
      </c>
      <c r="B2325" s="3">
        <v>91</v>
      </c>
      <c r="C2325" s="3">
        <v>13571817</v>
      </c>
      <c r="D2325" s="3" t="s">
        <v>1479</v>
      </c>
      <c r="E2325" s="3" t="s">
        <v>3927</v>
      </c>
      <c r="F2325" s="3" t="s">
        <v>11</v>
      </c>
      <c r="G2325" s="3">
        <v>15600000</v>
      </c>
      <c r="H2325" s="3">
        <v>4.5</v>
      </c>
    </row>
    <row r="2326" spans="1:8" x14ac:dyDescent="0.3">
      <c r="A2326" s="3" t="s">
        <v>3928</v>
      </c>
      <c r="B2326" s="3">
        <v>93</v>
      </c>
      <c r="C2326" s="3">
        <v>1181197</v>
      </c>
      <c r="D2326" s="3" t="s">
        <v>637</v>
      </c>
      <c r="E2326" s="3" t="s">
        <v>3929</v>
      </c>
      <c r="F2326" s="3" t="s">
        <v>11</v>
      </c>
      <c r="G2326" s="3">
        <v>15500000</v>
      </c>
      <c r="H2326" s="3">
        <v>5.9</v>
      </c>
    </row>
    <row r="2327" spans="1:8" x14ac:dyDescent="0.3">
      <c r="A2327" s="2" t="s">
        <v>3930</v>
      </c>
      <c r="B2327" s="2">
        <v>94</v>
      </c>
      <c r="C2327" s="2">
        <v>81525</v>
      </c>
      <c r="D2327" s="2" t="s">
        <v>1176</v>
      </c>
      <c r="E2327" s="2" t="s">
        <v>3931</v>
      </c>
      <c r="F2327" s="2" t="s">
        <v>953</v>
      </c>
      <c r="G2327" s="2">
        <v>15300000</v>
      </c>
      <c r="H2327" s="2">
        <v>6.6</v>
      </c>
    </row>
    <row r="2328" spans="1:8" x14ac:dyDescent="0.3">
      <c r="A2328" s="3" t="s">
        <v>209</v>
      </c>
      <c r="B2328" s="3">
        <v>95</v>
      </c>
      <c r="C2328" s="3">
        <v>7774730</v>
      </c>
      <c r="D2328" s="3" t="s">
        <v>3932</v>
      </c>
      <c r="E2328" s="3" t="s">
        <v>3933</v>
      </c>
      <c r="F2328" s="3" t="s">
        <v>11</v>
      </c>
      <c r="G2328" s="3">
        <v>15500000</v>
      </c>
      <c r="H2328" s="3">
        <v>6.5</v>
      </c>
    </row>
    <row r="2329" spans="1:8" x14ac:dyDescent="0.3">
      <c r="A2329" s="2" t="s">
        <v>809</v>
      </c>
      <c r="B2329" s="2">
        <v>105</v>
      </c>
      <c r="C2329" s="2">
        <v>234760500</v>
      </c>
      <c r="D2329" s="2" t="s">
        <v>571</v>
      </c>
      <c r="E2329" s="2" t="s">
        <v>3934</v>
      </c>
      <c r="F2329" s="2" t="s">
        <v>11</v>
      </c>
      <c r="G2329" s="2">
        <v>14000000</v>
      </c>
      <c r="H2329" s="2">
        <v>7.3</v>
      </c>
    </row>
    <row r="2330" spans="1:8" x14ac:dyDescent="0.3">
      <c r="A2330" s="3" t="s">
        <v>409</v>
      </c>
      <c r="B2330" s="3">
        <v>103</v>
      </c>
      <c r="C2330" s="3">
        <v>285761243</v>
      </c>
      <c r="D2330" s="3" t="s">
        <v>1004</v>
      </c>
      <c r="E2330" s="3" t="s">
        <v>3935</v>
      </c>
      <c r="F2330" s="3" t="s">
        <v>11</v>
      </c>
      <c r="G2330" s="3">
        <v>18000000</v>
      </c>
      <c r="H2330" s="3">
        <v>7.5</v>
      </c>
    </row>
    <row r="2331" spans="1:8" x14ac:dyDescent="0.3">
      <c r="A2331" s="2" t="s">
        <v>3188</v>
      </c>
      <c r="B2331" s="2">
        <v>102</v>
      </c>
      <c r="C2331" s="2">
        <v>167780960</v>
      </c>
      <c r="D2331" s="2" t="s">
        <v>1299</v>
      </c>
      <c r="E2331" s="2" t="s">
        <v>3936</v>
      </c>
      <c r="F2331" s="2" t="s">
        <v>11</v>
      </c>
      <c r="G2331" s="2">
        <v>11000000</v>
      </c>
      <c r="H2331" s="2">
        <v>5.9</v>
      </c>
    </row>
    <row r="2332" spans="1:8" x14ac:dyDescent="0.3">
      <c r="A2332" s="3" t="s">
        <v>739</v>
      </c>
      <c r="B2332" s="3">
        <v>116</v>
      </c>
      <c r="C2332" s="3">
        <v>177200000</v>
      </c>
      <c r="D2332" s="3" t="s">
        <v>465</v>
      </c>
      <c r="E2332" s="3" t="s">
        <v>3937</v>
      </c>
      <c r="F2332" s="3" t="s">
        <v>11</v>
      </c>
      <c r="G2332" s="3">
        <v>22000000</v>
      </c>
      <c r="H2332" s="3">
        <v>7.4</v>
      </c>
    </row>
    <row r="2333" spans="1:8" x14ac:dyDescent="0.3">
      <c r="A2333" s="2" t="s">
        <v>566</v>
      </c>
      <c r="B2333" s="2">
        <v>110</v>
      </c>
      <c r="C2333" s="2">
        <v>176781728</v>
      </c>
      <c r="D2333" s="2" t="s">
        <v>553</v>
      </c>
      <c r="E2333" s="2" t="s">
        <v>3938</v>
      </c>
      <c r="F2333" s="2" t="s">
        <v>11</v>
      </c>
      <c r="G2333" s="2">
        <v>15000000</v>
      </c>
      <c r="H2333" s="2">
        <v>6.9</v>
      </c>
    </row>
    <row r="2334" spans="1:8" x14ac:dyDescent="0.3">
      <c r="A2334" s="3" t="s">
        <v>344</v>
      </c>
      <c r="B2334" s="3">
        <v>120</v>
      </c>
      <c r="C2334" s="3">
        <v>128067808</v>
      </c>
      <c r="D2334" s="3" t="s">
        <v>553</v>
      </c>
      <c r="E2334" s="3" t="s">
        <v>3939</v>
      </c>
      <c r="F2334" s="3" t="s">
        <v>646</v>
      </c>
      <c r="G2334" s="3">
        <v>15000000</v>
      </c>
      <c r="H2334" s="3">
        <v>7.9</v>
      </c>
    </row>
    <row r="2335" spans="1:8" x14ac:dyDescent="0.3">
      <c r="A2335" s="2" t="s">
        <v>15</v>
      </c>
      <c r="B2335" s="2">
        <v>122</v>
      </c>
      <c r="C2335" s="2">
        <v>130058047</v>
      </c>
      <c r="D2335" s="2" t="s">
        <v>1126</v>
      </c>
      <c r="E2335" s="2" t="s">
        <v>3940</v>
      </c>
      <c r="F2335" s="2" t="s">
        <v>11</v>
      </c>
      <c r="G2335" s="2">
        <v>15000000</v>
      </c>
      <c r="H2335" s="2">
        <v>8.4</v>
      </c>
    </row>
    <row r="2336" spans="1:8" x14ac:dyDescent="0.3">
      <c r="A2336" s="3" t="s">
        <v>1211</v>
      </c>
      <c r="B2336" s="3">
        <v>118</v>
      </c>
      <c r="C2336" s="3">
        <v>138795342</v>
      </c>
      <c r="D2336" s="3" t="s">
        <v>1994</v>
      </c>
      <c r="E2336" s="3" t="s">
        <v>3941</v>
      </c>
      <c r="F2336" s="3" t="s">
        <v>11</v>
      </c>
      <c r="G2336" s="3">
        <v>15000000</v>
      </c>
      <c r="H2336" s="3">
        <v>8</v>
      </c>
    </row>
    <row r="2337" spans="1:8" x14ac:dyDescent="0.3">
      <c r="A2337" s="2" t="s">
        <v>894</v>
      </c>
      <c r="B2337" s="2">
        <v>107</v>
      </c>
      <c r="C2337" s="2">
        <v>111936400</v>
      </c>
      <c r="D2337" s="2" t="s">
        <v>326</v>
      </c>
      <c r="E2337" s="2" t="s">
        <v>3942</v>
      </c>
      <c r="F2337" s="2" t="s">
        <v>11</v>
      </c>
      <c r="G2337" s="2">
        <v>15000000</v>
      </c>
      <c r="H2337" s="2">
        <v>6</v>
      </c>
    </row>
    <row r="2338" spans="1:8" x14ac:dyDescent="0.3">
      <c r="A2338" s="2" t="s">
        <v>3943</v>
      </c>
      <c r="B2338" s="2">
        <v>102</v>
      </c>
      <c r="C2338" s="2">
        <v>317040</v>
      </c>
      <c r="D2338" s="2" t="s">
        <v>69</v>
      </c>
      <c r="E2338" s="2" t="s">
        <v>3944</v>
      </c>
      <c r="F2338" s="2" t="s">
        <v>11</v>
      </c>
      <c r="G2338" s="2">
        <v>15500000</v>
      </c>
      <c r="H2338" s="2">
        <v>6.8</v>
      </c>
    </row>
    <row r="2339" spans="1:8" x14ac:dyDescent="0.3">
      <c r="A2339" s="3" t="s">
        <v>123</v>
      </c>
      <c r="B2339" s="3">
        <v>154</v>
      </c>
      <c r="C2339" s="3">
        <v>94175854</v>
      </c>
      <c r="D2339" s="3" t="s">
        <v>1126</v>
      </c>
      <c r="E2339" s="3" t="s">
        <v>3945</v>
      </c>
      <c r="F2339" s="3" t="s">
        <v>11</v>
      </c>
      <c r="G2339" s="3">
        <v>15000000</v>
      </c>
      <c r="H2339" s="3">
        <v>7.8</v>
      </c>
    </row>
    <row r="2340" spans="1:8" x14ac:dyDescent="0.3">
      <c r="A2340" s="2" t="s">
        <v>3946</v>
      </c>
      <c r="B2340" s="2">
        <v>114</v>
      </c>
      <c r="C2340" s="2">
        <v>91121452</v>
      </c>
      <c r="D2340" s="2" t="s">
        <v>3142</v>
      </c>
      <c r="E2340" s="2" t="s">
        <v>3947</v>
      </c>
      <c r="F2340" s="2" t="s">
        <v>11</v>
      </c>
      <c r="G2340" s="2">
        <v>14000000</v>
      </c>
      <c r="H2340" s="2">
        <v>8.1</v>
      </c>
    </row>
    <row r="2341" spans="1:8" x14ac:dyDescent="0.3">
      <c r="A2341" s="3" t="s">
        <v>3842</v>
      </c>
      <c r="B2341" s="3">
        <v>109</v>
      </c>
      <c r="C2341" s="3">
        <v>69800000</v>
      </c>
      <c r="D2341" s="3" t="s">
        <v>3207</v>
      </c>
      <c r="E2341" s="3" t="s">
        <v>3948</v>
      </c>
      <c r="F2341" s="3" t="s">
        <v>11</v>
      </c>
      <c r="G2341" s="3">
        <v>10000000</v>
      </c>
      <c r="H2341" s="3">
        <v>6.1</v>
      </c>
    </row>
    <row r="2342" spans="1:8" x14ac:dyDescent="0.3">
      <c r="A2342" s="3" t="s">
        <v>743</v>
      </c>
      <c r="B2342" s="3">
        <v>94</v>
      </c>
      <c r="C2342" s="3">
        <v>64001297</v>
      </c>
      <c r="D2342" s="3" t="s">
        <v>1004</v>
      </c>
      <c r="E2342" s="3" t="s">
        <v>3949</v>
      </c>
      <c r="F2342" s="3" t="s">
        <v>11</v>
      </c>
      <c r="G2342" s="3">
        <v>15000000</v>
      </c>
      <c r="H2342" s="3">
        <v>6.2</v>
      </c>
    </row>
    <row r="2343" spans="1:8" x14ac:dyDescent="0.3">
      <c r="A2343" s="2" t="s">
        <v>3950</v>
      </c>
      <c r="B2343" s="2">
        <v>100</v>
      </c>
      <c r="C2343" s="2">
        <v>71588220</v>
      </c>
      <c r="D2343" s="2" t="s">
        <v>2403</v>
      </c>
      <c r="E2343" s="2" t="s">
        <v>3951</v>
      </c>
      <c r="F2343" s="2" t="s">
        <v>11</v>
      </c>
      <c r="G2343" s="2">
        <v>20000000</v>
      </c>
      <c r="H2343" s="2">
        <v>6.2</v>
      </c>
    </row>
    <row r="2344" spans="1:8" x14ac:dyDescent="0.3">
      <c r="A2344" s="2" t="s">
        <v>1391</v>
      </c>
      <c r="B2344" s="2">
        <v>98</v>
      </c>
      <c r="C2344" s="2">
        <v>61400000</v>
      </c>
      <c r="D2344" s="2" t="s">
        <v>1392</v>
      </c>
      <c r="E2344" s="2" t="s">
        <v>3952</v>
      </c>
      <c r="F2344" s="2" t="s">
        <v>11</v>
      </c>
      <c r="G2344" s="2">
        <v>15000000</v>
      </c>
      <c r="H2344" s="2">
        <v>7.4</v>
      </c>
    </row>
    <row r="2345" spans="1:8" x14ac:dyDescent="0.3">
      <c r="A2345" s="3" t="s">
        <v>3372</v>
      </c>
      <c r="B2345" s="3">
        <v>102</v>
      </c>
      <c r="C2345" s="3">
        <v>101978840</v>
      </c>
      <c r="D2345" s="3" t="s">
        <v>656</v>
      </c>
      <c r="E2345" s="3" t="s">
        <v>3953</v>
      </c>
      <c r="F2345" s="3" t="s">
        <v>11</v>
      </c>
      <c r="G2345" s="3">
        <v>15000000</v>
      </c>
      <c r="H2345" s="3">
        <v>6.6</v>
      </c>
    </row>
    <row r="2346" spans="1:8" x14ac:dyDescent="0.3">
      <c r="A2346" s="2" t="s">
        <v>1841</v>
      </c>
      <c r="B2346" s="2">
        <v>94</v>
      </c>
      <c r="C2346" s="2">
        <v>56437947</v>
      </c>
      <c r="D2346" s="2" t="s">
        <v>504</v>
      </c>
      <c r="E2346" s="2" t="s">
        <v>3954</v>
      </c>
      <c r="F2346" s="2" t="s">
        <v>11</v>
      </c>
      <c r="G2346" s="2">
        <v>9800000</v>
      </c>
      <c r="H2346" s="2">
        <v>7.3</v>
      </c>
    </row>
    <row r="2347" spans="1:8" x14ac:dyDescent="0.3">
      <c r="A2347" s="3" t="s">
        <v>83</v>
      </c>
      <c r="B2347" s="3">
        <v>92</v>
      </c>
      <c r="C2347" s="3">
        <v>73326666</v>
      </c>
      <c r="D2347" s="3" t="s">
        <v>922</v>
      </c>
      <c r="E2347" s="3" t="s">
        <v>3955</v>
      </c>
      <c r="F2347" s="3" t="s">
        <v>11</v>
      </c>
      <c r="G2347" s="3">
        <v>15000000</v>
      </c>
      <c r="H2347" s="3">
        <v>7.5</v>
      </c>
    </row>
    <row r="2348" spans="1:8" x14ac:dyDescent="0.3">
      <c r="A2348" s="2" t="s">
        <v>3024</v>
      </c>
      <c r="B2348" s="2">
        <v>113</v>
      </c>
      <c r="C2348" s="2">
        <v>55184721</v>
      </c>
      <c r="D2348" s="2" t="s">
        <v>838</v>
      </c>
      <c r="E2348" s="2" t="s">
        <v>3956</v>
      </c>
      <c r="F2348" s="2" t="s">
        <v>11</v>
      </c>
      <c r="G2348" s="2">
        <v>15000000</v>
      </c>
      <c r="H2348" s="2">
        <v>5.6</v>
      </c>
    </row>
    <row r="2349" spans="1:8" x14ac:dyDescent="0.3">
      <c r="A2349" s="3" t="s">
        <v>3957</v>
      </c>
      <c r="B2349" s="3">
        <v>115</v>
      </c>
      <c r="C2349" s="3">
        <v>50003300</v>
      </c>
      <c r="D2349" s="3" t="s">
        <v>3958</v>
      </c>
      <c r="E2349" s="3" t="s">
        <v>3959</v>
      </c>
      <c r="F2349" s="3" t="s">
        <v>11</v>
      </c>
      <c r="G2349" s="3">
        <v>15000000</v>
      </c>
      <c r="H2349" s="3">
        <v>7.3</v>
      </c>
    </row>
    <row r="2350" spans="1:8" x14ac:dyDescent="0.3">
      <c r="A2350" s="2" t="s">
        <v>3960</v>
      </c>
      <c r="B2350" s="2">
        <v>95</v>
      </c>
      <c r="C2350" s="2">
        <v>54322273</v>
      </c>
      <c r="D2350" s="2" t="s">
        <v>288</v>
      </c>
      <c r="E2350" s="2" t="s">
        <v>3961</v>
      </c>
      <c r="F2350" s="2" t="s">
        <v>11</v>
      </c>
      <c r="G2350" s="2">
        <v>17000000</v>
      </c>
      <c r="H2350" s="2">
        <v>6.4</v>
      </c>
    </row>
    <row r="2351" spans="1:8" x14ac:dyDescent="0.3">
      <c r="A2351" s="3" t="s">
        <v>584</v>
      </c>
      <c r="B2351" s="3">
        <v>87</v>
      </c>
      <c r="C2351" s="3">
        <v>47860214</v>
      </c>
      <c r="D2351" s="3" t="s">
        <v>2168</v>
      </c>
      <c r="E2351" s="3" t="s">
        <v>3962</v>
      </c>
      <c r="F2351" s="3" t="s">
        <v>11</v>
      </c>
      <c r="G2351" s="3">
        <v>15000000</v>
      </c>
      <c r="H2351" s="3">
        <v>5</v>
      </c>
    </row>
    <row r="2352" spans="1:8" x14ac:dyDescent="0.3">
      <c r="A2352" s="2" t="s">
        <v>258</v>
      </c>
      <c r="B2352" s="2">
        <v>88</v>
      </c>
      <c r="C2352" s="2">
        <v>47811275</v>
      </c>
      <c r="D2352" s="2" t="s">
        <v>787</v>
      </c>
      <c r="E2352" s="2" t="s">
        <v>3963</v>
      </c>
      <c r="F2352" s="2" t="s">
        <v>11</v>
      </c>
      <c r="G2352" s="2">
        <v>15000000</v>
      </c>
      <c r="H2352" s="2">
        <v>5.4</v>
      </c>
    </row>
    <row r="2353" spans="1:8" x14ac:dyDescent="0.3">
      <c r="A2353" s="2" t="s">
        <v>1027</v>
      </c>
      <c r="B2353" s="2">
        <v>97</v>
      </c>
      <c r="C2353" s="2">
        <v>43022524</v>
      </c>
      <c r="D2353" s="2" t="s">
        <v>838</v>
      </c>
      <c r="E2353" s="2" t="s">
        <v>3964</v>
      </c>
      <c r="F2353" s="2" t="s">
        <v>11</v>
      </c>
      <c r="G2353" s="2">
        <v>15000000</v>
      </c>
      <c r="H2353" s="2">
        <v>7.1</v>
      </c>
    </row>
    <row r="2354" spans="1:8" x14ac:dyDescent="0.3">
      <c r="A2354" s="3" t="s">
        <v>3965</v>
      </c>
      <c r="B2354" s="3">
        <v>94</v>
      </c>
      <c r="C2354" s="3">
        <v>42672630</v>
      </c>
      <c r="D2354" s="3" t="s">
        <v>3966</v>
      </c>
      <c r="E2354" s="3" t="s">
        <v>3967</v>
      </c>
      <c r="F2354" s="3" t="s">
        <v>11</v>
      </c>
      <c r="G2354" s="3">
        <v>17000000</v>
      </c>
      <c r="H2354" s="3">
        <v>5.3</v>
      </c>
    </row>
    <row r="2355" spans="1:8" x14ac:dyDescent="0.3">
      <c r="A2355" s="2" t="s">
        <v>3968</v>
      </c>
      <c r="B2355" s="2">
        <v>112</v>
      </c>
      <c r="C2355" s="2">
        <v>42919096</v>
      </c>
      <c r="D2355" s="2" t="s">
        <v>297</v>
      </c>
      <c r="E2355" s="2" t="s">
        <v>3969</v>
      </c>
      <c r="F2355" s="2" t="s">
        <v>11</v>
      </c>
      <c r="G2355" s="2">
        <v>15000000</v>
      </c>
      <c r="H2355" s="2">
        <v>6.5</v>
      </c>
    </row>
    <row r="2356" spans="1:8" x14ac:dyDescent="0.3">
      <c r="A2356" s="3" t="s">
        <v>3970</v>
      </c>
      <c r="B2356" s="3">
        <v>98</v>
      </c>
      <c r="C2356" s="3">
        <v>42592530</v>
      </c>
      <c r="D2356" s="3" t="s">
        <v>283</v>
      </c>
      <c r="E2356" s="3" t="s">
        <v>3971</v>
      </c>
      <c r="F2356" s="3" t="s">
        <v>11</v>
      </c>
      <c r="G2356" s="3">
        <v>15000000</v>
      </c>
      <c r="H2356" s="3">
        <v>6.2</v>
      </c>
    </row>
    <row r="2357" spans="1:8" x14ac:dyDescent="0.3">
      <c r="A2357" s="2" t="s">
        <v>1608</v>
      </c>
      <c r="B2357" s="2">
        <v>104</v>
      </c>
      <c r="C2357" s="2">
        <v>40064955</v>
      </c>
      <c r="D2357" s="2" t="s">
        <v>2289</v>
      </c>
      <c r="E2357" s="2" t="s">
        <v>3972</v>
      </c>
      <c r="F2357" s="2" t="s">
        <v>11</v>
      </c>
      <c r="G2357" s="2">
        <v>15000000</v>
      </c>
      <c r="H2357" s="2">
        <v>6.4</v>
      </c>
    </row>
    <row r="2358" spans="1:8" x14ac:dyDescent="0.3">
      <c r="A2358" s="2" t="s">
        <v>467</v>
      </c>
      <c r="B2358" s="2">
        <v>120</v>
      </c>
      <c r="C2358" s="2">
        <v>44886089</v>
      </c>
      <c r="D2358" s="2" t="s">
        <v>710</v>
      </c>
      <c r="E2358" s="2" t="s">
        <v>3973</v>
      </c>
      <c r="F2358" s="2" t="s">
        <v>11</v>
      </c>
      <c r="G2358" s="2">
        <v>10000000</v>
      </c>
      <c r="H2358" s="2">
        <v>6.9</v>
      </c>
    </row>
    <row r="2359" spans="1:8" x14ac:dyDescent="0.3">
      <c r="A2359" s="3" t="s">
        <v>3974</v>
      </c>
      <c r="B2359" s="3">
        <v>99</v>
      </c>
      <c r="C2359" s="3">
        <v>37882551</v>
      </c>
      <c r="D2359" s="3" t="s">
        <v>656</v>
      </c>
      <c r="E2359" s="3" t="s">
        <v>3975</v>
      </c>
      <c r="F2359" s="3" t="s">
        <v>11</v>
      </c>
      <c r="G2359" s="3">
        <v>16000000</v>
      </c>
      <c r="H2359" s="3">
        <v>5.7</v>
      </c>
    </row>
    <row r="2360" spans="1:8" x14ac:dyDescent="0.3">
      <c r="A2360" s="2" t="s">
        <v>161</v>
      </c>
      <c r="B2360" s="2">
        <v>109</v>
      </c>
      <c r="C2360" s="2">
        <v>40983001</v>
      </c>
      <c r="D2360" s="2" t="s">
        <v>710</v>
      </c>
      <c r="E2360" s="2" t="s">
        <v>3976</v>
      </c>
      <c r="F2360" s="2" t="s">
        <v>11</v>
      </c>
      <c r="G2360" s="2">
        <v>7000000</v>
      </c>
      <c r="H2360" s="2">
        <v>7.7</v>
      </c>
    </row>
    <row r="2361" spans="1:8" x14ac:dyDescent="0.3">
      <c r="A2361" s="2" t="s">
        <v>158</v>
      </c>
      <c r="B2361" s="2">
        <v>106</v>
      </c>
      <c r="C2361" s="2">
        <v>35007180</v>
      </c>
      <c r="D2361" s="2" t="s">
        <v>143</v>
      </c>
      <c r="E2361" s="2" t="s">
        <v>3977</v>
      </c>
      <c r="F2361" s="2" t="s">
        <v>11</v>
      </c>
      <c r="G2361" s="2">
        <v>15000000</v>
      </c>
      <c r="H2361" s="2">
        <v>5.6</v>
      </c>
    </row>
    <row r="2362" spans="1:8" x14ac:dyDescent="0.3">
      <c r="A2362" s="3" t="s">
        <v>3978</v>
      </c>
      <c r="B2362" s="3">
        <v>123</v>
      </c>
      <c r="C2362" s="3">
        <v>35887263</v>
      </c>
      <c r="D2362" s="3" t="s">
        <v>2064</v>
      </c>
      <c r="E2362" s="3" t="s">
        <v>3979</v>
      </c>
      <c r="F2362" s="3" t="s">
        <v>11</v>
      </c>
      <c r="G2362" s="3">
        <v>15000000</v>
      </c>
      <c r="H2362" s="3">
        <v>7.7</v>
      </c>
    </row>
    <row r="2363" spans="1:8" x14ac:dyDescent="0.3">
      <c r="A2363" s="2" t="s">
        <v>2080</v>
      </c>
      <c r="B2363" s="2">
        <v>86</v>
      </c>
      <c r="C2363" s="2">
        <v>34308901</v>
      </c>
      <c r="D2363" s="2" t="s">
        <v>326</v>
      </c>
      <c r="E2363" s="2" t="s">
        <v>3980</v>
      </c>
      <c r="F2363" s="2" t="s">
        <v>11</v>
      </c>
      <c r="G2363" s="2">
        <v>16000000</v>
      </c>
      <c r="H2363" s="2">
        <v>5.0999999999999996</v>
      </c>
    </row>
    <row r="2364" spans="1:8" x14ac:dyDescent="0.3">
      <c r="A2364" s="3" t="s">
        <v>3981</v>
      </c>
      <c r="B2364" s="3">
        <v>120</v>
      </c>
      <c r="C2364" s="3">
        <v>33771174</v>
      </c>
      <c r="D2364" s="3" t="s">
        <v>465</v>
      </c>
      <c r="E2364" s="3" t="s">
        <v>3982</v>
      </c>
      <c r="F2364" s="3" t="s">
        <v>11</v>
      </c>
      <c r="G2364" s="3">
        <v>15000000</v>
      </c>
      <c r="H2364" s="3">
        <v>6.8</v>
      </c>
    </row>
    <row r="2365" spans="1:8" x14ac:dyDescent="0.3">
      <c r="A2365" s="2" t="s">
        <v>2896</v>
      </c>
      <c r="B2365" s="2">
        <v>227</v>
      </c>
      <c r="C2365" s="2">
        <v>6000000</v>
      </c>
      <c r="D2365" s="2" t="s">
        <v>1134</v>
      </c>
      <c r="E2365" s="2" t="s">
        <v>3983</v>
      </c>
      <c r="F2365" s="2" t="s">
        <v>11</v>
      </c>
      <c r="G2365" s="2">
        <v>15000000</v>
      </c>
      <c r="H2365" s="2">
        <v>8.4</v>
      </c>
    </row>
    <row r="2366" spans="1:8" x14ac:dyDescent="0.3">
      <c r="A2366" s="3" t="s">
        <v>3984</v>
      </c>
      <c r="B2366" s="3">
        <v>119</v>
      </c>
      <c r="C2366" s="3">
        <v>33386128</v>
      </c>
      <c r="D2366" s="3" t="s">
        <v>2088</v>
      </c>
      <c r="E2366" s="3" t="s">
        <v>3985</v>
      </c>
      <c r="F2366" s="3" t="s">
        <v>11</v>
      </c>
      <c r="G2366" s="3">
        <v>15000000</v>
      </c>
      <c r="H2366" s="3">
        <v>4.9000000000000004</v>
      </c>
    </row>
    <row r="2367" spans="1:8" x14ac:dyDescent="0.3">
      <c r="A2367" s="2" t="s">
        <v>2469</v>
      </c>
      <c r="B2367" s="2">
        <v>115</v>
      </c>
      <c r="C2367" s="2">
        <v>37877959</v>
      </c>
      <c r="D2367" s="2" t="s">
        <v>3488</v>
      </c>
      <c r="E2367" s="2" t="s">
        <v>3986</v>
      </c>
      <c r="F2367" s="2" t="s">
        <v>11</v>
      </c>
      <c r="G2367" s="2">
        <v>15000000</v>
      </c>
      <c r="H2367" s="2">
        <v>7.1</v>
      </c>
    </row>
    <row r="2368" spans="1:8" x14ac:dyDescent="0.3">
      <c r="A2368" s="3" t="s">
        <v>3987</v>
      </c>
      <c r="B2368" s="3">
        <v>114</v>
      </c>
      <c r="C2368" s="3">
        <v>32721635</v>
      </c>
      <c r="D2368" s="3" t="s">
        <v>2208</v>
      </c>
      <c r="E2368" s="3" t="s">
        <v>3988</v>
      </c>
      <c r="F2368" s="3" t="s">
        <v>11</v>
      </c>
      <c r="G2368" s="3">
        <v>15000000</v>
      </c>
      <c r="H2368" s="3">
        <v>6.6</v>
      </c>
    </row>
    <row r="2369" spans="1:8" x14ac:dyDescent="0.3">
      <c r="A2369" s="2" t="s">
        <v>3896</v>
      </c>
      <c r="B2369" s="2">
        <v>90</v>
      </c>
      <c r="C2369" s="2">
        <v>31585300</v>
      </c>
      <c r="D2369" s="2" t="s">
        <v>549</v>
      </c>
      <c r="E2369" s="2" t="s">
        <v>3989</v>
      </c>
      <c r="F2369" s="2" t="s">
        <v>11</v>
      </c>
      <c r="G2369" s="2">
        <v>15000000</v>
      </c>
      <c r="H2369" s="2">
        <v>6.1</v>
      </c>
    </row>
    <row r="2370" spans="1:8" x14ac:dyDescent="0.3">
      <c r="A2370" s="3" t="s">
        <v>3990</v>
      </c>
      <c r="B2370" s="3">
        <v>94</v>
      </c>
      <c r="C2370" s="3">
        <v>30259652</v>
      </c>
      <c r="D2370" s="3" t="s">
        <v>3991</v>
      </c>
      <c r="E2370" s="3" t="s">
        <v>3992</v>
      </c>
      <c r="F2370" s="3" t="s">
        <v>11</v>
      </c>
      <c r="G2370" s="3">
        <v>15000000</v>
      </c>
      <c r="H2370" s="3">
        <v>4.0999999999999996</v>
      </c>
    </row>
    <row r="2371" spans="1:8" x14ac:dyDescent="0.3">
      <c r="A2371" s="3" t="s">
        <v>1282</v>
      </c>
      <c r="B2371" s="3">
        <v>98</v>
      </c>
      <c r="C2371" s="3">
        <v>30857814</v>
      </c>
      <c r="D2371" s="3" t="s">
        <v>1132</v>
      </c>
      <c r="E2371" s="3" t="s">
        <v>3993</v>
      </c>
      <c r="F2371" s="3" t="s">
        <v>11</v>
      </c>
      <c r="G2371" s="3">
        <v>16000000</v>
      </c>
      <c r="H2371" s="3">
        <v>8.1</v>
      </c>
    </row>
    <row r="2372" spans="1:8" x14ac:dyDescent="0.3">
      <c r="A2372" s="2" t="s">
        <v>3994</v>
      </c>
      <c r="B2372" s="2">
        <v>126</v>
      </c>
      <c r="C2372" s="2">
        <v>30226144</v>
      </c>
      <c r="D2372" s="2" t="s">
        <v>504</v>
      </c>
      <c r="E2372" s="2" t="s">
        <v>3995</v>
      </c>
      <c r="F2372" s="2" t="s">
        <v>11</v>
      </c>
      <c r="G2372" s="2">
        <v>15000000</v>
      </c>
      <c r="H2372" s="2">
        <v>7.6</v>
      </c>
    </row>
    <row r="2373" spans="1:8" x14ac:dyDescent="0.3">
      <c r="A2373" s="3" t="s">
        <v>3996</v>
      </c>
      <c r="B2373" s="3">
        <v>100</v>
      </c>
      <c r="C2373" s="3">
        <v>35054909</v>
      </c>
      <c r="D2373" s="3" t="s">
        <v>641</v>
      </c>
      <c r="E2373" s="3" t="s">
        <v>3997</v>
      </c>
      <c r="F2373" s="3" t="s">
        <v>11</v>
      </c>
      <c r="G2373" s="3">
        <v>15000000</v>
      </c>
      <c r="H2373" s="3">
        <v>7.8</v>
      </c>
    </row>
    <row r="2374" spans="1:8" x14ac:dyDescent="0.3">
      <c r="A2374" s="2" t="s">
        <v>3998</v>
      </c>
      <c r="B2374" s="2">
        <v>89</v>
      </c>
      <c r="C2374" s="2">
        <v>29302097</v>
      </c>
      <c r="D2374" s="2" t="s">
        <v>3999</v>
      </c>
      <c r="E2374" s="2" t="s">
        <v>4000</v>
      </c>
      <c r="F2374" s="2" t="s">
        <v>11</v>
      </c>
      <c r="G2374" s="2">
        <v>15000000</v>
      </c>
      <c r="H2374" s="2">
        <v>4.5999999999999996</v>
      </c>
    </row>
    <row r="2375" spans="1:8" x14ac:dyDescent="0.3">
      <c r="A2375" s="3" t="s">
        <v>3719</v>
      </c>
      <c r="B2375" s="3">
        <v>111</v>
      </c>
      <c r="C2375" s="3">
        <v>29106737</v>
      </c>
      <c r="D2375" s="3" t="s">
        <v>465</v>
      </c>
      <c r="E2375" s="3" t="s">
        <v>4001</v>
      </c>
      <c r="F2375" s="3" t="s">
        <v>11</v>
      </c>
      <c r="G2375" s="3">
        <v>15000000</v>
      </c>
      <c r="H2375" s="3">
        <v>6</v>
      </c>
    </row>
    <row r="2376" spans="1:8" x14ac:dyDescent="0.3">
      <c r="A2376" s="2" t="s">
        <v>4002</v>
      </c>
      <c r="B2376" s="2">
        <v>100</v>
      </c>
      <c r="C2376" s="2">
        <v>28637507</v>
      </c>
      <c r="D2376" s="2" t="s">
        <v>248</v>
      </c>
      <c r="E2376" s="2" t="s">
        <v>4003</v>
      </c>
      <c r="F2376" s="2" t="s">
        <v>11</v>
      </c>
      <c r="G2376" s="2">
        <v>15000000</v>
      </c>
      <c r="H2376" s="2">
        <v>7</v>
      </c>
    </row>
    <row r="2377" spans="1:8" x14ac:dyDescent="0.3">
      <c r="A2377" s="3" t="s">
        <v>1880</v>
      </c>
      <c r="B2377" s="3">
        <v>115</v>
      </c>
      <c r="C2377" s="3">
        <v>30127963</v>
      </c>
      <c r="D2377" s="3" t="s">
        <v>2565</v>
      </c>
      <c r="E2377" s="3" t="s">
        <v>4004</v>
      </c>
      <c r="F2377" s="3" t="s">
        <v>11</v>
      </c>
      <c r="G2377" s="3">
        <v>15000000</v>
      </c>
      <c r="H2377" s="3">
        <v>6.7</v>
      </c>
    </row>
    <row r="2378" spans="1:8" x14ac:dyDescent="0.3">
      <c r="A2378" s="2" t="s">
        <v>1521</v>
      </c>
      <c r="B2378" s="2">
        <v>106</v>
      </c>
      <c r="C2378" s="2">
        <v>32645546</v>
      </c>
      <c r="D2378" s="2" t="s">
        <v>1299</v>
      </c>
      <c r="E2378" s="2" t="s">
        <v>4005</v>
      </c>
      <c r="F2378" s="2" t="s">
        <v>11</v>
      </c>
      <c r="G2378" s="2">
        <v>14000000</v>
      </c>
      <c r="H2378" s="2">
        <v>6.4</v>
      </c>
    </row>
    <row r="2379" spans="1:8" x14ac:dyDescent="0.3">
      <c r="A2379" s="3" t="s">
        <v>4006</v>
      </c>
      <c r="B2379" s="3">
        <v>124</v>
      </c>
      <c r="C2379" s="3">
        <v>27441122</v>
      </c>
      <c r="D2379" s="3" t="s">
        <v>1614</v>
      </c>
      <c r="E2379" s="3" t="s">
        <v>4007</v>
      </c>
      <c r="F2379" s="3" t="s">
        <v>11</v>
      </c>
      <c r="G2379" s="3">
        <v>15000000</v>
      </c>
      <c r="H2379" s="3">
        <v>7.2</v>
      </c>
    </row>
    <row r="2380" spans="1:8" x14ac:dyDescent="0.3">
      <c r="A2380" s="2" t="s">
        <v>1798</v>
      </c>
      <c r="B2380" s="2">
        <v>107</v>
      </c>
      <c r="C2380" s="2">
        <v>28014536</v>
      </c>
      <c r="D2380" s="2" t="s">
        <v>501</v>
      </c>
      <c r="E2380" s="2" t="s">
        <v>4008</v>
      </c>
      <c r="F2380" s="2" t="s">
        <v>11</v>
      </c>
      <c r="G2380" s="2">
        <v>15000000</v>
      </c>
      <c r="H2380" s="2">
        <v>7.4</v>
      </c>
    </row>
    <row r="2381" spans="1:8" x14ac:dyDescent="0.3">
      <c r="A2381" s="3" t="s">
        <v>4009</v>
      </c>
      <c r="B2381" s="3">
        <v>99</v>
      </c>
      <c r="C2381" s="3">
        <v>33860010</v>
      </c>
      <c r="D2381" s="3" t="s">
        <v>549</v>
      </c>
      <c r="E2381" s="3" t="s">
        <v>4010</v>
      </c>
      <c r="F2381" s="3" t="s">
        <v>11</v>
      </c>
      <c r="G2381" s="3">
        <v>15000000</v>
      </c>
      <c r="H2381" s="3">
        <v>4.8</v>
      </c>
    </row>
    <row r="2382" spans="1:8" x14ac:dyDescent="0.3">
      <c r="A2382" s="2" t="s">
        <v>4011</v>
      </c>
      <c r="B2382" s="2">
        <v>90</v>
      </c>
      <c r="C2382" s="2">
        <v>26421314</v>
      </c>
      <c r="D2382" s="2" t="s">
        <v>4012</v>
      </c>
      <c r="E2382" s="2" t="s">
        <v>4013</v>
      </c>
      <c r="F2382" s="2" t="s">
        <v>11</v>
      </c>
      <c r="G2382" s="2">
        <v>15000000</v>
      </c>
      <c r="H2382" s="2">
        <v>4</v>
      </c>
    </row>
    <row r="2383" spans="1:8" x14ac:dyDescent="0.3">
      <c r="A2383" s="3" t="s">
        <v>3458</v>
      </c>
      <c r="B2383" s="3">
        <v>101</v>
      </c>
      <c r="C2383" s="3">
        <v>24881000</v>
      </c>
      <c r="D2383" s="3" t="s">
        <v>288</v>
      </c>
      <c r="E2383" s="3" t="s">
        <v>4014</v>
      </c>
      <c r="F2383" s="3" t="s">
        <v>11</v>
      </c>
      <c r="G2383" s="3">
        <v>15000000</v>
      </c>
      <c r="H2383" s="3">
        <v>6.2</v>
      </c>
    </row>
    <row r="2384" spans="1:8" x14ac:dyDescent="0.3">
      <c r="A2384" s="2" t="s">
        <v>2665</v>
      </c>
      <c r="B2384" s="2">
        <v>119</v>
      </c>
      <c r="C2384" s="2">
        <v>23089926</v>
      </c>
      <c r="D2384" s="2" t="s">
        <v>2855</v>
      </c>
      <c r="E2384" s="2" t="s">
        <v>4015</v>
      </c>
      <c r="F2384" s="2" t="s">
        <v>11</v>
      </c>
      <c r="G2384" s="2">
        <v>15000000</v>
      </c>
      <c r="H2384" s="2">
        <v>7.7</v>
      </c>
    </row>
    <row r="2385" spans="1:8" x14ac:dyDescent="0.3">
      <c r="A2385" s="3" t="s">
        <v>4016</v>
      </c>
      <c r="B2385" s="3">
        <v>103</v>
      </c>
      <c r="C2385" s="3">
        <v>26161406</v>
      </c>
      <c r="D2385" s="3" t="s">
        <v>250</v>
      </c>
      <c r="E2385" s="3" t="s">
        <v>4017</v>
      </c>
      <c r="F2385" s="3" t="s">
        <v>11</v>
      </c>
      <c r="G2385" s="3">
        <v>15000000</v>
      </c>
      <c r="H2385" s="3">
        <v>6.7</v>
      </c>
    </row>
    <row r="2386" spans="1:8" x14ac:dyDescent="0.3">
      <c r="A2386" s="2" t="s">
        <v>3914</v>
      </c>
      <c r="B2386" s="2">
        <v>134</v>
      </c>
      <c r="C2386" s="2">
        <v>22954968</v>
      </c>
      <c r="D2386" s="2" t="s">
        <v>69</v>
      </c>
      <c r="E2386" s="2" t="s">
        <v>4018</v>
      </c>
      <c r="F2386" s="2" t="s">
        <v>11</v>
      </c>
      <c r="G2386" s="2">
        <v>11500000</v>
      </c>
      <c r="H2386" s="2">
        <v>7.9</v>
      </c>
    </row>
    <row r="2387" spans="1:8" x14ac:dyDescent="0.3">
      <c r="A2387" s="3" t="s">
        <v>2299</v>
      </c>
      <c r="B2387" s="3">
        <v>155</v>
      </c>
      <c r="C2387" s="3">
        <v>26384919</v>
      </c>
      <c r="D2387" s="3" t="s">
        <v>1126</v>
      </c>
      <c r="E2387" s="3" t="s">
        <v>4019</v>
      </c>
      <c r="F2387" s="3" t="s">
        <v>11</v>
      </c>
      <c r="G2387" s="3">
        <v>15000000</v>
      </c>
      <c r="H2387" s="3">
        <v>7.9</v>
      </c>
    </row>
    <row r="2388" spans="1:8" x14ac:dyDescent="0.3">
      <c r="A2388" s="2" t="s">
        <v>3815</v>
      </c>
      <c r="B2388" s="2">
        <v>94</v>
      </c>
      <c r="C2388" s="2">
        <v>22189039</v>
      </c>
      <c r="D2388" s="2" t="s">
        <v>1893</v>
      </c>
      <c r="E2388" s="2" t="s">
        <v>4020</v>
      </c>
      <c r="F2388" s="2" t="s">
        <v>11</v>
      </c>
      <c r="G2388" s="2">
        <v>15000000</v>
      </c>
      <c r="H2388" s="2">
        <v>5.5</v>
      </c>
    </row>
    <row r="2389" spans="1:8" x14ac:dyDescent="0.3">
      <c r="A2389" s="3" t="s">
        <v>4021</v>
      </c>
      <c r="B2389" s="3">
        <v>95</v>
      </c>
      <c r="C2389" s="3">
        <v>20998709</v>
      </c>
      <c r="D2389" s="3" t="s">
        <v>1081</v>
      </c>
      <c r="E2389" s="3" t="s">
        <v>4022</v>
      </c>
      <c r="F2389" s="3" t="s">
        <v>11</v>
      </c>
      <c r="G2389" s="3">
        <v>15000000</v>
      </c>
      <c r="H2389" s="3">
        <v>6.2</v>
      </c>
    </row>
    <row r="2390" spans="1:8" x14ac:dyDescent="0.3">
      <c r="A2390" s="2" t="s">
        <v>4023</v>
      </c>
      <c r="B2390" s="2">
        <v>89</v>
      </c>
      <c r="C2390" s="2">
        <v>20801344</v>
      </c>
      <c r="D2390" s="2" t="s">
        <v>2088</v>
      </c>
      <c r="E2390" s="2" t="s">
        <v>4024</v>
      </c>
      <c r="F2390" s="2" t="s">
        <v>11</v>
      </c>
      <c r="G2390" s="2">
        <v>15000000</v>
      </c>
      <c r="H2390" s="2">
        <v>5.0999999999999996</v>
      </c>
    </row>
    <row r="2391" spans="1:8" x14ac:dyDescent="0.3">
      <c r="A2391" s="3" t="s">
        <v>4025</v>
      </c>
      <c r="B2391" s="3">
        <v>97</v>
      </c>
      <c r="C2391" s="3">
        <v>21468807</v>
      </c>
      <c r="D2391" s="3" t="s">
        <v>996</v>
      </c>
      <c r="E2391" s="3" t="s">
        <v>4026</v>
      </c>
      <c r="F2391" s="3" t="s">
        <v>11</v>
      </c>
      <c r="G2391" s="3">
        <v>14000000</v>
      </c>
      <c r="H2391" s="3">
        <v>4.0999999999999996</v>
      </c>
    </row>
    <row r="2392" spans="1:8" x14ac:dyDescent="0.3">
      <c r="A2392" s="2" t="s">
        <v>1335</v>
      </c>
      <c r="B2392" s="2">
        <v>90</v>
      </c>
      <c r="C2392" s="2">
        <v>19158074</v>
      </c>
      <c r="D2392" s="2" t="s">
        <v>666</v>
      </c>
      <c r="E2392" s="2" t="s">
        <v>4027</v>
      </c>
      <c r="F2392" s="2" t="s">
        <v>11</v>
      </c>
      <c r="G2392" s="2">
        <v>15000000</v>
      </c>
      <c r="H2392" s="2">
        <v>6.7</v>
      </c>
    </row>
    <row r="2393" spans="1:8" x14ac:dyDescent="0.3">
      <c r="A2393" s="3" t="s">
        <v>4028</v>
      </c>
      <c r="B2393" s="3">
        <v>92</v>
      </c>
      <c r="C2393" s="3">
        <v>18843314</v>
      </c>
      <c r="D2393" s="3" t="s">
        <v>297</v>
      </c>
      <c r="E2393" s="3" t="s">
        <v>4029</v>
      </c>
      <c r="F2393" s="3" t="s">
        <v>11</v>
      </c>
      <c r="G2393" s="3">
        <v>20000000</v>
      </c>
      <c r="H2393" s="3">
        <v>4.7</v>
      </c>
    </row>
    <row r="2394" spans="1:8" x14ac:dyDescent="0.3">
      <c r="A2394" s="2" t="s">
        <v>4030</v>
      </c>
      <c r="B2394" s="2">
        <v>100</v>
      </c>
      <c r="C2394" s="2">
        <v>20566327</v>
      </c>
      <c r="D2394" s="2" t="s">
        <v>715</v>
      </c>
      <c r="E2394" s="2" t="s">
        <v>4031</v>
      </c>
      <c r="F2394" s="2" t="s">
        <v>11</v>
      </c>
      <c r="G2394" s="2">
        <v>15000000</v>
      </c>
      <c r="H2394" s="2">
        <v>6.4</v>
      </c>
    </row>
    <row r="2395" spans="1:8" x14ac:dyDescent="0.3">
      <c r="A2395" s="3" t="s">
        <v>3480</v>
      </c>
      <c r="B2395" s="3">
        <v>117</v>
      </c>
      <c r="C2395" s="3">
        <v>20218921</v>
      </c>
      <c r="D2395" s="3" t="s">
        <v>2022</v>
      </c>
      <c r="E2395" s="3" t="s">
        <v>4032</v>
      </c>
      <c r="F2395" s="3" t="s">
        <v>11</v>
      </c>
      <c r="G2395" s="3">
        <v>15000000</v>
      </c>
      <c r="H2395" s="3">
        <v>6.3</v>
      </c>
    </row>
    <row r="2396" spans="1:8" x14ac:dyDescent="0.3">
      <c r="A2396" s="2" t="s">
        <v>4033</v>
      </c>
      <c r="B2396" s="2">
        <v>84</v>
      </c>
      <c r="C2396" s="2">
        <v>17411331</v>
      </c>
      <c r="D2396" s="2" t="s">
        <v>1409</v>
      </c>
      <c r="E2396" s="2" t="s">
        <v>4034</v>
      </c>
      <c r="F2396" s="2" t="s">
        <v>11</v>
      </c>
      <c r="G2396" s="2">
        <v>15000000</v>
      </c>
      <c r="H2396" s="2">
        <v>5.5</v>
      </c>
    </row>
    <row r="2397" spans="1:8" x14ac:dyDescent="0.3">
      <c r="A2397" s="3" t="s">
        <v>4035</v>
      </c>
      <c r="B2397" s="3">
        <v>140</v>
      </c>
      <c r="C2397" s="3">
        <v>21383298</v>
      </c>
      <c r="D2397" s="3" t="s">
        <v>710</v>
      </c>
      <c r="E2397" s="3" t="s">
        <v>4036</v>
      </c>
      <c r="F2397" s="3" t="s">
        <v>11</v>
      </c>
      <c r="G2397" s="3">
        <v>15000000</v>
      </c>
      <c r="H2397" s="3">
        <v>7.3</v>
      </c>
    </row>
    <row r="2398" spans="1:8" x14ac:dyDescent="0.3">
      <c r="A2398" s="2" t="s">
        <v>487</v>
      </c>
      <c r="B2398" s="2">
        <v>108</v>
      </c>
      <c r="C2398" s="2">
        <v>24984868</v>
      </c>
      <c r="D2398" s="2" t="s">
        <v>108</v>
      </c>
      <c r="E2398" s="2" t="s">
        <v>4037</v>
      </c>
      <c r="F2398" s="2" t="s">
        <v>11</v>
      </c>
      <c r="G2398" s="2">
        <v>15000000</v>
      </c>
      <c r="H2398" s="2">
        <v>6.3</v>
      </c>
    </row>
    <row r="2399" spans="1:8" x14ac:dyDescent="0.3">
      <c r="A2399" s="3" t="s">
        <v>4038</v>
      </c>
      <c r="B2399" s="3">
        <v>109</v>
      </c>
      <c r="C2399" s="3">
        <v>16459004</v>
      </c>
      <c r="D2399" s="3" t="s">
        <v>637</v>
      </c>
      <c r="E2399" s="3" t="s">
        <v>4039</v>
      </c>
      <c r="F2399" s="3" t="s">
        <v>11</v>
      </c>
      <c r="G2399" s="3">
        <v>15000000</v>
      </c>
      <c r="H2399" s="3">
        <v>4.9000000000000004</v>
      </c>
    </row>
    <row r="2400" spans="1:8" x14ac:dyDescent="0.3">
      <c r="A2400" s="2" t="s">
        <v>759</v>
      </c>
      <c r="B2400" s="2">
        <v>131</v>
      </c>
      <c r="C2400" s="2">
        <v>15700000</v>
      </c>
      <c r="D2400" s="2" t="s">
        <v>726</v>
      </c>
      <c r="E2400" s="2" t="s">
        <v>4040</v>
      </c>
      <c r="F2400" s="2" t="s">
        <v>11</v>
      </c>
      <c r="G2400" s="2">
        <v>15000000</v>
      </c>
      <c r="H2400" s="2">
        <v>7.6</v>
      </c>
    </row>
    <row r="2401" spans="1:8" x14ac:dyDescent="0.3">
      <c r="A2401" s="3" t="s">
        <v>4041</v>
      </c>
      <c r="B2401" s="3">
        <v>114</v>
      </c>
      <c r="C2401" s="3">
        <v>15100000</v>
      </c>
      <c r="D2401" s="3" t="s">
        <v>737</v>
      </c>
      <c r="E2401" s="3" t="s">
        <v>4042</v>
      </c>
      <c r="F2401" s="3" t="s">
        <v>11</v>
      </c>
      <c r="G2401" s="3">
        <v>15000000</v>
      </c>
      <c r="H2401" s="3">
        <v>6</v>
      </c>
    </row>
    <row r="2402" spans="1:8" x14ac:dyDescent="0.3">
      <c r="A2402" s="2" t="s">
        <v>2805</v>
      </c>
      <c r="B2402" s="2">
        <v>97</v>
      </c>
      <c r="C2402" s="2">
        <v>14938570</v>
      </c>
      <c r="D2402" s="2" t="s">
        <v>499</v>
      </c>
      <c r="E2402" s="2" t="s">
        <v>4043</v>
      </c>
      <c r="F2402" s="2" t="s">
        <v>11</v>
      </c>
      <c r="G2402" s="2">
        <v>15000000</v>
      </c>
      <c r="H2402" s="2">
        <v>6.2</v>
      </c>
    </row>
    <row r="2403" spans="1:8" x14ac:dyDescent="0.3">
      <c r="A2403" s="3" t="s">
        <v>3426</v>
      </c>
      <c r="B2403" s="3">
        <v>122</v>
      </c>
      <c r="C2403" s="3">
        <v>17237244</v>
      </c>
      <c r="D2403" s="3" t="s">
        <v>710</v>
      </c>
      <c r="E2403" s="3" t="s">
        <v>4044</v>
      </c>
      <c r="F2403" s="3" t="s">
        <v>11</v>
      </c>
      <c r="G2403" s="3">
        <v>15000000</v>
      </c>
      <c r="H2403" s="3">
        <v>6.8</v>
      </c>
    </row>
    <row r="2404" spans="1:8" x14ac:dyDescent="0.3">
      <c r="A2404" s="2" t="s">
        <v>4045</v>
      </c>
      <c r="B2404" s="2">
        <v>87</v>
      </c>
      <c r="C2404" s="2">
        <v>14249005</v>
      </c>
      <c r="D2404" s="2" t="s">
        <v>656</v>
      </c>
      <c r="E2404" s="2" t="s">
        <v>4046</v>
      </c>
      <c r="F2404" s="2" t="s">
        <v>11</v>
      </c>
      <c r="G2404" s="2">
        <v>15000000</v>
      </c>
      <c r="H2404" s="2">
        <v>4.5</v>
      </c>
    </row>
    <row r="2405" spans="1:8" x14ac:dyDescent="0.3">
      <c r="A2405" s="3" t="s">
        <v>4047</v>
      </c>
      <c r="B2405" s="3">
        <v>85</v>
      </c>
      <c r="C2405" s="3">
        <v>12701880</v>
      </c>
      <c r="D2405" s="3" t="s">
        <v>146</v>
      </c>
      <c r="E2405" s="3" t="s">
        <v>4048</v>
      </c>
      <c r="F2405" s="3" t="s">
        <v>11</v>
      </c>
      <c r="G2405" s="3">
        <v>15000000</v>
      </c>
      <c r="H2405" s="3">
        <v>5.7</v>
      </c>
    </row>
    <row r="2406" spans="1:8" x14ac:dyDescent="0.3">
      <c r="A2406" s="3" t="s">
        <v>4049</v>
      </c>
      <c r="B2406" s="3">
        <v>101</v>
      </c>
      <c r="C2406" s="3">
        <v>12801190</v>
      </c>
      <c r="D2406" s="3" t="s">
        <v>9</v>
      </c>
      <c r="E2406" s="3" t="s">
        <v>4050</v>
      </c>
      <c r="F2406" s="3" t="s">
        <v>11</v>
      </c>
      <c r="G2406" s="3">
        <v>15000000</v>
      </c>
      <c r="H2406" s="3">
        <v>4.5999999999999996</v>
      </c>
    </row>
    <row r="2407" spans="1:8" x14ac:dyDescent="0.3">
      <c r="A2407" s="2" t="s">
        <v>4051</v>
      </c>
      <c r="B2407" s="2">
        <v>121</v>
      </c>
      <c r="C2407" s="2">
        <v>12549485</v>
      </c>
      <c r="D2407" s="2" t="s">
        <v>4052</v>
      </c>
      <c r="E2407" s="2" t="s">
        <v>4053</v>
      </c>
      <c r="F2407" s="2" t="s">
        <v>11</v>
      </c>
      <c r="G2407" s="2">
        <v>15000000</v>
      </c>
      <c r="H2407" s="2">
        <v>6.2</v>
      </c>
    </row>
    <row r="2408" spans="1:8" x14ac:dyDescent="0.3">
      <c r="A2408" s="3" t="s">
        <v>4054</v>
      </c>
      <c r="B2408" s="3">
        <v>107</v>
      </c>
      <c r="C2408" s="3">
        <v>13766014</v>
      </c>
      <c r="D2408" s="3" t="s">
        <v>69</v>
      </c>
      <c r="E2408" s="3" t="s">
        <v>4055</v>
      </c>
      <c r="F2408" s="3" t="s">
        <v>11</v>
      </c>
      <c r="G2408" s="3">
        <v>15000000</v>
      </c>
      <c r="H2408" s="3">
        <v>7</v>
      </c>
    </row>
    <row r="2409" spans="1:8" x14ac:dyDescent="0.3">
      <c r="A2409" s="2" t="s">
        <v>4056</v>
      </c>
      <c r="B2409" s="2">
        <v>111</v>
      </c>
      <c r="C2409" s="2">
        <v>13034417</v>
      </c>
      <c r="D2409" s="2" t="s">
        <v>1250</v>
      </c>
      <c r="E2409" s="2" t="s">
        <v>4057</v>
      </c>
      <c r="F2409" s="2" t="s">
        <v>11</v>
      </c>
      <c r="G2409" s="2">
        <v>15000000</v>
      </c>
      <c r="H2409" s="2">
        <v>6.9</v>
      </c>
    </row>
    <row r="2410" spans="1:8" x14ac:dyDescent="0.3">
      <c r="A2410" s="2" t="s">
        <v>4058</v>
      </c>
      <c r="B2410" s="2">
        <v>97</v>
      </c>
      <c r="C2410" s="2">
        <v>12212417</v>
      </c>
      <c r="D2410" s="2" t="s">
        <v>499</v>
      </c>
      <c r="E2410" s="2" t="s">
        <v>4059</v>
      </c>
      <c r="F2410" s="2" t="s">
        <v>11</v>
      </c>
      <c r="G2410" s="2">
        <v>15000000</v>
      </c>
      <c r="H2410" s="2">
        <v>6.7</v>
      </c>
    </row>
    <row r="2411" spans="1:8" x14ac:dyDescent="0.3">
      <c r="A2411" s="3" t="s">
        <v>4060</v>
      </c>
      <c r="B2411" s="3">
        <v>97</v>
      </c>
      <c r="C2411" s="3">
        <v>11614236</v>
      </c>
      <c r="D2411" s="3" t="s">
        <v>656</v>
      </c>
      <c r="E2411" s="3" t="s">
        <v>4061</v>
      </c>
      <c r="F2411" s="3" t="s">
        <v>11</v>
      </c>
      <c r="G2411" s="3">
        <v>15000000</v>
      </c>
      <c r="H2411" s="3">
        <v>5.6</v>
      </c>
    </row>
    <row r="2412" spans="1:8" x14ac:dyDescent="0.3">
      <c r="A2412" s="2" t="s">
        <v>2177</v>
      </c>
      <c r="B2412" s="2">
        <v>125</v>
      </c>
      <c r="C2412" s="2">
        <v>13337299</v>
      </c>
      <c r="D2412" s="2" t="s">
        <v>2118</v>
      </c>
      <c r="E2412" s="2" t="s">
        <v>4062</v>
      </c>
      <c r="F2412" s="2" t="s">
        <v>11</v>
      </c>
      <c r="G2412" s="2">
        <v>20000000</v>
      </c>
      <c r="H2412" s="2">
        <v>6.6</v>
      </c>
    </row>
    <row r="2413" spans="1:8" x14ac:dyDescent="0.3">
      <c r="A2413" s="3" t="s">
        <v>2665</v>
      </c>
      <c r="B2413" s="3">
        <v>124</v>
      </c>
      <c r="C2413" s="3">
        <v>10763469</v>
      </c>
      <c r="D2413" s="3" t="s">
        <v>465</v>
      </c>
      <c r="E2413" s="3" t="s">
        <v>4063</v>
      </c>
      <c r="F2413" s="3" t="s">
        <v>11</v>
      </c>
      <c r="G2413" s="3">
        <v>15000000</v>
      </c>
      <c r="H2413" s="3">
        <v>6.4</v>
      </c>
    </row>
    <row r="2414" spans="1:8" x14ac:dyDescent="0.3">
      <c r="A2414" s="2" t="s">
        <v>4064</v>
      </c>
      <c r="B2414" s="2">
        <v>76</v>
      </c>
      <c r="C2414" s="2">
        <v>11144518</v>
      </c>
      <c r="D2414" s="2" t="s">
        <v>2978</v>
      </c>
      <c r="E2414" s="2" t="s">
        <v>4065</v>
      </c>
      <c r="F2414" s="2" t="s">
        <v>11</v>
      </c>
      <c r="G2414" s="2">
        <v>15000000</v>
      </c>
      <c r="H2414" s="2">
        <v>2.8</v>
      </c>
    </row>
    <row r="2415" spans="1:8" x14ac:dyDescent="0.3">
      <c r="A2415" s="3" t="s">
        <v>4066</v>
      </c>
      <c r="B2415" s="3">
        <v>107</v>
      </c>
      <c r="C2415" s="3">
        <v>15608545</v>
      </c>
      <c r="D2415" s="3" t="s">
        <v>434</v>
      </c>
      <c r="E2415" s="3" t="s">
        <v>4067</v>
      </c>
      <c r="F2415" s="3" t="s">
        <v>11</v>
      </c>
      <c r="G2415" s="3">
        <v>15000000</v>
      </c>
      <c r="H2415" s="3">
        <v>5.4</v>
      </c>
    </row>
    <row r="2416" spans="1:8" x14ac:dyDescent="0.3">
      <c r="A2416" s="2" t="s">
        <v>325</v>
      </c>
      <c r="B2416" s="2">
        <v>91</v>
      </c>
      <c r="C2416" s="2">
        <v>10443316</v>
      </c>
      <c r="D2416" s="2" t="s">
        <v>465</v>
      </c>
      <c r="E2416" s="2" t="s">
        <v>4068</v>
      </c>
      <c r="F2416" s="2" t="s">
        <v>11</v>
      </c>
      <c r="G2416" s="2">
        <v>15000000</v>
      </c>
      <c r="H2416" s="2">
        <v>5</v>
      </c>
    </row>
    <row r="2417" spans="1:8" x14ac:dyDescent="0.3">
      <c r="A2417" s="3" t="s">
        <v>4069</v>
      </c>
      <c r="B2417" s="3">
        <v>96</v>
      </c>
      <c r="C2417" s="3">
        <v>10494147</v>
      </c>
      <c r="D2417" s="3" t="s">
        <v>69</v>
      </c>
      <c r="E2417" s="3" t="s">
        <v>4070</v>
      </c>
      <c r="F2417" s="3" t="s">
        <v>11</v>
      </c>
      <c r="G2417" s="3">
        <v>15000000</v>
      </c>
      <c r="H2417" s="3">
        <v>5.0999999999999996</v>
      </c>
    </row>
    <row r="2418" spans="1:8" x14ac:dyDescent="0.3">
      <c r="A2418" s="2" t="s">
        <v>924</v>
      </c>
      <c r="B2418" s="2">
        <v>142</v>
      </c>
      <c r="C2418" s="2">
        <v>9929000</v>
      </c>
      <c r="D2418" s="2" t="s">
        <v>608</v>
      </c>
      <c r="E2418" s="2" t="s">
        <v>4071</v>
      </c>
      <c r="F2418" s="2" t="s">
        <v>11</v>
      </c>
      <c r="G2418" s="2">
        <v>15000000</v>
      </c>
      <c r="H2418" s="2">
        <v>8</v>
      </c>
    </row>
    <row r="2419" spans="1:8" x14ac:dyDescent="0.3">
      <c r="A2419" s="3" t="s">
        <v>3704</v>
      </c>
      <c r="B2419" s="3">
        <v>103</v>
      </c>
      <c r="C2419" s="3">
        <v>10411980</v>
      </c>
      <c r="D2419" s="3" t="s">
        <v>4072</v>
      </c>
      <c r="E2419" s="3" t="s">
        <v>4073</v>
      </c>
      <c r="F2419" s="3" t="s">
        <v>11</v>
      </c>
      <c r="G2419" s="3">
        <v>15000000</v>
      </c>
      <c r="H2419" s="3">
        <v>5.9</v>
      </c>
    </row>
    <row r="2420" spans="1:8" x14ac:dyDescent="0.3">
      <c r="A2420" s="3" t="s">
        <v>1405</v>
      </c>
      <c r="B2420" s="3">
        <v>117</v>
      </c>
      <c r="C2420" s="3">
        <v>17439163</v>
      </c>
      <c r="D2420" s="3" t="s">
        <v>326</v>
      </c>
      <c r="E2420" s="3" t="s">
        <v>4074</v>
      </c>
      <c r="F2420" s="3" t="s">
        <v>11</v>
      </c>
      <c r="G2420" s="3">
        <v>15000000</v>
      </c>
      <c r="H2420" s="3">
        <v>8.1999999999999993</v>
      </c>
    </row>
    <row r="2421" spans="1:8" x14ac:dyDescent="0.3">
      <c r="A2421" s="2" t="s">
        <v>4075</v>
      </c>
      <c r="B2421" s="2">
        <v>116</v>
      </c>
      <c r="C2421" s="2">
        <v>9396487</v>
      </c>
      <c r="D2421" s="2" t="s">
        <v>2022</v>
      </c>
      <c r="E2421" s="2" t="s">
        <v>4076</v>
      </c>
      <c r="F2421" s="2" t="s">
        <v>11</v>
      </c>
      <c r="G2421" s="2">
        <v>15000000</v>
      </c>
      <c r="H2421" s="2">
        <v>7</v>
      </c>
    </row>
    <row r="2422" spans="1:8" x14ac:dyDescent="0.3">
      <c r="A2422" s="3" t="s">
        <v>1043</v>
      </c>
      <c r="B2422" s="3">
        <v>118</v>
      </c>
      <c r="C2422" s="3">
        <v>9059588</v>
      </c>
      <c r="D2422" s="3" t="s">
        <v>1733</v>
      </c>
      <c r="E2422" s="3" t="s">
        <v>4077</v>
      </c>
      <c r="F2422" s="3" t="s">
        <v>11</v>
      </c>
      <c r="G2422" s="3">
        <v>15000000</v>
      </c>
      <c r="H2422" s="3">
        <v>6.6</v>
      </c>
    </row>
    <row r="2423" spans="1:8" x14ac:dyDescent="0.3">
      <c r="A2423" s="2" t="s">
        <v>4078</v>
      </c>
      <c r="B2423" s="2">
        <v>108</v>
      </c>
      <c r="C2423" s="2">
        <v>9172810</v>
      </c>
      <c r="D2423" s="2" t="s">
        <v>4079</v>
      </c>
      <c r="E2423" s="2" t="s">
        <v>4080</v>
      </c>
      <c r="F2423" s="2" t="s">
        <v>11</v>
      </c>
      <c r="G2423" s="2">
        <v>16000000</v>
      </c>
      <c r="H2423" s="2">
        <v>6.7</v>
      </c>
    </row>
    <row r="2424" spans="1:8" x14ac:dyDescent="0.3">
      <c r="A2424" s="3" t="s">
        <v>4081</v>
      </c>
      <c r="B2424" s="3">
        <v>94</v>
      </c>
      <c r="C2424" s="3">
        <v>8735529</v>
      </c>
      <c r="D2424" s="3" t="s">
        <v>465</v>
      </c>
      <c r="E2424" s="3" t="s">
        <v>4082</v>
      </c>
      <c r="F2424" s="3" t="s">
        <v>11</v>
      </c>
      <c r="G2424" s="3">
        <v>15000000</v>
      </c>
      <c r="H2424" s="3">
        <v>5.5</v>
      </c>
    </row>
    <row r="2425" spans="1:8" x14ac:dyDescent="0.3">
      <c r="A2425" s="2" t="s">
        <v>4083</v>
      </c>
      <c r="B2425" s="2">
        <v>97</v>
      </c>
      <c r="C2425" s="2">
        <v>8586376</v>
      </c>
      <c r="D2425" s="2" t="s">
        <v>656</v>
      </c>
      <c r="E2425" s="2" t="s">
        <v>4084</v>
      </c>
      <c r="F2425" s="2" t="s">
        <v>11</v>
      </c>
      <c r="G2425" s="2">
        <v>20000000</v>
      </c>
      <c r="H2425" s="2">
        <v>4.9000000000000004</v>
      </c>
    </row>
    <row r="2426" spans="1:8" x14ac:dyDescent="0.3">
      <c r="A2426" s="3" t="s">
        <v>1954</v>
      </c>
      <c r="B2426" s="3">
        <v>97</v>
      </c>
      <c r="C2426" s="3">
        <v>8378141</v>
      </c>
      <c r="D2426" s="3" t="s">
        <v>465</v>
      </c>
      <c r="E2426" s="3" t="s">
        <v>4085</v>
      </c>
      <c r="F2426" s="3" t="s">
        <v>11</v>
      </c>
      <c r="G2426" s="3">
        <v>15000000</v>
      </c>
      <c r="H2426" s="3">
        <v>6.9</v>
      </c>
    </row>
    <row r="2427" spans="1:8" x14ac:dyDescent="0.3">
      <c r="A2427" s="3" t="s">
        <v>4086</v>
      </c>
      <c r="B2427" s="3">
        <v>91</v>
      </c>
      <c r="C2427" s="3">
        <v>8080116</v>
      </c>
      <c r="D2427" s="3" t="s">
        <v>787</v>
      </c>
      <c r="E2427" s="3" t="s">
        <v>4087</v>
      </c>
      <c r="F2427" s="3" t="s">
        <v>11</v>
      </c>
      <c r="G2427" s="3">
        <v>15000000</v>
      </c>
      <c r="H2427" s="3">
        <v>5.6</v>
      </c>
    </row>
    <row r="2428" spans="1:8" x14ac:dyDescent="0.3">
      <c r="A2428" s="2" t="s">
        <v>4088</v>
      </c>
      <c r="B2428" s="2">
        <v>107</v>
      </c>
      <c r="C2428" s="2">
        <v>7757130</v>
      </c>
      <c r="D2428" s="2" t="s">
        <v>2932</v>
      </c>
      <c r="E2428" s="2" t="s">
        <v>4089</v>
      </c>
      <c r="F2428" s="2" t="s">
        <v>11</v>
      </c>
      <c r="G2428" s="2">
        <v>15000000</v>
      </c>
      <c r="H2428" s="2">
        <v>8</v>
      </c>
    </row>
    <row r="2429" spans="1:8" x14ac:dyDescent="0.3">
      <c r="A2429" s="3" t="s">
        <v>4090</v>
      </c>
      <c r="B2429" s="3">
        <v>95</v>
      </c>
      <c r="C2429" s="3">
        <v>9123834</v>
      </c>
      <c r="D2429" s="3" t="s">
        <v>549</v>
      </c>
      <c r="E2429" s="3" t="s">
        <v>4091</v>
      </c>
      <c r="F2429" s="3" t="s">
        <v>11</v>
      </c>
      <c r="G2429" s="3">
        <v>15000000</v>
      </c>
      <c r="H2429" s="3">
        <v>5.3</v>
      </c>
    </row>
    <row r="2430" spans="1:8" x14ac:dyDescent="0.3">
      <c r="A2430" s="2" t="s">
        <v>4092</v>
      </c>
      <c r="B2430" s="2">
        <v>102</v>
      </c>
      <c r="C2430" s="2">
        <v>6409206</v>
      </c>
      <c r="D2430" s="2" t="s">
        <v>2463</v>
      </c>
      <c r="E2430" s="2" t="s">
        <v>4093</v>
      </c>
      <c r="F2430" s="2" t="s">
        <v>11</v>
      </c>
      <c r="G2430" s="2">
        <v>15000000</v>
      </c>
      <c r="H2430" s="2">
        <v>6.2</v>
      </c>
    </row>
    <row r="2431" spans="1:8" x14ac:dyDescent="0.3">
      <c r="A2431" s="3" t="s">
        <v>4094</v>
      </c>
      <c r="B2431" s="3">
        <v>88</v>
      </c>
      <c r="C2431" s="3">
        <v>6373693</v>
      </c>
      <c r="D2431" s="3" t="s">
        <v>549</v>
      </c>
      <c r="E2431" s="3" t="s">
        <v>4095</v>
      </c>
      <c r="F2431" s="3" t="s">
        <v>11</v>
      </c>
      <c r="G2431" s="3">
        <v>15000000</v>
      </c>
      <c r="H2431" s="3">
        <v>5.3</v>
      </c>
    </row>
    <row r="2432" spans="1:8" x14ac:dyDescent="0.3">
      <c r="A2432" s="2" t="s">
        <v>1975</v>
      </c>
      <c r="B2432" s="2">
        <v>106</v>
      </c>
      <c r="C2432" s="2">
        <v>7556708</v>
      </c>
      <c r="D2432" s="2" t="s">
        <v>1126</v>
      </c>
      <c r="E2432" s="2" t="s">
        <v>4096</v>
      </c>
      <c r="F2432" s="2" t="s">
        <v>11</v>
      </c>
      <c r="G2432" s="2">
        <v>15000000</v>
      </c>
      <c r="H2432" s="2">
        <v>6.6</v>
      </c>
    </row>
    <row r="2433" spans="1:8" x14ac:dyDescent="0.3">
      <c r="A2433" s="3" t="s">
        <v>2665</v>
      </c>
      <c r="B2433" s="3">
        <v>92</v>
      </c>
      <c r="C2433" s="3">
        <v>5306447</v>
      </c>
      <c r="D2433" s="3" t="s">
        <v>549</v>
      </c>
      <c r="E2433" s="3" t="s">
        <v>4097</v>
      </c>
      <c r="F2433" s="3" t="s">
        <v>11</v>
      </c>
      <c r="G2433" s="3">
        <v>15000000</v>
      </c>
      <c r="H2433" s="3">
        <v>7.2</v>
      </c>
    </row>
    <row r="2434" spans="1:8" x14ac:dyDescent="0.3">
      <c r="A2434" s="2" t="s">
        <v>4098</v>
      </c>
      <c r="B2434" s="2">
        <v>105</v>
      </c>
      <c r="C2434" s="2">
        <v>5217498</v>
      </c>
      <c r="D2434" s="2" t="s">
        <v>637</v>
      </c>
      <c r="E2434" s="2" t="s">
        <v>4099</v>
      </c>
      <c r="F2434" s="2" t="s">
        <v>11</v>
      </c>
      <c r="G2434" s="2">
        <v>15000000</v>
      </c>
      <c r="H2434" s="2">
        <v>4.5999999999999996</v>
      </c>
    </row>
    <row r="2435" spans="1:8" x14ac:dyDescent="0.3">
      <c r="A2435" s="3" t="s">
        <v>3924</v>
      </c>
      <c r="B2435" s="3">
        <v>107</v>
      </c>
      <c r="C2435" s="3">
        <v>5023275</v>
      </c>
      <c r="D2435" s="3" t="s">
        <v>4100</v>
      </c>
      <c r="E2435" s="3" t="s">
        <v>4101</v>
      </c>
      <c r="F2435" s="3" t="s">
        <v>11</v>
      </c>
      <c r="G2435" s="3">
        <v>15000000</v>
      </c>
      <c r="H2435" s="3">
        <v>7.5</v>
      </c>
    </row>
    <row r="2436" spans="1:8" x14ac:dyDescent="0.3">
      <c r="A2436" s="2" t="s">
        <v>4102</v>
      </c>
      <c r="B2436" s="2">
        <v>120</v>
      </c>
      <c r="C2436" s="2">
        <v>4956401</v>
      </c>
      <c r="D2436" s="2" t="s">
        <v>1121</v>
      </c>
      <c r="E2436" s="2" t="s">
        <v>4103</v>
      </c>
      <c r="F2436" s="2" t="s">
        <v>11</v>
      </c>
      <c r="G2436" s="2">
        <v>15000000</v>
      </c>
      <c r="H2436" s="2">
        <v>6.5</v>
      </c>
    </row>
    <row r="2437" spans="1:8" x14ac:dyDescent="0.3">
      <c r="A2437" s="3" t="s">
        <v>81</v>
      </c>
      <c r="B2437" s="3">
        <v>103</v>
      </c>
      <c r="C2437" s="3">
        <v>4235837</v>
      </c>
      <c r="D2437" s="3" t="s">
        <v>3891</v>
      </c>
      <c r="E2437" s="3" t="s">
        <v>4104</v>
      </c>
      <c r="F2437" s="3" t="s">
        <v>11</v>
      </c>
      <c r="G2437" s="3">
        <v>15000000</v>
      </c>
      <c r="H2437" s="3">
        <v>7.6</v>
      </c>
    </row>
    <row r="2438" spans="1:8" x14ac:dyDescent="0.3">
      <c r="A2438" s="2" t="s">
        <v>4105</v>
      </c>
      <c r="B2438" s="2">
        <v>92</v>
      </c>
      <c r="C2438" s="2">
        <v>4002955</v>
      </c>
      <c r="D2438" s="2" t="s">
        <v>2601</v>
      </c>
      <c r="E2438" s="2" t="s">
        <v>4106</v>
      </c>
      <c r="F2438" s="2" t="s">
        <v>11</v>
      </c>
      <c r="G2438" s="2">
        <v>20000000</v>
      </c>
      <c r="H2438" s="2">
        <v>6.2</v>
      </c>
    </row>
    <row r="2439" spans="1:8" x14ac:dyDescent="0.3">
      <c r="A2439" s="3" t="s">
        <v>1916</v>
      </c>
      <c r="B2439" s="3">
        <v>147</v>
      </c>
      <c r="C2439" s="3">
        <v>7219578</v>
      </c>
      <c r="D2439" s="3" t="s">
        <v>637</v>
      </c>
      <c r="E2439" s="3" t="s">
        <v>4107</v>
      </c>
      <c r="F2439" s="3" t="s">
        <v>11</v>
      </c>
      <c r="G2439" s="3">
        <v>15000000</v>
      </c>
      <c r="H2439" s="3">
        <v>8</v>
      </c>
    </row>
    <row r="2440" spans="1:8" x14ac:dyDescent="0.3">
      <c r="A2440" s="3" t="s">
        <v>2665</v>
      </c>
      <c r="B2440" s="3">
        <v>98</v>
      </c>
      <c r="C2440" s="3">
        <v>3247816</v>
      </c>
      <c r="D2440" s="3" t="s">
        <v>465</v>
      </c>
      <c r="E2440" s="3" t="s">
        <v>4108</v>
      </c>
      <c r="F2440" s="3" t="s">
        <v>11</v>
      </c>
      <c r="G2440" s="3">
        <v>22000000</v>
      </c>
      <c r="H2440" s="3">
        <v>6.3</v>
      </c>
    </row>
    <row r="2441" spans="1:8" x14ac:dyDescent="0.3">
      <c r="A2441" s="2" t="s">
        <v>4109</v>
      </c>
      <c r="B2441" s="2">
        <v>103</v>
      </c>
      <c r="C2441" s="2">
        <v>2412045</v>
      </c>
      <c r="D2441" s="2" t="s">
        <v>3053</v>
      </c>
      <c r="E2441" s="2" t="s">
        <v>4110</v>
      </c>
      <c r="F2441" s="2" t="s">
        <v>11</v>
      </c>
      <c r="G2441" s="2">
        <v>15000000</v>
      </c>
      <c r="H2441" s="2">
        <v>7.2</v>
      </c>
    </row>
    <row r="2442" spans="1:8" x14ac:dyDescent="0.3">
      <c r="A2442" s="2" t="s">
        <v>4111</v>
      </c>
      <c r="B2442" s="2">
        <v>111</v>
      </c>
      <c r="C2442" s="2">
        <v>2203641</v>
      </c>
      <c r="D2442" s="2" t="s">
        <v>717</v>
      </c>
      <c r="E2442" s="2" t="s">
        <v>4112</v>
      </c>
      <c r="F2442" s="2" t="s">
        <v>11</v>
      </c>
      <c r="G2442" s="2">
        <v>15000000</v>
      </c>
      <c r="H2442" s="2">
        <v>6.7</v>
      </c>
    </row>
    <row r="2443" spans="1:8" x14ac:dyDescent="0.3">
      <c r="A2443" s="3" t="s">
        <v>4113</v>
      </c>
      <c r="B2443" s="3">
        <v>98</v>
      </c>
      <c r="C2443" s="3">
        <v>1953732</v>
      </c>
      <c r="D2443" s="3" t="s">
        <v>443</v>
      </c>
      <c r="E2443" s="3" t="s">
        <v>4114</v>
      </c>
      <c r="F2443" s="3" t="s">
        <v>11</v>
      </c>
      <c r="G2443" s="3">
        <v>15000000</v>
      </c>
      <c r="H2443" s="3">
        <v>5.3</v>
      </c>
    </row>
    <row r="2444" spans="1:8" x14ac:dyDescent="0.3">
      <c r="A2444" s="2" t="s">
        <v>4115</v>
      </c>
      <c r="B2444" s="2">
        <v>111</v>
      </c>
      <c r="C2444" s="2">
        <v>1954202</v>
      </c>
      <c r="D2444" s="2" t="s">
        <v>2932</v>
      </c>
      <c r="E2444" s="2" t="s">
        <v>4116</v>
      </c>
      <c r="F2444" s="2" t="s">
        <v>11</v>
      </c>
      <c r="G2444" s="2">
        <v>15000000</v>
      </c>
      <c r="H2444" s="2">
        <v>6.3</v>
      </c>
    </row>
    <row r="2445" spans="1:8" x14ac:dyDescent="0.3">
      <c r="A2445" s="3" t="s">
        <v>3758</v>
      </c>
      <c r="B2445" s="3">
        <v>111</v>
      </c>
      <c r="C2445" s="3">
        <v>1294640</v>
      </c>
      <c r="D2445" s="3" t="s">
        <v>2159</v>
      </c>
      <c r="E2445" s="3" t="s">
        <v>4117</v>
      </c>
      <c r="F2445" s="3" t="s">
        <v>11</v>
      </c>
      <c r="G2445" s="3">
        <v>15000000</v>
      </c>
      <c r="H2445" s="3">
        <v>6.5</v>
      </c>
    </row>
    <row r="2446" spans="1:8" x14ac:dyDescent="0.3">
      <c r="A2446" s="2" t="s">
        <v>4118</v>
      </c>
      <c r="B2446" s="2">
        <v>145</v>
      </c>
      <c r="C2446" s="2">
        <v>26435</v>
      </c>
      <c r="D2446" s="2" t="s">
        <v>608</v>
      </c>
      <c r="E2446" s="2" t="s">
        <v>4119</v>
      </c>
      <c r="F2446" s="2" t="s">
        <v>3627</v>
      </c>
      <c r="G2446" s="2">
        <v>6000000</v>
      </c>
      <c r="H2446" s="2">
        <v>8.3000000000000007</v>
      </c>
    </row>
    <row r="2447" spans="1:8" x14ac:dyDescent="0.3">
      <c r="A2447" s="3" t="s">
        <v>1632</v>
      </c>
      <c r="B2447" s="3">
        <v>84</v>
      </c>
      <c r="C2447" s="3">
        <v>1197786</v>
      </c>
      <c r="D2447" s="3" t="s">
        <v>108</v>
      </c>
      <c r="E2447" s="3" t="s">
        <v>4120</v>
      </c>
      <c r="F2447" s="3" t="s">
        <v>953</v>
      </c>
      <c r="G2447" s="3">
        <v>12000000</v>
      </c>
      <c r="H2447" s="3">
        <v>7.2</v>
      </c>
    </row>
    <row r="2448" spans="1:8" x14ac:dyDescent="0.3">
      <c r="A2448" s="2" t="s">
        <v>1696</v>
      </c>
      <c r="B2448" s="2">
        <v>115</v>
      </c>
      <c r="C2448" s="2">
        <v>529766</v>
      </c>
      <c r="D2448" s="2" t="s">
        <v>641</v>
      </c>
      <c r="E2448" s="2" t="s">
        <v>4121</v>
      </c>
      <c r="F2448" s="2" t="s">
        <v>11</v>
      </c>
      <c r="G2448" s="2">
        <v>7000000</v>
      </c>
      <c r="H2448" s="2">
        <v>6.8</v>
      </c>
    </row>
    <row r="2449" spans="1:8" x14ac:dyDescent="0.3">
      <c r="A2449" s="3" t="s">
        <v>4122</v>
      </c>
      <c r="B2449" s="3">
        <v>105</v>
      </c>
      <c r="C2449" s="3">
        <v>613556</v>
      </c>
      <c r="D2449" s="3" t="s">
        <v>246</v>
      </c>
      <c r="E2449" s="3" t="s">
        <v>4123</v>
      </c>
      <c r="F2449" s="3" t="s">
        <v>646</v>
      </c>
      <c r="G2449" s="3">
        <v>15000000</v>
      </c>
      <c r="H2449" s="3">
        <v>6.4</v>
      </c>
    </row>
    <row r="2450" spans="1:8" x14ac:dyDescent="0.3">
      <c r="A2450" s="2" t="s">
        <v>4124</v>
      </c>
      <c r="B2450" s="2">
        <v>98</v>
      </c>
      <c r="C2450" s="2">
        <v>353743</v>
      </c>
      <c r="D2450" s="2" t="s">
        <v>4125</v>
      </c>
      <c r="E2450" s="2" t="s">
        <v>4126</v>
      </c>
      <c r="F2450" s="2" t="s">
        <v>11</v>
      </c>
      <c r="G2450" s="2">
        <v>15000000</v>
      </c>
      <c r="H2450" s="2">
        <v>6.9</v>
      </c>
    </row>
    <row r="2451" spans="1:8" x14ac:dyDescent="0.3">
      <c r="A2451" s="2" t="s">
        <v>4127</v>
      </c>
      <c r="B2451" s="2">
        <v>110</v>
      </c>
      <c r="C2451" s="2">
        <v>102055</v>
      </c>
      <c r="D2451" s="2" t="s">
        <v>434</v>
      </c>
      <c r="E2451" s="2" t="s">
        <v>4128</v>
      </c>
      <c r="F2451" s="2" t="s">
        <v>4129</v>
      </c>
      <c r="G2451" s="2">
        <v>300000000</v>
      </c>
      <c r="H2451" s="2">
        <v>6.2</v>
      </c>
    </row>
    <row r="2452" spans="1:8" x14ac:dyDescent="0.3">
      <c r="A2452" s="3" t="s">
        <v>4130</v>
      </c>
      <c r="B2452" s="3">
        <v>103</v>
      </c>
      <c r="C2452" s="3">
        <v>73548</v>
      </c>
      <c r="D2452" s="3" t="s">
        <v>4131</v>
      </c>
      <c r="E2452" s="3" t="s">
        <v>4132</v>
      </c>
      <c r="F2452" s="3" t="s">
        <v>11</v>
      </c>
      <c r="G2452" s="3">
        <v>15000000</v>
      </c>
      <c r="H2452" s="3">
        <v>6.1</v>
      </c>
    </row>
    <row r="2453" spans="1:8" x14ac:dyDescent="0.3">
      <c r="A2453" s="3" t="s">
        <v>4133</v>
      </c>
      <c r="B2453" s="3">
        <v>90</v>
      </c>
      <c r="C2453" s="3">
        <v>28870</v>
      </c>
      <c r="D2453" s="3" t="s">
        <v>710</v>
      </c>
      <c r="E2453" s="3" t="s">
        <v>4134</v>
      </c>
      <c r="F2453" s="3" t="s">
        <v>11</v>
      </c>
      <c r="G2453" s="3">
        <v>15000000</v>
      </c>
      <c r="H2453" s="3">
        <v>5.0999999999999996</v>
      </c>
    </row>
    <row r="2454" spans="1:8" x14ac:dyDescent="0.3">
      <c r="A2454" s="2" t="s">
        <v>4135</v>
      </c>
      <c r="B2454" s="2">
        <v>105</v>
      </c>
      <c r="C2454" s="2">
        <v>22723</v>
      </c>
      <c r="D2454" s="2" t="s">
        <v>4136</v>
      </c>
      <c r="E2454" s="2" t="s">
        <v>4137</v>
      </c>
      <c r="F2454" s="2" t="s">
        <v>11</v>
      </c>
      <c r="G2454" s="2">
        <v>25000000</v>
      </c>
      <c r="H2454" s="2">
        <v>4.5</v>
      </c>
    </row>
    <row r="2455" spans="1:8" x14ac:dyDescent="0.3">
      <c r="A2455" s="3" t="s">
        <v>4138</v>
      </c>
      <c r="B2455" s="3">
        <v>93</v>
      </c>
      <c r="C2455" s="3">
        <v>20380</v>
      </c>
      <c r="D2455" s="3" t="s">
        <v>4139</v>
      </c>
      <c r="E2455" s="3" t="s">
        <v>4140</v>
      </c>
      <c r="F2455" s="3" t="s">
        <v>11</v>
      </c>
      <c r="G2455" s="3">
        <v>15000000</v>
      </c>
      <c r="H2455" s="3">
        <v>5.9</v>
      </c>
    </row>
    <row r="2456" spans="1:8" x14ac:dyDescent="0.3">
      <c r="A2456" s="3" t="s">
        <v>1391</v>
      </c>
      <c r="B2456" s="3">
        <v>101</v>
      </c>
      <c r="C2456" s="3">
        <v>70906973</v>
      </c>
      <c r="D2456" s="3" t="s">
        <v>1199</v>
      </c>
      <c r="E2456" s="3" t="s">
        <v>4141</v>
      </c>
      <c r="F2456" s="3" t="s">
        <v>11</v>
      </c>
      <c r="G2456" s="3">
        <v>14600000</v>
      </c>
      <c r="H2456" s="3">
        <v>8.1</v>
      </c>
    </row>
    <row r="2457" spans="1:8" x14ac:dyDescent="0.3">
      <c r="A2457" s="2" t="s">
        <v>4142</v>
      </c>
      <c r="B2457" s="2">
        <v>115</v>
      </c>
      <c r="C2457" s="2">
        <v>66009973</v>
      </c>
      <c r="D2457" s="2" t="s">
        <v>2843</v>
      </c>
      <c r="E2457" s="2" t="s">
        <v>4143</v>
      </c>
      <c r="F2457" s="2" t="s">
        <v>11</v>
      </c>
      <c r="G2457" s="2">
        <v>14800000</v>
      </c>
      <c r="H2457" s="2">
        <v>5.7</v>
      </c>
    </row>
    <row r="2458" spans="1:8" x14ac:dyDescent="0.3">
      <c r="A2458" s="3" t="s">
        <v>116</v>
      </c>
      <c r="B2458" s="3">
        <v>120</v>
      </c>
      <c r="C2458" s="3">
        <v>46338728</v>
      </c>
      <c r="D2458" s="3" t="s">
        <v>69</v>
      </c>
      <c r="E2458" s="3" t="s">
        <v>4144</v>
      </c>
      <c r="F2458" s="3" t="s">
        <v>11</v>
      </c>
      <c r="G2458" s="3">
        <v>14500000</v>
      </c>
      <c r="H2458" s="3">
        <v>6.8</v>
      </c>
    </row>
    <row r="2459" spans="1:8" x14ac:dyDescent="0.3">
      <c r="A2459" s="2" t="s">
        <v>4145</v>
      </c>
      <c r="B2459" s="2">
        <v>111</v>
      </c>
      <c r="C2459" s="2">
        <v>7691700</v>
      </c>
      <c r="D2459" s="2" t="s">
        <v>1121</v>
      </c>
      <c r="E2459" s="2" t="s">
        <v>4146</v>
      </c>
      <c r="F2459" s="2" t="s">
        <v>953</v>
      </c>
      <c r="G2459" s="2">
        <v>10000000</v>
      </c>
      <c r="H2459" s="2">
        <v>7.5</v>
      </c>
    </row>
    <row r="2460" spans="1:8" x14ac:dyDescent="0.3">
      <c r="A2460" s="2" t="s">
        <v>1222</v>
      </c>
      <c r="B2460" s="2">
        <v>131</v>
      </c>
      <c r="C2460" s="2">
        <v>101157447</v>
      </c>
      <c r="D2460" s="2" t="s">
        <v>577</v>
      </c>
      <c r="E2460" s="2" t="s">
        <v>4147</v>
      </c>
      <c r="F2460" s="2" t="s">
        <v>11</v>
      </c>
      <c r="G2460" s="2">
        <v>14400000</v>
      </c>
      <c r="H2460" s="2">
        <v>8.3000000000000007</v>
      </c>
    </row>
    <row r="2461" spans="1:8" x14ac:dyDescent="0.3">
      <c r="A2461" s="3" t="s">
        <v>4148</v>
      </c>
      <c r="B2461" s="3">
        <v>139</v>
      </c>
      <c r="C2461" s="3">
        <v>74205</v>
      </c>
      <c r="D2461" s="3" t="s">
        <v>1126</v>
      </c>
      <c r="E2461" s="3" t="s">
        <v>4149</v>
      </c>
      <c r="F2461" s="3" t="s">
        <v>11</v>
      </c>
      <c r="G2461" s="3">
        <v>14200000</v>
      </c>
      <c r="H2461" s="3">
        <v>7.4</v>
      </c>
    </row>
    <row r="2462" spans="1:8" x14ac:dyDescent="0.3">
      <c r="A2462" s="2" t="s">
        <v>1738</v>
      </c>
      <c r="B2462" s="2">
        <v>120</v>
      </c>
      <c r="C2462" s="2">
        <v>141319195</v>
      </c>
      <c r="D2462" s="2" t="s">
        <v>69</v>
      </c>
      <c r="E2462" s="2" t="s">
        <v>4150</v>
      </c>
      <c r="F2462" s="2" t="s">
        <v>11</v>
      </c>
      <c r="G2462" s="2">
        <v>15000000</v>
      </c>
      <c r="H2462" s="2">
        <v>8</v>
      </c>
    </row>
    <row r="2463" spans="1:8" x14ac:dyDescent="0.3">
      <c r="A2463" s="3" t="s">
        <v>1700</v>
      </c>
      <c r="B2463" s="3">
        <v>119</v>
      </c>
      <c r="C2463" s="3">
        <v>156645693</v>
      </c>
      <c r="D2463" s="3" t="s">
        <v>2855</v>
      </c>
      <c r="E2463" s="3" t="s">
        <v>4151</v>
      </c>
      <c r="F2463" s="3" t="s">
        <v>11</v>
      </c>
      <c r="G2463" s="3">
        <v>14000000</v>
      </c>
      <c r="H2463" s="3">
        <v>6.9</v>
      </c>
    </row>
    <row r="2464" spans="1:8" x14ac:dyDescent="0.3">
      <c r="A2464" s="2" t="s">
        <v>1091</v>
      </c>
      <c r="B2464" s="2">
        <v>125</v>
      </c>
      <c r="C2464" s="2">
        <v>178406268</v>
      </c>
      <c r="D2464" s="2" t="s">
        <v>549</v>
      </c>
      <c r="E2464" s="2" t="s">
        <v>4152</v>
      </c>
      <c r="F2464" s="2" t="s">
        <v>11</v>
      </c>
      <c r="G2464" s="2">
        <v>14000000</v>
      </c>
      <c r="H2464" s="2">
        <v>6.9</v>
      </c>
    </row>
    <row r="2465" spans="1:8" x14ac:dyDescent="0.3">
      <c r="A2465" s="2" t="s">
        <v>4153</v>
      </c>
      <c r="B2465" s="2">
        <v>108</v>
      </c>
      <c r="C2465" s="2">
        <v>109306210</v>
      </c>
      <c r="D2465" s="2" t="s">
        <v>531</v>
      </c>
      <c r="E2465" s="2" t="s">
        <v>4154</v>
      </c>
      <c r="F2465" s="2" t="s">
        <v>11</v>
      </c>
      <c r="G2465" s="2">
        <v>15800000</v>
      </c>
      <c r="H2465" s="2">
        <v>5.5</v>
      </c>
    </row>
    <row r="2466" spans="1:8" x14ac:dyDescent="0.3">
      <c r="A2466" s="2" t="s">
        <v>241</v>
      </c>
      <c r="B2466" s="2">
        <v>145</v>
      </c>
      <c r="C2466" s="2">
        <v>70001698</v>
      </c>
      <c r="D2466" s="2" t="s">
        <v>2354</v>
      </c>
      <c r="E2466" s="2" t="s">
        <v>4155</v>
      </c>
      <c r="F2466" s="2" t="s">
        <v>11</v>
      </c>
      <c r="G2466" s="2">
        <v>14000000</v>
      </c>
      <c r="H2466" s="2">
        <v>7.2</v>
      </c>
    </row>
    <row r="2467" spans="1:8" x14ac:dyDescent="0.3">
      <c r="A2467" s="3" t="s">
        <v>223</v>
      </c>
      <c r="B2467" s="3">
        <v>98</v>
      </c>
      <c r="C2467" s="3">
        <v>68856263</v>
      </c>
      <c r="D2467" s="3" t="s">
        <v>2542</v>
      </c>
      <c r="E2467" s="3" t="s">
        <v>4156</v>
      </c>
      <c r="F2467" s="3" t="s">
        <v>11</v>
      </c>
      <c r="G2467" s="3">
        <v>15000000</v>
      </c>
      <c r="H2467" s="3">
        <v>6.9</v>
      </c>
    </row>
    <row r="2468" spans="1:8" x14ac:dyDescent="0.3">
      <c r="A2468" s="2" t="s">
        <v>1802</v>
      </c>
      <c r="B2468" s="2">
        <v>101</v>
      </c>
      <c r="C2468" s="2">
        <v>51527787</v>
      </c>
      <c r="D2468" s="2" t="s">
        <v>2168</v>
      </c>
      <c r="E2468" s="2" t="s">
        <v>4157</v>
      </c>
      <c r="F2468" s="2" t="s">
        <v>11</v>
      </c>
      <c r="G2468" s="2">
        <v>15000000</v>
      </c>
      <c r="H2468" s="2">
        <v>5.5</v>
      </c>
    </row>
    <row r="2469" spans="1:8" x14ac:dyDescent="0.3">
      <c r="A2469" s="3" t="s">
        <v>3097</v>
      </c>
      <c r="B2469" s="3">
        <v>109</v>
      </c>
      <c r="C2469" s="3">
        <v>61356221</v>
      </c>
      <c r="D2469" s="3" t="s">
        <v>2521</v>
      </c>
      <c r="E2469" s="3" t="s">
        <v>4158</v>
      </c>
      <c r="F2469" s="3" t="s">
        <v>11</v>
      </c>
      <c r="G2469" s="3">
        <v>14000000</v>
      </c>
      <c r="H2469" s="3">
        <v>5.2</v>
      </c>
    </row>
    <row r="2470" spans="1:8" x14ac:dyDescent="0.3">
      <c r="A2470" s="2" t="s">
        <v>2595</v>
      </c>
      <c r="B2470" s="2">
        <v>123</v>
      </c>
      <c r="C2470" s="2">
        <v>46800000</v>
      </c>
      <c r="D2470" s="2" t="s">
        <v>74</v>
      </c>
      <c r="E2470" s="2" t="s">
        <v>4159</v>
      </c>
      <c r="F2470" s="2" t="s">
        <v>11</v>
      </c>
      <c r="G2470" s="2">
        <v>14000000</v>
      </c>
      <c r="H2470" s="2">
        <v>7.1</v>
      </c>
    </row>
    <row r="2471" spans="1:8" x14ac:dyDescent="0.3">
      <c r="A2471" s="2" t="s">
        <v>4160</v>
      </c>
      <c r="B2471" s="2">
        <v>99</v>
      </c>
      <c r="C2471" s="2">
        <v>38048637</v>
      </c>
      <c r="D2471" s="2" t="s">
        <v>996</v>
      </c>
      <c r="E2471" s="2" t="s">
        <v>4161</v>
      </c>
      <c r="F2471" s="2" t="s">
        <v>11</v>
      </c>
      <c r="G2471" s="2">
        <v>14000000</v>
      </c>
      <c r="H2471" s="2">
        <v>5.5</v>
      </c>
    </row>
    <row r="2472" spans="1:8" x14ac:dyDescent="0.3">
      <c r="A2472" s="3" t="s">
        <v>4162</v>
      </c>
      <c r="B2472" s="3">
        <v>107</v>
      </c>
      <c r="C2472" s="3">
        <v>34793160</v>
      </c>
      <c r="D2472" s="3" t="s">
        <v>2287</v>
      </c>
      <c r="E2472" s="3" t="s">
        <v>4163</v>
      </c>
      <c r="F2472" s="3" t="s">
        <v>11</v>
      </c>
      <c r="G2472" s="3">
        <v>14000000</v>
      </c>
      <c r="H2472" s="3">
        <v>6.7</v>
      </c>
    </row>
    <row r="2473" spans="1:8" x14ac:dyDescent="0.3">
      <c r="A2473" s="2" t="s">
        <v>3128</v>
      </c>
      <c r="B2473" s="2">
        <v>81</v>
      </c>
      <c r="C2473" s="2">
        <v>30628981</v>
      </c>
      <c r="D2473" s="2" t="s">
        <v>549</v>
      </c>
      <c r="E2473" s="2" t="s">
        <v>4164</v>
      </c>
      <c r="F2473" s="2" t="s">
        <v>11</v>
      </c>
      <c r="G2473" s="2">
        <v>14000000</v>
      </c>
      <c r="H2473" s="2">
        <v>5</v>
      </c>
    </row>
    <row r="2474" spans="1:8" x14ac:dyDescent="0.3">
      <c r="A2474" s="3" t="s">
        <v>1619</v>
      </c>
      <c r="B2474" s="3">
        <v>105</v>
      </c>
      <c r="C2474" s="3">
        <v>29959436</v>
      </c>
      <c r="D2474" s="3" t="s">
        <v>1940</v>
      </c>
      <c r="E2474" s="3" t="s">
        <v>4165</v>
      </c>
      <c r="F2474" s="3" t="s">
        <v>11</v>
      </c>
      <c r="G2474" s="3">
        <v>13000000</v>
      </c>
      <c r="H2474" s="3">
        <v>6.4</v>
      </c>
    </row>
    <row r="2475" spans="1:8" x14ac:dyDescent="0.3">
      <c r="A2475" s="2" t="s">
        <v>4047</v>
      </c>
      <c r="B2475" s="2">
        <v>82</v>
      </c>
      <c r="C2475" s="2">
        <v>25571351</v>
      </c>
      <c r="D2475" s="2" t="s">
        <v>2835</v>
      </c>
      <c r="E2475" s="2" t="s">
        <v>4166</v>
      </c>
      <c r="F2475" s="2" t="s">
        <v>11</v>
      </c>
      <c r="G2475" s="2">
        <v>14000000</v>
      </c>
      <c r="H2475" s="2">
        <v>6.6</v>
      </c>
    </row>
    <row r="2476" spans="1:8" x14ac:dyDescent="0.3">
      <c r="A2476" s="3" t="s">
        <v>967</v>
      </c>
      <c r="B2476" s="3">
        <v>109</v>
      </c>
      <c r="C2476" s="3">
        <v>27515786</v>
      </c>
      <c r="D2476" s="3" t="s">
        <v>69</v>
      </c>
      <c r="E2476" s="3" t="s">
        <v>4167</v>
      </c>
      <c r="F2476" s="3" t="s">
        <v>11</v>
      </c>
      <c r="G2476" s="3">
        <v>14000000</v>
      </c>
      <c r="H2476" s="3">
        <v>5.9</v>
      </c>
    </row>
    <row r="2477" spans="1:8" x14ac:dyDescent="0.3">
      <c r="A2477" s="2" t="s">
        <v>1499</v>
      </c>
      <c r="B2477" s="2">
        <v>95</v>
      </c>
      <c r="C2477" s="2">
        <v>25482931</v>
      </c>
      <c r="D2477" s="2" t="s">
        <v>131</v>
      </c>
      <c r="E2477" s="2" t="s">
        <v>4168</v>
      </c>
      <c r="F2477" s="2" t="s">
        <v>11</v>
      </c>
      <c r="G2477" s="2">
        <v>14000000</v>
      </c>
      <c r="H2477" s="2">
        <v>5.7</v>
      </c>
    </row>
    <row r="2478" spans="1:8" x14ac:dyDescent="0.3">
      <c r="A2478" s="3" t="s">
        <v>2055</v>
      </c>
      <c r="B2478" s="3">
        <v>100</v>
      </c>
      <c r="C2478" s="3">
        <v>19900000</v>
      </c>
      <c r="D2478" s="3" t="s">
        <v>3072</v>
      </c>
      <c r="E2478" s="3" t="s">
        <v>4169</v>
      </c>
      <c r="F2478" s="3" t="s">
        <v>11</v>
      </c>
      <c r="G2478" s="3">
        <v>20000000</v>
      </c>
      <c r="H2478" s="3">
        <v>4.5</v>
      </c>
    </row>
    <row r="2479" spans="1:8" x14ac:dyDescent="0.3">
      <c r="A2479" s="3" t="s">
        <v>3732</v>
      </c>
      <c r="B2479" s="3">
        <v>91</v>
      </c>
      <c r="C2479" s="3">
        <v>16298046</v>
      </c>
      <c r="D2479" s="3" t="s">
        <v>996</v>
      </c>
      <c r="E2479" s="3" t="s">
        <v>4170</v>
      </c>
      <c r="F2479" s="3" t="s">
        <v>11</v>
      </c>
      <c r="G2479" s="3">
        <v>14000000</v>
      </c>
      <c r="H2479" s="3">
        <v>5</v>
      </c>
    </row>
    <row r="2480" spans="1:8" x14ac:dyDescent="0.3">
      <c r="A2480" s="2" t="s">
        <v>1859</v>
      </c>
      <c r="B2480" s="2">
        <v>90</v>
      </c>
      <c r="C2480" s="2">
        <v>15549702</v>
      </c>
      <c r="D2480" s="2" t="s">
        <v>549</v>
      </c>
      <c r="E2480" s="2" t="s">
        <v>4171</v>
      </c>
      <c r="F2480" s="2" t="s">
        <v>11</v>
      </c>
      <c r="G2480" s="2">
        <v>14000000</v>
      </c>
      <c r="H2480" s="2">
        <v>4.5999999999999996</v>
      </c>
    </row>
    <row r="2481" spans="1:8" x14ac:dyDescent="0.3">
      <c r="A2481" s="3" t="s">
        <v>457</v>
      </c>
      <c r="B2481" s="3">
        <v>108</v>
      </c>
      <c r="C2481" s="3">
        <v>15483540</v>
      </c>
      <c r="D2481" s="3" t="s">
        <v>4172</v>
      </c>
      <c r="E2481" s="3" t="s">
        <v>4173</v>
      </c>
      <c r="F2481" s="3" t="s">
        <v>11</v>
      </c>
      <c r="G2481" s="3">
        <v>14000000</v>
      </c>
      <c r="H2481" s="3">
        <v>6.5</v>
      </c>
    </row>
    <row r="2482" spans="1:8" x14ac:dyDescent="0.3">
      <c r="A2482" s="2" t="s">
        <v>4174</v>
      </c>
      <c r="B2482" s="2">
        <v>103</v>
      </c>
      <c r="C2482" s="2">
        <v>20246959</v>
      </c>
      <c r="D2482" s="2" t="s">
        <v>549</v>
      </c>
      <c r="E2482" s="2" t="s">
        <v>4175</v>
      </c>
      <c r="F2482" s="2" t="s">
        <v>11</v>
      </c>
      <c r="G2482" s="2">
        <v>14000000</v>
      </c>
      <c r="H2482" s="2">
        <v>4.9000000000000004</v>
      </c>
    </row>
    <row r="2483" spans="1:8" x14ac:dyDescent="0.3">
      <c r="A2483" s="3" t="s">
        <v>4176</v>
      </c>
      <c r="B2483" s="3">
        <v>96</v>
      </c>
      <c r="C2483" s="3">
        <v>15062898</v>
      </c>
      <c r="D2483" s="3" t="s">
        <v>656</v>
      </c>
      <c r="E2483" s="3" t="s">
        <v>4177</v>
      </c>
      <c r="F2483" s="3" t="s">
        <v>11</v>
      </c>
      <c r="G2483" s="3">
        <v>14000000</v>
      </c>
      <c r="H2483" s="3">
        <v>6</v>
      </c>
    </row>
    <row r="2484" spans="1:8" x14ac:dyDescent="0.3">
      <c r="A2484" s="2" t="s">
        <v>4178</v>
      </c>
      <c r="B2484" s="2">
        <v>117</v>
      </c>
      <c r="C2484" s="2">
        <v>14348123</v>
      </c>
      <c r="D2484" s="2" t="s">
        <v>4179</v>
      </c>
      <c r="E2484" s="2" t="s">
        <v>4180</v>
      </c>
      <c r="F2484" s="2" t="s">
        <v>11</v>
      </c>
      <c r="G2484" s="2">
        <v>12000000</v>
      </c>
      <c r="H2484" s="2">
        <v>6.9</v>
      </c>
    </row>
    <row r="2485" spans="1:8" x14ac:dyDescent="0.3">
      <c r="A2485" s="3" t="s">
        <v>4181</v>
      </c>
      <c r="B2485" s="3">
        <v>93</v>
      </c>
      <c r="C2485" s="3">
        <v>15171475</v>
      </c>
      <c r="D2485" s="3" t="s">
        <v>2403</v>
      </c>
      <c r="E2485" s="3" t="s">
        <v>4182</v>
      </c>
      <c r="F2485" s="3" t="s">
        <v>11</v>
      </c>
      <c r="G2485" s="3">
        <v>8500000</v>
      </c>
      <c r="H2485" s="3">
        <v>5.7</v>
      </c>
    </row>
    <row r="2486" spans="1:8" x14ac:dyDescent="0.3">
      <c r="A2486" s="3" t="s">
        <v>1667</v>
      </c>
      <c r="B2486" s="3">
        <v>115</v>
      </c>
      <c r="C2486" s="3">
        <v>13640000</v>
      </c>
      <c r="D2486" s="3" t="s">
        <v>838</v>
      </c>
      <c r="E2486" s="3" t="s">
        <v>4183</v>
      </c>
      <c r="F2486" s="3" t="s">
        <v>11</v>
      </c>
      <c r="G2486" s="3">
        <v>14000000</v>
      </c>
      <c r="H2486" s="3">
        <v>6.9</v>
      </c>
    </row>
    <row r="2487" spans="1:8" x14ac:dyDescent="0.3">
      <c r="A2487" s="3" t="s">
        <v>4184</v>
      </c>
      <c r="B2487" s="3">
        <v>85</v>
      </c>
      <c r="C2487" s="3">
        <v>12610731</v>
      </c>
      <c r="D2487" s="3" t="s">
        <v>737</v>
      </c>
      <c r="E2487" s="3" t="s">
        <v>4185</v>
      </c>
      <c r="F2487" s="3" t="s">
        <v>11</v>
      </c>
      <c r="G2487" s="3">
        <v>11000000</v>
      </c>
      <c r="H2487" s="3">
        <v>4.4000000000000004</v>
      </c>
    </row>
    <row r="2488" spans="1:8" x14ac:dyDescent="0.3">
      <c r="A2488" s="3" t="s">
        <v>4186</v>
      </c>
      <c r="B2488" s="3">
        <v>112</v>
      </c>
      <c r="C2488" s="3">
        <v>11204499</v>
      </c>
      <c r="D2488" s="3" t="s">
        <v>2122</v>
      </c>
      <c r="E2488" s="3" t="s">
        <v>4187</v>
      </c>
      <c r="F2488" s="3" t="s">
        <v>11</v>
      </c>
      <c r="G2488" s="3">
        <v>14000000</v>
      </c>
      <c r="H2488" s="3">
        <v>7</v>
      </c>
    </row>
    <row r="2489" spans="1:8" x14ac:dyDescent="0.3">
      <c r="A2489" s="2" t="s">
        <v>682</v>
      </c>
      <c r="B2489" s="2">
        <v>86</v>
      </c>
      <c r="C2489" s="2">
        <v>10397365</v>
      </c>
      <c r="D2489" s="2" t="s">
        <v>4188</v>
      </c>
      <c r="E2489" s="2" t="s">
        <v>4189</v>
      </c>
      <c r="F2489" s="2" t="s">
        <v>11</v>
      </c>
      <c r="G2489" s="2">
        <v>14000000</v>
      </c>
      <c r="H2489" s="2">
        <v>5.4</v>
      </c>
    </row>
    <row r="2490" spans="1:8" x14ac:dyDescent="0.3">
      <c r="A2490" s="3" t="s">
        <v>4190</v>
      </c>
      <c r="B2490" s="3">
        <v>86</v>
      </c>
      <c r="C2490" s="3">
        <v>9402410</v>
      </c>
      <c r="D2490" s="3" t="s">
        <v>1392</v>
      </c>
      <c r="E2490" s="3" t="s">
        <v>4191</v>
      </c>
      <c r="F2490" s="3" t="s">
        <v>11</v>
      </c>
      <c r="G2490" s="3">
        <v>14000000</v>
      </c>
      <c r="H2490" s="3">
        <v>5.4</v>
      </c>
    </row>
    <row r="2491" spans="1:8" x14ac:dyDescent="0.3">
      <c r="A2491" s="3" t="s">
        <v>4192</v>
      </c>
      <c r="B2491" s="3">
        <v>137</v>
      </c>
      <c r="C2491" s="3">
        <v>5459824</v>
      </c>
      <c r="D2491" s="3" t="s">
        <v>69</v>
      </c>
      <c r="E2491" s="3" t="s">
        <v>4193</v>
      </c>
      <c r="F2491" s="3" t="s">
        <v>11</v>
      </c>
      <c r="G2491" s="3">
        <v>26000000</v>
      </c>
      <c r="H2491" s="3">
        <v>7.6</v>
      </c>
    </row>
    <row r="2492" spans="1:8" x14ac:dyDescent="0.3">
      <c r="A2492" s="2" t="s">
        <v>4194</v>
      </c>
      <c r="B2492" s="2">
        <v>90</v>
      </c>
      <c r="C2492" s="2">
        <v>5108820</v>
      </c>
      <c r="D2492" s="2" t="s">
        <v>637</v>
      </c>
      <c r="E2492" s="2" t="s">
        <v>4195</v>
      </c>
      <c r="F2492" s="2" t="s">
        <v>11</v>
      </c>
      <c r="G2492" s="2">
        <v>24000000</v>
      </c>
      <c r="H2492" s="2">
        <v>5.9</v>
      </c>
    </row>
    <row r="2493" spans="1:8" x14ac:dyDescent="0.3">
      <c r="A2493" s="3" t="s">
        <v>3242</v>
      </c>
      <c r="B2493" s="3">
        <v>107</v>
      </c>
      <c r="C2493" s="3">
        <v>4741987</v>
      </c>
      <c r="D2493" s="3" t="s">
        <v>1126</v>
      </c>
      <c r="E2493" s="3" t="s">
        <v>4196</v>
      </c>
      <c r="F2493" s="3" t="s">
        <v>11</v>
      </c>
      <c r="G2493" s="3">
        <v>14000000</v>
      </c>
      <c r="H2493" s="3">
        <v>6.6</v>
      </c>
    </row>
    <row r="2494" spans="1:8" x14ac:dyDescent="0.3">
      <c r="A2494" s="2" t="s">
        <v>390</v>
      </c>
      <c r="B2494" s="2">
        <v>98</v>
      </c>
      <c r="C2494" s="2">
        <v>4291965</v>
      </c>
      <c r="D2494" s="2" t="s">
        <v>1940</v>
      </c>
      <c r="E2494" s="2" t="s">
        <v>4197</v>
      </c>
      <c r="F2494" s="2" t="s">
        <v>11</v>
      </c>
      <c r="G2494" s="2">
        <v>14000000</v>
      </c>
      <c r="H2494" s="2">
        <v>6.7</v>
      </c>
    </row>
    <row r="2495" spans="1:8" x14ac:dyDescent="0.3">
      <c r="A2495" s="3" t="s">
        <v>4198</v>
      </c>
      <c r="B2495" s="3">
        <v>84</v>
      </c>
      <c r="C2495" s="3">
        <v>3100650</v>
      </c>
      <c r="D2495" s="3" t="s">
        <v>2001</v>
      </c>
      <c r="E2495" s="3" t="s">
        <v>4199</v>
      </c>
      <c r="F2495" s="3" t="s">
        <v>11</v>
      </c>
      <c r="G2495" s="3">
        <v>14000000</v>
      </c>
      <c r="H2495" s="3">
        <v>3.9</v>
      </c>
    </row>
    <row r="2496" spans="1:8" x14ac:dyDescent="0.3">
      <c r="A2496" s="2" t="s">
        <v>3914</v>
      </c>
      <c r="B2496" s="2">
        <v>139</v>
      </c>
      <c r="C2496" s="2">
        <v>2474000</v>
      </c>
      <c r="D2496" s="2" t="s">
        <v>1994</v>
      </c>
      <c r="E2496" s="2" t="s">
        <v>4200</v>
      </c>
      <c r="F2496" s="2" t="s">
        <v>11</v>
      </c>
      <c r="G2496" s="2">
        <v>14000000</v>
      </c>
      <c r="H2496" s="2">
        <v>5.7</v>
      </c>
    </row>
    <row r="2497" spans="1:8" x14ac:dyDescent="0.3">
      <c r="A2497" s="2" t="s">
        <v>4201</v>
      </c>
      <c r="B2497" s="2">
        <v>127</v>
      </c>
      <c r="C2497" s="2">
        <v>1000000</v>
      </c>
      <c r="D2497" s="2" t="s">
        <v>429</v>
      </c>
      <c r="E2497" s="2" t="s">
        <v>4202</v>
      </c>
      <c r="F2497" s="2" t="s">
        <v>11</v>
      </c>
      <c r="G2497" s="2">
        <v>14000000</v>
      </c>
      <c r="H2497" s="2">
        <v>6.5</v>
      </c>
    </row>
    <row r="2498" spans="1:8" x14ac:dyDescent="0.3">
      <c r="A2498" s="3" t="s">
        <v>3569</v>
      </c>
      <c r="B2498" s="3">
        <v>150</v>
      </c>
      <c r="C2498" s="3">
        <v>3958500</v>
      </c>
      <c r="D2498" s="3" t="s">
        <v>1940</v>
      </c>
      <c r="E2498" s="3" t="s">
        <v>4203</v>
      </c>
      <c r="F2498" s="3" t="s">
        <v>11</v>
      </c>
      <c r="G2498" s="3">
        <v>8200000</v>
      </c>
      <c r="H2498" s="3">
        <v>6.8</v>
      </c>
    </row>
    <row r="2499" spans="1:8" x14ac:dyDescent="0.3">
      <c r="A2499" s="3" t="s">
        <v>1781</v>
      </c>
      <c r="B2499" s="3">
        <v>132</v>
      </c>
      <c r="C2499" s="3">
        <v>274299</v>
      </c>
      <c r="D2499" s="3" t="s">
        <v>4204</v>
      </c>
      <c r="E2499" s="3" t="s">
        <v>4205</v>
      </c>
      <c r="F2499" s="3" t="s">
        <v>11</v>
      </c>
      <c r="G2499" s="3">
        <v>103000000</v>
      </c>
      <c r="H2499" s="3">
        <v>7.3</v>
      </c>
    </row>
    <row r="2500" spans="1:8" x14ac:dyDescent="0.3">
      <c r="A2500" s="3" t="s">
        <v>798</v>
      </c>
      <c r="B2500" s="3">
        <v>115</v>
      </c>
      <c r="C2500" s="3">
        <v>183088</v>
      </c>
      <c r="D2500" s="3" t="s">
        <v>4179</v>
      </c>
      <c r="E2500" s="3" t="s">
        <v>4206</v>
      </c>
      <c r="F2500" s="3" t="s">
        <v>11</v>
      </c>
      <c r="G2500" s="3">
        <v>15000000</v>
      </c>
      <c r="H2500" s="3">
        <v>7</v>
      </c>
    </row>
    <row r="2501" spans="1:8" x14ac:dyDescent="0.3">
      <c r="A2501" s="2" t="s">
        <v>4207</v>
      </c>
      <c r="B2501" s="2">
        <v>186</v>
      </c>
      <c r="C2501" s="2">
        <v>46495</v>
      </c>
      <c r="D2501" s="2" t="s">
        <v>1126</v>
      </c>
      <c r="E2501" s="2" t="s">
        <v>4208</v>
      </c>
      <c r="F2501" s="2" t="s">
        <v>11</v>
      </c>
      <c r="G2501" s="2">
        <v>14000000</v>
      </c>
      <c r="H2501" s="2">
        <v>6.5</v>
      </c>
    </row>
    <row r="2502" spans="1:8" x14ac:dyDescent="0.3">
      <c r="A2502" s="2" t="s">
        <v>1282</v>
      </c>
      <c r="B2502" s="2">
        <v>90</v>
      </c>
      <c r="C2502" s="2">
        <v>1752214</v>
      </c>
      <c r="D2502" s="2" t="s">
        <v>465</v>
      </c>
      <c r="E2502" s="2" t="s">
        <v>4209</v>
      </c>
      <c r="F2502" s="2" t="s">
        <v>11</v>
      </c>
      <c r="G2502" s="2">
        <v>14000000</v>
      </c>
      <c r="H2502" s="2">
        <v>7.7</v>
      </c>
    </row>
    <row r="2503" spans="1:8" x14ac:dyDescent="0.3">
      <c r="A2503" s="3" t="s">
        <v>344</v>
      </c>
      <c r="B2503" s="3">
        <v>134</v>
      </c>
      <c r="C2503" s="3">
        <v>83025853</v>
      </c>
      <c r="D2503" s="3" t="s">
        <v>69</v>
      </c>
      <c r="E2503" s="3" t="s">
        <v>4210</v>
      </c>
      <c r="F2503" s="3" t="s">
        <v>11</v>
      </c>
      <c r="G2503" s="3">
        <v>14000000</v>
      </c>
      <c r="H2503" s="3">
        <v>7.7</v>
      </c>
    </row>
    <row r="2504" spans="1:8" x14ac:dyDescent="0.3">
      <c r="A2504" s="3" t="s">
        <v>3513</v>
      </c>
      <c r="B2504" s="3">
        <v>97</v>
      </c>
      <c r="C2504" s="3">
        <v>56631572</v>
      </c>
      <c r="D2504" s="3" t="s">
        <v>549</v>
      </c>
      <c r="E2504" s="3" t="s">
        <v>4211</v>
      </c>
      <c r="F2504" s="3" t="s">
        <v>11</v>
      </c>
      <c r="G2504" s="3">
        <v>12000000</v>
      </c>
      <c r="H2504" s="3">
        <v>6.8</v>
      </c>
    </row>
    <row r="2505" spans="1:8" x14ac:dyDescent="0.3">
      <c r="A2505" s="2" t="s">
        <v>3586</v>
      </c>
      <c r="B2505" s="2">
        <v>107</v>
      </c>
      <c r="C2505" s="2">
        <v>15854988</v>
      </c>
      <c r="D2505" s="2" t="s">
        <v>69</v>
      </c>
      <c r="E2505" s="2" t="s">
        <v>4212</v>
      </c>
      <c r="F2505" s="2" t="s">
        <v>11</v>
      </c>
      <c r="G2505" s="2">
        <v>13500000</v>
      </c>
      <c r="H2505" s="2">
        <v>7.4</v>
      </c>
    </row>
    <row r="2506" spans="1:8" x14ac:dyDescent="0.3">
      <c r="A2506" s="3" t="s">
        <v>2330</v>
      </c>
      <c r="B2506" s="3">
        <v>99</v>
      </c>
      <c r="C2506" s="3">
        <v>12282677</v>
      </c>
      <c r="D2506" s="3" t="s">
        <v>1800</v>
      </c>
      <c r="E2506" s="3" t="s">
        <v>4213</v>
      </c>
      <c r="F2506" s="3" t="s">
        <v>11</v>
      </c>
      <c r="G2506" s="3">
        <v>14000000</v>
      </c>
      <c r="H2506" s="3">
        <v>5.0999999999999996</v>
      </c>
    </row>
    <row r="2507" spans="1:8" x14ac:dyDescent="0.3">
      <c r="A2507" s="3" t="s">
        <v>2913</v>
      </c>
      <c r="B2507" s="3">
        <v>124</v>
      </c>
      <c r="C2507" s="3">
        <v>7060876</v>
      </c>
      <c r="D2507" s="3" t="s">
        <v>504</v>
      </c>
      <c r="E2507" s="3" t="s">
        <v>4214</v>
      </c>
      <c r="F2507" s="3" t="s">
        <v>11</v>
      </c>
      <c r="G2507" s="3">
        <v>13500000</v>
      </c>
      <c r="H2507" s="3">
        <v>7.4</v>
      </c>
    </row>
    <row r="2508" spans="1:8" x14ac:dyDescent="0.3">
      <c r="A2508" s="2" t="s">
        <v>4088</v>
      </c>
      <c r="B2508" s="2">
        <v>110</v>
      </c>
      <c r="C2508" s="2">
        <v>14989761</v>
      </c>
      <c r="D2508" s="2" t="s">
        <v>326</v>
      </c>
      <c r="E2508" s="2" t="s">
        <v>4215</v>
      </c>
      <c r="F2508" s="2" t="s">
        <v>11</v>
      </c>
      <c r="G2508" s="2">
        <v>15000000</v>
      </c>
      <c r="H2508" s="2">
        <v>7.2</v>
      </c>
    </row>
    <row r="2509" spans="1:8" x14ac:dyDescent="0.3">
      <c r="A2509" s="3" t="s">
        <v>971</v>
      </c>
      <c r="B2509" s="3">
        <v>178</v>
      </c>
      <c r="C2509" s="3">
        <v>5501940</v>
      </c>
      <c r="D2509" s="3" t="s">
        <v>1071</v>
      </c>
      <c r="E2509" s="3" t="s">
        <v>4216</v>
      </c>
      <c r="F2509" s="3" t="s">
        <v>3627</v>
      </c>
      <c r="G2509" s="3">
        <v>13500000</v>
      </c>
      <c r="H2509" s="3">
        <v>8.3000000000000007</v>
      </c>
    </row>
    <row r="2510" spans="1:8" x14ac:dyDescent="0.3">
      <c r="A2510" s="2" t="s">
        <v>1180</v>
      </c>
      <c r="B2510" s="2">
        <v>125</v>
      </c>
      <c r="C2510" s="2">
        <v>2086345</v>
      </c>
      <c r="D2510" s="2" t="s">
        <v>2064</v>
      </c>
      <c r="E2510" s="2" t="s">
        <v>4217</v>
      </c>
      <c r="F2510" s="2" t="s">
        <v>918</v>
      </c>
      <c r="G2510" s="2">
        <v>10000000</v>
      </c>
      <c r="H2510" s="2">
        <v>8.1</v>
      </c>
    </row>
    <row r="2511" spans="1:8" x14ac:dyDescent="0.3">
      <c r="A2511" s="2" t="s">
        <v>1027</v>
      </c>
      <c r="B2511" s="2">
        <v>121</v>
      </c>
      <c r="C2511" s="2">
        <v>123922370</v>
      </c>
      <c r="D2511" s="2" t="s">
        <v>4218</v>
      </c>
      <c r="E2511" s="2" t="s">
        <v>4219</v>
      </c>
      <c r="F2511" s="2" t="s">
        <v>11</v>
      </c>
      <c r="G2511" s="2">
        <v>13000000</v>
      </c>
      <c r="H2511" s="2">
        <v>7.3</v>
      </c>
    </row>
    <row r="2512" spans="1:8" x14ac:dyDescent="0.3">
      <c r="A2512" s="3" t="s">
        <v>2575</v>
      </c>
      <c r="B2512" s="3">
        <v>100</v>
      </c>
      <c r="C2512" s="3">
        <v>163591</v>
      </c>
      <c r="D2512" s="3" t="s">
        <v>656</v>
      </c>
      <c r="E2512" s="3" t="s">
        <v>4220</v>
      </c>
      <c r="F2512" s="3" t="s">
        <v>11</v>
      </c>
      <c r="G2512" s="3">
        <v>13400000</v>
      </c>
      <c r="H2512" s="3">
        <v>3.6</v>
      </c>
    </row>
    <row r="2513" spans="1:8" x14ac:dyDescent="0.3">
      <c r="A2513" s="2" t="s">
        <v>346</v>
      </c>
      <c r="B2513" s="2">
        <v>115</v>
      </c>
      <c r="C2513" s="2">
        <v>73000942</v>
      </c>
      <c r="D2513" s="2" t="s">
        <v>1340</v>
      </c>
      <c r="E2513" s="2" t="s">
        <v>4221</v>
      </c>
      <c r="F2513" s="2" t="s">
        <v>11</v>
      </c>
      <c r="G2513" s="2">
        <v>13000000</v>
      </c>
      <c r="H2513" s="2">
        <v>1.6</v>
      </c>
    </row>
    <row r="2514" spans="1:8" x14ac:dyDescent="0.3">
      <c r="A2514" s="3" t="s">
        <v>393</v>
      </c>
      <c r="B2514" s="3">
        <v>108</v>
      </c>
      <c r="C2514" s="3">
        <v>106952327</v>
      </c>
      <c r="D2514" s="3" t="s">
        <v>1342</v>
      </c>
      <c r="E2514" s="3" t="s">
        <v>4222</v>
      </c>
      <c r="F2514" s="3" t="s">
        <v>11</v>
      </c>
      <c r="G2514" s="3">
        <v>13000000</v>
      </c>
      <c r="H2514" s="3">
        <v>8</v>
      </c>
    </row>
    <row r="2515" spans="1:8" x14ac:dyDescent="0.3">
      <c r="A2515" s="3" t="s">
        <v>1590</v>
      </c>
      <c r="B2515" s="3">
        <v>220</v>
      </c>
      <c r="C2515" s="3">
        <v>57300000</v>
      </c>
      <c r="D2515" s="3" t="s">
        <v>641</v>
      </c>
      <c r="E2515" s="3" t="s">
        <v>4223</v>
      </c>
      <c r="F2515" s="3" t="s">
        <v>11</v>
      </c>
      <c r="G2515" s="3">
        <v>13000000</v>
      </c>
      <c r="H2515" s="3">
        <v>9</v>
      </c>
    </row>
    <row r="2516" spans="1:8" x14ac:dyDescent="0.3">
      <c r="A2516" s="2" t="s">
        <v>1880</v>
      </c>
      <c r="B2516" s="2">
        <v>112</v>
      </c>
      <c r="C2516" s="2">
        <v>91038276</v>
      </c>
      <c r="D2516" s="2" t="s">
        <v>2521</v>
      </c>
      <c r="E2516" s="2" t="s">
        <v>4224</v>
      </c>
      <c r="F2516" s="2" t="s">
        <v>11</v>
      </c>
      <c r="G2516" s="2">
        <v>13000000</v>
      </c>
      <c r="H2516" s="2">
        <v>6.1</v>
      </c>
    </row>
    <row r="2517" spans="1:8" x14ac:dyDescent="0.3">
      <c r="A2517" s="3" t="s">
        <v>691</v>
      </c>
      <c r="B2517" s="3">
        <v>99</v>
      </c>
      <c r="C2517" s="3">
        <v>49369900</v>
      </c>
      <c r="D2517" s="3" t="s">
        <v>3100</v>
      </c>
      <c r="E2517" s="3" t="s">
        <v>4225</v>
      </c>
      <c r="F2517" s="3" t="s">
        <v>11</v>
      </c>
      <c r="G2517" s="3">
        <v>7000000</v>
      </c>
      <c r="H2517" s="3">
        <v>5.7</v>
      </c>
    </row>
    <row r="2518" spans="1:8" x14ac:dyDescent="0.3">
      <c r="A2518" s="2" t="s">
        <v>3138</v>
      </c>
      <c r="B2518" s="2">
        <v>109</v>
      </c>
      <c r="C2518" s="2">
        <v>61693523</v>
      </c>
      <c r="D2518" s="2" t="s">
        <v>1126</v>
      </c>
      <c r="E2518" s="2" t="s">
        <v>4226</v>
      </c>
      <c r="F2518" s="2" t="s">
        <v>11</v>
      </c>
      <c r="G2518" s="2">
        <v>13000000</v>
      </c>
      <c r="H2518" s="2">
        <v>6.8</v>
      </c>
    </row>
    <row r="2519" spans="1:8" x14ac:dyDescent="0.3">
      <c r="A2519" s="3" t="s">
        <v>4227</v>
      </c>
      <c r="B2519" s="3">
        <v>83</v>
      </c>
      <c r="C2519" s="3">
        <v>46729374</v>
      </c>
      <c r="D2519" s="3" t="s">
        <v>3299</v>
      </c>
      <c r="E2519" s="3" t="s">
        <v>4228</v>
      </c>
      <c r="F2519" s="3" t="s">
        <v>11</v>
      </c>
      <c r="G2519" s="3">
        <v>13000000</v>
      </c>
      <c r="H2519" s="3">
        <v>5.5</v>
      </c>
    </row>
    <row r="2520" spans="1:8" x14ac:dyDescent="0.3">
      <c r="A2520" s="2" t="s">
        <v>4229</v>
      </c>
      <c r="B2520" s="2">
        <v>107</v>
      </c>
      <c r="C2520" s="2">
        <v>44726644</v>
      </c>
      <c r="D2520" s="2" t="s">
        <v>3260</v>
      </c>
      <c r="E2520" s="2" t="s">
        <v>4230</v>
      </c>
      <c r="F2520" s="2" t="s">
        <v>11</v>
      </c>
      <c r="G2520" s="2">
        <v>13000000</v>
      </c>
      <c r="H2520" s="2">
        <v>6.8</v>
      </c>
    </row>
    <row r="2521" spans="1:8" x14ac:dyDescent="0.3">
      <c r="A2521" s="3" t="s">
        <v>4231</v>
      </c>
      <c r="B2521" s="3">
        <v>102</v>
      </c>
      <c r="C2521" s="3">
        <v>44134898</v>
      </c>
      <c r="D2521" s="3" t="s">
        <v>838</v>
      </c>
      <c r="E2521" s="3" t="s">
        <v>4232</v>
      </c>
      <c r="F2521" s="3" t="s">
        <v>11</v>
      </c>
      <c r="G2521" s="3">
        <v>13000000</v>
      </c>
      <c r="H2521" s="3">
        <v>7.3</v>
      </c>
    </row>
    <row r="2522" spans="1:8" x14ac:dyDescent="0.3">
      <c r="A2522" s="2" t="s">
        <v>2330</v>
      </c>
      <c r="B2522" s="2">
        <v>100</v>
      </c>
      <c r="C2522" s="2">
        <v>48637684</v>
      </c>
      <c r="D2522" s="2" t="s">
        <v>549</v>
      </c>
      <c r="E2522" s="2" t="s">
        <v>4233</v>
      </c>
      <c r="F2522" s="2" t="s">
        <v>11</v>
      </c>
      <c r="G2522" s="2">
        <v>12500000</v>
      </c>
      <c r="H2522" s="2">
        <v>6.1</v>
      </c>
    </row>
    <row r="2523" spans="1:8" x14ac:dyDescent="0.3">
      <c r="A2523" s="3" t="s">
        <v>2412</v>
      </c>
      <c r="B2523" s="3">
        <v>97</v>
      </c>
      <c r="C2523" s="3">
        <v>38176108</v>
      </c>
      <c r="D2523" s="3" t="s">
        <v>465</v>
      </c>
      <c r="E2523" s="3" t="s">
        <v>4234</v>
      </c>
      <c r="F2523" s="3" t="s">
        <v>11</v>
      </c>
      <c r="G2523" s="3">
        <v>16000000</v>
      </c>
      <c r="H2523" s="3">
        <v>7.2</v>
      </c>
    </row>
    <row r="2524" spans="1:8" x14ac:dyDescent="0.3">
      <c r="A2524" s="2" t="s">
        <v>4235</v>
      </c>
      <c r="B2524" s="2">
        <v>92</v>
      </c>
      <c r="C2524" s="2">
        <v>28972187</v>
      </c>
      <c r="D2524" s="2" t="s">
        <v>656</v>
      </c>
      <c r="E2524" s="2" t="s">
        <v>4236</v>
      </c>
      <c r="F2524" s="2" t="s">
        <v>11</v>
      </c>
      <c r="G2524" s="2">
        <v>13000000</v>
      </c>
      <c r="H2524" s="2">
        <v>5.9</v>
      </c>
    </row>
    <row r="2525" spans="1:8" x14ac:dyDescent="0.3">
      <c r="A2525" s="3" t="s">
        <v>4237</v>
      </c>
      <c r="B2525" s="3">
        <v>84</v>
      </c>
      <c r="C2525" s="3">
        <v>27979400</v>
      </c>
      <c r="D2525" s="3" t="s">
        <v>571</v>
      </c>
      <c r="E2525" s="3" t="s">
        <v>4238</v>
      </c>
      <c r="F2525" s="3" t="s">
        <v>11</v>
      </c>
      <c r="G2525" s="3">
        <v>8200000</v>
      </c>
      <c r="H2525" s="3">
        <v>6.1</v>
      </c>
    </row>
    <row r="2526" spans="1:8" x14ac:dyDescent="0.3">
      <c r="A2526" s="2" t="s">
        <v>1683</v>
      </c>
      <c r="B2526" s="2">
        <v>86</v>
      </c>
      <c r="C2526" s="2">
        <v>54257433</v>
      </c>
      <c r="D2526" s="2" t="s">
        <v>1449</v>
      </c>
      <c r="E2526" s="2" t="s">
        <v>4239</v>
      </c>
      <c r="F2526" s="2" t="s">
        <v>11</v>
      </c>
      <c r="G2526" s="2">
        <v>17000000</v>
      </c>
      <c r="H2526" s="2">
        <v>6.8</v>
      </c>
    </row>
    <row r="2527" spans="1:8" x14ac:dyDescent="0.3">
      <c r="A2527" s="3" t="s">
        <v>4240</v>
      </c>
      <c r="B2527" s="3">
        <v>120</v>
      </c>
      <c r="C2527" s="3">
        <v>23947</v>
      </c>
      <c r="D2527" s="3" t="s">
        <v>972</v>
      </c>
      <c r="E2527" s="3" t="s">
        <v>4241</v>
      </c>
      <c r="F2527" s="3" t="s">
        <v>11</v>
      </c>
      <c r="G2527" s="3">
        <v>13000000</v>
      </c>
      <c r="H2527" s="3">
        <v>7.7</v>
      </c>
    </row>
    <row r="2528" spans="1:8" x14ac:dyDescent="0.3">
      <c r="A2528" s="2" t="s">
        <v>3511</v>
      </c>
      <c r="B2528" s="2">
        <v>89</v>
      </c>
      <c r="C2528" s="2">
        <v>60008303</v>
      </c>
      <c r="D2528" s="2" t="s">
        <v>787</v>
      </c>
      <c r="E2528" s="2" t="s">
        <v>4242</v>
      </c>
      <c r="F2528" s="2" t="s">
        <v>11</v>
      </c>
      <c r="G2528" s="2">
        <v>13000000</v>
      </c>
      <c r="H2528" s="2">
        <v>4.9000000000000004</v>
      </c>
    </row>
    <row r="2529" spans="1:8" x14ac:dyDescent="0.3">
      <c r="A2529" s="3" t="s">
        <v>4243</v>
      </c>
      <c r="B2529" s="3">
        <v>117</v>
      </c>
      <c r="C2529" s="3">
        <v>49121934</v>
      </c>
      <c r="D2529" s="3" t="s">
        <v>465</v>
      </c>
      <c r="E2529" s="3" t="s">
        <v>4244</v>
      </c>
      <c r="F2529" s="3" t="s">
        <v>11</v>
      </c>
      <c r="G2529" s="3">
        <v>13000000</v>
      </c>
      <c r="H2529" s="3">
        <v>6.1</v>
      </c>
    </row>
    <row r="2530" spans="1:8" x14ac:dyDescent="0.3">
      <c r="A2530" s="2" t="s">
        <v>3553</v>
      </c>
      <c r="B2530" s="2">
        <v>97</v>
      </c>
      <c r="C2530" s="2">
        <v>27141959</v>
      </c>
      <c r="D2530" s="2" t="s">
        <v>4245</v>
      </c>
      <c r="E2530" s="2" t="s">
        <v>4246</v>
      </c>
      <c r="F2530" s="2" t="s">
        <v>11</v>
      </c>
      <c r="G2530" s="2">
        <v>18000000</v>
      </c>
      <c r="H2530" s="2">
        <v>2.5</v>
      </c>
    </row>
    <row r="2531" spans="1:8" x14ac:dyDescent="0.3">
      <c r="A2531" s="3" t="s">
        <v>4247</v>
      </c>
      <c r="B2531" s="3">
        <v>91</v>
      </c>
      <c r="C2531" s="3">
        <v>27052167</v>
      </c>
      <c r="D2531" s="3" t="s">
        <v>131</v>
      </c>
      <c r="E2531" s="3" t="s">
        <v>4248</v>
      </c>
      <c r="F2531" s="3" t="s">
        <v>11</v>
      </c>
      <c r="G2531" s="3">
        <v>13000000</v>
      </c>
      <c r="H2531" s="3">
        <v>6.1</v>
      </c>
    </row>
    <row r="2532" spans="1:8" x14ac:dyDescent="0.3">
      <c r="A2532" s="2" t="s">
        <v>4249</v>
      </c>
      <c r="B2532" s="2">
        <v>100</v>
      </c>
      <c r="C2532" s="2">
        <v>26539321</v>
      </c>
      <c r="D2532" s="2" t="s">
        <v>1299</v>
      </c>
      <c r="E2532" s="2" t="s">
        <v>4250</v>
      </c>
      <c r="F2532" s="2" t="s">
        <v>11</v>
      </c>
      <c r="G2532" s="2">
        <v>13000000</v>
      </c>
      <c r="H2532" s="2">
        <v>5.9</v>
      </c>
    </row>
    <row r="2533" spans="1:8" x14ac:dyDescent="0.3">
      <c r="A2533" s="3" t="s">
        <v>4251</v>
      </c>
      <c r="B2533" s="3">
        <v>72</v>
      </c>
      <c r="C2533" s="3">
        <v>28501605</v>
      </c>
      <c r="D2533" s="3" t="s">
        <v>2403</v>
      </c>
      <c r="E2533" s="3" t="s">
        <v>4252</v>
      </c>
      <c r="F2533" s="3" t="s">
        <v>11</v>
      </c>
      <c r="G2533" s="3">
        <v>13000000</v>
      </c>
      <c r="H2533" s="3">
        <v>5.7</v>
      </c>
    </row>
    <row r="2534" spans="1:8" x14ac:dyDescent="0.3">
      <c r="A2534" s="2" t="s">
        <v>4253</v>
      </c>
      <c r="B2534" s="2">
        <v>84</v>
      </c>
      <c r="C2534" s="2">
        <v>52543632</v>
      </c>
      <c r="D2534" s="2" t="s">
        <v>499</v>
      </c>
      <c r="E2534" s="2" t="s">
        <v>4254</v>
      </c>
      <c r="F2534" s="2" t="s">
        <v>11</v>
      </c>
      <c r="G2534" s="2">
        <v>13200000</v>
      </c>
      <c r="H2534" s="2">
        <v>5.6</v>
      </c>
    </row>
    <row r="2535" spans="1:8" x14ac:dyDescent="0.3">
      <c r="A2535" s="3" t="s">
        <v>1077</v>
      </c>
      <c r="B2535" s="3">
        <v>126</v>
      </c>
      <c r="C2535" s="3">
        <v>25592632</v>
      </c>
      <c r="D2535" s="3" t="s">
        <v>2088</v>
      </c>
      <c r="E2535" s="3" t="s">
        <v>4255</v>
      </c>
      <c r="F2535" s="3" t="s">
        <v>11</v>
      </c>
      <c r="G2535" s="3">
        <v>18000000</v>
      </c>
      <c r="H2535" s="3">
        <v>7.2</v>
      </c>
    </row>
    <row r="2536" spans="1:8" x14ac:dyDescent="0.3">
      <c r="A2536" s="2" t="s">
        <v>4256</v>
      </c>
      <c r="B2536" s="2">
        <v>108</v>
      </c>
      <c r="C2536" s="2">
        <v>25440971</v>
      </c>
      <c r="D2536" s="2" t="s">
        <v>735</v>
      </c>
      <c r="E2536" s="2" t="s">
        <v>4257</v>
      </c>
      <c r="F2536" s="2" t="s">
        <v>11</v>
      </c>
      <c r="G2536" s="2">
        <v>15000000</v>
      </c>
      <c r="H2536" s="2">
        <v>7.7</v>
      </c>
    </row>
    <row r="2537" spans="1:8" x14ac:dyDescent="0.3">
      <c r="A2537" s="3" t="s">
        <v>590</v>
      </c>
      <c r="B2537" s="3">
        <v>112</v>
      </c>
      <c r="C2537" s="3">
        <v>22858926</v>
      </c>
      <c r="D2537" s="3" t="s">
        <v>2544</v>
      </c>
      <c r="E2537" s="3" t="s">
        <v>4258</v>
      </c>
      <c r="F2537" s="3" t="s">
        <v>11</v>
      </c>
      <c r="G2537" s="3">
        <v>13000000</v>
      </c>
      <c r="H2537" s="3">
        <v>7.8</v>
      </c>
    </row>
    <row r="2538" spans="1:8" x14ac:dyDescent="0.3">
      <c r="A2538" s="2" t="s">
        <v>4259</v>
      </c>
      <c r="B2538" s="2">
        <v>90</v>
      </c>
      <c r="C2538" s="2">
        <v>22235901</v>
      </c>
      <c r="D2538" s="2" t="s">
        <v>549</v>
      </c>
      <c r="E2538" s="2" t="s">
        <v>4260</v>
      </c>
      <c r="F2538" s="2" t="s">
        <v>11</v>
      </c>
      <c r="G2538" s="2">
        <v>6000000</v>
      </c>
      <c r="H2538" s="2">
        <v>6.1</v>
      </c>
    </row>
    <row r="2539" spans="1:8" x14ac:dyDescent="0.3">
      <c r="A2539" s="3" t="s">
        <v>4261</v>
      </c>
      <c r="B2539" s="3">
        <v>91</v>
      </c>
      <c r="C2539" s="3">
        <v>38916903</v>
      </c>
      <c r="D2539" s="3" t="s">
        <v>4262</v>
      </c>
      <c r="E2539" s="3" t="s">
        <v>4263</v>
      </c>
      <c r="F2539" s="3" t="s">
        <v>11</v>
      </c>
      <c r="G2539" s="3">
        <v>13000000</v>
      </c>
      <c r="H2539" s="3">
        <v>5.8</v>
      </c>
    </row>
    <row r="2540" spans="1:8" x14ac:dyDescent="0.3">
      <c r="A2540" s="2" t="s">
        <v>1773</v>
      </c>
      <c r="B2540" s="2">
        <v>135</v>
      </c>
      <c r="C2540" s="2">
        <v>16929123</v>
      </c>
      <c r="D2540" s="2" t="s">
        <v>69</v>
      </c>
      <c r="E2540" s="2" t="s">
        <v>4264</v>
      </c>
      <c r="F2540" s="2" t="s">
        <v>11</v>
      </c>
      <c r="G2540" s="2">
        <v>14000000</v>
      </c>
      <c r="H2540" s="2">
        <v>6.5</v>
      </c>
    </row>
    <row r="2541" spans="1:8" x14ac:dyDescent="0.3">
      <c r="A2541" s="3" t="s">
        <v>1222</v>
      </c>
      <c r="B2541" s="3">
        <v>141</v>
      </c>
      <c r="C2541" s="3">
        <v>13753931</v>
      </c>
      <c r="D2541" s="3" t="s">
        <v>653</v>
      </c>
      <c r="E2541" s="3" t="s">
        <v>4265</v>
      </c>
      <c r="F2541" s="3" t="s">
        <v>2504</v>
      </c>
      <c r="G2541" s="3">
        <v>19000000</v>
      </c>
      <c r="H2541" s="3">
        <v>7.9</v>
      </c>
    </row>
    <row r="2542" spans="1:8" x14ac:dyDescent="0.3">
      <c r="A2542" s="2" t="s">
        <v>4266</v>
      </c>
      <c r="B2542" s="2">
        <v>104</v>
      </c>
      <c r="C2542" s="2">
        <v>10996440</v>
      </c>
      <c r="D2542" s="2" t="s">
        <v>211</v>
      </c>
      <c r="E2542" s="2" t="s">
        <v>4267</v>
      </c>
      <c r="F2542" s="2" t="s">
        <v>11</v>
      </c>
      <c r="G2542" s="2">
        <v>13000000</v>
      </c>
      <c r="H2542" s="2">
        <v>6.3</v>
      </c>
    </row>
    <row r="2543" spans="1:8" x14ac:dyDescent="0.3">
      <c r="A2543" s="2" t="s">
        <v>4268</v>
      </c>
      <c r="B2543" s="2">
        <v>118</v>
      </c>
      <c r="C2543" s="2">
        <v>14677654</v>
      </c>
      <c r="D2543" s="2" t="s">
        <v>1126</v>
      </c>
      <c r="E2543" s="2" t="s">
        <v>4269</v>
      </c>
      <c r="F2543" s="2" t="s">
        <v>11</v>
      </c>
      <c r="G2543" s="2">
        <v>13000000</v>
      </c>
      <c r="H2543" s="2">
        <v>8.3000000000000007</v>
      </c>
    </row>
    <row r="2544" spans="1:8" x14ac:dyDescent="0.3">
      <c r="A2544" s="3" t="s">
        <v>4270</v>
      </c>
      <c r="B2544" s="3">
        <v>82</v>
      </c>
      <c r="C2544" s="3">
        <v>9975684</v>
      </c>
      <c r="D2544" s="3" t="s">
        <v>656</v>
      </c>
      <c r="E2544" s="3" t="s">
        <v>4271</v>
      </c>
      <c r="F2544" s="3" t="s">
        <v>11</v>
      </c>
      <c r="G2544" s="3">
        <v>13000000</v>
      </c>
      <c r="H2544" s="3">
        <v>6.4</v>
      </c>
    </row>
    <row r="2545" spans="1:8" x14ac:dyDescent="0.3">
      <c r="A2545" s="2" t="s">
        <v>4272</v>
      </c>
      <c r="B2545" s="2">
        <v>95</v>
      </c>
      <c r="C2545" s="2">
        <v>7881335</v>
      </c>
      <c r="D2545" s="2" t="s">
        <v>1949</v>
      </c>
      <c r="E2545" s="2" t="s">
        <v>4273</v>
      </c>
      <c r="F2545" s="2" t="s">
        <v>11</v>
      </c>
      <c r="G2545" s="2">
        <v>13000000</v>
      </c>
      <c r="H2545" s="2">
        <v>6.7</v>
      </c>
    </row>
    <row r="2546" spans="1:8" x14ac:dyDescent="0.3">
      <c r="A2546" s="3" t="s">
        <v>3458</v>
      </c>
      <c r="B2546" s="3">
        <v>94</v>
      </c>
      <c r="C2546" s="3">
        <v>6241697</v>
      </c>
      <c r="D2546" s="3" t="s">
        <v>656</v>
      </c>
      <c r="E2546" s="3" t="s">
        <v>4274</v>
      </c>
      <c r="F2546" s="3" t="s">
        <v>11</v>
      </c>
      <c r="G2546" s="3">
        <v>13000000</v>
      </c>
      <c r="H2546" s="3">
        <v>6.1</v>
      </c>
    </row>
    <row r="2547" spans="1:8" x14ac:dyDescent="0.3">
      <c r="A2547" s="3" t="s">
        <v>4275</v>
      </c>
      <c r="B2547" s="3">
        <v>99</v>
      </c>
      <c r="C2547" s="3">
        <v>5871603</v>
      </c>
      <c r="D2547" s="3" t="s">
        <v>1342</v>
      </c>
      <c r="E2547" s="3" t="s">
        <v>4276</v>
      </c>
      <c r="F2547" s="3" t="s">
        <v>11</v>
      </c>
      <c r="G2547" s="3">
        <v>13000000</v>
      </c>
      <c r="H2547" s="3">
        <v>6</v>
      </c>
    </row>
    <row r="2548" spans="1:8" x14ac:dyDescent="0.3">
      <c r="A2548" s="2" t="s">
        <v>4277</v>
      </c>
      <c r="B2548" s="2">
        <v>121</v>
      </c>
      <c r="C2548" s="2">
        <v>16574731</v>
      </c>
      <c r="D2548" s="2" t="s">
        <v>2022</v>
      </c>
      <c r="E2548" s="2" t="s">
        <v>4278</v>
      </c>
      <c r="F2548" s="2" t="s">
        <v>11</v>
      </c>
      <c r="G2548" s="2">
        <v>13000000</v>
      </c>
      <c r="H2548" s="2">
        <v>5.8</v>
      </c>
    </row>
    <row r="2549" spans="1:8" x14ac:dyDescent="0.3">
      <c r="A2549" s="3" t="s">
        <v>4279</v>
      </c>
      <c r="B2549" s="3">
        <v>84</v>
      </c>
      <c r="C2549" s="3">
        <v>5002310</v>
      </c>
      <c r="D2549" s="3" t="s">
        <v>4280</v>
      </c>
      <c r="E2549" s="3" t="s">
        <v>4281</v>
      </c>
      <c r="F2549" s="3" t="s">
        <v>11</v>
      </c>
      <c r="G2549" s="3">
        <v>13000000</v>
      </c>
      <c r="H2549" s="3">
        <v>5.6</v>
      </c>
    </row>
    <row r="2550" spans="1:8" x14ac:dyDescent="0.3">
      <c r="A2550" s="2" t="s">
        <v>4282</v>
      </c>
      <c r="B2550" s="2">
        <v>93</v>
      </c>
      <c r="C2550" s="2">
        <v>4919896</v>
      </c>
      <c r="D2550" s="2" t="s">
        <v>1949</v>
      </c>
      <c r="E2550" s="2" t="s">
        <v>4283</v>
      </c>
      <c r="F2550" s="2" t="s">
        <v>11</v>
      </c>
      <c r="G2550" s="2">
        <v>13000000</v>
      </c>
      <c r="H2550" s="2">
        <v>6.1</v>
      </c>
    </row>
    <row r="2551" spans="1:8" x14ac:dyDescent="0.3">
      <c r="A2551" s="3" t="s">
        <v>4284</v>
      </c>
      <c r="B2551" s="3">
        <v>93</v>
      </c>
      <c r="C2551" s="3">
        <v>25675765</v>
      </c>
      <c r="D2551" s="3" t="s">
        <v>656</v>
      </c>
      <c r="E2551" s="3" t="s">
        <v>4285</v>
      </c>
      <c r="F2551" s="3" t="s">
        <v>11</v>
      </c>
      <c r="G2551" s="3">
        <v>13000000</v>
      </c>
      <c r="H2551" s="3">
        <v>5.9</v>
      </c>
    </row>
    <row r="2552" spans="1:8" x14ac:dyDescent="0.3">
      <c r="A2552" s="2" t="s">
        <v>4286</v>
      </c>
      <c r="B2552" s="2">
        <v>120</v>
      </c>
      <c r="C2552" s="2">
        <v>4857376</v>
      </c>
      <c r="D2552" s="2" t="s">
        <v>465</v>
      </c>
      <c r="E2552" s="2" t="s">
        <v>4287</v>
      </c>
      <c r="F2552" s="2" t="s">
        <v>953</v>
      </c>
      <c r="G2552" s="2">
        <v>13000000</v>
      </c>
      <c r="H2552" s="2">
        <v>7.3</v>
      </c>
    </row>
    <row r="2553" spans="1:8" x14ac:dyDescent="0.3">
      <c r="A2553" s="3" t="s">
        <v>1436</v>
      </c>
      <c r="B2553" s="3">
        <v>112</v>
      </c>
      <c r="C2553" s="3">
        <v>3169424</v>
      </c>
      <c r="D2553" s="3" t="s">
        <v>1250</v>
      </c>
      <c r="E2553" s="3" t="s">
        <v>4288</v>
      </c>
      <c r="F2553" s="3" t="s">
        <v>11</v>
      </c>
      <c r="G2553" s="3">
        <v>13000000</v>
      </c>
      <c r="H2553" s="3">
        <v>6.8</v>
      </c>
    </row>
    <row r="2554" spans="1:8" x14ac:dyDescent="0.3">
      <c r="A2554" s="2" t="s">
        <v>568</v>
      </c>
      <c r="B2554" s="2">
        <v>107</v>
      </c>
      <c r="C2554" s="2">
        <v>18004225</v>
      </c>
      <c r="D2554" s="2" t="s">
        <v>465</v>
      </c>
      <c r="E2554" s="2" t="s">
        <v>4289</v>
      </c>
      <c r="F2554" s="2" t="s">
        <v>11</v>
      </c>
      <c r="G2554" s="2">
        <v>13000000</v>
      </c>
      <c r="H2554" s="2">
        <v>5.7</v>
      </c>
    </row>
    <row r="2555" spans="1:8" x14ac:dyDescent="0.3">
      <c r="A2555" s="3" t="s">
        <v>4290</v>
      </c>
      <c r="B2555" s="3">
        <v>112</v>
      </c>
      <c r="C2555" s="3">
        <v>3058380</v>
      </c>
      <c r="D2555" s="3" t="s">
        <v>69</v>
      </c>
      <c r="E2555" s="3" t="s">
        <v>4291</v>
      </c>
      <c r="F2555" s="3" t="s">
        <v>953</v>
      </c>
      <c r="G2555" s="3">
        <v>100000000</v>
      </c>
      <c r="H2555" s="3">
        <v>7.3</v>
      </c>
    </row>
    <row r="2556" spans="1:8" x14ac:dyDescent="0.3">
      <c r="A2556" s="2" t="s">
        <v>3171</v>
      </c>
      <c r="B2556" s="2">
        <v>96</v>
      </c>
      <c r="C2556" s="2">
        <v>3074838</v>
      </c>
      <c r="D2556" s="2" t="s">
        <v>1083</v>
      </c>
      <c r="E2556" s="2" t="s">
        <v>4292</v>
      </c>
      <c r="F2556" s="2" t="s">
        <v>11</v>
      </c>
      <c r="G2556" s="2">
        <v>11000000</v>
      </c>
      <c r="H2556" s="2">
        <v>6.3</v>
      </c>
    </row>
    <row r="2557" spans="1:8" x14ac:dyDescent="0.3">
      <c r="A2557" s="3" t="s">
        <v>4293</v>
      </c>
      <c r="B2557" s="3">
        <v>91</v>
      </c>
      <c r="C2557" s="3">
        <v>2104000</v>
      </c>
      <c r="D2557" s="3" t="s">
        <v>2932</v>
      </c>
      <c r="E2557" s="3" t="s">
        <v>4294</v>
      </c>
      <c r="F2557" s="3" t="s">
        <v>11</v>
      </c>
      <c r="G2557" s="3">
        <v>13000000</v>
      </c>
      <c r="H2557" s="3">
        <v>5.9</v>
      </c>
    </row>
    <row r="2558" spans="1:8" x14ac:dyDescent="0.3">
      <c r="A2558" s="3" t="s">
        <v>3215</v>
      </c>
      <c r="B2558" s="3">
        <v>125</v>
      </c>
      <c r="C2558" s="3">
        <v>1172769</v>
      </c>
      <c r="D2558" s="3" t="s">
        <v>602</v>
      </c>
      <c r="E2558" s="3" t="s">
        <v>4295</v>
      </c>
      <c r="F2558" s="3" t="s">
        <v>11</v>
      </c>
      <c r="G2558" s="3">
        <v>13000000</v>
      </c>
      <c r="H2558" s="3">
        <v>7.1</v>
      </c>
    </row>
    <row r="2559" spans="1:8" x14ac:dyDescent="0.3">
      <c r="A2559" s="2" t="s">
        <v>4296</v>
      </c>
      <c r="B2559" s="2">
        <v>102</v>
      </c>
      <c r="C2559" s="2">
        <v>17738570</v>
      </c>
      <c r="D2559" s="2" t="s">
        <v>69</v>
      </c>
      <c r="E2559" s="2" t="s">
        <v>4297</v>
      </c>
      <c r="F2559" s="2" t="s">
        <v>11</v>
      </c>
      <c r="G2559" s="2">
        <v>13000000</v>
      </c>
      <c r="H2559" s="2">
        <v>8</v>
      </c>
    </row>
    <row r="2560" spans="1:8" x14ac:dyDescent="0.3">
      <c r="A2560" s="3" t="s">
        <v>4298</v>
      </c>
      <c r="B2560" s="3">
        <v>87</v>
      </c>
      <c r="C2560" s="3">
        <v>1200000</v>
      </c>
      <c r="D2560" s="3" t="s">
        <v>434</v>
      </c>
      <c r="E2560" s="3" t="s">
        <v>4299</v>
      </c>
      <c r="F2560" s="3" t="s">
        <v>11</v>
      </c>
      <c r="G2560" s="3">
        <v>3000000</v>
      </c>
      <c r="H2560" s="3">
        <v>5.0999999999999996</v>
      </c>
    </row>
    <row r="2561" spans="1:8" x14ac:dyDescent="0.3">
      <c r="A2561" s="2" t="s">
        <v>3220</v>
      </c>
      <c r="B2561" s="2">
        <v>118</v>
      </c>
      <c r="C2561" s="2">
        <v>1150403</v>
      </c>
      <c r="D2561" s="2" t="s">
        <v>562</v>
      </c>
      <c r="E2561" s="2" t="s">
        <v>4300</v>
      </c>
      <c r="F2561" s="2" t="s">
        <v>11</v>
      </c>
      <c r="G2561" s="2">
        <v>13000000</v>
      </c>
      <c r="H2561" s="2">
        <v>7.1</v>
      </c>
    </row>
    <row r="2562" spans="1:8" x14ac:dyDescent="0.3">
      <c r="A2562" s="3" t="s">
        <v>4078</v>
      </c>
      <c r="B2562" s="3">
        <v>115</v>
      </c>
      <c r="C2562" s="3">
        <v>403932</v>
      </c>
      <c r="D2562" s="3" t="s">
        <v>1331</v>
      </c>
      <c r="E2562" s="3" t="s">
        <v>4301</v>
      </c>
      <c r="F2562" s="3" t="s">
        <v>11</v>
      </c>
      <c r="G2562" s="3">
        <v>20000000</v>
      </c>
      <c r="H2562" s="3">
        <v>6.5</v>
      </c>
    </row>
    <row r="2563" spans="1:8" x14ac:dyDescent="0.3">
      <c r="A2563" s="2" t="s">
        <v>1492</v>
      </c>
      <c r="B2563" s="2">
        <v>91</v>
      </c>
      <c r="C2563" s="2">
        <v>1712111</v>
      </c>
      <c r="D2563" s="2" t="s">
        <v>2168</v>
      </c>
      <c r="E2563" s="2" t="s">
        <v>4302</v>
      </c>
      <c r="F2563" s="2" t="s">
        <v>11</v>
      </c>
      <c r="G2563" s="2">
        <v>8495000</v>
      </c>
      <c r="H2563" s="2">
        <v>4.5</v>
      </c>
    </row>
    <row r="2564" spans="1:8" x14ac:dyDescent="0.3">
      <c r="A2564" s="3" t="s">
        <v>4303</v>
      </c>
      <c r="B2564" s="3">
        <v>88</v>
      </c>
      <c r="C2564" s="3">
        <v>1024175</v>
      </c>
      <c r="D2564" s="3" t="s">
        <v>2448</v>
      </c>
      <c r="E2564" s="3" t="s">
        <v>4304</v>
      </c>
      <c r="F2564" s="3" t="s">
        <v>11</v>
      </c>
      <c r="G2564" s="3">
        <v>13000000</v>
      </c>
      <c r="H2564" s="3">
        <v>6.6</v>
      </c>
    </row>
    <row r="2565" spans="1:8" x14ac:dyDescent="0.3">
      <c r="A2565" s="2" t="s">
        <v>1219</v>
      </c>
      <c r="B2565" s="2">
        <v>127</v>
      </c>
      <c r="C2565" s="2">
        <v>301305</v>
      </c>
      <c r="D2565" s="2" t="s">
        <v>2370</v>
      </c>
      <c r="E2565" s="2" t="s">
        <v>4305</v>
      </c>
      <c r="F2565" s="2" t="s">
        <v>4306</v>
      </c>
      <c r="G2565" s="2">
        <v>13000000</v>
      </c>
      <c r="H2565" s="2">
        <v>4.3</v>
      </c>
    </row>
    <row r="2566" spans="1:8" x14ac:dyDescent="0.3">
      <c r="A2566" s="3" t="s">
        <v>4111</v>
      </c>
      <c r="B2566" s="3">
        <v>94</v>
      </c>
      <c r="C2566" s="3">
        <v>51872378</v>
      </c>
      <c r="D2566" s="3" t="s">
        <v>499</v>
      </c>
      <c r="E2566" s="3" t="s">
        <v>4307</v>
      </c>
      <c r="F2566" s="3" t="s">
        <v>11</v>
      </c>
      <c r="G2566" s="3">
        <v>13000000</v>
      </c>
      <c r="H2566" s="3">
        <v>6.7</v>
      </c>
    </row>
    <row r="2567" spans="1:8" x14ac:dyDescent="0.3">
      <c r="A2567" s="3" t="s">
        <v>4308</v>
      </c>
      <c r="B2567" s="3">
        <v>90</v>
      </c>
      <c r="C2567" s="3">
        <v>28399192</v>
      </c>
      <c r="D2567" s="3" t="s">
        <v>4309</v>
      </c>
      <c r="E2567" s="3" t="s">
        <v>4310</v>
      </c>
      <c r="F2567" s="3" t="s">
        <v>11</v>
      </c>
      <c r="G2567" s="3">
        <v>13000000</v>
      </c>
      <c r="H2567" s="3">
        <v>5.4</v>
      </c>
    </row>
    <row r="2568" spans="1:8" x14ac:dyDescent="0.3">
      <c r="A2568" s="2" t="s">
        <v>1236</v>
      </c>
      <c r="B2568" s="2">
        <v>102</v>
      </c>
      <c r="C2568" s="2">
        <v>2035566</v>
      </c>
      <c r="D2568" s="2" t="s">
        <v>4311</v>
      </c>
      <c r="E2568" s="2" t="s">
        <v>4312</v>
      </c>
      <c r="F2568" s="2" t="s">
        <v>11</v>
      </c>
      <c r="G2568" s="2">
        <v>13000000</v>
      </c>
      <c r="H2568" s="2">
        <v>6.6</v>
      </c>
    </row>
    <row r="2569" spans="1:8" x14ac:dyDescent="0.3">
      <c r="A2569" s="2" t="s">
        <v>3994</v>
      </c>
      <c r="B2569" s="2">
        <v>117</v>
      </c>
      <c r="C2569" s="2">
        <v>21078145</v>
      </c>
      <c r="D2569" s="2" t="s">
        <v>504</v>
      </c>
      <c r="E2569" s="2" t="s">
        <v>4313</v>
      </c>
      <c r="F2569" s="2" t="s">
        <v>11</v>
      </c>
      <c r="G2569" s="2">
        <v>12500000</v>
      </c>
      <c r="H2569" s="2">
        <v>7.3</v>
      </c>
    </row>
    <row r="2570" spans="1:8" x14ac:dyDescent="0.3">
      <c r="A2570" s="3" t="s">
        <v>2991</v>
      </c>
      <c r="B2570" s="3">
        <v>109</v>
      </c>
      <c r="C2570" s="3">
        <v>14060950</v>
      </c>
      <c r="D2570" s="3" t="s">
        <v>1126</v>
      </c>
      <c r="E2570" s="3" t="s">
        <v>4314</v>
      </c>
      <c r="F2570" s="3" t="s">
        <v>11</v>
      </c>
      <c r="G2570" s="3">
        <v>12500000</v>
      </c>
      <c r="H2570" s="3">
        <v>6.9</v>
      </c>
    </row>
    <row r="2571" spans="1:8" x14ac:dyDescent="0.3">
      <c r="A2571" s="2" t="s">
        <v>566</v>
      </c>
      <c r="B2571" s="2">
        <v>121</v>
      </c>
      <c r="C2571" s="2">
        <v>12281500</v>
      </c>
      <c r="D2571" s="2" t="s">
        <v>1893</v>
      </c>
      <c r="E2571" s="2" t="s">
        <v>4315</v>
      </c>
      <c r="F2571" s="2" t="s">
        <v>11</v>
      </c>
      <c r="G2571" s="2">
        <v>13000000</v>
      </c>
      <c r="H2571" s="2">
        <v>8</v>
      </c>
    </row>
    <row r="2572" spans="1:8" x14ac:dyDescent="0.3">
      <c r="A2572" s="2" t="s">
        <v>4058</v>
      </c>
      <c r="B2572" s="2">
        <v>100</v>
      </c>
      <c r="C2572" s="2">
        <v>10725228</v>
      </c>
      <c r="D2572" s="2" t="s">
        <v>3622</v>
      </c>
      <c r="E2572" s="2" t="s">
        <v>4316</v>
      </c>
      <c r="F2572" s="2" t="s">
        <v>11</v>
      </c>
      <c r="G2572" s="2">
        <v>12500000</v>
      </c>
      <c r="H2572" s="2">
        <v>7.8</v>
      </c>
    </row>
    <row r="2573" spans="1:8" x14ac:dyDescent="0.3">
      <c r="A2573" s="3" t="s">
        <v>4078</v>
      </c>
      <c r="B2573" s="3">
        <v>109</v>
      </c>
      <c r="C2573" s="3">
        <v>214966</v>
      </c>
      <c r="D2573" s="3" t="s">
        <v>710</v>
      </c>
      <c r="E2573" s="3" t="s">
        <v>4317</v>
      </c>
      <c r="F2573" s="3" t="s">
        <v>11</v>
      </c>
      <c r="G2573" s="3">
        <v>13000000</v>
      </c>
      <c r="H2573" s="3">
        <v>6.1</v>
      </c>
    </row>
    <row r="2574" spans="1:8" x14ac:dyDescent="0.3">
      <c r="A2574" s="3" t="s">
        <v>4318</v>
      </c>
      <c r="B2574" s="3">
        <v>101</v>
      </c>
      <c r="C2574" s="3">
        <v>11956207</v>
      </c>
      <c r="D2574" s="3" t="s">
        <v>2056</v>
      </c>
      <c r="E2574" s="3" t="s">
        <v>4319</v>
      </c>
      <c r="F2574" s="3" t="s">
        <v>11</v>
      </c>
      <c r="G2574" s="3">
        <v>16000000</v>
      </c>
      <c r="H2574" s="3">
        <v>5.0999999999999996</v>
      </c>
    </row>
    <row r="2575" spans="1:8" x14ac:dyDescent="0.3">
      <c r="A2575" s="3" t="s">
        <v>2772</v>
      </c>
      <c r="B2575" s="3">
        <v>106</v>
      </c>
      <c r="C2575" s="3">
        <v>5949693</v>
      </c>
      <c r="D2575" s="3" t="s">
        <v>465</v>
      </c>
      <c r="E2575" s="3" t="s">
        <v>4320</v>
      </c>
      <c r="F2575" s="3" t="s">
        <v>11</v>
      </c>
      <c r="G2575" s="3">
        <v>12000000</v>
      </c>
      <c r="H2575" s="3">
        <v>7.4</v>
      </c>
    </row>
    <row r="2576" spans="1:8" x14ac:dyDescent="0.3">
      <c r="A2576" s="2" t="s">
        <v>4321</v>
      </c>
      <c r="B2576" s="2">
        <v>94</v>
      </c>
      <c r="C2576" s="2">
        <v>9030581</v>
      </c>
      <c r="D2576" s="2" t="s">
        <v>1121</v>
      </c>
      <c r="E2576" s="2" t="s">
        <v>4322</v>
      </c>
      <c r="F2576" s="2" t="s">
        <v>11</v>
      </c>
      <c r="G2576" s="2">
        <v>12500000</v>
      </c>
      <c r="H2576" s="2">
        <v>7.8</v>
      </c>
    </row>
    <row r="2577" spans="1:8" x14ac:dyDescent="0.3">
      <c r="A2577" s="3" t="s">
        <v>4148</v>
      </c>
      <c r="B2577" s="3">
        <v>140</v>
      </c>
      <c r="C2577" s="3">
        <v>4157491</v>
      </c>
      <c r="D2577" s="3" t="s">
        <v>4323</v>
      </c>
      <c r="E2577" s="3" t="s">
        <v>4324</v>
      </c>
      <c r="F2577" s="3" t="s">
        <v>11</v>
      </c>
      <c r="G2577" s="3">
        <v>12800000</v>
      </c>
      <c r="H2577" s="3">
        <v>8</v>
      </c>
    </row>
    <row r="2578" spans="1:8" x14ac:dyDescent="0.3">
      <c r="A2578" s="2" t="s">
        <v>3957</v>
      </c>
      <c r="B2578" s="2">
        <v>132</v>
      </c>
      <c r="C2578" s="2">
        <v>1508689</v>
      </c>
      <c r="D2578" s="2" t="s">
        <v>69</v>
      </c>
      <c r="E2578" s="2" t="s">
        <v>4325</v>
      </c>
      <c r="F2578" s="2" t="s">
        <v>11</v>
      </c>
      <c r="G2578" s="2">
        <v>16000000</v>
      </c>
      <c r="H2578" s="2">
        <v>6.7</v>
      </c>
    </row>
    <row r="2579" spans="1:8" x14ac:dyDescent="0.3">
      <c r="A2579" s="3" t="s">
        <v>4326</v>
      </c>
      <c r="B2579" s="3">
        <v>99</v>
      </c>
      <c r="C2579" s="3">
        <v>1227324</v>
      </c>
      <c r="D2579" s="3" t="s">
        <v>641</v>
      </c>
      <c r="E2579" s="3" t="s">
        <v>4327</v>
      </c>
      <c r="F2579" s="3" t="s">
        <v>11</v>
      </c>
      <c r="G2579" s="3">
        <v>12500000</v>
      </c>
      <c r="H2579" s="3">
        <v>6.6</v>
      </c>
    </row>
    <row r="2580" spans="1:8" x14ac:dyDescent="0.3">
      <c r="A2580" s="2" t="s">
        <v>4328</v>
      </c>
      <c r="B2580" s="2">
        <v>90</v>
      </c>
      <c r="C2580" s="2">
        <v>4360548</v>
      </c>
      <c r="D2580" s="2" t="s">
        <v>465</v>
      </c>
      <c r="E2580" s="2" t="s">
        <v>4329</v>
      </c>
      <c r="F2580" s="2" t="s">
        <v>11</v>
      </c>
      <c r="G2580" s="2">
        <v>15000000</v>
      </c>
      <c r="H2580" s="2">
        <v>6.4</v>
      </c>
    </row>
    <row r="2581" spans="1:8" x14ac:dyDescent="0.3">
      <c r="A2581" s="3" t="s">
        <v>4330</v>
      </c>
      <c r="B2581" s="3">
        <v>105</v>
      </c>
      <c r="C2581" s="3">
        <v>26589953</v>
      </c>
      <c r="D2581" s="3" t="s">
        <v>108</v>
      </c>
      <c r="E2581" s="3" t="s">
        <v>4331</v>
      </c>
      <c r="F2581" s="3" t="s">
        <v>11</v>
      </c>
      <c r="G2581" s="3">
        <v>10500000</v>
      </c>
      <c r="H2581" s="3">
        <v>6.7</v>
      </c>
    </row>
    <row r="2582" spans="1:8" x14ac:dyDescent="0.3">
      <c r="A2582" s="2" t="s">
        <v>4332</v>
      </c>
      <c r="B2582" s="2">
        <v>108</v>
      </c>
      <c r="C2582" s="2">
        <v>1039869</v>
      </c>
      <c r="D2582" s="2" t="s">
        <v>602</v>
      </c>
      <c r="E2582" s="2" t="s">
        <v>4333</v>
      </c>
      <c r="F2582" s="2" t="s">
        <v>11</v>
      </c>
      <c r="G2582" s="2">
        <v>15000000</v>
      </c>
      <c r="H2582" s="2">
        <v>6.2</v>
      </c>
    </row>
    <row r="2583" spans="1:8" x14ac:dyDescent="0.3">
      <c r="A2583" s="3" t="s">
        <v>1040</v>
      </c>
      <c r="B2583" s="3">
        <v>69</v>
      </c>
      <c r="C2583" s="3">
        <v>48092846</v>
      </c>
      <c r="D2583" s="3" t="s">
        <v>934</v>
      </c>
      <c r="E2583" s="3" t="s">
        <v>4334</v>
      </c>
      <c r="F2583" s="3" t="s">
        <v>11</v>
      </c>
      <c r="G2583" s="3">
        <v>12500000</v>
      </c>
      <c r="H2583" s="3">
        <v>7.3</v>
      </c>
    </row>
    <row r="2584" spans="1:8" x14ac:dyDescent="0.3">
      <c r="A2584" s="2" t="s">
        <v>4335</v>
      </c>
      <c r="B2584" s="2">
        <v>148</v>
      </c>
      <c r="C2584" s="2">
        <v>1110186</v>
      </c>
      <c r="D2584" s="2" t="s">
        <v>480</v>
      </c>
      <c r="E2584" s="2" t="s">
        <v>4336</v>
      </c>
      <c r="F2584" s="2" t="s">
        <v>4337</v>
      </c>
      <c r="G2584" s="2">
        <v>12800000</v>
      </c>
      <c r="H2584" s="2">
        <v>8.1</v>
      </c>
    </row>
    <row r="2585" spans="1:8" x14ac:dyDescent="0.3">
      <c r="A2585" s="3" t="s">
        <v>4338</v>
      </c>
      <c r="B2585" s="3">
        <v>118</v>
      </c>
      <c r="C2585" s="3">
        <v>1089445</v>
      </c>
      <c r="D2585" s="3" t="s">
        <v>4339</v>
      </c>
      <c r="E2585" s="3" t="s">
        <v>4340</v>
      </c>
      <c r="F2585" s="3" t="s">
        <v>11</v>
      </c>
      <c r="G2585" s="3">
        <v>12500000</v>
      </c>
      <c r="H2585" s="3">
        <v>7</v>
      </c>
    </row>
    <row r="2586" spans="1:8" x14ac:dyDescent="0.3">
      <c r="A2586" s="2" t="s">
        <v>1554</v>
      </c>
      <c r="B2586" s="2">
        <v>132</v>
      </c>
      <c r="C2586" s="2">
        <v>204565000</v>
      </c>
      <c r="D2586" s="2" t="s">
        <v>2088</v>
      </c>
      <c r="E2586" s="2" t="s">
        <v>4341</v>
      </c>
      <c r="F2586" s="2" t="s">
        <v>11</v>
      </c>
      <c r="G2586" s="2">
        <v>8000000</v>
      </c>
      <c r="H2586" s="2">
        <v>8</v>
      </c>
    </row>
    <row r="2587" spans="1:8" x14ac:dyDescent="0.3">
      <c r="A2587" s="3" t="s">
        <v>123</v>
      </c>
      <c r="B2587" s="3">
        <v>130</v>
      </c>
      <c r="C2587" s="3">
        <v>260000000</v>
      </c>
      <c r="D2587" s="3" t="s">
        <v>600</v>
      </c>
      <c r="E2587" s="3" t="s">
        <v>4342</v>
      </c>
      <c r="F2587" s="3" t="s">
        <v>11</v>
      </c>
      <c r="G2587" s="3">
        <v>8000000</v>
      </c>
      <c r="H2587" s="3">
        <v>8</v>
      </c>
    </row>
    <row r="2588" spans="1:8" x14ac:dyDescent="0.3">
      <c r="A2588" s="2" t="s">
        <v>568</v>
      </c>
      <c r="B2588" s="2">
        <v>95</v>
      </c>
      <c r="C2588" s="2">
        <v>101736215</v>
      </c>
      <c r="D2588" s="2" t="s">
        <v>656</v>
      </c>
      <c r="E2588" s="2" t="s">
        <v>4343</v>
      </c>
      <c r="F2588" s="2" t="s">
        <v>11</v>
      </c>
      <c r="G2588" s="2">
        <v>11000000</v>
      </c>
      <c r="H2588" s="2">
        <v>7</v>
      </c>
    </row>
    <row r="2589" spans="1:8" x14ac:dyDescent="0.3">
      <c r="A2589" s="3" t="s">
        <v>4344</v>
      </c>
      <c r="B2589" s="3">
        <v>80</v>
      </c>
      <c r="C2589" s="3">
        <v>71442</v>
      </c>
      <c r="D2589" s="3" t="s">
        <v>4345</v>
      </c>
      <c r="E2589" s="3" t="s">
        <v>4346</v>
      </c>
      <c r="F2589" s="3" t="s">
        <v>953</v>
      </c>
      <c r="G2589" s="3">
        <v>9600000</v>
      </c>
      <c r="H2589" s="3">
        <v>7.9</v>
      </c>
    </row>
    <row r="2590" spans="1:8" x14ac:dyDescent="0.3">
      <c r="A2590" s="2" t="s">
        <v>2878</v>
      </c>
      <c r="B2590" s="2">
        <v>94</v>
      </c>
      <c r="C2590" s="2">
        <v>79817937</v>
      </c>
      <c r="D2590" s="2" t="s">
        <v>4347</v>
      </c>
      <c r="E2590" s="2" t="s">
        <v>4348</v>
      </c>
      <c r="F2590" s="2" t="s">
        <v>11</v>
      </c>
      <c r="G2590" s="2">
        <v>25000000</v>
      </c>
      <c r="H2590" s="2">
        <v>5.9</v>
      </c>
    </row>
    <row r="2591" spans="1:8" x14ac:dyDescent="0.3">
      <c r="A2591" s="3" t="s">
        <v>441</v>
      </c>
      <c r="B2591" s="3">
        <v>122</v>
      </c>
      <c r="C2591" s="3">
        <v>91547205</v>
      </c>
      <c r="D2591" s="3" t="s">
        <v>549</v>
      </c>
      <c r="E2591" s="3" t="s">
        <v>4349</v>
      </c>
      <c r="F2591" s="3" t="s">
        <v>11</v>
      </c>
      <c r="G2591" s="3">
        <v>12000000</v>
      </c>
      <c r="H2591" s="3">
        <v>6.6</v>
      </c>
    </row>
    <row r="2592" spans="1:8" x14ac:dyDescent="0.3">
      <c r="A2592" s="2" t="s">
        <v>441</v>
      </c>
      <c r="B2592" s="2">
        <v>102</v>
      </c>
      <c r="C2592" s="2">
        <v>75074950</v>
      </c>
      <c r="D2592" s="2" t="s">
        <v>838</v>
      </c>
      <c r="E2592" s="2" t="s">
        <v>4350</v>
      </c>
      <c r="F2592" s="2" t="s">
        <v>11</v>
      </c>
      <c r="G2592" s="2">
        <v>12000000</v>
      </c>
      <c r="H2592" s="2">
        <v>6.3</v>
      </c>
    </row>
    <row r="2593" spans="1:8" x14ac:dyDescent="0.3">
      <c r="A2593" s="3" t="s">
        <v>2901</v>
      </c>
      <c r="B2593" s="3">
        <v>116</v>
      </c>
      <c r="C2593" s="3">
        <v>78900000</v>
      </c>
      <c r="D2593" s="3" t="s">
        <v>22</v>
      </c>
      <c r="E2593" s="3" t="s">
        <v>4351</v>
      </c>
      <c r="F2593" s="3" t="s">
        <v>11</v>
      </c>
      <c r="G2593" s="3">
        <v>11000000</v>
      </c>
      <c r="H2593" s="3">
        <v>7.7</v>
      </c>
    </row>
    <row r="2594" spans="1:8" x14ac:dyDescent="0.3">
      <c r="A2594" s="2" t="s">
        <v>164</v>
      </c>
      <c r="B2594" s="2">
        <v>78</v>
      </c>
      <c r="C2594" s="2">
        <v>72217000</v>
      </c>
      <c r="D2594" s="2" t="s">
        <v>656</v>
      </c>
      <c r="E2594" s="2" t="s">
        <v>4352</v>
      </c>
      <c r="F2594" s="2" t="s">
        <v>11</v>
      </c>
      <c r="G2594" s="2">
        <v>12000000</v>
      </c>
      <c r="H2594" s="2">
        <v>6.9</v>
      </c>
    </row>
    <row r="2595" spans="1:8" x14ac:dyDescent="0.3">
      <c r="A2595" s="3" t="s">
        <v>4353</v>
      </c>
      <c r="B2595" s="3">
        <v>114</v>
      </c>
      <c r="C2595" s="3">
        <v>79568000</v>
      </c>
      <c r="D2595" s="3" t="s">
        <v>972</v>
      </c>
      <c r="E2595" s="3" t="s">
        <v>4354</v>
      </c>
      <c r="F2595" s="3" t="s">
        <v>11</v>
      </c>
      <c r="G2595" s="3">
        <v>12000000</v>
      </c>
      <c r="H2595" s="3">
        <v>7.1</v>
      </c>
    </row>
    <row r="2596" spans="1:8" x14ac:dyDescent="0.3">
      <c r="A2596" s="2" t="s">
        <v>356</v>
      </c>
      <c r="B2596" s="2">
        <v>112</v>
      </c>
      <c r="C2596" s="2">
        <v>65500000</v>
      </c>
      <c r="D2596" s="2" t="s">
        <v>1733</v>
      </c>
      <c r="E2596" s="2" t="s">
        <v>4355</v>
      </c>
      <c r="F2596" s="2" t="s">
        <v>11</v>
      </c>
      <c r="G2596" s="2">
        <v>12000000</v>
      </c>
      <c r="H2596" s="2">
        <v>7.4</v>
      </c>
    </row>
    <row r="2597" spans="1:8" x14ac:dyDescent="0.3">
      <c r="A2597" s="3" t="s">
        <v>4356</v>
      </c>
      <c r="B2597" s="3">
        <v>110</v>
      </c>
      <c r="C2597" s="3">
        <v>70011073</v>
      </c>
      <c r="D2597" s="3" t="s">
        <v>4357</v>
      </c>
      <c r="E2597" s="3" t="s">
        <v>4358</v>
      </c>
      <c r="F2597" s="3" t="s">
        <v>11</v>
      </c>
      <c r="G2597" s="3">
        <v>12000000</v>
      </c>
      <c r="H2597" s="3">
        <v>6.5</v>
      </c>
    </row>
    <row r="2598" spans="1:8" x14ac:dyDescent="0.3">
      <c r="A2598" s="2" t="s">
        <v>2035</v>
      </c>
      <c r="B2598" s="2">
        <v>104</v>
      </c>
      <c r="C2598" s="2">
        <v>65269010</v>
      </c>
      <c r="D2598" s="2" t="s">
        <v>4359</v>
      </c>
      <c r="E2598" s="2" t="s">
        <v>4360</v>
      </c>
      <c r="F2598" s="2" t="s">
        <v>11</v>
      </c>
      <c r="G2598" s="2">
        <v>12000000</v>
      </c>
      <c r="H2598" s="2">
        <v>6.5</v>
      </c>
    </row>
    <row r="2599" spans="1:8" x14ac:dyDescent="0.3">
      <c r="A2599" s="3" t="s">
        <v>4361</v>
      </c>
      <c r="B2599" s="3">
        <v>81</v>
      </c>
      <c r="C2599" s="3">
        <v>63071133</v>
      </c>
      <c r="D2599" s="3" t="s">
        <v>4362</v>
      </c>
      <c r="E2599" s="3" t="s">
        <v>4363</v>
      </c>
      <c r="F2599" s="3" t="s">
        <v>11</v>
      </c>
      <c r="G2599" s="3">
        <v>12000000</v>
      </c>
      <c r="H2599" s="3">
        <v>6.8</v>
      </c>
    </row>
    <row r="2600" spans="1:8" x14ac:dyDescent="0.3">
      <c r="A2600" s="2" t="s">
        <v>576</v>
      </c>
      <c r="B2600" s="2">
        <v>154</v>
      </c>
      <c r="C2600" s="2">
        <v>39647595</v>
      </c>
      <c r="D2600" s="2" t="s">
        <v>499</v>
      </c>
      <c r="E2600" s="2" t="s">
        <v>4364</v>
      </c>
      <c r="F2600" s="2" t="s">
        <v>11</v>
      </c>
      <c r="G2600" s="2">
        <v>12000000</v>
      </c>
      <c r="H2600" s="2">
        <v>7.5</v>
      </c>
    </row>
    <row r="2601" spans="1:8" x14ac:dyDescent="0.3">
      <c r="A2601" s="3" t="s">
        <v>1718</v>
      </c>
      <c r="B2601" s="3">
        <v>102</v>
      </c>
      <c r="C2601" s="3">
        <v>38087366</v>
      </c>
      <c r="D2601" s="3" t="s">
        <v>1392</v>
      </c>
      <c r="E2601" s="3" t="s">
        <v>4365</v>
      </c>
      <c r="F2601" s="3" t="s">
        <v>11</v>
      </c>
      <c r="G2601" s="3">
        <v>12000000</v>
      </c>
      <c r="H2601" s="3">
        <v>6.6</v>
      </c>
    </row>
    <row r="2602" spans="1:8" x14ac:dyDescent="0.3">
      <c r="A2602" s="2" t="s">
        <v>489</v>
      </c>
      <c r="B2602" s="2">
        <v>89</v>
      </c>
      <c r="C2602" s="2">
        <v>64572496</v>
      </c>
      <c r="D2602" s="2" t="s">
        <v>889</v>
      </c>
      <c r="E2602" s="2" t="s">
        <v>4366</v>
      </c>
      <c r="F2602" s="2" t="s">
        <v>11</v>
      </c>
      <c r="G2602" s="2">
        <v>12000000</v>
      </c>
      <c r="H2602" s="2">
        <v>7.1</v>
      </c>
    </row>
    <row r="2603" spans="1:8" x14ac:dyDescent="0.3">
      <c r="A2603" s="3" t="s">
        <v>1998</v>
      </c>
      <c r="B2603" s="3">
        <v>132</v>
      </c>
      <c r="C2603" s="3">
        <v>30400000</v>
      </c>
      <c r="D2603" s="3" t="s">
        <v>940</v>
      </c>
      <c r="E2603" s="3" t="s">
        <v>4367</v>
      </c>
      <c r="F2603" s="3" t="s">
        <v>11</v>
      </c>
      <c r="G2603" s="3">
        <v>12000000</v>
      </c>
      <c r="H2603" s="3">
        <v>6.6</v>
      </c>
    </row>
    <row r="2604" spans="1:8" x14ac:dyDescent="0.3">
      <c r="A2604" s="2" t="s">
        <v>924</v>
      </c>
      <c r="B2604" s="2">
        <v>103</v>
      </c>
      <c r="C2604" s="2">
        <v>42365600</v>
      </c>
      <c r="D2604" s="2" t="s">
        <v>4368</v>
      </c>
      <c r="E2604" s="2" t="s">
        <v>4369</v>
      </c>
      <c r="F2604" s="2" t="s">
        <v>11</v>
      </c>
      <c r="G2604" s="2">
        <v>5000000</v>
      </c>
      <c r="H2604" s="2">
        <v>7</v>
      </c>
    </row>
    <row r="2605" spans="1:8" x14ac:dyDescent="0.3">
      <c r="A2605" s="3" t="s">
        <v>4370</v>
      </c>
      <c r="B2605" s="3">
        <v>93</v>
      </c>
      <c r="C2605" s="3">
        <v>37188667</v>
      </c>
      <c r="D2605" s="3" t="s">
        <v>838</v>
      </c>
      <c r="E2605" s="3" t="s">
        <v>4371</v>
      </c>
      <c r="F2605" s="3" t="s">
        <v>11</v>
      </c>
      <c r="G2605" s="3">
        <v>12000000</v>
      </c>
      <c r="H2605" s="3">
        <v>3.3</v>
      </c>
    </row>
    <row r="2606" spans="1:8" x14ac:dyDescent="0.3">
      <c r="A2606" s="2" t="s">
        <v>4372</v>
      </c>
      <c r="B2606" s="2">
        <v>93</v>
      </c>
      <c r="C2606" s="2">
        <v>54724272</v>
      </c>
      <c r="D2606" s="2" t="s">
        <v>326</v>
      </c>
      <c r="E2606" s="2" t="s">
        <v>4373</v>
      </c>
      <c r="F2606" s="2" t="s">
        <v>11</v>
      </c>
      <c r="G2606" s="2">
        <v>12000000</v>
      </c>
      <c r="H2606" s="2">
        <v>6.7</v>
      </c>
    </row>
    <row r="2607" spans="1:8" x14ac:dyDescent="0.3">
      <c r="A2607" s="2" t="s">
        <v>4109</v>
      </c>
      <c r="B2607" s="2">
        <v>96</v>
      </c>
      <c r="C2607" s="2">
        <v>31597131</v>
      </c>
      <c r="D2607" s="2" t="s">
        <v>1342</v>
      </c>
      <c r="E2607" s="2" t="s">
        <v>4374</v>
      </c>
      <c r="F2607" s="2" t="s">
        <v>11</v>
      </c>
      <c r="G2607" s="2">
        <v>12000000</v>
      </c>
      <c r="H2607" s="2">
        <v>6.8</v>
      </c>
    </row>
    <row r="2608" spans="1:8" x14ac:dyDescent="0.3">
      <c r="A2608" s="3" t="s">
        <v>4375</v>
      </c>
      <c r="B2608" s="3">
        <v>89</v>
      </c>
      <c r="C2608" s="3">
        <v>31691811</v>
      </c>
      <c r="D2608" s="3" t="s">
        <v>1428</v>
      </c>
      <c r="E2608" s="3" t="s">
        <v>4376</v>
      </c>
      <c r="F2608" s="3" t="s">
        <v>11</v>
      </c>
      <c r="G2608" s="3">
        <v>12000000</v>
      </c>
      <c r="H2608" s="3">
        <v>6</v>
      </c>
    </row>
    <row r="2609" spans="1:8" x14ac:dyDescent="0.3">
      <c r="A2609" s="2" t="s">
        <v>4377</v>
      </c>
      <c r="B2609" s="2">
        <v>92</v>
      </c>
      <c r="C2609" s="2">
        <v>31397498</v>
      </c>
      <c r="D2609" s="2" t="s">
        <v>2056</v>
      </c>
      <c r="E2609" s="2" t="s">
        <v>4378</v>
      </c>
      <c r="F2609" s="2" t="s">
        <v>11</v>
      </c>
      <c r="G2609" s="2">
        <v>12000000</v>
      </c>
      <c r="H2609" s="2">
        <v>5.4</v>
      </c>
    </row>
    <row r="2610" spans="1:8" x14ac:dyDescent="0.3">
      <c r="A2610" s="3" t="s">
        <v>4379</v>
      </c>
      <c r="B2610" s="3">
        <v>97</v>
      </c>
      <c r="C2610" s="3">
        <v>31179516</v>
      </c>
      <c r="D2610" s="3" t="s">
        <v>656</v>
      </c>
      <c r="E2610" s="3" t="s">
        <v>4380</v>
      </c>
      <c r="F2610" s="3" t="s">
        <v>11</v>
      </c>
      <c r="G2610" s="3">
        <v>12000000</v>
      </c>
      <c r="H2610" s="3">
        <v>4.3</v>
      </c>
    </row>
    <row r="2611" spans="1:8" x14ac:dyDescent="0.3">
      <c r="A2611" s="2" t="s">
        <v>1515</v>
      </c>
      <c r="B2611" s="2">
        <v>93</v>
      </c>
      <c r="C2611" s="2">
        <v>31155435</v>
      </c>
      <c r="D2611" s="2" t="s">
        <v>922</v>
      </c>
      <c r="E2611" s="2" t="s">
        <v>4381</v>
      </c>
      <c r="F2611" s="2" t="s">
        <v>11</v>
      </c>
      <c r="G2611" s="2">
        <v>12000000</v>
      </c>
      <c r="H2611" s="2">
        <v>6.2</v>
      </c>
    </row>
    <row r="2612" spans="1:8" x14ac:dyDescent="0.3">
      <c r="A2612" s="3" t="s">
        <v>4382</v>
      </c>
      <c r="B2612" s="3">
        <v>89</v>
      </c>
      <c r="C2612" s="3">
        <v>27281507</v>
      </c>
      <c r="D2612" s="3" t="s">
        <v>4383</v>
      </c>
      <c r="E2612" s="3" t="s">
        <v>4384</v>
      </c>
      <c r="F2612" s="3" t="s">
        <v>11</v>
      </c>
      <c r="G2612" s="3">
        <v>12000000</v>
      </c>
      <c r="H2612" s="3">
        <v>7.7</v>
      </c>
    </row>
    <row r="2613" spans="1:8" x14ac:dyDescent="0.3">
      <c r="A2613" s="3" t="s">
        <v>1918</v>
      </c>
      <c r="B2613" s="3">
        <v>123</v>
      </c>
      <c r="C2613" s="3">
        <v>25776062</v>
      </c>
      <c r="D2613" s="3" t="s">
        <v>2064</v>
      </c>
      <c r="E2613" s="3" t="s">
        <v>4385</v>
      </c>
      <c r="F2613" s="3" t="s">
        <v>11</v>
      </c>
      <c r="G2613" s="3">
        <v>12000000</v>
      </c>
      <c r="H2613" s="3">
        <v>7.4</v>
      </c>
    </row>
    <row r="2614" spans="1:8" x14ac:dyDescent="0.3">
      <c r="A2614" s="2" t="s">
        <v>4386</v>
      </c>
      <c r="B2614" s="2">
        <v>93</v>
      </c>
      <c r="C2614" s="2">
        <v>25240988</v>
      </c>
      <c r="D2614" s="2" t="s">
        <v>1340</v>
      </c>
      <c r="E2614" s="2" t="s">
        <v>4387</v>
      </c>
      <c r="F2614" s="2" t="s">
        <v>11</v>
      </c>
      <c r="G2614" s="2">
        <v>12000000</v>
      </c>
      <c r="H2614" s="2">
        <v>5.9</v>
      </c>
    </row>
    <row r="2615" spans="1:8" x14ac:dyDescent="0.3">
      <c r="A2615" s="3" t="s">
        <v>4388</v>
      </c>
      <c r="B2615" s="3">
        <v>133</v>
      </c>
      <c r="C2615" s="3">
        <v>124868837</v>
      </c>
      <c r="D2615" s="3" t="s">
        <v>69</v>
      </c>
      <c r="E2615" s="3" t="s">
        <v>4389</v>
      </c>
      <c r="F2615" s="3" t="s">
        <v>11</v>
      </c>
      <c r="G2615" s="3">
        <v>12000000</v>
      </c>
      <c r="H2615" s="3">
        <v>7.8</v>
      </c>
    </row>
    <row r="2616" spans="1:8" x14ac:dyDescent="0.3">
      <c r="A2616" s="2" t="s">
        <v>1461</v>
      </c>
      <c r="B2616" s="2">
        <v>121</v>
      </c>
      <c r="C2616" s="2">
        <v>22905674</v>
      </c>
      <c r="D2616" s="2" t="s">
        <v>641</v>
      </c>
      <c r="E2616" s="2" t="s">
        <v>4390</v>
      </c>
      <c r="F2616" s="2" t="s">
        <v>11</v>
      </c>
      <c r="G2616" s="2">
        <v>12000000</v>
      </c>
      <c r="H2616" s="2">
        <v>7.4</v>
      </c>
    </row>
    <row r="2617" spans="1:8" x14ac:dyDescent="0.3">
      <c r="A2617" s="3" t="s">
        <v>2345</v>
      </c>
      <c r="B2617" s="3">
        <v>102</v>
      </c>
      <c r="C2617" s="3">
        <v>25277561</v>
      </c>
      <c r="D2617" s="3" t="s">
        <v>549</v>
      </c>
      <c r="E2617" s="3" t="s">
        <v>4391</v>
      </c>
      <c r="F2617" s="3" t="s">
        <v>11</v>
      </c>
      <c r="G2617" s="3">
        <v>12000000</v>
      </c>
      <c r="H2617" s="3">
        <v>6.5</v>
      </c>
    </row>
    <row r="2618" spans="1:8" x14ac:dyDescent="0.3">
      <c r="A2618" s="3" t="s">
        <v>1455</v>
      </c>
      <c r="B2618" s="3">
        <v>99</v>
      </c>
      <c r="C2618" s="3">
        <v>21133087</v>
      </c>
      <c r="D2618" s="3" t="s">
        <v>996</v>
      </c>
      <c r="E2618" s="3" t="s">
        <v>4392</v>
      </c>
      <c r="F2618" s="3" t="s">
        <v>11</v>
      </c>
      <c r="G2618" s="3">
        <v>12000000</v>
      </c>
      <c r="H2618" s="3">
        <v>7</v>
      </c>
    </row>
    <row r="2619" spans="1:8" x14ac:dyDescent="0.3">
      <c r="A2619" s="3" t="s">
        <v>1841</v>
      </c>
      <c r="B2619" s="3">
        <v>98</v>
      </c>
      <c r="C2619" s="3">
        <v>37707719</v>
      </c>
      <c r="D2619" s="3" t="s">
        <v>504</v>
      </c>
      <c r="E2619" s="3" t="s">
        <v>4393</v>
      </c>
      <c r="F2619" s="3" t="s">
        <v>11</v>
      </c>
      <c r="G2619" s="3">
        <v>12000000</v>
      </c>
      <c r="H2619" s="3">
        <v>7.6</v>
      </c>
    </row>
    <row r="2620" spans="1:8" x14ac:dyDescent="0.3">
      <c r="A2620" s="2" t="s">
        <v>3486</v>
      </c>
      <c r="B2620" s="2">
        <v>118</v>
      </c>
      <c r="C2620" s="2">
        <v>18761993</v>
      </c>
      <c r="D2620" s="2" t="s">
        <v>838</v>
      </c>
      <c r="E2620" s="2" t="s">
        <v>4394</v>
      </c>
      <c r="F2620" s="2" t="s">
        <v>11</v>
      </c>
      <c r="G2620" s="2">
        <v>9000000</v>
      </c>
      <c r="H2620" s="2">
        <v>6.9</v>
      </c>
    </row>
    <row r="2621" spans="1:8" x14ac:dyDescent="0.3">
      <c r="A2621" s="2" t="s">
        <v>4016</v>
      </c>
      <c r="B2621" s="2">
        <v>104</v>
      </c>
      <c r="C2621" s="2">
        <v>18595716</v>
      </c>
      <c r="D2621" s="2" t="s">
        <v>866</v>
      </c>
      <c r="E2621" s="2" t="s">
        <v>4395</v>
      </c>
      <c r="F2621" s="2" t="s">
        <v>11</v>
      </c>
      <c r="G2621" s="2">
        <v>12000000</v>
      </c>
      <c r="H2621" s="2">
        <v>5.3</v>
      </c>
    </row>
    <row r="2622" spans="1:8" x14ac:dyDescent="0.3">
      <c r="A2622" s="3" t="s">
        <v>4396</v>
      </c>
      <c r="B2622" s="3">
        <v>109</v>
      </c>
      <c r="C2622" s="3">
        <v>31990064</v>
      </c>
      <c r="D2622" s="3" t="s">
        <v>1263</v>
      </c>
      <c r="E2622" s="3" t="s">
        <v>4397</v>
      </c>
      <c r="F2622" s="3" t="s">
        <v>11</v>
      </c>
      <c r="G2622" s="3">
        <v>12000000</v>
      </c>
      <c r="H2622" s="3">
        <v>6.4</v>
      </c>
    </row>
    <row r="2623" spans="1:8" x14ac:dyDescent="0.3">
      <c r="A2623" s="3" t="s">
        <v>2644</v>
      </c>
      <c r="B2623" s="3">
        <v>115</v>
      </c>
      <c r="C2623" s="3">
        <v>17613460</v>
      </c>
      <c r="D2623" s="3" t="s">
        <v>1764</v>
      </c>
      <c r="E2623" s="3" t="s">
        <v>4398</v>
      </c>
      <c r="F2623" s="3" t="s">
        <v>11</v>
      </c>
      <c r="G2623" s="3">
        <v>12000000</v>
      </c>
      <c r="H2623" s="3">
        <v>7.8</v>
      </c>
    </row>
    <row r="2624" spans="1:8" x14ac:dyDescent="0.3">
      <c r="A2624" s="2" t="s">
        <v>4399</v>
      </c>
      <c r="B2624" s="2">
        <v>92</v>
      </c>
      <c r="C2624" s="2">
        <v>21088568</v>
      </c>
      <c r="D2624" s="2" t="s">
        <v>2861</v>
      </c>
      <c r="E2624" s="2" t="s">
        <v>4400</v>
      </c>
      <c r="F2624" s="2" t="s">
        <v>11</v>
      </c>
      <c r="G2624" s="2">
        <v>13000000</v>
      </c>
      <c r="H2624" s="2">
        <v>6.7</v>
      </c>
    </row>
    <row r="2625" spans="1:8" x14ac:dyDescent="0.3">
      <c r="A2625" s="3" t="s">
        <v>1294</v>
      </c>
      <c r="B2625" s="3">
        <v>91</v>
      </c>
      <c r="C2625" s="3">
        <v>17292381</v>
      </c>
      <c r="D2625" s="3" t="s">
        <v>4401</v>
      </c>
      <c r="E2625" s="3" t="s">
        <v>4402</v>
      </c>
      <c r="F2625" s="3" t="s">
        <v>11</v>
      </c>
      <c r="G2625" s="3">
        <v>12000000</v>
      </c>
      <c r="H2625" s="3">
        <v>5.3</v>
      </c>
    </row>
    <row r="2626" spans="1:8" x14ac:dyDescent="0.3">
      <c r="A2626" s="2" t="s">
        <v>2642</v>
      </c>
      <c r="B2626" s="2">
        <v>94</v>
      </c>
      <c r="C2626" s="2">
        <v>16300302</v>
      </c>
      <c r="D2626" s="2" t="s">
        <v>838</v>
      </c>
      <c r="E2626" s="2" t="s">
        <v>4403</v>
      </c>
      <c r="F2626" s="2" t="s">
        <v>11</v>
      </c>
      <c r="G2626" s="2">
        <v>12000000</v>
      </c>
      <c r="H2626" s="2">
        <v>6.3</v>
      </c>
    </row>
    <row r="2627" spans="1:8" x14ac:dyDescent="0.3">
      <c r="A2627" s="3" t="s">
        <v>1492</v>
      </c>
      <c r="B2627" s="3">
        <v>93</v>
      </c>
      <c r="C2627" s="3">
        <v>27829874</v>
      </c>
      <c r="D2627" s="3" t="s">
        <v>108</v>
      </c>
      <c r="E2627" s="3" t="s">
        <v>4404</v>
      </c>
      <c r="F2627" s="3" t="s">
        <v>11</v>
      </c>
      <c r="G2627" s="3">
        <v>12000000</v>
      </c>
      <c r="H2627" s="3">
        <v>7</v>
      </c>
    </row>
    <row r="2628" spans="1:8" x14ac:dyDescent="0.3">
      <c r="A2628" s="3" t="s">
        <v>1793</v>
      </c>
      <c r="B2628" s="3">
        <v>100</v>
      </c>
      <c r="C2628" s="3">
        <v>12902790</v>
      </c>
      <c r="D2628" s="3" t="s">
        <v>465</v>
      </c>
      <c r="E2628" s="3" t="s">
        <v>4405</v>
      </c>
      <c r="F2628" s="3" t="s">
        <v>11</v>
      </c>
      <c r="G2628" s="3">
        <v>12000000</v>
      </c>
      <c r="H2628" s="3">
        <v>6.6</v>
      </c>
    </row>
    <row r="2629" spans="1:8" x14ac:dyDescent="0.3">
      <c r="A2629" s="2" t="s">
        <v>225</v>
      </c>
      <c r="B2629" s="2">
        <v>293</v>
      </c>
      <c r="C2629" s="2">
        <v>11433134</v>
      </c>
      <c r="D2629" s="2" t="s">
        <v>4406</v>
      </c>
      <c r="E2629" s="2" t="s">
        <v>4407</v>
      </c>
      <c r="F2629" s="2" t="s">
        <v>3627</v>
      </c>
      <c r="G2629" s="2">
        <v>14000000</v>
      </c>
      <c r="H2629" s="2">
        <v>8.4</v>
      </c>
    </row>
    <row r="2630" spans="1:8" x14ac:dyDescent="0.3">
      <c r="A2630" s="2" t="s">
        <v>4408</v>
      </c>
      <c r="B2630" s="2">
        <v>93</v>
      </c>
      <c r="C2630" s="2">
        <v>10198766</v>
      </c>
      <c r="D2630" s="2" t="s">
        <v>656</v>
      </c>
      <c r="E2630" s="2" t="s">
        <v>4409</v>
      </c>
      <c r="F2630" s="2" t="s">
        <v>11</v>
      </c>
      <c r="G2630" s="2">
        <v>12000000</v>
      </c>
      <c r="H2630" s="2">
        <v>5.4</v>
      </c>
    </row>
    <row r="2631" spans="1:8" x14ac:dyDescent="0.3">
      <c r="A2631" s="3" t="s">
        <v>1889</v>
      </c>
      <c r="B2631" s="3">
        <v>123</v>
      </c>
      <c r="C2631" s="3">
        <v>15294553</v>
      </c>
      <c r="D2631" s="3" t="s">
        <v>216</v>
      </c>
      <c r="E2631" s="3" t="s">
        <v>4410</v>
      </c>
      <c r="F2631" s="3" t="s">
        <v>11</v>
      </c>
      <c r="G2631" s="3">
        <v>12000000</v>
      </c>
      <c r="H2631" s="3">
        <v>7.8</v>
      </c>
    </row>
    <row r="2632" spans="1:8" x14ac:dyDescent="0.3">
      <c r="A2632" s="2" t="s">
        <v>643</v>
      </c>
      <c r="B2632" s="2">
        <v>119</v>
      </c>
      <c r="C2632" s="2">
        <v>11041228</v>
      </c>
      <c r="D2632" s="2" t="s">
        <v>67</v>
      </c>
      <c r="E2632" s="2" t="s">
        <v>4411</v>
      </c>
      <c r="F2632" s="2" t="s">
        <v>646</v>
      </c>
      <c r="G2632" s="2">
        <v>100000000</v>
      </c>
      <c r="H2632" s="2">
        <v>7.6</v>
      </c>
    </row>
    <row r="2633" spans="1:8" x14ac:dyDescent="0.3">
      <c r="A2633" s="3" t="s">
        <v>4412</v>
      </c>
      <c r="B2633" s="3">
        <v>107</v>
      </c>
      <c r="C2633" s="3">
        <v>7918283</v>
      </c>
      <c r="D2633" s="3" t="s">
        <v>1342</v>
      </c>
      <c r="E2633" s="3" t="s">
        <v>4413</v>
      </c>
      <c r="F2633" s="3" t="s">
        <v>11</v>
      </c>
      <c r="G2633" s="3">
        <v>12000000</v>
      </c>
      <c r="H2633" s="3">
        <v>6.6</v>
      </c>
    </row>
    <row r="2634" spans="1:8" x14ac:dyDescent="0.3">
      <c r="A2634" s="2" t="s">
        <v>4414</v>
      </c>
      <c r="B2634" s="2">
        <v>106</v>
      </c>
      <c r="C2634" s="2">
        <v>22331028</v>
      </c>
      <c r="D2634" s="2" t="s">
        <v>972</v>
      </c>
      <c r="E2634" s="2" t="s">
        <v>4415</v>
      </c>
      <c r="F2634" s="2" t="s">
        <v>11</v>
      </c>
      <c r="G2634" s="2">
        <v>12000000</v>
      </c>
      <c r="H2634" s="2">
        <v>6.4</v>
      </c>
    </row>
    <row r="2635" spans="1:8" x14ac:dyDescent="0.3">
      <c r="A2635" s="3" t="s">
        <v>4416</v>
      </c>
      <c r="B2635" s="3">
        <v>109</v>
      </c>
      <c r="C2635" s="3">
        <v>8134217</v>
      </c>
      <c r="D2635" s="3" t="s">
        <v>1415</v>
      </c>
      <c r="E2635" s="3" t="s">
        <v>4417</v>
      </c>
      <c r="F2635" s="3" t="s">
        <v>11</v>
      </c>
      <c r="G2635" s="3">
        <v>12000000</v>
      </c>
      <c r="H2635" s="3">
        <v>7</v>
      </c>
    </row>
    <row r="2636" spans="1:8" x14ac:dyDescent="0.3">
      <c r="A2636" s="2" t="s">
        <v>4418</v>
      </c>
      <c r="B2636" s="2">
        <v>81</v>
      </c>
      <c r="C2636" s="2">
        <v>6982680</v>
      </c>
      <c r="D2636" s="2" t="s">
        <v>326</v>
      </c>
      <c r="E2636" s="2" t="s">
        <v>4419</v>
      </c>
      <c r="F2636" s="2" t="s">
        <v>11</v>
      </c>
      <c r="G2636" s="2">
        <v>10000000</v>
      </c>
      <c r="H2636" s="2">
        <v>5.7</v>
      </c>
    </row>
    <row r="2637" spans="1:8" x14ac:dyDescent="0.3">
      <c r="A2637" s="3" t="s">
        <v>4420</v>
      </c>
      <c r="B2637" s="3">
        <v>95</v>
      </c>
      <c r="C2637" s="3">
        <v>6739141</v>
      </c>
      <c r="D2637" s="3" t="s">
        <v>460</v>
      </c>
      <c r="E2637" s="3" t="s">
        <v>4421</v>
      </c>
      <c r="F2637" s="3" t="s">
        <v>11</v>
      </c>
      <c r="G2637" s="3">
        <v>8000000</v>
      </c>
      <c r="H2637" s="3">
        <v>5.9</v>
      </c>
    </row>
    <row r="2638" spans="1:8" x14ac:dyDescent="0.3">
      <c r="A2638" s="2" t="s">
        <v>4422</v>
      </c>
      <c r="B2638" s="2">
        <v>86</v>
      </c>
      <c r="C2638" s="2">
        <v>5542025</v>
      </c>
      <c r="D2638" s="2" t="s">
        <v>656</v>
      </c>
      <c r="E2638" s="2" t="s">
        <v>4423</v>
      </c>
      <c r="F2638" s="2" t="s">
        <v>11</v>
      </c>
      <c r="G2638" s="2">
        <v>12000000</v>
      </c>
      <c r="H2638" s="2">
        <v>6.3</v>
      </c>
    </row>
    <row r="2639" spans="1:8" x14ac:dyDescent="0.3">
      <c r="A2639" s="3" t="s">
        <v>2665</v>
      </c>
      <c r="B2639" s="3">
        <v>113</v>
      </c>
      <c r="C2639" s="3">
        <v>5032496</v>
      </c>
      <c r="D2639" s="3" t="s">
        <v>838</v>
      </c>
      <c r="E2639" s="3" t="s">
        <v>4424</v>
      </c>
      <c r="F2639" s="3" t="s">
        <v>11</v>
      </c>
      <c r="G2639" s="3">
        <v>12000000</v>
      </c>
      <c r="H2639" s="3">
        <v>6.3</v>
      </c>
    </row>
    <row r="2640" spans="1:8" x14ac:dyDescent="0.3">
      <c r="A2640" s="2" t="s">
        <v>1325</v>
      </c>
      <c r="B2640" s="2">
        <v>122</v>
      </c>
      <c r="C2640" s="2">
        <v>6754898</v>
      </c>
      <c r="D2640" s="2" t="s">
        <v>838</v>
      </c>
      <c r="E2640" s="2" t="s">
        <v>4425</v>
      </c>
      <c r="F2640" s="2" t="s">
        <v>11</v>
      </c>
      <c r="G2640" s="2">
        <v>12000000</v>
      </c>
      <c r="H2640" s="2">
        <v>6.2</v>
      </c>
    </row>
    <row r="2641" spans="1:8" x14ac:dyDescent="0.3">
      <c r="A2641" s="3" t="s">
        <v>3885</v>
      </c>
      <c r="B2641" s="3">
        <v>90</v>
      </c>
      <c r="C2641" s="3">
        <v>4922166</v>
      </c>
      <c r="D2641" s="3" t="s">
        <v>3549</v>
      </c>
      <c r="E2641" s="3" t="s">
        <v>4426</v>
      </c>
      <c r="F2641" s="3" t="s">
        <v>11</v>
      </c>
      <c r="G2641" s="3">
        <v>12000000</v>
      </c>
      <c r="H2641" s="3">
        <v>2.1</v>
      </c>
    </row>
    <row r="2642" spans="1:8" x14ac:dyDescent="0.3">
      <c r="A2642" s="2" t="s">
        <v>1667</v>
      </c>
      <c r="B2642" s="2">
        <v>108</v>
      </c>
      <c r="C2642" s="2">
        <v>4903000</v>
      </c>
      <c r="D2642" s="2" t="s">
        <v>838</v>
      </c>
      <c r="E2642" s="2" t="s">
        <v>4427</v>
      </c>
      <c r="F2642" s="2" t="s">
        <v>11</v>
      </c>
      <c r="G2642" s="2">
        <v>12000000</v>
      </c>
      <c r="H2642" s="2">
        <v>5</v>
      </c>
    </row>
    <row r="2643" spans="1:8" x14ac:dyDescent="0.3">
      <c r="A2643" s="3" t="s">
        <v>4428</v>
      </c>
      <c r="B2643" s="3">
        <v>113</v>
      </c>
      <c r="C2643" s="3">
        <v>4717455</v>
      </c>
      <c r="D2643" s="3" t="s">
        <v>271</v>
      </c>
      <c r="E2643" s="3" t="s">
        <v>4429</v>
      </c>
      <c r="F2643" s="3" t="s">
        <v>11</v>
      </c>
      <c r="G2643" s="3">
        <v>12000000</v>
      </c>
      <c r="H2643" s="3">
        <v>5.3</v>
      </c>
    </row>
    <row r="2644" spans="1:8" x14ac:dyDescent="0.3">
      <c r="A2644" s="2" t="s">
        <v>2870</v>
      </c>
      <c r="B2644" s="2">
        <v>110</v>
      </c>
      <c r="C2644" s="2">
        <v>3148482</v>
      </c>
      <c r="D2644" s="2" t="s">
        <v>69</v>
      </c>
      <c r="E2644" s="2" t="s">
        <v>4430</v>
      </c>
      <c r="F2644" s="2" t="s">
        <v>11</v>
      </c>
      <c r="G2644" s="2">
        <v>12000000</v>
      </c>
      <c r="H2644" s="2">
        <v>7.1</v>
      </c>
    </row>
    <row r="2645" spans="1:8" x14ac:dyDescent="0.3">
      <c r="A2645" s="3" t="s">
        <v>4431</v>
      </c>
      <c r="B2645" s="3">
        <v>109</v>
      </c>
      <c r="C2645" s="3">
        <v>2326407</v>
      </c>
      <c r="D2645" s="3" t="s">
        <v>1126</v>
      </c>
      <c r="E2645" s="3" t="s">
        <v>4432</v>
      </c>
      <c r="F2645" s="3" t="s">
        <v>11</v>
      </c>
      <c r="G2645" s="3">
        <v>12000000</v>
      </c>
      <c r="H2645" s="3">
        <v>7</v>
      </c>
    </row>
    <row r="2646" spans="1:8" x14ac:dyDescent="0.3">
      <c r="A2646" s="2" t="s">
        <v>2243</v>
      </c>
      <c r="B2646" s="2">
        <v>110</v>
      </c>
      <c r="C2646" s="2">
        <v>2201412</v>
      </c>
      <c r="D2646" s="2" t="s">
        <v>4433</v>
      </c>
      <c r="E2646" s="2" t="s">
        <v>1756</v>
      </c>
      <c r="F2646" s="2" t="s">
        <v>4337</v>
      </c>
      <c r="G2646" s="2">
        <v>12215500000</v>
      </c>
      <c r="H2646" s="2">
        <v>7</v>
      </c>
    </row>
    <row r="2647" spans="1:8" x14ac:dyDescent="0.3">
      <c r="A2647" s="2" t="s">
        <v>4434</v>
      </c>
      <c r="B2647" s="2">
        <v>101</v>
      </c>
      <c r="C2647" s="2">
        <v>2060953</v>
      </c>
      <c r="D2647" s="2" t="s">
        <v>3100</v>
      </c>
      <c r="E2647" s="2" t="s">
        <v>4435</v>
      </c>
      <c r="F2647" s="2" t="s">
        <v>11</v>
      </c>
      <c r="G2647" s="2">
        <v>12000000</v>
      </c>
      <c r="H2647" s="2">
        <v>7.1</v>
      </c>
    </row>
    <row r="2648" spans="1:8" x14ac:dyDescent="0.3">
      <c r="A2648" s="3" t="s">
        <v>4436</v>
      </c>
      <c r="B2648" s="3">
        <v>97</v>
      </c>
      <c r="C2648" s="3">
        <v>3950294</v>
      </c>
      <c r="D2648" s="3" t="s">
        <v>465</v>
      </c>
      <c r="E2648" s="3" t="s">
        <v>4437</v>
      </c>
      <c r="F2648" s="3" t="s">
        <v>11</v>
      </c>
      <c r="G2648" s="3">
        <v>12000000</v>
      </c>
      <c r="H2648" s="3">
        <v>7</v>
      </c>
    </row>
    <row r="2649" spans="1:8" x14ac:dyDescent="0.3">
      <c r="A2649" s="2" t="s">
        <v>4438</v>
      </c>
      <c r="B2649" s="2">
        <v>172</v>
      </c>
      <c r="C2649" s="2">
        <v>2835886</v>
      </c>
      <c r="D2649" s="2" t="s">
        <v>1126</v>
      </c>
      <c r="E2649" s="2" t="s">
        <v>4439</v>
      </c>
      <c r="F2649" s="2" t="s">
        <v>3117</v>
      </c>
      <c r="G2649" s="2">
        <v>9200000</v>
      </c>
      <c r="H2649" s="2">
        <v>7.7</v>
      </c>
    </row>
    <row r="2650" spans="1:8" x14ac:dyDescent="0.3">
      <c r="A2650" s="3" t="s">
        <v>4440</v>
      </c>
      <c r="B2650" s="3">
        <v>104</v>
      </c>
      <c r="C2650" s="3">
        <v>1779284</v>
      </c>
      <c r="D2650" s="3" t="s">
        <v>838</v>
      </c>
      <c r="E2650" s="3" t="s">
        <v>4441</v>
      </c>
      <c r="F2650" s="3" t="s">
        <v>11</v>
      </c>
      <c r="G2650" s="3">
        <v>12000000</v>
      </c>
      <c r="H2650" s="3">
        <v>7.1</v>
      </c>
    </row>
    <row r="2651" spans="1:8" x14ac:dyDescent="0.3">
      <c r="A2651" s="2" t="s">
        <v>4442</v>
      </c>
      <c r="B2651" s="2">
        <v>99</v>
      </c>
      <c r="C2651" s="2">
        <v>1702277</v>
      </c>
      <c r="D2651" s="2" t="s">
        <v>1342</v>
      </c>
      <c r="E2651" s="2" t="s">
        <v>4443</v>
      </c>
      <c r="F2651" s="2" t="s">
        <v>11</v>
      </c>
      <c r="G2651" s="2">
        <v>12000000</v>
      </c>
      <c r="H2651" s="2">
        <v>6.8</v>
      </c>
    </row>
    <row r="2652" spans="1:8" x14ac:dyDescent="0.3">
      <c r="A2652" s="3" t="s">
        <v>2269</v>
      </c>
      <c r="B2652" s="3">
        <v>129</v>
      </c>
      <c r="C2652" s="3">
        <v>261481</v>
      </c>
      <c r="D2652" s="3" t="s">
        <v>3053</v>
      </c>
      <c r="E2652" s="3" t="s">
        <v>4444</v>
      </c>
      <c r="F2652" s="3" t="s">
        <v>2351</v>
      </c>
      <c r="G2652" s="3">
        <v>12000000</v>
      </c>
      <c r="H2652" s="3">
        <v>7.5</v>
      </c>
    </row>
    <row r="2653" spans="1:8" x14ac:dyDescent="0.3">
      <c r="A2653" s="2" t="s">
        <v>4445</v>
      </c>
      <c r="B2653" s="2">
        <v>91</v>
      </c>
      <c r="C2653" s="2">
        <v>1506998</v>
      </c>
      <c r="D2653" s="2" t="s">
        <v>4446</v>
      </c>
      <c r="E2653" s="2" t="s">
        <v>4447</v>
      </c>
      <c r="F2653" s="2" t="s">
        <v>11</v>
      </c>
      <c r="G2653" s="2">
        <v>12000000</v>
      </c>
      <c r="H2653" s="2">
        <v>6.3</v>
      </c>
    </row>
    <row r="2654" spans="1:8" x14ac:dyDescent="0.3">
      <c r="A2654" s="3" t="s">
        <v>4448</v>
      </c>
      <c r="B2654" s="3">
        <v>100</v>
      </c>
      <c r="C2654" s="3">
        <v>860002</v>
      </c>
      <c r="D2654" s="3" t="s">
        <v>1081</v>
      </c>
      <c r="E2654" s="3" t="s">
        <v>4449</v>
      </c>
      <c r="F2654" s="3" t="s">
        <v>11</v>
      </c>
      <c r="G2654" s="3">
        <v>12000000</v>
      </c>
      <c r="H2654" s="3">
        <v>7.3</v>
      </c>
    </row>
    <row r="2655" spans="1:8" x14ac:dyDescent="0.3">
      <c r="A2655" s="2" t="s">
        <v>1657</v>
      </c>
      <c r="B2655" s="2">
        <v>111</v>
      </c>
      <c r="C2655" s="2">
        <v>548934</v>
      </c>
      <c r="D2655" s="2" t="s">
        <v>1263</v>
      </c>
      <c r="E2655" s="2" t="s">
        <v>4450</v>
      </c>
      <c r="F2655" s="2" t="s">
        <v>11</v>
      </c>
      <c r="G2655" s="2">
        <v>12000000</v>
      </c>
      <c r="H2655" s="2">
        <v>6.8</v>
      </c>
    </row>
    <row r="2656" spans="1:8" x14ac:dyDescent="0.3">
      <c r="A2656" s="3" t="s">
        <v>4451</v>
      </c>
      <c r="B2656" s="3">
        <v>114</v>
      </c>
      <c r="C2656" s="3">
        <v>447750</v>
      </c>
      <c r="D2656" s="3" t="s">
        <v>710</v>
      </c>
      <c r="E2656" s="3" t="s">
        <v>4452</v>
      </c>
      <c r="F2656" s="3" t="s">
        <v>11</v>
      </c>
      <c r="G2656" s="3">
        <v>10000000</v>
      </c>
      <c r="H2656" s="3">
        <v>7.2</v>
      </c>
    </row>
    <row r="2657" spans="1:8" x14ac:dyDescent="0.3">
      <c r="A2657" s="2" t="s">
        <v>71</v>
      </c>
      <c r="B2657" s="2">
        <v>86</v>
      </c>
      <c r="C2657" s="2">
        <v>333976</v>
      </c>
      <c r="D2657" s="2" t="s">
        <v>326</v>
      </c>
      <c r="E2657" s="2" t="s">
        <v>4453</v>
      </c>
      <c r="F2657" s="2" t="s">
        <v>11</v>
      </c>
      <c r="G2657" s="2">
        <v>12000000</v>
      </c>
      <c r="H2657" s="2">
        <v>6.4</v>
      </c>
    </row>
    <row r="2658" spans="1:8" x14ac:dyDescent="0.3">
      <c r="A2658" s="3" t="s">
        <v>3215</v>
      </c>
      <c r="B2658" s="3">
        <v>107</v>
      </c>
      <c r="C2658" s="3">
        <v>141853</v>
      </c>
      <c r="D2658" s="3" t="s">
        <v>838</v>
      </c>
      <c r="E2658" s="3" t="s">
        <v>4454</v>
      </c>
      <c r="F2658" s="3" t="s">
        <v>11</v>
      </c>
      <c r="G2658" s="3">
        <v>12000000</v>
      </c>
      <c r="H2658" s="3">
        <v>6</v>
      </c>
    </row>
    <row r="2659" spans="1:8" x14ac:dyDescent="0.3">
      <c r="A2659" s="2" t="s">
        <v>3852</v>
      </c>
      <c r="B2659" s="2">
        <v>90</v>
      </c>
      <c r="C2659" s="2">
        <v>303439</v>
      </c>
      <c r="D2659" s="2" t="s">
        <v>637</v>
      </c>
      <c r="E2659" s="2" t="s">
        <v>4455</v>
      </c>
      <c r="F2659" s="2" t="s">
        <v>11</v>
      </c>
      <c r="G2659" s="2">
        <v>8000000</v>
      </c>
      <c r="H2659" s="2">
        <v>6.4</v>
      </c>
    </row>
    <row r="2660" spans="1:8" x14ac:dyDescent="0.3">
      <c r="A2660" s="2" t="s">
        <v>4456</v>
      </c>
      <c r="B2660" s="2">
        <v>120</v>
      </c>
      <c r="C2660" s="2">
        <v>214202</v>
      </c>
      <c r="D2660" s="2" t="s">
        <v>710</v>
      </c>
      <c r="E2660" s="2" t="s">
        <v>4457</v>
      </c>
      <c r="F2660" s="2" t="s">
        <v>11</v>
      </c>
      <c r="G2660" s="2">
        <v>12000000</v>
      </c>
      <c r="H2660" s="2">
        <v>7.5</v>
      </c>
    </row>
    <row r="2661" spans="1:8" x14ac:dyDescent="0.3">
      <c r="A2661" s="3" t="s">
        <v>4458</v>
      </c>
      <c r="B2661" s="3">
        <v>134</v>
      </c>
      <c r="C2661" s="3">
        <v>195888</v>
      </c>
      <c r="D2661" s="3" t="s">
        <v>2370</v>
      </c>
      <c r="E2661" s="3" t="s">
        <v>4459</v>
      </c>
      <c r="F2661" s="3" t="s">
        <v>4460</v>
      </c>
      <c r="G2661" s="3">
        <v>2500000000</v>
      </c>
      <c r="H2661" s="3">
        <v>7.1</v>
      </c>
    </row>
    <row r="2662" spans="1:8" x14ac:dyDescent="0.3">
      <c r="A2662" s="2" t="s">
        <v>4461</v>
      </c>
      <c r="B2662" s="2">
        <v>110</v>
      </c>
      <c r="C2662" s="2">
        <v>175370</v>
      </c>
      <c r="D2662" s="2" t="s">
        <v>656</v>
      </c>
      <c r="E2662" s="2" t="s">
        <v>4462</v>
      </c>
      <c r="F2662" s="2" t="s">
        <v>11</v>
      </c>
      <c r="G2662" s="2">
        <v>12000000</v>
      </c>
      <c r="H2662" s="2">
        <v>4.5999999999999996</v>
      </c>
    </row>
    <row r="2663" spans="1:8" x14ac:dyDescent="0.3">
      <c r="A2663" s="3" t="s">
        <v>4463</v>
      </c>
      <c r="B2663" s="3">
        <v>132</v>
      </c>
      <c r="C2663" s="3">
        <v>119922</v>
      </c>
      <c r="D2663" s="3" t="s">
        <v>653</v>
      </c>
      <c r="E2663" s="3" t="s">
        <v>4464</v>
      </c>
      <c r="F2663" s="3" t="s">
        <v>646</v>
      </c>
      <c r="G2663" s="3">
        <v>12000000</v>
      </c>
      <c r="H2663" s="3">
        <v>7.7</v>
      </c>
    </row>
    <row r="2664" spans="1:8" x14ac:dyDescent="0.3">
      <c r="A2664" s="3" t="s">
        <v>691</v>
      </c>
      <c r="B2664" s="3">
        <v>113</v>
      </c>
      <c r="C2664" s="3">
        <v>17149</v>
      </c>
      <c r="D2664" s="3" t="s">
        <v>480</v>
      </c>
      <c r="E2664" s="3" t="s">
        <v>4465</v>
      </c>
      <c r="F2664" s="3" t="s">
        <v>11</v>
      </c>
      <c r="G2664" s="3">
        <v>20000000</v>
      </c>
      <c r="H2664" s="3">
        <v>5.6</v>
      </c>
    </row>
    <row r="2665" spans="1:8" x14ac:dyDescent="0.3">
      <c r="A2665" s="3" t="s">
        <v>4466</v>
      </c>
      <c r="B2665" s="3">
        <v>111</v>
      </c>
      <c r="C2665" s="3">
        <v>14616</v>
      </c>
      <c r="D2665" s="3" t="s">
        <v>1126</v>
      </c>
      <c r="E2665" s="3" t="s">
        <v>4467</v>
      </c>
      <c r="F2665" s="3" t="s">
        <v>11</v>
      </c>
      <c r="G2665" s="3">
        <v>12000000</v>
      </c>
      <c r="H2665" s="3">
        <v>7.5</v>
      </c>
    </row>
    <row r="2666" spans="1:8" x14ac:dyDescent="0.3">
      <c r="A2666" s="3" t="s">
        <v>422</v>
      </c>
      <c r="B2666" s="3">
        <v>104</v>
      </c>
      <c r="C2666" s="3">
        <v>30093107</v>
      </c>
      <c r="D2666" s="3" t="s">
        <v>326</v>
      </c>
      <c r="E2666" s="3" t="s">
        <v>4468</v>
      </c>
      <c r="F2666" s="3" t="s">
        <v>11</v>
      </c>
      <c r="G2666" s="3">
        <v>6000000</v>
      </c>
      <c r="H2666" s="3">
        <v>8.3000000000000007</v>
      </c>
    </row>
    <row r="2667" spans="1:8" x14ac:dyDescent="0.3">
      <c r="A2667" s="3" t="s">
        <v>4098</v>
      </c>
      <c r="B2667" s="3">
        <v>103</v>
      </c>
      <c r="C2667" s="3">
        <v>57469179</v>
      </c>
      <c r="D2667" s="3" t="s">
        <v>2403</v>
      </c>
      <c r="E2667" s="3" t="s">
        <v>4469</v>
      </c>
      <c r="F2667" s="3" t="s">
        <v>11</v>
      </c>
      <c r="G2667" s="3">
        <v>11500000</v>
      </c>
      <c r="H2667" s="3">
        <v>6.6</v>
      </c>
    </row>
    <row r="2668" spans="1:8" x14ac:dyDescent="0.3">
      <c r="A2668" s="2" t="s">
        <v>4470</v>
      </c>
      <c r="B2668" s="2">
        <v>134</v>
      </c>
      <c r="C2668" s="2">
        <v>48856</v>
      </c>
      <c r="D2668" s="2" t="s">
        <v>1126</v>
      </c>
      <c r="E2668" s="2" t="s">
        <v>4471</v>
      </c>
      <c r="F2668" s="2" t="s">
        <v>2504</v>
      </c>
      <c r="G2668" s="2">
        <v>11900000</v>
      </c>
      <c r="H2668" s="2">
        <v>7.5</v>
      </c>
    </row>
    <row r="2669" spans="1:8" x14ac:dyDescent="0.3">
      <c r="A2669" s="3" t="s">
        <v>938</v>
      </c>
      <c r="B2669" s="3">
        <v>106</v>
      </c>
      <c r="C2669" s="3">
        <v>148170000</v>
      </c>
      <c r="D2669" s="3" t="s">
        <v>283</v>
      </c>
      <c r="E2669" s="3" t="s">
        <v>4472</v>
      </c>
      <c r="F2669" s="3" t="s">
        <v>11</v>
      </c>
      <c r="G2669" s="3">
        <v>11000000</v>
      </c>
      <c r="H2669" s="3">
        <v>7.2</v>
      </c>
    </row>
    <row r="2670" spans="1:8" x14ac:dyDescent="0.3">
      <c r="A2670" s="2" t="s">
        <v>472</v>
      </c>
      <c r="B2670" s="2">
        <v>125</v>
      </c>
      <c r="C2670" s="2">
        <v>460935665</v>
      </c>
      <c r="D2670" s="2" t="s">
        <v>9</v>
      </c>
      <c r="E2670" s="2" t="s">
        <v>4473</v>
      </c>
      <c r="F2670" s="2" t="s">
        <v>11</v>
      </c>
      <c r="G2670" s="2">
        <v>11000000</v>
      </c>
      <c r="H2670" s="2">
        <v>8.6999999999999993</v>
      </c>
    </row>
    <row r="2671" spans="1:8" x14ac:dyDescent="0.3">
      <c r="A2671" s="3" t="s">
        <v>4474</v>
      </c>
      <c r="B2671" s="3">
        <v>109</v>
      </c>
      <c r="C2671" s="3">
        <v>35537564</v>
      </c>
      <c r="D2671" s="3" t="s">
        <v>656</v>
      </c>
      <c r="E2671" s="3" t="s">
        <v>4475</v>
      </c>
      <c r="F2671" s="3" t="s">
        <v>11</v>
      </c>
      <c r="G2671" s="3">
        <v>11500000</v>
      </c>
      <c r="H2671" s="3">
        <v>6</v>
      </c>
    </row>
    <row r="2672" spans="1:8" x14ac:dyDescent="0.3">
      <c r="A2672" s="2" t="s">
        <v>2896</v>
      </c>
      <c r="B2672" s="2">
        <v>200</v>
      </c>
      <c r="C2672" s="2">
        <v>111722000</v>
      </c>
      <c r="D2672" s="2" t="s">
        <v>2370</v>
      </c>
      <c r="E2672" s="2" t="s">
        <v>4476</v>
      </c>
      <c r="F2672" s="2" t="s">
        <v>11</v>
      </c>
      <c r="G2672" s="2">
        <v>11000000</v>
      </c>
      <c r="H2672" s="2">
        <v>8</v>
      </c>
    </row>
    <row r="2673" spans="1:8" x14ac:dyDescent="0.3">
      <c r="A2673" s="2" t="s">
        <v>1339</v>
      </c>
      <c r="B2673" s="2">
        <v>112</v>
      </c>
      <c r="C2673" s="2">
        <v>90556401</v>
      </c>
      <c r="D2673" s="2" t="s">
        <v>994</v>
      </c>
      <c r="E2673" s="2" t="s">
        <v>4477</v>
      </c>
      <c r="F2673" s="2" t="s">
        <v>11</v>
      </c>
      <c r="G2673" s="2">
        <v>11000000</v>
      </c>
      <c r="H2673" s="2">
        <v>4.5</v>
      </c>
    </row>
    <row r="2674" spans="1:8" x14ac:dyDescent="0.3">
      <c r="A2674" s="3" t="s">
        <v>1372</v>
      </c>
      <c r="B2674" s="3">
        <v>116</v>
      </c>
      <c r="C2674" s="3">
        <v>93571803</v>
      </c>
      <c r="D2674" s="3" t="s">
        <v>534</v>
      </c>
      <c r="E2674" s="3" t="s">
        <v>4478</v>
      </c>
      <c r="F2674" s="3" t="s">
        <v>11</v>
      </c>
      <c r="G2674" s="3">
        <v>25000000</v>
      </c>
      <c r="H2674" s="3">
        <v>7.9</v>
      </c>
    </row>
    <row r="2675" spans="1:8" x14ac:dyDescent="0.3">
      <c r="A2675" s="3" t="s">
        <v>2264</v>
      </c>
      <c r="B2675" s="3">
        <v>120</v>
      </c>
      <c r="C2675" s="3">
        <v>52929168</v>
      </c>
      <c r="D2675" s="3" t="s">
        <v>326</v>
      </c>
      <c r="E2675" s="3" t="s">
        <v>4479</v>
      </c>
      <c r="F2675" s="3" t="s">
        <v>11</v>
      </c>
      <c r="G2675" s="3">
        <v>11000000</v>
      </c>
      <c r="H2675" s="3">
        <v>7.5</v>
      </c>
    </row>
    <row r="2676" spans="1:8" x14ac:dyDescent="0.3">
      <c r="A2676" s="2" t="s">
        <v>4480</v>
      </c>
      <c r="B2676" s="2">
        <v>107</v>
      </c>
      <c r="C2676" s="2">
        <v>50461335</v>
      </c>
      <c r="D2676" s="2" t="s">
        <v>4481</v>
      </c>
      <c r="E2676" s="2" t="s">
        <v>4482</v>
      </c>
      <c r="F2676" s="2" t="s">
        <v>11</v>
      </c>
      <c r="G2676" s="2">
        <v>11000000</v>
      </c>
      <c r="H2676" s="2">
        <v>6.8</v>
      </c>
    </row>
    <row r="2677" spans="1:8" x14ac:dyDescent="0.3">
      <c r="A2677" s="2" t="s">
        <v>4483</v>
      </c>
      <c r="B2677" s="2">
        <v>107</v>
      </c>
      <c r="C2677" s="2">
        <v>49797148</v>
      </c>
      <c r="D2677" s="2" t="s">
        <v>1292</v>
      </c>
      <c r="E2677" s="2" t="s">
        <v>4484</v>
      </c>
      <c r="F2677" s="2" t="s">
        <v>11</v>
      </c>
      <c r="G2677" s="2">
        <v>11000000</v>
      </c>
      <c r="H2677" s="2">
        <v>7.2</v>
      </c>
    </row>
    <row r="2678" spans="1:8" x14ac:dyDescent="0.3">
      <c r="A2678" s="2" t="s">
        <v>433</v>
      </c>
      <c r="B2678" s="2">
        <v>81</v>
      </c>
      <c r="C2678" s="2">
        <v>46563158</v>
      </c>
      <c r="D2678" s="2" t="s">
        <v>499</v>
      </c>
      <c r="E2678" s="2" t="s">
        <v>4485</v>
      </c>
      <c r="F2678" s="2" t="s">
        <v>11</v>
      </c>
      <c r="G2678" s="2">
        <v>13000000</v>
      </c>
      <c r="H2678" s="2">
        <v>7.1</v>
      </c>
    </row>
    <row r="2679" spans="1:8" x14ac:dyDescent="0.3">
      <c r="A2679" s="3" t="s">
        <v>865</v>
      </c>
      <c r="B2679" s="3">
        <v>101</v>
      </c>
      <c r="C2679" s="3">
        <v>41227069</v>
      </c>
      <c r="D2679" s="3" t="s">
        <v>69</v>
      </c>
      <c r="E2679" s="3" t="s">
        <v>4486</v>
      </c>
      <c r="F2679" s="3" t="s">
        <v>11</v>
      </c>
      <c r="G2679" s="3">
        <v>11000000</v>
      </c>
      <c r="H2679" s="3">
        <v>7.4</v>
      </c>
    </row>
    <row r="2680" spans="1:8" x14ac:dyDescent="0.3">
      <c r="A2680" s="2" t="s">
        <v>2583</v>
      </c>
      <c r="B2680" s="2">
        <v>122</v>
      </c>
      <c r="C2680" s="2">
        <v>39025000</v>
      </c>
      <c r="D2680" s="2" t="s">
        <v>641</v>
      </c>
      <c r="E2680" s="2" t="s">
        <v>4487</v>
      </c>
      <c r="F2680" s="2" t="s">
        <v>11</v>
      </c>
      <c r="G2680" s="2">
        <v>11000000</v>
      </c>
      <c r="H2680" s="2">
        <v>7.6</v>
      </c>
    </row>
    <row r="2681" spans="1:8" x14ac:dyDescent="0.3">
      <c r="A2681" s="3" t="s">
        <v>1979</v>
      </c>
      <c r="B2681" s="3">
        <v>97</v>
      </c>
      <c r="C2681" s="3">
        <v>38201895</v>
      </c>
      <c r="D2681" s="3" t="s">
        <v>69</v>
      </c>
      <c r="E2681" s="3" t="s">
        <v>4488</v>
      </c>
      <c r="F2681" s="3" t="s">
        <v>11</v>
      </c>
      <c r="G2681" s="3">
        <v>10500000</v>
      </c>
      <c r="H2681" s="3">
        <v>6.9</v>
      </c>
    </row>
    <row r="2682" spans="1:8" x14ac:dyDescent="0.3">
      <c r="A2682" s="2" t="s">
        <v>3800</v>
      </c>
      <c r="B2682" s="2">
        <v>92</v>
      </c>
      <c r="C2682" s="2">
        <v>27669413</v>
      </c>
      <c r="D2682" s="2" t="s">
        <v>2056</v>
      </c>
      <c r="E2682" s="2" t="s">
        <v>4489</v>
      </c>
      <c r="F2682" s="2" t="s">
        <v>11</v>
      </c>
      <c r="G2682" s="2">
        <v>11000000</v>
      </c>
      <c r="H2682" s="2">
        <v>6</v>
      </c>
    </row>
    <row r="2683" spans="1:8" x14ac:dyDescent="0.3">
      <c r="A2683" s="2" t="s">
        <v>4006</v>
      </c>
      <c r="B2683" s="2">
        <v>110</v>
      </c>
      <c r="C2683" s="2">
        <v>37766350</v>
      </c>
      <c r="D2683" s="2" t="s">
        <v>1126</v>
      </c>
      <c r="E2683" s="2" t="s">
        <v>4490</v>
      </c>
      <c r="F2683" s="2" t="s">
        <v>11</v>
      </c>
      <c r="G2683" s="2">
        <v>11000000</v>
      </c>
      <c r="H2683" s="2">
        <v>7.3</v>
      </c>
    </row>
    <row r="2684" spans="1:8" x14ac:dyDescent="0.3">
      <c r="A2684" s="3" t="s">
        <v>4491</v>
      </c>
      <c r="B2684" s="3">
        <v>86</v>
      </c>
      <c r="C2684" s="3">
        <v>23978402</v>
      </c>
      <c r="D2684" s="3" t="s">
        <v>326</v>
      </c>
      <c r="E2684" s="3" t="s">
        <v>4492</v>
      </c>
      <c r="F2684" s="3" t="s">
        <v>11</v>
      </c>
      <c r="G2684" s="3">
        <v>11000000</v>
      </c>
      <c r="H2684" s="3">
        <v>4.5999999999999996</v>
      </c>
    </row>
    <row r="2685" spans="1:8" x14ac:dyDescent="0.3">
      <c r="A2685" s="2" t="s">
        <v>750</v>
      </c>
      <c r="B2685" s="2">
        <v>91</v>
      </c>
      <c r="C2685" s="2">
        <v>21370057</v>
      </c>
      <c r="D2685" s="2" t="s">
        <v>710</v>
      </c>
      <c r="E2685" s="2" t="s">
        <v>4493</v>
      </c>
      <c r="F2685" s="2" t="s">
        <v>11</v>
      </c>
      <c r="G2685" s="2">
        <v>12000000</v>
      </c>
      <c r="H2685" s="2">
        <v>6</v>
      </c>
    </row>
    <row r="2686" spans="1:8" x14ac:dyDescent="0.3">
      <c r="A2686" s="2" t="s">
        <v>2402</v>
      </c>
      <c r="B2686" s="2">
        <v>100</v>
      </c>
      <c r="C2686" s="2">
        <v>4884663</v>
      </c>
      <c r="D2686" s="2" t="s">
        <v>3240</v>
      </c>
      <c r="E2686" s="2" t="s">
        <v>4494</v>
      </c>
      <c r="F2686" s="2" t="s">
        <v>11</v>
      </c>
      <c r="G2686" s="2">
        <v>12000000</v>
      </c>
      <c r="H2686" s="2">
        <v>5.5</v>
      </c>
    </row>
    <row r="2687" spans="1:8" x14ac:dyDescent="0.3">
      <c r="A2687" s="3" t="s">
        <v>4495</v>
      </c>
      <c r="B2687" s="3">
        <v>111</v>
      </c>
      <c r="C2687" s="3">
        <v>38317535</v>
      </c>
      <c r="D2687" s="3" t="s">
        <v>69</v>
      </c>
      <c r="E2687" s="3" t="s">
        <v>4496</v>
      </c>
      <c r="F2687" s="3" t="s">
        <v>11</v>
      </c>
      <c r="G2687" s="3">
        <v>11000000</v>
      </c>
      <c r="H2687" s="3">
        <v>7.5</v>
      </c>
    </row>
    <row r="2688" spans="1:8" x14ac:dyDescent="0.3">
      <c r="A2688" s="3" t="s">
        <v>4497</v>
      </c>
      <c r="B2688" s="3">
        <v>89</v>
      </c>
      <c r="C2688" s="3">
        <v>13903262</v>
      </c>
      <c r="D2688" s="3" t="s">
        <v>1292</v>
      </c>
      <c r="E2688" s="3" t="s">
        <v>4498</v>
      </c>
      <c r="F2688" s="3" t="s">
        <v>11</v>
      </c>
      <c r="G2688" s="3">
        <v>11000000</v>
      </c>
      <c r="H2688" s="3">
        <v>6.3</v>
      </c>
    </row>
    <row r="2689" spans="1:8" x14ac:dyDescent="0.3">
      <c r="A2689" s="2" t="s">
        <v>1990</v>
      </c>
      <c r="B2689" s="2">
        <v>84</v>
      </c>
      <c r="C2689" s="2">
        <v>13592872</v>
      </c>
      <c r="D2689" s="2" t="s">
        <v>656</v>
      </c>
      <c r="E2689" s="2" t="s">
        <v>4499</v>
      </c>
      <c r="F2689" s="2" t="s">
        <v>11</v>
      </c>
      <c r="G2689" s="2">
        <v>11000000</v>
      </c>
      <c r="H2689" s="2">
        <v>5.0999999999999996</v>
      </c>
    </row>
    <row r="2690" spans="1:8" x14ac:dyDescent="0.3">
      <c r="A2690" s="3" t="s">
        <v>4500</v>
      </c>
      <c r="B2690" s="3">
        <v>98</v>
      </c>
      <c r="C2690" s="3">
        <v>18381787</v>
      </c>
      <c r="D2690" s="3" t="s">
        <v>838</v>
      </c>
      <c r="E2690" s="3" t="s">
        <v>4501</v>
      </c>
      <c r="F2690" s="3" t="s">
        <v>11</v>
      </c>
      <c r="G2690" s="3">
        <v>11000000</v>
      </c>
      <c r="H2690" s="3">
        <v>6.8</v>
      </c>
    </row>
    <row r="2691" spans="1:8" x14ac:dyDescent="0.3">
      <c r="A2691" s="2" t="s">
        <v>4502</v>
      </c>
      <c r="B2691" s="2">
        <v>95</v>
      </c>
      <c r="C2691" s="2">
        <v>13558739</v>
      </c>
      <c r="D2691" s="2" t="s">
        <v>656</v>
      </c>
      <c r="E2691" s="2" t="s">
        <v>4503</v>
      </c>
      <c r="F2691" s="2" t="s">
        <v>11</v>
      </c>
      <c r="G2691" s="2">
        <v>11000000</v>
      </c>
      <c r="H2691" s="2">
        <v>5.3</v>
      </c>
    </row>
    <row r="2692" spans="1:8" x14ac:dyDescent="0.3">
      <c r="A2692" s="3" t="s">
        <v>4504</v>
      </c>
      <c r="B2692" s="3">
        <v>100</v>
      </c>
      <c r="C2692" s="3">
        <v>13103828</v>
      </c>
      <c r="D2692" s="3" t="s">
        <v>710</v>
      </c>
      <c r="E2692" s="3" t="s">
        <v>4505</v>
      </c>
      <c r="F2692" s="3" t="s">
        <v>11</v>
      </c>
      <c r="G2692" s="3">
        <v>11000000</v>
      </c>
      <c r="H2692" s="3">
        <v>7.3</v>
      </c>
    </row>
    <row r="2693" spans="1:8" x14ac:dyDescent="0.3">
      <c r="A2693" s="2" t="s">
        <v>4506</v>
      </c>
      <c r="B2693" s="2">
        <v>109</v>
      </c>
      <c r="C2693" s="2">
        <v>33305037</v>
      </c>
      <c r="D2693" s="2" t="s">
        <v>1940</v>
      </c>
      <c r="E2693" s="2" t="s">
        <v>4507</v>
      </c>
      <c r="F2693" s="2" t="s">
        <v>11</v>
      </c>
      <c r="G2693" s="2">
        <v>11000000</v>
      </c>
      <c r="H2693" s="2">
        <v>7.3</v>
      </c>
    </row>
    <row r="2694" spans="1:8" x14ac:dyDescent="0.3">
      <c r="A2694" s="3" t="s">
        <v>359</v>
      </c>
      <c r="B2694" s="3">
        <v>118</v>
      </c>
      <c r="C2694" s="3">
        <v>10214647</v>
      </c>
      <c r="D2694" s="3" t="s">
        <v>504</v>
      </c>
      <c r="E2694" s="3" t="s">
        <v>4508</v>
      </c>
      <c r="F2694" s="3" t="s">
        <v>11</v>
      </c>
      <c r="G2694" s="3">
        <v>11000000</v>
      </c>
      <c r="H2694" s="3">
        <v>7.1</v>
      </c>
    </row>
    <row r="2695" spans="1:8" x14ac:dyDescent="0.3">
      <c r="A2695" s="2" t="s">
        <v>24</v>
      </c>
      <c r="B2695" s="2">
        <v>88</v>
      </c>
      <c r="C2695" s="2">
        <v>11501093</v>
      </c>
      <c r="D2695" s="2" t="s">
        <v>283</v>
      </c>
      <c r="E2695" s="2" t="s">
        <v>4509</v>
      </c>
      <c r="F2695" s="2" t="s">
        <v>11</v>
      </c>
      <c r="G2695" s="2">
        <v>13000000</v>
      </c>
      <c r="H2695" s="2">
        <v>7.6</v>
      </c>
    </row>
    <row r="2696" spans="1:8" x14ac:dyDescent="0.3">
      <c r="A2696" s="3" t="s">
        <v>4510</v>
      </c>
      <c r="B2696" s="3">
        <v>86</v>
      </c>
      <c r="C2696" s="3">
        <v>4814244</v>
      </c>
      <c r="D2696" s="3" t="s">
        <v>549</v>
      </c>
      <c r="E2696" s="3" t="s">
        <v>4511</v>
      </c>
      <c r="F2696" s="3" t="s">
        <v>11</v>
      </c>
      <c r="G2696" s="3">
        <v>11000000</v>
      </c>
      <c r="H2696" s="3">
        <v>5.3</v>
      </c>
    </row>
    <row r="2697" spans="1:8" x14ac:dyDescent="0.3">
      <c r="A2697" s="2" t="s">
        <v>2465</v>
      </c>
      <c r="B2697" s="2">
        <v>118</v>
      </c>
      <c r="C2697" s="2">
        <v>9170214</v>
      </c>
      <c r="D2697" s="2" t="s">
        <v>69</v>
      </c>
      <c r="E2697" s="2" t="s">
        <v>4512</v>
      </c>
      <c r="F2697" s="2" t="s">
        <v>11</v>
      </c>
      <c r="G2697" s="2">
        <v>11000000</v>
      </c>
      <c r="H2697" s="2">
        <v>7.8</v>
      </c>
    </row>
    <row r="2698" spans="1:8" x14ac:dyDescent="0.3">
      <c r="A2698" s="3" t="s">
        <v>4513</v>
      </c>
      <c r="B2698" s="3">
        <v>125</v>
      </c>
      <c r="C2698" s="3">
        <v>4068087</v>
      </c>
      <c r="D2698" s="3" t="s">
        <v>1940</v>
      </c>
      <c r="E2698" s="3" t="s">
        <v>4514</v>
      </c>
      <c r="F2698" s="3" t="s">
        <v>11</v>
      </c>
      <c r="G2698" s="3">
        <v>17000000</v>
      </c>
      <c r="H2698" s="3">
        <v>7.7</v>
      </c>
    </row>
    <row r="2699" spans="1:8" x14ac:dyDescent="0.3">
      <c r="A2699" s="2" t="s">
        <v>3569</v>
      </c>
      <c r="B2699" s="2">
        <v>125</v>
      </c>
      <c r="C2699" s="2">
        <v>3753806</v>
      </c>
      <c r="D2699" s="2" t="s">
        <v>641</v>
      </c>
      <c r="E2699" s="2" t="s">
        <v>4515</v>
      </c>
      <c r="F2699" s="2" t="s">
        <v>11</v>
      </c>
      <c r="G2699" s="2">
        <v>11000000</v>
      </c>
      <c r="H2699" s="2">
        <v>7.7</v>
      </c>
    </row>
    <row r="2700" spans="1:8" x14ac:dyDescent="0.3">
      <c r="A2700" s="3" t="s">
        <v>4516</v>
      </c>
      <c r="B2700" s="3">
        <v>94</v>
      </c>
      <c r="C2700" s="3">
        <v>3034181</v>
      </c>
      <c r="D2700" s="3" t="s">
        <v>3804</v>
      </c>
      <c r="E2700" s="3" t="s">
        <v>4517</v>
      </c>
      <c r="F2700" s="3" t="s">
        <v>11</v>
      </c>
      <c r="G2700" s="3">
        <v>11000000</v>
      </c>
      <c r="H2700" s="3">
        <v>5.4</v>
      </c>
    </row>
    <row r="2701" spans="1:8" x14ac:dyDescent="0.3">
      <c r="A2701" s="2" t="s">
        <v>3265</v>
      </c>
      <c r="B2701" s="2">
        <v>113</v>
      </c>
      <c r="C2701" s="2">
        <v>2832826</v>
      </c>
      <c r="D2701" s="2" t="s">
        <v>465</v>
      </c>
      <c r="E2701" s="2" t="s">
        <v>4518</v>
      </c>
      <c r="F2701" s="2" t="s">
        <v>11</v>
      </c>
      <c r="G2701" s="2">
        <v>11000000</v>
      </c>
      <c r="H2701" s="2">
        <v>6.2</v>
      </c>
    </row>
    <row r="2702" spans="1:8" x14ac:dyDescent="0.3">
      <c r="A2702" s="3" t="s">
        <v>2309</v>
      </c>
      <c r="B2702" s="3">
        <v>104</v>
      </c>
      <c r="C2702" s="3">
        <v>13214255</v>
      </c>
      <c r="D2702" s="3" t="s">
        <v>2022</v>
      </c>
      <c r="E2702" s="3" t="s">
        <v>4519</v>
      </c>
      <c r="F2702" s="3" t="s">
        <v>11</v>
      </c>
      <c r="G2702" s="3">
        <v>11000000</v>
      </c>
      <c r="H2702" s="3">
        <v>7.4</v>
      </c>
    </row>
    <row r="2703" spans="1:8" x14ac:dyDescent="0.3">
      <c r="A2703" s="2" t="s">
        <v>4520</v>
      </c>
      <c r="B2703" s="2">
        <v>95</v>
      </c>
      <c r="C2703" s="2">
        <v>16017403</v>
      </c>
      <c r="D2703" s="2" t="s">
        <v>2855</v>
      </c>
      <c r="E2703" s="2" t="s">
        <v>4521</v>
      </c>
      <c r="F2703" s="2" t="s">
        <v>11</v>
      </c>
      <c r="G2703" s="2">
        <v>5000000</v>
      </c>
      <c r="H2703" s="2">
        <v>6.2</v>
      </c>
    </row>
    <row r="2704" spans="1:8" x14ac:dyDescent="0.3">
      <c r="A2704" s="3" t="s">
        <v>4522</v>
      </c>
      <c r="B2704" s="3">
        <v>102</v>
      </c>
      <c r="C2704" s="3">
        <v>2807854</v>
      </c>
      <c r="D2704" s="3" t="s">
        <v>771</v>
      </c>
      <c r="E2704" s="3" t="s">
        <v>4523</v>
      </c>
      <c r="F2704" s="3" t="s">
        <v>11</v>
      </c>
      <c r="G2704" s="3">
        <v>11000000</v>
      </c>
      <c r="H2704" s="3">
        <v>5.0999999999999996</v>
      </c>
    </row>
    <row r="2705" spans="1:8" x14ac:dyDescent="0.3">
      <c r="A2705" s="2" t="s">
        <v>4524</v>
      </c>
      <c r="B2705" s="2">
        <v>104</v>
      </c>
      <c r="C2705" s="2">
        <v>352786</v>
      </c>
      <c r="D2705" s="2" t="s">
        <v>1415</v>
      </c>
      <c r="E2705" s="2" t="s">
        <v>4525</v>
      </c>
      <c r="F2705" s="2" t="s">
        <v>11</v>
      </c>
      <c r="G2705" s="2">
        <v>11000000</v>
      </c>
      <c r="H2705" s="2">
        <v>6.8</v>
      </c>
    </row>
    <row r="2706" spans="1:8" x14ac:dyDescent="0.3">
      <c r="A2706" s="3" t="s">
        <v>4526</v>
      </c>
      <c r="B2706" s="3">
        <v>95</v>
      </c>
      <c r="C2706" s="3">
        <v>56729973</v>
      </c>
      <c r="D2706" s="3" t="s">
        <v>2056</v>
      </c>
      <c r="E2706" s="3" t="s">
        <v>4527</v>
      </c>
      <c r="F2706" s="3" t="s">
        <v>11</v>
      </c>
      <c r="G2706" s="3">
        <v>10800000</v>
      </c>
      <c r="H2706" s="3">
        <v>5.8</v>
      </c>
    </row>
    <row r="2707" spans="1:8" x14ac:dyDescent="0.3">
      <c r="A2707" s="2" t="s">
        <v>4528</v>
      </c>
      <c r="B2707" s="2">
        <v>118</v>
      </c>
      <c r="C2707" s="2">
        <v>399879</v>
      </c>
      <c r="D2707" s="2" t="s">
        <v>717</v>
      </c>
      <c r="E2707" s="2" t="s">
        <v>4529</v>
      </c>
      <c r="F2707" s="2" t="s">
        <v>11</v>
      </c>
      <c r="G2707" s="2">
        <v>15000000</v>
      </c>
      <c r="H2707" s="2">
        <v>6.4</v>
      </c>
    </row>
    <row r="2708" spans="1:8" x14ac:dyDescent="0.3">
      <c r="A2708" s="3" t="s">
        <v>4530</v>
      </c>
      <c r="B2708" s="3">
        <v>193</v>
      </c>
      <c r="C2708" s="3">
        <v>3275443</v>
      </c>
      <c r="D2708" s="3" t="s">
        <v>1126</v>
      </c>
      <c r="E2708" s="3" t="s">
        <v>4531</v>
      </c>
      <c r="F2708" s="3" t="s">
        <v>4532</v>
      </c>
      <c r="G2708" s="3">
        <v>700000000</v>
      </c>
      <c r="H2708" s="3">
        <v>6</v>
      </c>
    </row>
    <row r="2709" spans="1:8" x14ac:dyDescent="0.3">
      <c r="A2709" s="2" t="s">
        <v>1954</v>
      </c>
      <c r="B2709" s="2">
        <v>97</v>
      </c>
      <c r="C2709" s="2">
        <v>18535191</v>
      </c>
      <c r="D2709" s="2" t="s">
        <v>549</v>
      </c>
      <c r="E2709" s="2" t="s">
        <v>4533</v>
      </c>
      <c r="F2709" s="2" t="s">
        <v>11</v>
      </c>
      <c r="G2709" s="2">
        <v>14000000</v>
      </c>
      <c r="H2709" s="2">
        <v>6.9</v>
      </c>
    </row>
    <row r="2710" spans="1:8" x14ac:dyDescent="0.3">
      <c r="A2710" s="3" t="s">
        <v>4534</v>
      </c>
      <c r="B2710" s="3">
        <v>98</v>
      </c>
      <c r="C2710" s="3">
        <v>23838</v>
      </c>
      <c r="D2710" s="3" t="s">
        <v>1428</v>
      </c>
      <c r="E2710" s="3" t="s">
        <v>4535</v>
      </c>
      <c r="F2710" s="3" t="s">
        <v>11</v>
      </c>
      <c r="G2710" s="3">
        <v>7000000</v>
      </c>
      <c r="H2710" s="3">
        <v>5.5</v>
      </c>
    </row>
    <row r="2711" spans="1:8" x14ac:dyDescent="0.3">
      <c r="A2711" s="2" t="s">
        <v>4536</v>
      </c>
      <c r="B2711" s="2">
        <v>103</v>
      </c>
      <c r="C2711" s="2">
        <v>22160085</v>
      </c>
      <c r="D2711" s="2" t="s">
        <v>2088</v>
      </c>
      <c r="E2711" s="2" t="s">
        <v>4537</v>
      </c>
      <c r="F2711" s="2" t="s">
        <v>11</v>
      </c>
      <c r="G2711" s="2">
        <v>10600000</v>
      </c>
      <c r="H2711" s="2">
        <v>5.4</v>
      </c>
    </row>
    <row r="2712" spans="1:8" x14ac:dyDescent="0.3">
      <c r="A2712" s="3" t="s">
        <v>1231</v>
      </c>
      <c r="B2712" s="3">
        <v>161</v>
      </c>
      <c r="C2712" s="3">
        <v>56715371</v>
      </c>
      <c r="D2712" s="3" t="s">
        <v>451</v>
      </c>
      <c r="E2712" s="3" t="s">
        <v>4538</v>
      </c>
      <c r="F2712" s="3" t="s">
        <v>11</v>
      </c>
      <c r="G2712" s="3">
        <v>12000000</v>
      </c>
      <c r="H2712" s="3">
        <v>8.3000000000000007</v>
      </c>
    </row>
    <row r="2713" spans="1:8" x14ac:dyDescent="0.3">
      <c r="A2713" s="2" t="s">
        <v>123</v>
      </c>
      <c r="B2713" s="2">
        <v>120</v>
      </c>
      <c r="C2713" s="2">
        <v>434949459</v>
      </c>
      <c r="D2713" s="2" t="s">
        <v>4539</v>
      </c>
      <c r="E2713" s="2" t="s">
        <v>4540</v>
      </c>
      <c r="F2713" s="2" t="s">
        <v>11</v>
      </c>
      <c r="G2713" s="2">
        <v>10500000</v>
      </c>
      <c r="H2713" s="2">
        <v>7.9</v>
      </c>
    </row>
    <row r="2714" spans="1:8" x14ac:dyDescent="0.3">
      <c r="A2714" s="3" t="s">
        <v>4541</v>
      </c>
      <c r="B2714" s="3">
        <v>97</v>
      </c>
      <c r="C2714" s="3">
        <v>11043445</v>
      </c>
      <c r="D2714" s="3" t="s">
        <v>465</v>
      </c>
      <c r="E2714" s="3" t="s">
        <v>4542</v>
      </c>
      <c r="F2714" s="3" t="s">
        <v>11</v>
      </c>
      <c r="G2714" s="3">
        <v>10000000</v>
      </c>
      <c r="H2714" s="3">
        <v>6.5</v>
      </c>
    </row>
    <row r="2715" spans="1:8" x14ac:dyDescent="0.3">
      <c r="A2715" s="2" t="s">
        <v>4229</v>
      </c>
      <c r="B2715" s="2">
        <v>111</v>
      </c>
      <c r="C2715" s="2">
        <v>1066555</v>
      </c>
      <c r="D2715" s="2" t="s">
        <v>4543</v>
      </c>
      <c r="E2715" s="2" t="s">
        <v>4544</v>
      </c>
      <c r="F2715" s="2" t="s">
        <v>4545</v>
      </c>
      <c r="G2715" s="2">
        <v>11000000</v>
      </c>
      <c r="H2715" s="2">
        <v>5.8</v>
      </c>
    </row>
    <row r="2716" spans="1:8" x14ac:dyDescent="0.3">
      <c r="A2716" s="3" t="s">
        <v>4546</v>
      </c>
      <c r="B2716" s="3">
        <v>145</v>
      </c>
      <c r="C2716" s="3">
        <v>5669081</v>
      </c>
      <c r="D2716" s="3" t="s">
        <v>653</v>
      </c>
      <c r="E2716" s="3" t="s">
        <v>4547</v>
      </c>
      <c r="F2716" s="3" t="s">
        <v>918</v>
      </c>
      <c r="G2716" s="3">
        <v>10818775</v>
      </c>
      <c r="H2716" s="3">
        <v>6.6</v>
      </c>
    </row>
    <row r="2717" spans="1:8" x14ac:dyDescent="0.3">
      <c r="A2717" s="3" t="s">
        <v>1975</v>
      </c>
      <c r="B2717" s="3">
        <v>126</v>
      </c>
      <c r="C2717" s="3">
        <v>138339411</v>
      </c>
      <c r="D2717" s="3" t="s">
        <v>1126</v>
      </c>
      <c r="E2717" s="3" t="s">
        <v>4548</v>
      </c>
      <c r="F2717" s="3" t="s">
        <v>11</v>
      </c>
      <c r="G2717" s="3">
        <v>10000000</v>
      </c>
      <c r="H2717" s="3">
        <v>8.3000000000000007</v>
      </c>
    </row>
    <row r="2718" spans="1:8" x14ac:dyDescent="0.3">
      <c r="A2718" s="3" t="s">
        <v>4549</v>
      </c>
      <c r="B2718" s="3">
        <v>121</v>
      </c>
      <c r="C2718" s="3">
        <v>80150343</v>
      </c>
      <c r="D2718" s="3" t="s">
        <v>2056</v>
      </c>
      <c r="E2718" s="3" t="s">
        <v>4550</v>
      </c>
      <c r="F2718" s="3" t="s">
        <v>11</v>
      </c>
      <c r="G2718" s="3">
        <v>10000000</v>
      </c>
      <c r="H2718" s="3">
        <v>6.2</v>
      </c>
    </row>
    <row r="2719" spans="1:8" x14ac:dyDescent="0.3">
      <c r="A2719" s="2" t="s">
        <v>894</v>
      </c>
      <c r="B2719" s="2">
        <v>117</v>
      </c>
      <c r="C2719" s="2">
        <v>85300000</v>
      </c>
      <c r="D2719" s="2" t="s">
        <v>4551</v>
      </c>
      <c r="E2719" s="2" t="s">
        <v>4552</v>
      </c>
      <c r="F2719" s="2" t="s">
        <v>11</v>
      </c>
      <c r="G2719" s="2">
        <v>10000000</v>
      </c>
      <c r="H2719" s="2">
        <v>6.9</v>
      </c>
    </row>
    <row r="2720" spans="1:8" x14ac:dyDescent="0.3">
      <c r="A2720" s="3" t="s">
        <v>380</v>
      </c>
      <c r="B2720" s="3">
        <v>98</v>
      </c>
      <c r="C2720" s="3">
        <v>68353550</v>
      </c>
      <c r="D2720" s="3" t="s">
        <v>1292</v>
      </c>
      <c r="E2720" s="3" t="s">
        <v>4553</v>
      </c>
      <c r="F2720" s="3" t="s">
        <v>11</v>
      </c>
      <c r="G2720" s="3">
        <v>10000000</v>
      </c>
      <c r="H2720" s="3">
        <v>5.9</v>
      </c>
    </row>
    <row r="2721" spans="1:8" x14ac:dyDescent="0.3">
      <c r="A2721" s="2" t="s">
        <v>4554</v>
      </c>
      <c r="B2721" s="2">
        <v>109</v>
      </c>
      <c r="C2721" s="2">
        <v>78845130</v>
      </c>
      <c r="D2721" s="2" t="s">
        <v>737</v>
      </c>
      <c r="E2721" s="2" t="s">
        <v>4555</v>
      </c>
      <c r="F2721" s="2" t="s">
        <v>11</v>
      </c>
      <c r="G2721" s="2">
        <v>10000000</v>
      </c>
      <c r="H2721" s="2">
        <v>6.1</v>
      </c>
    </row>
    <row r="2722" spans="1:8" x14ac:dyDescent="0.3">
      <c r="A2722" s="3" t="s">
        <v>3885</v>
      </c>
      <c r="B2722" s="3">
        <v>95</v>
      </c>
      <c r="C2722" s="3">
        <v>63319509</v>
      </c>
      <c r="D2722" s="3" t="s">
        <v>549</v>
      </c>
      <c r="E2722" s="3" t="s">
        <v>4556</v>
      </c>
      <c r="F2722" s="3" t="s">
        <v>11</v>
      </c>
      <c r="G2722" s="3">
        <v>10000000</v>
      </c>
      <c r="H2722" s="3">
        <v>5.8</v>
      </c>
    </row>
    <row r="2723" spans="1:8" x14ac:dyDescent="0.3">
      <c r="A2723" s="3" t="s">
        <v>4549</v>
      </c>
      <c r="B2723" s="3">
        <v>96</v>
      </c>
      <c r="C2723" s="3">
        <v>63270259</v>
      </c>
      <c r="D2723" s="3" t="s">
        <v>2056</v>
      </c>
      <c r="E2723" s="3" t="s">
        <v>4557</v>
      </c>
      <c r="F2723" s="3" t="s">
        <v>11</v>
      </c>
      <c r="G2723" s="3">
        <v>10000000</v>
      </c>
      <c r="H2723" s="3">
        <v>5.9</v>
      </c>
    </row>
    <row r="2724" spans="1:8" x14ac:dyDescent="0.3">
      <c r="A2724" s="2" t="s">
        <v>2230</v>
      </c>
      <c r="B2724" s="2">
        <v>101</v>
      </c>
      <c r="C2724" s="2">
        <v>55865715</v>
      </c>
      <c r="D2724" s="2" t="s">
        <v>2001</v>
      </c>
      <c r="E2724" s="2" t="s">
        <v>4558</v>
      </c>
      <c r="F2724" s="2" t="s">
        <v>11</v>
      </c>
      <c r="G2724" s="2">
        <v>10000000</v>
      </c>
      <c r="H2724" s="2">
        <v>5.5</v>
      </c>
    </row>
    <row r="2725" spans="1:8" x14ac:dyDescent="0.3">
      <c r="A2725" s="3" t="s">
        <v>3024</v>
      </c>
      <c r="B2725" s="3">
        <v>107</v>
      </c>
      <c r="C2725" s="3">
        <v>63231524</v>
      </c>
      <c r="D2725" s="3" t="s">
        <v>465</v>
      </c>
      <c r="E2725" s="3" t="s">
        <v>4559</v>
      </c>
      <c r="F2725" s="3" t="s">
        <v>11</v>
      </c>
      <c r="G2725" s="3">
        <v>6000000</v>
      </c>
      <c r="H2725" s="3">
        <v>5</v>
      </c>
    </row>
    <row r="2726" spans="1:8" x14ac:dyDescent="0.3">
      <c r="A2726" s="2" t="s">
        <v>153</v>
      </c>
      <c r="B2726" s="2">
        <v>119</v>
      </c>
      <c r="C2726" s="2">
        <v>52293982</v>
      </c>
      <c r="D2726" s="2" t="s">
        <v>1250</v>
      </c>
      <c r="E2726" s="2" t="s">
        <v>4560</v>
      </c>
      <c r="F2726" s="2" t="s">
        <v>11</v>
      </c>
      <c r="G2726" s="2">
        <v>13800000</v>
      </c>
      <c r="H2726" s="2">
        <v>7</v>
      </c>
    </row>
    <row r="2727" spans="1:8" x14ac:dyDescent="0.3">
      <c r="A2727" s="2" t="s">
        <v>1467</v>
      </c>
      <c r="B2727" s="2">
        <v>100</v>
      </c>
      <c r="C2727" s="2">
        <v>50752337</v>
      </c>
      <c r="D2727" s="2" t="s">
        <v>4339</v>
      </c>
      <c r="E2727" s="2" t="s">
        <v>4561</v>
      </c>
      <c r="F2727" s="2" t="s">
        <v>11</v>
      </c>
      <c r="G2727" s="2">
        <v>10000000</v>
      </c>
      <c r="H2727" s="2">
        <v>6.4</v>
      </c>
    </row>
    <row r="2728" spans="1:8" x14ac:dyDescent="0.3">
      <c r="A2728" s="3" t="s">
        <v>3420</v>
      </c>
      <c r="B2728" s="3">
        <v>98</v>
      </c>
      <c r="C2728" s="3">
        <v>110175871</v>
      </c>
      <c r="D2728" s="3" t="s">
        <v>996</v>
      </c>
      <c r="E2728" s="3" t="s">
        <v>4562</v>
      </c>
      <c r="F2728" s="3" t="s">
        <v>11</v>
      </c>
      <c r="G2728" s="3">
        <v>10000000</v>
      </c>
      <c r="H2728" s="3">
        <v>5.9</v>
      </c>
    </row>
    <row r="2729" spans="1:8" x14ac:dyDescent="0.3">
      <c r="A2729" s="2" t="s">
        <v>728</v>
      </c>
      <c r="B2729" s="2">
        <v>92</v>
      </c>
      <c r="C2729" s="2">
        <v>38624000</v>
      </c>
      <c r="D2729" s="2" t="s">
        <v>1292</v>
      </c>
      <c r="E2729" s="2" t="s">
        <v>4563</v>
      </c>
      <c r="F2729" s="2" t="s">
        <v>11</v>
      </c>
      <c r="G2729" s="2">
        <v>12000000</v>
      </c>
      <c r="H2729" s="2">
        <v>7</v>
      </c>
    </row>
    <row r="2730" spans="1:8" x14ac:dyDescent="0.3">
      <c r="A2730" s="3" t="s">
        <v>3056</v>
      </c>
      <c r="B2730" s="3">
        <v>90</v>
      </c>
      <c r="C2730" s="3">
        <v>37470017</v>
      </c>
      <c r="D2730" s="3" t="s">
        <v>2056</v>
      </c>
      <c r="E2730" s="3" t="s">
        <v>4564</v>
      </c>
      <c r="F2730" s="3" t="s">
        <v>11</v>
      </c>
      <c r="G2730" s="3">
        <v>10000000</v>
      </c>
      <c r="H2730" s="3">
        <v>6.1</v>
      </c>
    </row>
    <row r="2731" spans="1:8" x14ac:dyDescent="0.3">
      <c r="A2731" s="2" t="s">
        <v>1467</v>
      </c>
      <c r="B2731" s="2">
        <v>90</v>
      </c>
      <c r="C2731" s="2">
        <v>40485039</v>
      </c>
      <c r="D2731" s="2" t="s">
        <v>4565</v>
      </c>
      <c r="E2731" s="2" t="s">
        <v>4566</v>
      </c>
      <c r="F2731" s="2" t="s">
        <v>11</v>
      </c>
      <c r="G2731" s="2">
        <v>10000000</v>
      </c>
      <c r="H2731" s="2">
        <v>6.9</v>
      </c>
    </row>
    <row r="2732" spans="1:8" x14ac:dyDescent="0.3">
      <c r="A2732" s="3" t="s">
        <v>4567</v>
      </c>
      <c r="B2732" s="3">
        <v>153</v>
      </c>
      <c r="C2732" s="3">
        <v>16800000</v>
      </c>
      <c r="D2732" s="3" t="s">
        <v>4568</v>
      </c>
      <c r="E2732" s="3" t="s">
        <v>4569</v>
      </c>
      <c r="F2732" s="3" t="s">
        <v>11</v>
      </c>
      <c r="G2732" s="3">
        <v>10000000</v>
      </c>
      <c r="H2732" s="3">
        <v>7.5</v>
      </c>
    </row>
    <row r="2733" spans="1:8" x14ac:dyDescent="0.3">
      <c r="A2733" s="2" t="s">
        <v>1494</v>
      </c>
      <c r="B2733" s="2">
        <v>124</v>
      </c>
      <c r="C2733" s="2">
        <v>46377022</v>
      </c>
      <c r="D2733" s="2" t="s">
        <v>838</v>
      </c>
      <c r="E2733" s="2" t="s">
        <v>4570</v>
      </c>
      <c r="F2733" s="2" t="s">
        <v>11</v>
      </c>
      <c r="G2733" s="2">
        <v>10000000</v>
      </c>
      <c r="H2733" s="2">
        <v>7.3</v>
      </c>
    </row>
    <row r="2734" spans="1:8" x14ac:dyDescent="0.3">
      <c r="A2734" s="3" t="s">
        <v>4571</v>
      </c>
      <c r="B2734" s="3">
        <v>82</v>
      </c>
      <c r="C2734" s="3">
        <v>36696761</v>
      </c>
      <c r="D2734" s="3" t="s">
        <v>2679</v>
      </c>
      <c r="E2734" s="3" t="s">
        <v>4572</v>
      </c>
      <c r="F2734" s="3" t="s">
        <v>11</v>
      </c>
      <c r="G2734" s="3">
        <v>23000000</v>
      </c>
      <c r="H2734" s="3">
        <v>6.5</v>
      </c>
    </row>
    <row r="2735" spans="1:8" x14ac:dyDescent="0.3">
      <c r="A2735" s="2" t="s">
        <v>268</v>
      </c>
      <c r="B2735" s="2">
        <v>107</v>
      </c>
      <c r="C2735" s="2">
        <v>36200000</v>
      </c>
      <c r="D2735" s="2" t="s">
        <v>74</v>
      </c>
      <c r="E2735" s="2" t="s">
        <v>4573</v>
      </c>
      <c r="F2735" s="2" t="s">
        <v>11</v>
      </c>
      <c r="G2735" s="2">
        <v>12305523</v>
      </c>
      <c r="H2735" s="2">
        <v>6.2</v>
      </c>
    </row>
    <row r="2736" spans="1:8" x14ac:dyDescent="0.3">
      <c r="A2736" s="2" t="s">
        <v>3467</v>
      </c>
      <c r="B2736" s="2">
        <v>97</v>
      </c>
      <c r="C2736" s="2">
        <v>35794166</v>
      </c>
      <c r="D2736" s="2" t="s">
        <v>996</v>
      </c>
      <c r="E2736" s="2" t="s">
        <v>4574</v>
      </c>
      <c r="F2736" s="2" t="s">
        <v>11</v>
      </c>
      <c r="G2736" s="2">
        <v>10000000</v>
      </c>
      <c r="H2736" s="2">
        <v>6</v>
      </c>
    </row>
    <row r="2737" spans="1:8" x14ac:dyDescent="0.3">
      <c r="A2737" s="3" t="s">
        <v>4375</v>
      </c>
      <c r="B2737" s="3">
        <v>80</v>
      </c>
      <c r="C2737" s="3">
        <v>33583175</v>
      </c>
      <c r="D2737" s="3" t="s">
        <v>996</v>
      </c>
      <c r="E2737" s="3" t="s">
        <v>4575</v>
      </c>
      <c r="F2737" s="3" t="s">
        <v>11</v>
      </c>
      <c r="G2737" s="3">
        <v>10000000</v>
      </c>
      <c r="H2737" s="3">
        <v>6.3</v>
      </c>
    </row>
    <row r="2738" spans="1:8" x14ac:dyDescent="0.3">
      <c r="A2738" s="2" t="s">
        <v>4576</v>
      </c>
      <c r="B2738" s="2">
        <v>85</v>
      </c>
      <c r="C2738" s="2">
        <v>32983713</v>
      </c>
      <c r="D2738" s="2" t="s">
        <v>838</v>
      </c>
      <c r="E2738" s="2" t="s">
        <v>4577</v>
      </c>
      <c r="F2738" s="2" t="s">
        <v>11</v>
      </c>
      <c r="G2738" s="2">
        <v>20000000</v>
      </c>
      <c r="H2738" s="2">
        <v>5.8</v>
      </c>
    </row>
    <row r="2739" spans="1:8" x14ac:dyDescent="0.3">
      <c r="A2739" s="3" t="s">
        <v>4578</v>
      </c>
      <c r="B2739" s="3">
        <v>97</v>
      </c>
      <c r="C2739" s="3">
        <v>52200504</v>
      </c>
      <c r="D2739" s="3" t="s">
        <v>3100</v>
      </c>
      <c r="E2739" s="3" t="s">
        <v>4579</v>
      </c>
      <c r="F2739" s="3" t="s">
        <v>11</v>
      </c>
      <c r="G2739" s="3">
        <v>10000000</v>
      </c>
      <c r="H2739" s="3">
        <v>6.1</v>
      </c>
    </row>
    <row r="2740" spans="1:8" x14ac:dyDescent="0.3">
      <c r="A2740" s="2" t="s">
        <v>4580</v>
      </c>
      <c r="B2740" s="2">
        <v>109</v>
      </c>
      <c r="C2740" s="2">
        <v>33000000</v>
      </c>
      <c r="D2740" s="2" t="s">
        <v>4581</v>
      </c>
      <c r="E2740" s="2" t="s">
        <v>4582</v>
      </c>
      <c r="F2740" s="2" t="s">
        <v>11</v>
      </c>
      <c r="G2740" s="2">
        <v>10000000</v>
      </c>
      <c r="H2740" s="2">
        <v>6.9</v>
      </c>
    </row>
    <row r="2741" spans="1:8" x14ac:dyDescent="0.3">
      <c r="A2741" s="2" t="s">
        <v>2732</v>
      </c>
      <c r="B2741" s="2">
        <v>140</v>
      </c>
      <c r="C2741" s="2">
        <v>32101000</v>
      </c>
      <c r="D2741" s="2" t="s">
        <v>3240</v>
      </c>
      <c r="E2741" s="2" t="s">
        <v>4583</v>
      </c>
      <c r="F2741" s="2" t="s">
        <v>11</v>
      </c>
      <c r="G2741" s="2">
        <v>10000000</v>
      </c>
      <c r="H2741" s="2">
        <v>5.4</v>
      </c>
    </row>
    <row r="2742" spans="1:8" x14ac:dyDescent="0.3">
      <c r="A2742" s="3" t="s">
        <v>4584</v>
      </c>
      <c r="B2742" s="3">
        <v>90</v>
      </c>
      <c r="C2742" s="3">
        <v>31487293</v>
      </c>
      <c r="D2742" s="3" t="s">
        <v>1887</v>
      </c>
      <c r="E2742" s="3" t="s">
        <v>4585</v>
      </c>
      <c r="F2742" s="3" t="s">
        <v>11</v>
      </c>
      <c r="G2742" s="3">
        <v>9000000</v>
      </c>
      <c r="H2742" s="3">
        <v>6.7</v>
      </c>
    </row>
    <row r="2743" spans="1:8" x14ac:dyDescent="0.3">
      <c r="A2743" s="2" t="s">
        <v>2316</v>
      </c>
      <c r="B2743" s="2">
        <v>130</v>
      </c>
      <c r="C2743" s="2">
        <v>30651422</v>
      </c>
      <c r="D2743" s="2" t="s">
        <v>4586</v>
      </c>
      <c r="E2743" s="2" t="s">
        <v>4587</v>
      </c>
      <c r="F2743" s="2" t="s">
        <v>11</v>
      </c>
      <c r="G2743" s="2">
        <v>10000000</v>
      </c>
      <c r="H2743" s="2">
        <v>7.4</v>
      </c>
    </row>
    <row r="2744" spans="1:8" x14ac:dyDescent="0.3">
      <c r="A2744" s="3" t="s">
        <v>4588</v>
      </c>
      <c r="B2744" s="3">
        <v>98</v>
      </c>
      <c r="C2744" s="3">
        <v>30306281</v>
      </c>
      <c r="D2744" s="3" t="s">
        <v>838</v>
      </c>
      <c r="E2744" s="3" t="s">
        <v>4589</v>
      </c>
      <c r="F2744" s="3" t="s">
        <v>11</v>
      </c>
      <c r="G2744" s="3">
        <v>10000000</v>
      </c>
      <c r="H2744" s="3">
        <v>5.6</v>
      </c>
    </row>
    <row r="2745" spans="1:8" x14ac:dyDescent="0.3">
      <c r="A2745" s="2" t="s">
        <v>938</v>
      </c>
      <c r="B2745" s="2">
        <v>101</v>
      </c>
      <c r="C2745" s="2">
        <v>29500000</v>
      </c>
      <c r="D2745" s="2" t="s">
        <v>4590</v>
      </c>
      <c r="E2745" s="2" t="s">
        <v>4591</v>
      </c>
      <c r="F2745" s="2" t="s">
        <v>11</v>
      </c>
      <c r="G2745" s="2">
        <v>10000000</v>
      </c>
      <c r="H2745" s="2">
        <v>6.5</v>
      </c>
    </row>
    <row r="2746" spans="1:8" x14ac:dyDescent="0.3">
      <c r="A2746" s="3" t="s">
        <v>4592</v>
      </c>
      <c r="B2746" s="3">
        <v>114</v>
      </c>
      <c r="C2746" s="3">
        <v>30050028</v>
      </c>
      <c r="D2746" s="3" t="s">
        <v>19</v>
      </c>
      <c r="E2746" s="3" t="s">
        <v>4593</v>
      </c>
      <c r="F2746" s="3" t="s">
        <v>11</v>
      </c>
      <c r="G2746" s="3">
        <v>17000000</v>
      </c>
      <c r="H2746" s="3">
        <v>6.5</v>
      </c>
    </row>
    <row r="2747" spans="1:8" x14ac:dyDescent="0.3">
      <c r="A2747" s="2" t="s">
        <v>1278</v>
      </c>
      <c r="B2747" s="2">
        <v>100</v>
      </c>
      <c r="C2747" s="2">
        <v>29392418</v>
      </c>
      <c r="D2747" s="2" t="s">
        <v>571</v>
      </c>
      <c r="E2747" s="2" t="s">
        <v>4594</v>
      </c>
      <c r="F2747" s="2" t="s">
        <v>11</v>
      </c>
      <c r="G2747" s="2">
        <v>10000000</v>
      </c>
      <c r="H2747" s="2">
        <v>5.8</v>
      </c>
    </row>
    <row r="2748" spans="1:8" x14ac:dyDescent="0.3">
      <c r="A2748" s="3" t="s">
        <v>3028</v>
      </c>
      <c r="B2748" s="3">
        <v>85</v>
      </c>
      <c r="C2748" s="3">
        <v>28563926</v>
      </c>
      <c r="D2748" s="3" t="s">
        <v>1342</v>
      </c>
      <c r="E2748" s="3" t="s">
        <v>4595</v>
      </c>
      <c r="F2748" s="3" t="s">
        <v>11</v>
      </c>
      <c r="G2748" s="3">
        <v>8500000</v>
      </c>
      <c r="H2748" s="3">
        <v>5</v>
      </c>
    </row>
    <row r="2749" spans="1:8" x14ac:dyDescent="0.3">
      <c r="A2749" s="2" t="s">
        <v>4596</v>
      </c>
      <c r="B2749" s="2">
        <v>103</v>
      </c>
      <c r="C2749" s="2">
        <v>28435406</v>
      </c>
      <c r="D2749" s="2" t="s">
        <v>549</v>
      </c>
      <c r="E2749" s="2" t="s">
        <v>4597</v>
      </c>
      <c r="F2749" s="2" t="s">
        <v>11</v>
      </c>
      <c r="G2749" s="2">
        <v>12000000</v>
      </c>
      <c r="H2749" s="2">
        <v>5.5</v>
      </c>
    </row>
    <row r="2750" spans="1:8" x14ac:dyDescent="0.3">
      <c r="A2750" s="3" t="s">
        <v>3301</v>
      </c>
      <c r="B2750" s="3">
        <v>100</v>
      </c>
      <c r="C2750" s="3">
        <v>25339117</v>
      </c>
      <c r="D2750" s="3" t="s">
        <v>549</v>
      </c>
      <c r="E2750" s="3" t="s">
        <v>4598</v>
      </c>
      <c r="F2750" s="3" t="s">
        <v>11</v>
      </c>
      <c r="G2750" s="3">
        <v>10000000</v>
      </c>
      <c r="H2750" s="3">
        <v>6.5</v>
      </c>
    </row>
    <row r="2751" spans="1:8" x14ac:dyDescent="0.3">
      <c r="A2751" s="2" t="s">
        <v>1590</v>
      </c>
      <c r="B2751" s="2">
        <v>114</v>
      </c>
      <c r="C2751" s="2">
        <v>25600000</v>
      </c>
      <c r="D2751" s="2" t="s">
        <v>641</v>
      </c>
      <c r="E2751" s="2" t="s">
        <v>4599</v>
      </c>
      <c r="F2751" s="2" t="s">
        <v>11</v>
      </c>
      <c r="G2751" s="2">
        <v>10000000</v>
      </c>
      <c r="H2751" s="2">
        <v>7.2</v>
      </c>
    </row>
    <row r="2752" spans="1:8" x14ac:dyDescent="0.3">
      <c r="A2752" s="3" t="s">
        <v>4600</v>
      </c>
      <c r="B2752" s="3">
        <v>97</v>
      </c>
      <c r="C2752" s="3">
        <v>27736779</v>
      </c>
      <c r="D2752" s="3" t="s">
        <v>996</v>
      </c>
      <c r="E2752" s="3" t="s">
        <v>4601</v>
      </c>
      <c r="F2752" s="3" t="s">
        <v>11</v>
      </c>
      <c r="G2752" s="3">
        <v>10000000</v>
      </c>
      <c r="H2752" s="3">
        <v>5.2</v>
      </c>
    </row>
    <row r="2753" spans="1:8" x14ac:dyDescent="0.3">
      <c r="A2753" s="2" t="s">
        <v>4602</v>
      </c>
      <c r="B2753" s="2">
        <v>116</v>
      </c>
      <c r="C2753" s="2">
        <v>24397469</v>
      </c>
      <c r="D2753" s="2" t="s">
        <v>2022</v>
      </c>
      <c r="E2753" s="2" t="s">
        <v>4603</v>
      </c>
      <c r="F2753" s="2" t="s">
        <v>11</v>
      </c>
      <c r="G2753" s="2">
        <v>17000000</v>
      </c>
      <c r="H2753" s="2">
        <v>5.7</v>
      </c>
    </row>
    <row r="2754" spans="1:8" x14ac:dyDescent="0.3">
      <c r="A2754" s="3" t="s">
        <v>4160</v>
      </c>
      <c r="B2754" s="3">
        <v>96</v>
      </c>
      <c r="C2754" s="3">
        <v>20384136</v>
      </c>
      <c r="D2754" s="3" t="s">
        <v>996</v>
      </c>
      <c r="E2754" s="3" t="s">
        <v>4604</v>
      </c>
      <c r="F2754" s="3" t="s">
        <v>11</v>
      </c>
      <c r="G2754" s="3">
        <v>10000000</v>
      </c>
      <c r="H2754" s="3">
        <v>4.7</v>
      </c>
    </row>
    <row r="2755" spans="1:8" x14ac:dyDescent="0.3">
      <c r="A2755" s="2" t="s">
        <v>4605</v>
      </c>
      <c r="B2755" s="2">
        <v>98</v>
      </c>
      <c r="C2755" s="2">
        <v>25464480</v>
      </c>
      <c r="D2755" s="2" t="s">
        <v>1652</v>
      </c>
      <c r="E2755" s="2" t="s">
        <v>4606</v>
      </c>
      <c r="F2755" s="2" t="s">
        <v>11</v>
      </c>
      <c r="G2755" s="2">
        <v>10000000</v>
      </c>
      <c r="H2755" s="2">
        <v>5.9</v>
      </c>
    </row>
    <row r="2756" spans="1:8" x14ac:dyDescent="0.3">
      <c r="A2756" s="3" t="s">
        <v>3657</v>
      </c>
      <c r="B2756" s="3">
        <v>105</v>
      </c>
      <c r="C2756" s="3">
        <v>20338609</v>
      </c>
      <c r="D2756" s="3" t="s">
        <v>2843</v>
      </c>
      <c r="E2756" s="3" t="s">
        <v>4607</v>
      </c>
      <c r="F2756" s="3" t="s">
        <v>11</v>
      </c>
      <c r="G2756" s="3">
        <v>10000000</v>
      </c>
      <c r="H2756" s="3">
        <v>6.8</v>
      </c>
    </row>
    <row r="2757" spans="1:8" x14ac:dyDescent="0.3">
      <c r="A2757" s="2" t="s">
        <v>4608</v>
      </c>
      <c r="B2757" s="2">
        <v>123</v>
      </c>
      <c r="C2757" s="2">
        <v>18272447</v>
      </c>
      <c r="D2757" s="2" t="s">
        <v>1342</v>
      </c>
      <c r="E2757" s="2" t="s">
        <v>4609</v>
      </c>
      <c r="F2757" s="2" t="s">
        <v>11</v>
      </c>
      <c r="G2757" s="2">
        <v>10000000</v>
      </c>
      <c r="H2757" s="2">
        <v>5.9</v>
      </c>
    </row>
    <row r="2758" spans="1:8" x14ac:dyDescent="0.3">
      <c r="A2758" s="3" t="s">
        <v>1763</v>
      </c>
      <c r="B2758" s="3">
        <v>93</v>
      </c>
      <c r="C2758" s="3">
        <v>17096053</v>
      </c>
      <c r="D2758" s="3" t="s">
        <v>838</v>
      </c>
      <c r="E2758" s="3" t="s">
        <v>4610</v>
      </c>
      <c r="F2758" s="3" t="s">
        <v>11</v>
      </c>
      <c r="G2758" s="3">
        <v>9000000</v>
      </c>
      <c r="H2758" s="3">
        <v>7.7</v>
      </c>
    </row>
    <row r="2759" spans="1:8" x14ac:dyDescent="0.3">
      <c r="A2759" s="2" t="s">
        <v>2125</v>
      </c>
      <c r="B2759" s="2">
        <v>97</v>
      </c>
      <c r="C2759" s="2">
        <v>21371425</v>
      </c>
      <c r="D2759" s="2" t="s">
        <v>928</v>
      </c>
      <c r="E2759" s="2" t="s">
        <v>4611</v>
      </c>
      <c r="F2759" s="2" t="s">
        <v>11</v>
      </c>
      <c r="G2759" s="2">
        <v>10000000</v>
      </c>
      <c r="H2759" s="2">
        <v>4.4000000000000004</v>
      </c>
    </row>
    <row r="2760" spans="1:8" x14ac:dyDescent="0.3">
      <c r="A2760" s="3" t="s">
        <v>1494</v>
      </c>
      <c r="B2760" s="3">
        <v>122</v>
      </c>
      <c r="C2760" s="3">
        <v>33071558</v>
      </c>
      <c r="D2760" s="3" t="s">
        <v>838</v>
      </c>
      <c r="E2760" s="3" t="s">
        <v>4612</v>
      </c>
      <c r="F2760" s="3" t="s">
        <v>11</v>
      </c>
      <c r="G2760" s="3">
        <v>10000000</v>
      </c>
      <c r="H2760" s="3">
        <v>6.6</v>
      </c>
    </row>
    <row r="2761" spans="1:8" x14ac:dyDescent="0.3">
      <c r="A2761" s="2" t="s">
        <v>4613</v>
      </c>
      <c r="B2761" s="2">
        <v>101</v>
      </c>
      <c r="C2761" s="2">
        <v>17655201</v>
      </c>
      <c r="D2761" s="2" t="s">
        <v>2321</v>
      </c>
      <c r="E2761" s="2" t="s">
        <v>4614</v>
      </c>
      <c r="F2761" s="2" t="s">
        <v>11</v>
      </c>
      <c r="G2761" s="2">
        <v>10000000</v>
      </c>
      <c r="H2761" s="2">
        <v>6.7</v>
      </c>
    </row>
    <row r="2762" spans="1:8" x14ac:dyDescent="0.3">
      <c r="A2762" s="3" t="s">
        <v>3631</v>
      </c>
      <c r="B2762" s="3">
        <v>100</v>
      </c>
      <c r="C2762" s="3">
        <v>16247775</v>
      </c>
      <c r="D2762" s="3" t="s">
        <v>902</v>
      </c>
      <c r="E2762" s="3" t="s">
        <v>4615</v>
      </c>
      <c r="F2762" s="3" t="s">
        <v>11</v>
      </c>
      <c r="G2762" s="3">
        <v>25000000</v>
      </c>
      <c r="H2762" s="3">
        <v>5.5</v>
      </c>
    </row>
    <row r="2763" spans="1:8" x14ac:dyDescent="0.3">
      <c r="A2763" s="2" t="s">
        <v>1667</v>
      </c>
      <c r="B2763" s="2">
        <v>129</v>
      </c>
      <c r="C2763" s="2">
        <v>16153600</v>
      </c>
      <c r="D2763" s="2" t="s">
        <v>2521</v>
      </c>
      <c r="E2763" s="2" t="s">
        <v>4616</v>
      </c>
      <c r="F2763" s="2" t="s">
        <v>11</v>
      </c>
      <c r="G2763" s="2">
        <v>10000000</v>
      </c>
      <c r="H2763" s="2">
        <v>6.5</v>
      </c>
    </row>
    <row r="2764" spans="1:8" x14ac:dyDescent="0.3">
      <c r="A2764" s="3" t="s">
        <v>1637</v>
      </c>
      <c r="B2764" s="3">
        <v>81</v>
      </c>
      <c r="C2764" s="3">
        <v>16033556</v>
      </c>
      <c r="D2764" s="3" t="s">
        <v>715</v>
      </c>
      <c r="E2764" s="3" t="s">
        <v>4617</v>
      </c>
      <c r="F2764" s="3" t="s">
        <v>11</v>
      </c>
      <c r="G2764" s="3">
        <v>10000000</v>
      </c>
      <c r="H2764" s="3">
        <v>6.2</v>
      </c>
    </row>
    <row r="2765" spans="1:8" x14ac:dyDescent="0.3">
      <c r="A2765" s="2" t="s">
        <v>629</v>
      </c>
      <c r="B2765" s="2">
        <v>96</v>
      </c>
      <c r="C2765" s="2">
        <v>16667084</v>
      </c>
      <c r="D2765" s="2" t="s">
        <v>3932</v>
      </c>
      <c r="E2765" s="2" t="s">
        <v>4618</v>
      </c>
      <c r="F2765" s="2" t="s">
        <v>11</v>
      </c>
      <c r="G2765" s="2">
        <v>11000000</v>
      </c>
      <c r="H2765" s="2">
        <v>7.1</v>
      </c>
    </row>
    <row r="2766" spans="1:8" x14ac:dyDescent="0.3">
      <c r="A2766" s="3" t="s">
        <v>4619</v>
      </c>
      <c r="B2766" s="3">
        <v>84</v>
      </c>
      <c r="C2766" s="3">
        <v>15417771</v>
      </c>
      <c r="D2766" s="3" t="s">
        <v>2168</v>
      </c>
      <c r="E2766" s="3" t="s">
        <v>4620</v>
      </c>
      <c r="F2766" s="3" t="s">
        <v>11</v>
      </c>
      <c r="G2766" s="3">
        <v>12600000</v>
      </c>
      <c r="H2766" s="3">
        <v>6.1</v>
      </c>
    </row>
    <row r="2767" spans="1:8" x14ac:dyDescent="0.3">
      <c r="A2767" s="3" t="s">
        <v>4058</v>
      </c>
      <c r="B2767" s="3">
        <v>110</v>
      </c>
      <c r="C2767" s="3">
        <v>15156200</v>
      </c>
      <c r="D2767" s="3" t="s">
        <v>792</v>
      </c>
      <c r="E2767" s="3" t="s">
        <v>4621</v>
      </c>
      <c r="F2767" s="3" t="s">
        <v>11</v>
      </c>
      <c r="G2767" s="3">
        <v>30000000</v>
      </c>
      <c r="H2767" s="3">
        <v>6</v>
      </c>
    </row>
    <row r="2768" spans="1:8" x14ac:dyDescent="0.3">
      <c r="A2768" s="2" t="s">
        <v>3752</v>
      </c>
      <c r="B2768" s="2">
        <v>130</v>
      </c>
      <c r="C2768" s="2">
        <v>21589307</v>
      </c>
      <c r="D2768" s="2" t="s">
        <v>1126</v>
      </c>
      <c r="E2768" s="2" t="s">
        <v>4622</v>
      </c>
      <c r="F2768" s="2" t="s">
        <v>11</v>
      </c>
      <c r="G2768" s="2">
        <v>10000000</v>
      </c>
      <c r="H2768" s="2">
        <v>7.4</v>
      </c>
    </row>
    <row r="2769" spans="1:8" x14ac:dyDescent="0.3">
      <c r="A2769" s="3" t="s">
        <v>4623</v>
      </c>
      <c r="B2769" s="3">
        <v>84</v>
      </c>
      <c r="C2769" s="3">
        <v>20339754</v>
      </c>
      <c r="D2769" s="3" t="s">
        <v>326</v>
      </c>
      <c r="E2769" s="3" t="s">
        <v>4624</v>
      </c>
      <c r="F2769" s="3" t="s">
        <v>11</v>
      </c>
      <c r="G2769" s="3">
        <v>10000000</v>
      </c>
      <c r="H2769" s="3">
        <v>5.9</v>
      </c>
    </row>
    <row r="2770" spans="1:8" x14ac:dyDescent="0.3">
      <c r="A2770" s="2" t="s">
        <v>4625</v>
      </c>
      <c r="B2770" s="2">
        <v>106</v>
      </c>
      <c r="C2770" s="2">
        <v>28873374</v>
      </c>
      <c r="D2770" s="2" t="s">
        <v>1340</v>
      </c>
      <c r="E2770" s="2" t="s">
        <v>4626</v>
      </c>
      <c r="F2770" s="2" t="s">
        <v>11</v>
      </c>
      <c r="G2770" s="2">
        <v>10000000</v>
      </c>
      <c r="H2770" s="2">
        <v>4.0999999999999996</v>
      </c>
    </row>
    <row r="2771" spans="1:8" x14ac:dyDescent="0.3">
      <c r="A2771" s="2" t="s">
        <v>4627</v>
      </c>
      <c r="B2771" s="2">
        <v>76</v>
      </c>
      <c r="C2771" s="2">
        <v>13684949</v>
      </c>
      <c r="D2771" s="2" t="s">
        <v>146</v>
      </c>
      <c r="E2771" s="2" t="s">
        <v>4628</v>
      </c>
      <c r="F2771" s="2" t="s">
        <v>11</v>
      </c>
      <c r="G2771" s="2">
        <v>3000000</v>
      </c>
      <c r="H2771" s="2">
        <v>5.9</v>
      </c>
    </row>
    <row r="2772" spans="1:8" x14ac:dyDescent="0.3">
      <c r="A2772" s="3" t="s">
        <v>4506</v>
      </c>
      <c r="B2772" s="3">
        <v>99</v>
      </c>
      <c r="C2772" s="3">
        <v>14597405</v>
      </c>
      <c r="D2772" s="3" t="s">
        <v>504</v>
      </c>
      <c r="E2772" s="3" t="s">
        <v>4629</v>
      </c>
      <c r="F2772" s="3" t="s">
        <v>11</v>
      </c>
      <c r="G2772" s="3">
        <v>6400000</v>
      </c>
      <c r="H2772" s="3">
        <v>7</v>
      </c>
    </row>
    <row r="2773" spans="1:8" x14ac:dyDescent="0.3">
      <c r="A2773" s="2" t="s">
        <v>2235</v>
      </c>
      <c r="B2773" s="2">
        <v>96</v>
      </c>
      <c r="C2773" s="2">
        <v>12570442</v>
      </c>
      <c r="D2773" s="2" t="s">
        <v>1744</v>
      </c>
      <c r="E2773" s="2" t="s">
        <v>4630</v>
      </c>
      <c r="F2773" s="2" t="s">
        <v>11</v>
      </c>
      <c r="G2773" s="2">
        <v>10000000</v>
      </c>
      <c r="H2773" s="2">
        <v>6.8</v>
      </c>
    </row>
    <row r="2774" spans="1:8" x14ac:dyDescent="0.3">
      <c r="A2774" s="3" t="s">
        <v>4631</v>
      </c>
      <c r="B2774" s="3">
        <v>104</v>
      </c>
      <c r="C2774" s="3">
        <v>12514138</v>
      </c>
      <c r="D2774" s="3" t="s">
        <v>69</v>
      </c>
      <c r="E2774" s="3" t="s">
        <v>4632</v>
      </c>
      <c r="F2774" s="3" t="s">
        <v>11</v>
      </c>
      <c r="G2774" s="3">
        <v>10000000</v>
      </c>
      <c r="H2774" s="3">
        <v>7.4</v>
      </c>
    </row>
    <row r="2775" spans="1:8" x14ac:dyDescent="0.3">
      <c r="A2775" s="2" t="s">
        <v>4633</v>
      </c>
      <c r="B2775" s="2">
        <v>108</v>
      </c>
      <c r="C2775" s="2">
        <v>43771291</v>
      </c>
      <c r="D2775" s="2" t="s">
        <v>271</v>
      </c>
      <c r="E2775" s="2" t="s">
        <v>4634</v>
      </c>
      <c r="F2775" s="2" t="s">
        <v>11</v>
      </c>
      <c r="G2775" s="2">
        <v>5000000</v>
      </c>
      <c r="H2775" s="2">
        <v>7.1</v>
      </c>
    </row>
    <row r="2776" spans="1:8" x14ac:dyDescent="0.3">
      <c r="A2776" s="3" t="s">
        <v>4635</v>
      </c>
      <c r="B2776" s="3">
        <v>108</v>
      </c>
      <c r="C2776" s="3">
        <v>11703287</v>
      </c>
      <c r="D2776" s="3" t="s">
        <v>2287</v>
      </c>
      <c r="E2776" s="3" t="s">
        <v>4636</v>
      </c>
      <c r="F2776" s="3" t="s">
        <v>11</v>
      </c>
      <c r="G2776" s="3">
        <v>10000000</v>
      </c>
      <c r="H2776" s="3">
        <v>7</v>
      </c>
    </row>
    <row r="2777" spans="1:8" x14ac:dyDescent="0.3">
      <c r="A2777" s="2" t="s">
        <v>2438</v>
      </c>
      <c r="B2777" s="2">
        <v>87</v>
      </c>
      <c r="C2777" s="2">
        <v>11560259</v>
      </c>
      <c r="D2777" s="2" t="s">
        <v>549</v>
      </c>
      <c r="E2777" s="2" t="s">
        <v>4637</v>
      </c>
      <c r="F2777" s="2" t="s">
        <v>11</v>
      </c>
      <c r="G2777" s="2">
        <v>22000000</v>
      </c>
      <c r="H2777" s="2">
        <v>5.8</v>
      </c>
    </row>
    <row r="2778" spans="1:8" x14ac:dyDescent="0.3">
      <c r="A2778" s="3" t="s">
        <v>4361</v>
      </c>
      <c r="B2778" s="3">
        <v>89</v>
      </c>
      <c r="C2778" s="3">
        <v>10824921</v>
      </c>
      <c r="D2778" s="3" t="s">
        <v>656</v>
      </c>
      <c r="E2778" s="3" t="s">
        <v>4638</v>
      </c>
      <c r="F2778" s="3" t="s">
        <v>11</v>
      </c>
      <c r="G2778" s="3">
        <v>10000000</v>
      </c>
      <c r="H2778" s="3">
        <v>7.8</v>
      </c>
    </row>
    <row r="2779" spans="1:8" x14ac:dyDescent="0.3">
      <c r="A2779" s="2" t="s">
        <v>4639</v>
      </c>
      <c r="B2779" s="2">
        <v>97</v>
      </c>
      <c r="C2779" s="2">
        <v>10561238</v>
      </c>
      <c r="D2779" s="2" t="s">
        <v>4640</v>
      </c>
      <c r="E2779" s="2" t="s">
        <v>4641</v>
      </c>
      <c r="F2779" s="2" t="s">
        <v>11</v>
      </c>
      <c r="G2779" s="2">
        <v>10000000</v>
      </c>
      <c r="H2779" s="2">
        <v>6.5</v>
      </c>
    </row>
    <row r="2780" spans="1:8" x14ac:dyDescent="0.3">
      <c r="A2780" s="3" t="s">
        <v>83</v>
      </c>
      <c r="B2780" s="3">
        <v>106</v>
      </c>
      <c r="C2780" s="3">
        <v>14479776</v>
      </c>
      <c r="D2780" s="3" t="s">
        <v>4642</v>
      </c>
      <c r="E2780" s="3" t="s">
        <v>4643</v>
      </c>
      <c r="F2780" s="3" t="s">
        <v>11</v>
      </c>
      <c r="G2780" s="3">
        <v>10000000</v>
      </c>
      <c r="H2780" s="3">
        <v>7</v>
      </c>
    </row>
    <row r="2781" spans="1:8" x14ac:dyDescent="0.3">
      <c r="A2781" s="2" t="s">
        <v>73</v>
      </c>
      <c r="B2781" s="2">
        <v>100</v>
      </c>
      <c r="C2781" s="2">
        <v>9801782</v>
      </c>
      <c r="D2781" s="2" t="s">
        <v>1949</v>
      </c>
      <c r="E2781" s="2" t="s">
        <v>4644</v>
      </c>
      <c r="F2781" s="2" t="s">
        <v>11</v>
      </c>
      <c r="G2781" s="2">
        <v>10000000</v>
      </c>
      <c r="H2781" s="2">
        <v>6.3</v>
      </c>
    </row>
    <row r="2782" spans="1:8" x14ac:dyDescent="0.3">
      <c r="A2782" s="3" t="s">
        <v>3850</v>
      </c>
      <c r="B2782" s="3">
        <v>89</v>
      </c>
      <c r="C2782" s="3">
        <v>8070311</v>
      </c>
      <c r="D2782" s="3" t="s">
        <v>549</v>
      </c>
      <c r="E2782" s="3" t="s">
        <v>4645</v>
      </c>
      <c r="F2782" s="3" t="s">
        <v>11</v>
      </c>
      <c r="G2782" s="3">
        <v>10000000</v>
      </c>
      <c r="H2782" s="3">
        <v>5.3</v>
      </c>
    </row>
    <row r="2783" spans="1:8" x14ac:dyDescent="0.3">
      <c r="A2783" s="3" t="s">
        <v>4646</v>
      </c>
      <c r="B2783" s="3">
        <v>95</v>
      </c>
      <c r="C2783" s="3">
        <v>8460995</v>
      </c>
      <c r="D2783" s="3" t="s">
        <v>468</v>
      </c>
      <c r="E2783" s="3" t="s">
        <v>4647</v>
      </c>
      <c r="F2783" s="3" t="s">
        <v>11</v>
      </c>
      <c r="G2783" s="3">
        <v>10000000</v>
      </c>
      <c r="H2783" s="3">
        <v>5.5</v>
      </c>
    </row>
    <row r="2784" spans="1:8" x14ac:dyDescent="0.3">
      <c r="A2784" s="2" t="s">
        <v>1841</v>
      </c>
      <c r="B2784" s="2">
        <v>97</v>
      </c>
      <c r="C2784" s="2">
        <v>8111360</v>
      </c>
      <c r="D2784" s="2" t="s">
        <v>710</v>
      </c>
      <c r="E2784" s="2" t="s">
        <v>4648</v>
      </c>
      <c r="F2784" s="2" t="s">
        <v>11</v>
      </c>
      <c r="G2784" s="2">
        <v>10000000</v>
      </c>
      <c r="H2784" s="2">
        <v>7.4</v>
      </c>
    </row>
    <row r="2785" spans="1:8" x14ac:dyDescent="0.3">
      <c r="A2785" s="3" t="s">
        <v>2812</v>
      </c>
      <c r="B2785" s="3">
        <v>94</v>
      </c>
      <c r="C2785" s="3">
        <v>8828771</v>
      </c>
      <c r="D2785" s="3" t="s">
        <v>656</v>
      </c>
      <c r="E2785" s="3" t="s">
        <v>4649</v>
      </c>
      <c r="F2785" s="3" t="s">
        <v>11</v>
      </c>
      <c r="G2785" s="3">
        <v>6000000</v>
      </c>
      <c r="H2785" s="3">
        <v>4.3</v>
      </c>
    </row>
    <row r="2786" spans="1:8" x14ac:dyDescent="0.3">
      <c r="A2786" s="3" t="s">
        <v>4650</v>
      </c>
      <c r="B2786" s="3">
        <v>95</v>
      </c>
      <c r="C2786" s="3">
        <v>7563670</v>
      </c>
      <c r="D2786" s="3" t="s">
        <v>1199</v>
      </c>
      <c r="E2786" s="3" t="s">
        <v>4651</v>
      </c>
      <c r="F2786" s="3" t="s">
        <v>11</v>
      </c>
      <c r="G2786" s="3">
        <v>10000000</v>
      </c>
      <c r="H2786" s="3">
        <v>5.2</v>
      </c>
    </row>
    <row r="2787" spans="1:8" x14ac:dyDescent="0.3">
      <c r="A2787" s="2" t="s">
        <v>4652</v>
      </c>
      <c r="B2787" s="2">
        <v>101</v>
      </c>
      <c r="C2787" s="2">
        <v>6619173</v>
      </c>
      <c r="D2787" s="2" t="s">
        <v>4653</v>
      </c>
      <c r="E2787" s="2" t="s">
        <v>4654</v>
      </c>
      <c r="F2787" s="2" t="s">
        <v>11</v>
      </c>
      <c r="G2787" s="2">
        <v>10000000</v>
      </c>
      <c r="H2787" s="2">
        <v>6.7</v>
      </c>
    </row>
    <row r="2788" spans="1:8" x14ac:dyDescent="0.3">
      <c r="A2788" s="3" t="s">
        <v>4655</v>
      </c>
      <c r="B2788" s="3">
        <v>101</v>
      </c>
      <c r="C2788" s="3">
        <v>6712241</v>
      </c>
      <c r="D2788" s="3" t="s">
        <v>641</v>
      </c>
      <c r="E2788" s="3" t="s">
        <v>4656</v>
      </c>
      <c r="F2788" s="3" t="s">
        <v>11</v>
      </c>
      <c r="G2788" s="3">
        <v>7500000</v>
      </c>
      <c r="H2788" s="3">
        <v>8.6</v>
      </c>
    </row>
    <row r="2789" spans="1:8" x14ac:dyDescent="0.3">
      <c r="A2789" s="2" t="s">
        <v>4657</v>
      </c>
      <c r="B2789" s="2">
        <v>82</v>
      </c>
      <c r="C2789" s="2">
        <v>6842058</v>
      </c>
      <c r="D2789" s="2" t="s">
        <v>1609</v>
      </c>
      <c r="E2789" s="2" t="s">
        <v>4658</v>
      </c>
      <c r="F2789" s="2" t="s">
        <v>11</v>
      </c>
      <c r="G2789" s="2">
        <v>10000000</v>
      </c>
      <c r="H2789" s="2">
        <v>6.1</v>
      </c>
    </row>
    <row r="2790" spans="1:8" x14ac:dyDescent="0.3">
      <c r="A2790" s="3" t="s">
        <v>4659</v>
      </c>
      <c r="B2790" s="3">
        <v>74</v>
      </c>
      <c r="C2790" s="3">
        <v>6491350</v>
      </c>
      <c r="D2790" s="3" t="s">
        <v>2581</v>
      </c>
      <c r="E2790" s="3" t="s">
        <v>4660</v>
      </c>
      <c r="F2790" s="3" t="s">
        <v>11</v>
      </c>
      <c r="G2790" s="3">
        <v>10000000</v>
      </c>
      <c r="H2790" s="3">
        <v>5.8</v>
      </c>
    </row>
    <row r="2791" spans="1:8" x14ac:dyDescent="0.3">
      <c r="A2791" s="2" t="s">
        <v>4661</v>
      </c>
      <c r="B2791" s="2">
        <v>130</v>
      </c>
      <c r="C2791" s="2">
        <v>9473382</v>
      </c>
      <c r="D2791" s="2" t="s">
        <v>4662</v>
      </c>
      <c r="E2791" s="2" t="s">
        <v>4663</v>
      </c>
      <c r="F2791" s="2" t="s">
        <v>953</v>
      </c>
      <c r="G2791" s="2">
        <v>10000000</v>
      </c>
      <c r="H2791" s="2">
        <v>7.7</v>
      </c>
    </row>
    <row r="2792" spans="1:8" x14ac:dyDescent="0.3">
      <c r="A2792" s="3" t="s">
        <v>1916</v>
      </c>
      <c r="B2792" s="3">
        <v>112</v>
      </c>
      <c r="C2792" s="3">
        <v>6197866</v>
      </c>
      <c r="D2792" s="3" t="s">
        <v>504</v>
      </c>
      <c r="E2792" s="3" t="s">
        <v>4664</v>
      </c>
      <c r="F2792" s="3" t="s">
        <v>11</v>
      </c>
      <c r="G2792" s="3">
        <v>10000000</v>
      </c>
      <c r="H2792" s="3">
        <v>8</v>
      </c>
    </row>
    <row r="2793" spans="1:8" x14ac:dyDescent="0.3">
      <c r="A2793" s="2" t="s">
        <v>4665</v>
      </c>
      <c r="B2793" s="2">
        <v>96</v>
      </c>
      <c r="C2793" s="2">
        <v>6044618</v>
      </c>
      <c r="D2793" s="2" t="s">
        <v>4666</v>
      </c>
      <c r="E2793" s="2" t="s">
        <v>4667</v>
      </c>
      <c r="F2793" s="2" t="s">
        <v>11</v>
      </c>
      <c r="G2793" s="2">
        <v>10000000</v>
      </c>
      <c r="H2793" s="2">
        <v>5.6</v>
      </c>
    </row>
    <row r="2794" spans="1:8" x14ac:dyDescent="0.3">
      <c r="A2794" s="3" t="s">
        <v>4668</v>
      </c>
      <c r="B2794" s="3">
        <v>89</v>
      </c>
      <c r="C2794" s="3">
        <v>7764027</v>
      </c>
      <c r="D2794" s="3" t="s">
        <v>838</v>
      </c>
      <c r="E2794" s="3" t="s">
        <v>4669</v>
      </c>
      <c r="F2794" s="3" t="s">
        <v>11</v>
      </c>
      <c r="G2794" s="3">
        <v>10000000</v>
      </c>
      <c r="H2794" s="3">
        <v>6.7</v>
      </c>
    </row>
    <row r="2795" spans="1:8" x14ac:dyDescent="0.3">
      <c r="A2795" s="2" t="s">
        <v>3486</v>
      </c>
      <c r="B2795" s="2">
        <v>121</v>
      </c>
      <c r="C2795" s="2">
        <v>21569041</v>
      </c>
      <c r="D2795" s="2" t="s">
        <v>1126</v>
      </c>
      <c r="E2795" s="2" t="s">
        <v>4670</v>
      </c>
      <c r="F2795" s="2" t="s">
        <v>11</v>
      </c>
      <c r="G2795" s="2">
        <v>9000000</v>
      </c>
      <c r="H2795" s="2">
        <v>6.6</v>
      </c>
    </row>
    <row r="2796" spans="1:8" x14ac:dyDescent="0.3">
      <c r="A2796" s="3" t="s">
        <v>4671</v>
      </c>
      <c r="B2796" s="3">
        <v>85</v>
      </c>
      <c r="C2796" s="3">
        <v>4356743</v>
      </c>
      <c r="D2796" s="3" t="s">
        <v>902</v>
      </c>
      <c r="E2796" s="3" t="s">
        <v>4672</v>
      </c>
      <c r="F2796" s="3" t="s">
        <v>11</v>
      </c>
      <c r="G2796" s="3">
        <v>16000000</v>
      </c>
      <c r="H2796" s="3">
        <v>4.0999999999999996</v>
      </c>
    </row>
    <row r="2797" spans="1:8" x14ac:dyDescent="0.3">
      <c r="A2797" s="2" t="s">
        <v>3179</v>
      </c>
      <c r="B2797" s="2">
        <v>120</v>
      </c>
      <c r="C2797" s="2">
        <v>5484375</v>
      </c>
      <c r="D2797" s="2" t="s">
        <v>4673</v>
      </c>
      <c r="E2797" s="2" t="s">
        <v>4674</v>
      </c>
      <c r="F2797" s="2" t="s">
        <v>11</v>
      </c>
      <c r="G2797" s="2">
        <v>10000000</v>
      </c>
      <c r="H2797" s="2">
        <v>7.3</v>
      </c>
    </row>
    <row r="2798" spans="1:8" x14ac:dyDescent="0.3">
      <c r="A2798" s="2" t="s">
        <v>4675</v>
      </c>
      <c r="B2798" s="2">
        <v>83</v>
      </c>
      <c r="C2798" s="2">
        <v>4244155</v>
      </c>
      <c r="D2798" s="2" t="s">
        <v>838</v>
      </c>
      <c r="E2798" s="2" t="s">
        <v>4676</v>
      </c>
      <c r="F2798" s="2" t="s">
        <v>11</v>
      </c>
      <c r="G2798" s="2">
        <v>10000000</v>
      </c>
      <c r="H2798" s="2">
        <v>6.5</v>
      </c>
    </row>
    <row r="2799" spans="1:8" x14ac:dyDescent="0.3">
      <c r="A2799" s="3" t="s">
        <v>4677</v>
      </c>
      <c r="B2799" s="3">
        <v>120</v>
      </c>
      <c r="C2799" s="3">
        <v>5004648</v>
      </c>
      <c r="D2799" s="3" t="s">
        <v>69</v>
      </c>
      <c r="E2799" s="3" t="s">
        <v>4678</v>
      </c>
      <c r="F2799" s="3" t="s">
        <v>3117</v>
      </c>
      <c r="G2799" s="3">
        <v>10000000</v>
      </c>
      <c r="H2799" s="3">
        <v>7</v>
      </c>
    </row>
    <row r="2800" spans="1:8" x14ac:dyDescent="0.3">
      <c r="A2800" s="2" t="s">
        <v>4679</v>
      </c>
      <c r="B2800" s="2">
        <v>111</v>
      </c>
      <c r="C2800" s="2">
        <v>3333823</v>
      </c>
      <c r="D2800" s="2" t="s">
        <v>1819</v>
      </c>
      <c r="E2800" s="2" t="s">
        <v>4680</v>
      </c>
      <c r="F2800" s="2" t="s">
        <v>11</v>
      </c>
      <c r="G2800" s="2">
        <v>10000000</v>
      </c>
      <c r="H2800" s="2">
        <v>5.5</v>
      </c>
    </row>
    <row r="2801" spans="1:8" x14ac:dyDescent="0.3">
      <c r="A2801" s="3" t="s">
        <v>4681</v>
      </c>
      <c r="B2801" s="3">
        <v>100</v>
      </c>
      <c r="C2801" s="3">
        <v>3275585</v>
      </c>
      <c r="D2801" s="3" t="s">
        <v>143</v>
      </c>
      <c r="E2801" s="3" t="s">
        <v>4682</v>
      </c>
      <c r="F2801" s="3" t="s">
        <v>11</v>
      </c>
      <c r="G2801" s="3">
        <v>11500000</v>
      </c>
      <c r="H2801" s="3">
        <v>6.6</v>
      </c>
    </row>
    <row r="2802" spans="1:8" x14ac:dyDescent="0.3">
      <c r="A2802" s="2" t="s">
        <v>498</v>
      </c>
      <c r="B2802" s="2">
        <v>89</v>
      </c>
      <c r="C2802" s="2">
        <v>3193102</v>
      </c>
      <c r="D2802" s="2" t="s">
        <v>717</v>
      </c>
      <c r="E2802" s="2" t="s">
        <v>4683</v>
      </c>
      <c r="F2802" s="2" t="s">
        <v>11</v>
      </c>
      <c r="G2802" s="2">
        <v>9000000</v>
      </c>
      <c r="H2802" s="2">
        <v>7.1</v>
      </c>
    </row>
    <row r="2803" spans="1:8" x14ac:dyDescent="0.3">
      <c r="A2803" s="3" t="s">
        <v>2743</v>
      </c>
      <c r="B2803" s="3">
        <v>115</v>
      </c>
      <c r="C2803" s="3">
        <v>54557348</v>
      </c>
      <c r="D2803" s="3" t="s">
        <v>710</v>
      </c>
      <c r="E2803" s="3" t="s">
        <v>4684</v>
      </c>
      <c r="F2803" s="3" t="s">
        <v>11</v>
      </c>
      <c r="G2803" s="3">
        <v>6500000</v>
      </c>
      <c r="H2803" s="3">
        <v>7.9</v>
      </c>
    </row>
    <row r="2804" spans="1:8" x14ac:dyDescent="0.3">
      <c r="A2804" s="2" t="s">
        <v>4685</v>
      </c>
      <c r="B2804" s="2">
        <v>135</v>
      </c>
      <c r="C2804" s="2">
        <v>3041803</v>
      </c>
      <c r="D2804" s="2" t="s">
        <v>69</v>
      </c>
      <c r="E2804" s="2" t="s">
        <v>4686</v>
      </c>
      <c r="F2804" s="2" t="s">
        <v>11</v>
      </c>
      <c r="G2804" s="2">
        <v>10000000</v>
      </c>
      <c r="H2804" s="2">
        <v>7.1</v>
      </c>
    </row>
    <row r="2805" spans="1:8" x14ac:dyDescent="0.3">
      <c r="A2805" s="3" t="s">
        <v>4687</v>
      </c>
      <c r="B2805" s="3">
        <v>92</v>
      </c>
      <c r="C2805" s="3">
        <v>3060858</v>
      </c>
      <c r="D2805" s="3" t="s">
        <v>297</v>
      </c>
      <c r="E2805" s="3" t="s">
        <v>4688</v>
      </c>
      <c r="F2805" s="3" t="s">
        <v>11</v>
      </c>
      <c r="G2805" s="3">
        <v>10000000</v>
      </c>
      <c r="H2805" s="3">
        <v>5.6</v>
      </c>
    </row>
    <row r="2806" spans="1:8" x14ac:dyDescent="0.3">
      <c r="A2806" s="2" t="s">
        <v>3056</v>
      </c>
      <c r="B2806" s="2">
        <v>120</v>
      </c>
      <c r="C2806" s="2">
        <v>1055654</v>
      </c>
      <c r="D2806" s="2" t="s">
        <v>1614</v>
      </c>
      <c r="E2806" s="2" t="s">
        <v>4689</v>
      </c>
      <c r="F2806" s="2" t="s">
        <v>11</v>
      </c>
      <c r="G2806" s="2">
        <v>10000000</v>
      </c>
      <c r="H2806" s="2">
        <v>7.3</v>
      </c>
    </row>
    <row r="2807" spans="1:8" x14ac:dyDescent="0.3">
      <c r="A2807" s="3" t="s">
        <v>4690</v>
      </c>
      <c r="B2807" s="3">
        <v>97</v>
      </c>
      <c r="C2807" s="3">
        <v>2331318</v>
      </c>
      <c r="D2807" s="3" t="s">
        <v>656</v>
      </c>
      <c r="E2807" s="3" t="s">
        <v>4691</v>
      </c>
      <c r="F2807" s="3" t="s">
        <v>11</v>
      </c>
      <c r="G2807" s="3">
        <v>10000000</v>
      </c>
      <c r="H2807" s="3">
        <v>3.3</v>
      </c>
    </row>
    <row r="2808" spans="1:8" x14ac:dyDescent="0.3">
      <c r="A2808" s="2" t="s">
        <v>1667</v>
      </c>
      <c r="B2808" s="2">
        <v>135</v>
      </c>
      <c r="C2808" s="2">
        <v>2185266</v>
      </c>
      <c r="D2808" s="2" t="s">
        <v>2843</v>
      </c>
      <c r="E2808" s="2" t="s">
        <v>4692</v>
      </c>
      <c r="F2808" s="2" t="s">
        <v>11</v>
      </c>
      <c r="G2808" s="2">
        <v>10000000</v>
      </c>
      <c r="H2808" s="2">
        <v>6.5</v>
      </c>
    </row>
    <row r="2809" spans="1:8" x14ac:dyDescent="0.3">
      <c r="A2809" s="3" t="s">
        <v>4693</v>
      </c>
      <c r="B2809" s="3">
        <v>93</v>
      </c>
      <c r="C2809" s="3">
        <v>26583369</v>
      </c>
      <c r="D2809" s="3" t="s">
        <v>996</v>
      </c>
      <c r="E2809" s="3" t="s">
        <v>4694</v>
      </c>
      <c r="F2809" s="3" t="s">
        <v>11</v>
      </c>
      <c r="G2809" s="3">
        <v>10000000</v>
      </c>
      <c r="H2809" s="3">
        <v>4.8</v>
      </c>
    </row>
    <row r="2810" spans="1:8" x14ac:dyDescent="0.3">
      <c r="A2810" s="2" t="s">
        <v>4695</v>
      </c>
      <c r="B2810" s="2">
        <v>118</v>
      </c>
      <c r="C2810" s="2">
        <v>800000</v>
      </c>
      <c r="D2810" s="2" t="s">
        <v>4172</v>
      </c>
      <c r="E2810" s="2" t="s">
        <v>4696</v>
      </c>
      <c r="F2810" s="2" t="s">
        <v>11</v>
      </c>
      <c r="G2810" s="2">
        <v>14000000</v>
      </c>
      <c r="H2810" s="2">
        <v>5.2</v>
      </c>
    </row>
    <row r="2811" spans="1:8" x14ac:dyDescent="0.3">
      <c r="A2811" s="3" t="s">
        <v>4697</v>
      </c>
      <c r="B2811" s="3">
        <v>97</v>
      </c>
      <c r="C2811" s="3">
        <v>7574066</v>
      </c>
      <c r="D2811" s="3" t="s">
        <v>838</v>
      </c>
      <c r="E2811" s="3" t="s">
        <v>4698</v>
      </c>
      <c r="F2811" s="3" t="s">
        <v>11</v>
      </c>
      <c r="G2811" s="3">
        <v>10000000</v>
      </c>
      <c r="H2811" s="3">
        <v>6.3</v>
      </c>
    </row>
    <row r="2812" spans="1:8" x14ac:dyDescent="0.3">
      <c r="A2812" s="2" t="s">
        <v>64</v>
      </c>
      <c r="B2812" s="2">
        <v>98</v>
      </c>
      <c r="C2812" s="2">
        <v>1754319</v>
      </c>
      <c r="D2812" s="2" t="s">
        <v>69</v>
      </c>
      <c r="E2812" s="2" t="s">
        <v>4699</v>
      </c>
      <c r="F2812" s="2" t="s">
        <v>11</v>
      </c>
      <c r="G2812" s="2">
        <v>10000000</v>
      </c>
      <c r="H2812" s="2">
        <v>7.2</v>
      </c>
    </row>
    <row r="2813" spans="1:8" x14ac:dyDescent="0.3">
      <c r="A2813" s="3" t="s">
        <v>1771</v>
      </c>
      <c r="B2813" s="3">
        <v>98</v>
      </c>
      <c r="C2813" s="3">
        <v>1641788</v>
      </c>
      <c r="D2813" s="3" t="s">
        <v>637</v>
      </c>
      <c r="E2813" s="3" t="s">
        <v>4700</v>
      </c>
      <c r="F2813" s="3" t="s">
        <v>11</v>
      </c>
      <c r="G2813" s="3">
        <v>8000000</v>
      </c>
      <c r="H2813" s="3">
        <v>6.8</v>
      </c>
    </row>
    <row r="2814" spans="1:8" x14ac:dyDescent="0.3">
      <c r="A2814" s="2" t="s">
        <v>4701</v>
      </c>
      <c r="B2814" s="2">
        <v>101</v>
      </c>
      <c r="C2814" s="2">
        <v>1631839</v>
      </c>
      <c r="D2814" s="2" t="s">
        <v>1406</v>
      </c>
      <c r="E2814" s="2" t="s">
        <v>4702</v>
      </c>
      <c r="F2814" s="2" t="s">
        <v>11</v>
      </c>
      <c r="G2814" s="2">
        <v>10000000</v>
      </c>
      <c r="H2814" s="2">
        <v>5.7</v>
      </c>
    </row>
    <row r="2815" spans="1:8" x14ac:dyDescent="0.3">
      <c r="A2815" s="3" t="s">
        <v>3220</v>
      </c>
      <c r="B2815" s="3">
        <v>132</v>
      </c>
      <c r="C2815" s="3">
        <v>1309849</v>
      </c>
      <c r="D2815" s="3" t="s">
        <v>69</v>
      </c>
      <c r="E2815" s="3" t="s">
        <v>4703</v>
      </c>
      <c r="F2815" s="3" t="s">
        <v>11</v>
      </c>
      <c r="G2815" s="3">
        <v>10000000</v>
      </c>
      <c r="H2815" s="3">
        <v>7.2</v>
      </c>
    </row>
    <row r="2816" spans="1:8" x14ac:dyDescent="0.3">
      <c r="A2816" s="2" t="s">
        <v>2590</v>
      </c>
      <c r="B2816" s="2">
        <v>106</v>
      </c>
      <c r="C2816" s="2">
        <v>1939441</v>
      </c>
      <c r="D2816" s="2" t="s">
        <v>562</v>
      </c>
      <c r="E2816" s="2" t="s">
        <v>4704</v>
      </c>
      <c r="F2816" s="2" t="s">
        <v>11</v>
      </c>
      <c r="G2816" s="2">
        <v>10000000</v>
      </c>
      <c r="H2816" s="2">
        <v>6.9</v>
      </c>
    </row>
    <row r="2817" spans="1:8" x14ac:dyDescent="0.3">
      <c r="A2817" s="3" t="s">
        <v>4272</v>
      </c>
      <c r="B2817" s="3">
        <v>87</v>
      </c>
      <c r="C2817" s="3">
        <v>1276984</v>
      </c>
      <c r="D2817" s="3" t="s">
        <v>1949</v>
      </c>
      <c r="E2817" s="3" t="s">
        <v>4705</v>
      </c>
      <c r="F2817" s="3" t="s">
        <v>11</v>
      </c>
      <c r="G2817" s="3">
        <v>10000000</v>
      </c>
      <c r="H2817" s="3">
        <v>6.2</v>
      </c>
    </row>
    <row r="2818" spans="1:8" x14ac:dyDescent="0.3">
      <c r="A2818" s="2" t="s">
        <v>1554</v>
      </c>
      <c r="B2818" s="2">
        <v>98</v>
      </c>
      <c r="C2818" s="2">
        <v>1987762</v>
      </c>
      <c r="D2818" s="2" t="s">
        <v>1733</v>
      </c>
      <c r="E2818" s="2" t="s">
        <v>4706</v>
      </c>
      <c r="F2818" s="2" t="s">
        <v>11</v>
      </c>
      <c r="G2818" s="2">
        <v>11000000</v>
      </c>
      <c r="H2818" s="2">
        <v>6.7</v>
      </c>
    </row>
    <row r="2819" spans="1:8" x14ac:dyDescent="0.3">
      <c r="A2819" s="3" t="s">
        <v>4707</v>
      </c>
      <c r="B2819" s="3">
        <v>96</v>
      </c>
      <c r="C2819" s="3">
        <v>1474508</v>
      </c>
      <c r="D2819" s="3" t="s">
        <v>838</v>
      </c>
      <c r="E2819" s="3" t="s">
        <v>4708</v>
      </c>
      <c r="F2819" s="3" t="s">
        <v>11</v>
      </c>
      <c r="G2819" s="3">
        <v>5000000</v>
      </c>
      <c r="H2819" s="3">
        <v>6.5</v>
      </c>
    </row>
    <row r="2820" spans="1:8" x14ac:dyDescent="0.3">
      <c r="A2820" s="2" t="s">
        <v>4709</v>
      </c>
      <c r="B2820" s="2">
        <v>104</v>
      </c>
      <c r="C2820" s="2">
        <v>1011054</v>
      </c>
      <c r="D2820" s="2" t="s">
        <v>710</v>
      </c>
      <c r="E2820" s="2" t="s">
        <v>4710</v>
      </c>
      <c r="F2820" s="2" t="s">
        <v>11</v>
      </c>
      <c r="G2820" s="2">
        <v>10000000</v>
      </c>
      <c r="H2820" s="2">
        <v>7.2</v>
      </c>
    </row>
    <row r="2821" spans="1:8" x14ac:dyDescent="0.3">
      <c r="A2821" s="3" t="s">
        <v>4711</v>
      </c>
      <c r="B2821" s="3">
        <v>93</v>
      </c>
      <c r="C2821" s="3">
        <v>900926</v>
      </c>
      <c r="D2821" s="3" t="s">
        <v>656</v>
      </c>
      <c r="E2821" s="3" t="s">
        <v>4712</v>
      </c>
      <c r="F2821" s="3" t="s">
        <v>11</v>
      </c>
      <c r="G2821" s="3">
        <v>10000000</v>
      </c>
      <c r="H2821" s="3">
        <v>5.3</v>
      </c>
    </row>
    <row r="2822" spans="1:8" x14ac:dyDescent="0.3">
      <c r="A2822" s="2" t="s">
        <v>2269</v>
      </c>
      <c r="B2822" s="2">
        <v>95</v>
      </c>
      <c r="C2822" s="2">
        <v>866778</v>
      </c>
      <c r="D2822" s="2" t="s">
        <v>69</v>
      </c>
      <c r="E2822" s="2" t="s">
        <v>4713</v>
      </c>
      <c r="F2822" s="2" t="s">
        <v>11</v>
      </c>
      <c r="G2822" s="2">
        <v>10000000</v>
      </c>
      <c r="H2822" s="2">
        <v>6.7</v>
      </c>
    </row>
    <row r="2823" spans="1:8" x14ac:dyDescent="0.3">
      <c r="A2823" s="2" t="s">
        <v>422</v>
      </c>
      <c r="B2823" s="2">
        <v>89</v>
      </c>
      <c r="C2823" s="2">
        <v>598645</v>
      </c>
      <c r="D2823" s="2" t="s">
        <v>549</v>
      </c>
      <c r="E2823" s="2" t="s">
        <v>4714</v>
      </c>
      <c r="F2823" s="2" t="s">
        <v>11</v>
      </c>
      <c r="G2823" s="2">
        <v>10000000</v>
      </c>
      <c r="H2823" s="2">
        <v>3.6</v>
      </c>
    </row>
    <row r="2824" spans="1:8" x14ac:dyDescent="0.3">
      <c r="A2824" s="3" t="s">
        <v>4715</v>
      </c>
      <c r="B2824" s="3">
        <v>107</v>
      </c>
      <c r="C2824" s="3">
        <v>578527</v>
      </c>
      <c r="D2824" s="3" t="s">
        <v>564</v>
      </c>
      <c r="E2824" s="3" t="s">
        <v>4716</v>
      </c>
      <c r="F2824" s="3" t="s">
        <v>11</v>
      </c>
      <c r="G2824" s="3">
        <v>10000000</v>
      </c>
      <c r="H2824" s="3">
        <v>5.7</v>
      </c>
    </row>
    <row r="2825" spans="1:8" x14ac:dyDescent="0.3">
      <c r="A2825" s="2" t="s">
        <v>3500</v>
      </c>
      <c r="B2825" s="2">
        <v>85</v>
      </c>
      <c r="C2825" s="2">
        <v>488872</v>
      </c>
      <c r="D2825" s="2" t="s">
        <v>1066</v>
      </c>
      <c r="E2825" s="2" t="s">
        <v>4717</v>
      </c>
      <c r="F2825" s="2" t="s">
        <v>2351</v>
      </c>
      <c r="G2825" s="2">
        <v>10000000</v>
      </c>
      <c r="H2825" s="2">
        <v>7.3</v>
      </c>
    </row>
    <row r="2826" spans="1:8" x14ac:dyDescent="0.3">
      <c r="A2826" s="3" t="s">
        <v>4718</v>
      </c>
      <c r="B2826" s="3">
        <v>93</v>
      </c>
      <c r="C2826" s="3">
        <v>365734</v>
      </c>
      <c r="D2826" s="3" t="s">
        <v>1126</v>
      </c>
      <c r="E2826" s="3" t="s">
        <v>4719</v>
      </c>
      <c r="F2826" s="3" t="s">
        <v>11</v>
      </c>
      <c r="G2826" s="3">
        <v>10000000</v>
      </c>
      <c r="H2826" s="3">
        <v>5</v>
      </c>
    </row>
    <row r="2827" spans="1:8" x14ac:dyDescent="0.3">
      <c r="A2827" s="2" t="s">
        <v>4720</v>
      </c>
      <c r="B2827" s="2">
        <v>101</v>
      </c>
      <c r="C2827" s="2">
        <v>231417</v>
      </c>
      <c r="D2827" s="2" t="s">
        <v>1949</v>
      </c>
      <c r="E2827" s="2" t="s">
        <v>4721</v>
      </c>
      <c r="F2827" s="2" t="s">
        <v>953</v>
      </c>
      <c r="G2827" s="2">
        <v>60000000</v>
      </c>
      <c r="H2827" s="2">
        <v>6.6</v>
      </c>
    </row>
    <row r="2828" spans="1:8" x14ac:dyDescent="0.3">
      <c r="A2828" s="3" t="s">
        <v>4722</v>
      </c>
      <c r="B2828" s="3">
        <v>103</v>
      </c>
      <c r="C2828" s="3">
        <v>3093491</v>
      </c>
      <c r="D2828" s="3" t="s">
        <v>504</v>
      </c>
      <c r="E2828" s="3" t="s">
        <v>4723</v>
      </c>
      <c r="F2828" s="3" t="s">
        <v>11</v>
      </c>
      <c r="G2828" s="3">
        <v>5000000</v>
      </c>
      <c r="H2828" s="3">
        <v>6.6</v>
      </c>
    </row>
    <row r="2829" spans="1:8" x14ac:dyDescent="0.3">
      <c r="A2829" s="2" t="s">
        <v>4724</v>
      </c>
      <c r="B2829" s="2">
        <v>111</v>
      </c>
      <c r="C2829" s="2">
        <v>228524</v>
      </c>
      <c r="D2829" s="2" t="s">
        <v>838</v>
      </c>
      <c r="E2829" s="2" t="s">
        <v>4725</v>
      </c>
      <c r="F2829" s="2" t="s">
        <v>11</v>
      </c>
      <c r="G2829" s="2">
        <v>4000000</v>
      </c>
      <c r="H2829" s="2">
        <v>7.3</v>
      </c>
    </row>
    <row r="2830" spans="1:8" x14ac:dyDescent="0.3">
      <c r="A2830" s="3" t="s">
        <v>4726</v>
      </c>
      <c r="B2830" s="3">
        <v>86</v>
      </c>
      <c r="C2830" s="3">
        <v>226792</v>
      </c>
      <c r="D2830" s="3" t="s">
        <v>4727</v>
      </c>
      <c r="E2830" s="3" t="s">
        <v>4728</v>
      </c>
      <c r="F2830" s="3" t="s">
        <v>11</v>
      </c>
      <c r="G2830" s="3">
        <v>10000000</v>
      </c>
      <c r="H2830" s="3">
        <v>6.2</v>
      </c>
    </row>
    <row r="2831" spans="1:8" x14ac:dyDescent="0.3">
      <c r="A2831" s="3" t="s">
        <v>4729</v>
      </c>
      <c r="B2831" s="3">
        <v>90</v>
      </c>
      <c r="C2831" s="3">
        <v>136432</v>
      </c>
      <c r="D2831" s="3" t="s">
        <v>3991</v>
      </c>
      <c r="E2831" s="3" t="s">
        <v>4730</v>
      </c>
      <c r="F2831" s="3" t="s">
        <v>11</v>
      </c>
      <c r="G2831" s="3">
        <v>5000000</v>
      </c>
      <c r="H2831" s="3">
        <v>6.6</v>
      </c>
    </row>
    <row r="2832" spans="1:8" x14ac:dyDescent="0.3">
      <c r="A2832" s="2" t="s">
        <v>4420</v>
      </c>
      <c r="B2832" s="2">
        <v>82</v>
      </c>
      <c r="C2832" s="2">
        <v>131617</v>
      </c>
      <c r="D2832" s="2" t="s">
        <v>1342</v>
      </c>
      <c r="E2832" s="2" t="s">
        <v>4731</v>
      </c>
      <c r="F2832" s="2" t="s">
        <v>11</v>
      </c>
      <c r="G2832" s="2">
        <v>10000000</v>
      </c>
      <c r="H2832" s="2">
        <v>6.3</v>
      </c>
    </row>
    <row r="2833" spans="1:8" x14ac:dyDescent="0.3">
      <c r="A2833" s="2" t="s">
        <v>4732</v>
      </c>
      <c r="B2833" s="2">
        <v>83</v>
      </c>
      <c r="C2833" s="2">
        <v>126247</v>
      </c>
      <c r="D2833" s="2" t="s">
        <v>326</v>
      </c>
      <c r="E2833" s="2" t="s">
        <v>4733</v>
      </c>
      <c r="F2833" s="2" t="s">
        <v>11</v>
      </c>
      <c r="G2833" s="2">
        <v>6200000</v>
      </c>
      <c r="H2833" s="2">
        <v>3.3</v>
      </c>
    </row>
    <row r="2834" spans="1:8" x14ac:dyDescent="0.3">
      <c r="A2834" s="2" t="s">
        <v>4734</v>
      </c>
      <c r="B2834" s="2">
        <v>86</v>
      </c>
      <c r="C2834" s="2">
        <v>15447</v>
      </c>
      <c r="D2834" s="2" t="s">
        <v>656</v>
      </c>
      <c r="E2834" s="2" t="s">
        <v>4735</v>
      </c>
      <c r="F2834" s="2" t="s">
        <v>11</v>
      </c>
      <c r="G2834" s="2">
        <v>10000000</v>
      </c>
      <c r="H2834" s="2">
        <v>3.5</v>
      </c>
    </row>
    <row r="2835" spans="1:8" x14ac:dyDescent="0.3">
      <c r="A2835" s="3" t="s">
        <v>4736</v>
      </c>
      <c r="B2835" s="3">
        <v>91</v>
      </c>
      <c r="C2835" s="3">
        <v>19348</v>
      </c>
      <c r="D2835" s="3" t="s">
        <v>838</v>
      </c>
      <c r="E2835" s="3" t="s">
        <v>4737</v>
      </c>
      <c r="F2835" s="3" t="s">
        <v>11</v>
      </c>
      <c r="G2835" s="3">
        <v>10000000</v>
      </c>
      <c r="H2835" s="3">
        <v>5.5</v>
      </c>
    </row>
    <row r="2836" spans="1:8" x14ac:dyDescent="0.3">
      <c r="A2836" s="2" t="s">
        <v>4738</v>
      </c>
      <c r="B2836" s="2">
        <v>90</v>
      </c>
      <c r="C2836" s="2">
        <v>100503</v>
      </c>
      <c r="D2836" s="2" t="s">
        <v>549</v>
      </c>
      <c r="E2836" s="2" t="s">
        <v>4739</v>
      </c>
      <c r="F2836" s="2" t="s">
        <v>11</v>
      </c>
      <c r="G2836" s="2">
        <v>8000000</v>
      </c>
      <c r="H2836" s="2">
        <v>5.9</v>
      </c>
    </row>
    <row r="2837" spans="1:8" x14ac:dyDescent="0.3">
      <c r="A2837" s="3" t="s">
        <v>4740</v>
      </c>
      <c r="B2837" s="3">
        <v>90</v>
      </c>
      <c r="C2837" s="3">
        <v>92900</v>
      </c>
      <c r="D2837" s="3" t="s">
        <v>838</v>
      </c>
      <c r="E2837" s="3" t="s">
        <v>4741</v>
      </c>
      <c r="F2837" s="3" t="s">
        <v>11</v>
      </c>
      <c r="G2837" s="3">
        <v>5000000</v>
      </c>
      <c r="H2837" s="3">
        <v>4.7</v>
      </c>
    </row>
    <row r="2838" spans="1:8" x14ac:dyDescent="0.3">
      <c r="A2838" s="3" t="s">
        <v>4742</v>
      </c>
      <c r="B2838" s="3">
        <v>93</v>
      </c>
      <c r="C2838" s="3">
        <v>5561</v>
      </c>
      <c r="D2838" s="3" t="s">
        <v>549</v>
      </c>
      <c r="E2838" s="3" t="s">
        <v>4743</v>
      </c>
      <c r="F2838" s="3" t="s">
        <v>11</v>
      </c>
      <c r="G2838" s="3">
        <v>10000000</v>
      </c>
      <c r="H2838" s="3">
        <v>3.9</v>
      </c>
    </row>
    <row r="2839" spans="1:8" x14ac:dyDescent="0.3">
      <c r="A2839" s="2" t="s">
        <v>4744</v>
      </c>
      <c r="B2839" s="2">
        <v>104</v>
      </c>
      <c r="C2839" s="2">
        <v>3607</v>
      </c>
      <c r="D2839" s="2" t="s">
        <v>740</v>
      </c>
      <c r="E2839" s="2" t="s">
        <v>4745</v>
      </c>
      <c r="F2839" s="2" t="s">
        <v>11</v>
      </c>
      <c r="G2839" s="2">
        <v>10000000</v>
      </c>
      <c r="H2839" s="2">
        <v>6.1</v>
      </c>
    </row>
    <row r="2840" spans="1:8" x14ac:dyDescent="0.3">
      <c r="A2840" s="2" t="s">
        <v>4746</v>
      </c>
      <c r="B2840" s="2">
        <v>85</v>
      </c>
      <c r="C2840" s="2">
        <v>70527</v>
      </c>
      <c r="D2840" s="2" t="s">
        <v>838</v>
      </c>
      <c r="E2840" s="2" t="s">
        <v>4747</v>
      </c>
      <c r="F2840" s="2" t="s">
        <v>11</v>
      </c>
      <c r="G2840" s="2">
        <v>6500000</v>
      </c>
      <c r="H2840" s="2">
        <v>6.7</v>
      </c>
    </row>
    <row r="2841" spans="1:8" x14ac:dyDescent="0.3">
      <c r="A2841" s="2" t="s">
        <v>4748</v>
      </c>
      <c r="B2841" s="2">
        <v>81</v>
      </c>
      <c r="C2841" s="2">
        <v>11835</v>
      </c>
      <c r="D2841" s="2" t="s">
        <v>465</v>
      </c>
      <c r="E2841" s="2" t="s">
        <v>4749</v>
      </c>
      <c r="F2841" s="2" t="s">
        <v>4750</v>
      </c>
      <c r="G2841" s="2">
        <v>10000000</v>
      </c>
      <c r="H2841" s="2">
        <v>6.9</v>
      </c>
    </row>
    <row r="2842" spans="1:8" x14ac:dyDescent="0.3">
      <c r="A2842" s="3" t="s">
        <v>2779</v>
      </c>
      <c r="B2842" s="3">
        <v>135</v>
      </c>
      <c r="C2842" s="3">
        <v>128486</v>
      </c>
      <c r="D2842" s="3" t="s">
        <v>1535</v>
      </c>
      <c r="E2842" s="3" t="s">
        <v>4751</v>
      </c>
      <c r="F2842" s="3" t="s">
        <v>4337</v>
      </c>
      <c r="G2842" s="3">
        <v>10000000</v>
      </c>
      <c r="H2842" s="3">
        <v>7.3</v>
      </c>
    </row>
    <row r="2843" spans="1:8" x14ac:dyDescent="0.3">
      <c r="A2843" s="3" t="s">
        <v>4752</v>
      </c>
      <c r="B2843" s="3">
        <v>144</v>
      </c>
      <c r="C2843" s="3">
        <v>2483955</v>
      </c>
      <c r="D2843" s="3" t="s">
        <v>69</v>
      </c>
      <c r="E2843" s="3" t="s">
        <v>4753</v>
      </c>
      <c r="F2843" s="3" t="s">
        <v>11</v>
      </c>
      <c r="G2843" s="3">
        <v>9600000</v>
      </c>
      <c r="H2843" s="3">
        <v>6.7</v>
      </c>
    </row>
    <row r="2844" spans="1:8" x14ac:dyDescent="0.3">
      <c r="A2844" s="2" t="s">
        <v>1068</v>
      </c>
      <c r="B2844" s="2">
        <v>98</v>
      </c>
      <c r="C2844" s="2">
        <v>57176582</v>
      </c>
      <c r="D2844" s="2" t="s">
        <v>656</v>
      </c>
      <c r="E2844" s="2" t="s">
        <v>4754</v>
      </c>
      <c r="F2844" s="2" t="s">
        <v>11</v>
      </c>
      <c r="G2844" s="2">
        <v>9500000</v>
      </c>
      <c r="H2844" s="2">
        <v>6.1</v>
      </c>
    </row>
    <row r="2845" spans="1:8" x14ac:dyDescent="0.3">
      <c r="A2845" s="2" t="s">
        <v>2595</v>
      </c>
      <c r="B2845" s="2">
        <v>117</v>
      </c>
      <c r="C2845" s="2">
        <v>43100000</v>
      </c>
      <c r="D2845" s="2" t="s">
        <v>16</v>
      </c>
      <c r="E2845" s="2" t="s">
        <v>4755</v>
      </c>
      <c r="F2845" s="2" t="s">
        <v>11</v>
      </c>
      <c r="G2845" s="2">
        <v>9500000</v>
      </c>
      <c r="H2845" s="2">
        <v>6.9</v>
      </c>
    </row>
    <row r="2846" spans="1:8" x14ac:dyDescent="0.3">
      <c r="A2846" s="2" t="s">
        <v>3758</v>
      </c>
      <c r="B2846" s="2">
        <v>127</v>
      </c>
      <c r="C2846" s="2">
        <v>225377</v>
      </c>
      <c r="D2846" s="2" t="s">
        <v>69</v>
      </c>
      <c r="E2846" s="2" t="s">
        <v>4756</v>
      </c>
      <c r="F2846" s="2" t="s">
        <v>953</v>
      </c>
      <c r="G2846" s="2">
        <v>8900000</v>
      </c>
      <c r="H2846" s="2">
        <v>7.9</v>
      </c>
    </row>
    <row r="2847" spans="1:8" x14ac:dyDescent="0.3">
      <c r="A2847" s="3" t="s">
        <v>4757</v>
      </c>
      <c r="B2847" s="3">
        <v>98</v>
      </c>
      <c r="C2847" s="3">
        <v>14114488</v>
      </c>
      <c r="D2847" s="3" t="s">
        <v>2168</v>
      </c>
      <c r="E2847" s="3" t="s">
        <v>4758</v>
      </c>
      <c r="F2847" s="3" t="s">
        <v>11</v>
      </c>
      <c r="G2847" s="3">
        <v>10500000</v>
      </c>
      <c r="H2847" s="3">
        <v>4.5</v>
      </c>
    </row>
    <row r="2848" spans="1:8" x14ac:dyDescent="0.3">
      <c r="A2848" s="3" t="s">
        <v>4759</v>
      </c>
      <c r="B2848" s="3">
        <v>197</v>
      </c>
      <c r="C2848" s="3">
        <v>46300000</v>
      </c>
      <c r="D2848" s="3" t="s">
        <v>449</v>
      </c>
      <c r="E2848" s="3" t="s">
        <v>4760</v>
      </c>
      <c r="F2848" s="3" t="s">
        <v>11</v>
      </c>
      <c r="G2848" s="3">
        <v>9400000</v>
      </c>
      <c r="H2848" s="3">
        <v>7.6</v>
      </c>
    </row>
    <row r="2849" spans="1:8" x14ac:dyDescent="0.3">
      <c r="A2849" s="3" t="s">
        <v>1708</v>
      </c>
      <c r="B2849" s="3">
        <v>104</v>
      </c>
      <c r="C2849" s="3">
        <v>2600000</v>
      </c>
      <c r="D2849" s="3" t="s">
        <v>1121</v>
      </c>
      <c r="E2849" s="3" t="s">
        <v>4761</v>
      </c>
      <c r="F2849" s="3" t="s">
        <v>11</v>
      </c>
      <c r="G2849" s="3">
        <v>6000000</v>
      </c>
      <c r="H2849" s="3">
        <v>7.5</v>
      </c>
    </row>
    <row r="2850" spans="1:8" x14ac:dyDescent="0.3">
      <c r="A2850" s="2" t="s">
        <v>4148</v>
      </c>
      <c r="B2850" s="2">
        <v>130</v>
      </c>
      <c r="C2850" s="2">
        <v>3029870</v>
      </c>
      <c r="D2850" s="2" t="s">
        <v>608</v>
      </c>
      <c r="E2850" s="2" t="s">
        <v>4762</v>
      </c>
      <c r="F2850" s="2" t="s">
        <v>11</v>
      </c>
      <c r="G2850" s="2">
        <v>7400000</v>
      </c>
      <c r="H2850" s="2">
        <v>7.1</v>
      </c>
    </row>
    <row r="2851" spans="1:8" x14ac:dyDescent="0.3">
      <c r="A2851" s="2" t="s">
        <v>4763</v>
      </c>
      <c r="B2851" s="2">
        <v>176</v>
      </c>
      <c r="C2851" s="2">
        <v>3047539</v>
      </c>
      <c r="D2851" s="2" t="s">
        <v>69</v>
      </c>
      <c r="E2851" s="2" t="s">
        <v>4764</v>
      </c>
      <c r="F2851" s="2" t="s">
        <v>4532</v>
      </c>
      <c r="G2851" s="2">
        <v>7217600</v>
      </c>
      <c r="H2851" s="2">
        <v>6.9</v>
      </c>
    </row>
    <row r="2852" spans="1:8" x14ac:dyDescent="0.3">
      <c r="A2852" s="3" t="s">
        <v>60</v>
      </c>
      <c r="B2852" s="3">
        <v>116</v>
      </c>
      <c r="C2852" s="3">
        <v>78900000</v>
      </c>
      <c r="D2852" s="3" t="s">
        <v>3240</v>
      </c>
      <c r="E2852" s="3" t="s">
        <v>4765</v>
      </c>
      <c r="F2852" s="3" t="s">
        <v>11</v>
      </c>
      <c r="G2852" s="3">
        <v>11000000</v>
      </c>
      <c r="H2852" s="3">
        <v>8.5</v>
      </c>
    </row>
    <row r="2853" spans="1:8" x14ac:dyDescent="0.3">
      <c r="A2853" s="2" t="s">
        <v>2402</v>
      </c>
      <c r="B2853" s="2">
        <v>88</v>
      </c>
      <c r="C2853" s="2">
        <v>30859000</v>
      </c>
      <c r="D2853" s="2" t="s">
        <v>2168</v>
      </c>
      <c r="E2853" s="2" t="s">
        <v>4766</v>
      </c>
      <c r="F2853" s="2" t="s">
        <v>11</v>
      </c>
      <c r="G2853" s="2">
        <v>83532</v>
      </c>
      <c r="H2853" s="2">
        <v>7.5</v>
      </c>
    </row>
    <row r="2854" spans="1:8" x14ac:dyDescent="0.3">
      <c r="A2854" s="3" t="s">
        <v>4767</v>
      </c>
      <c r="B2854" s="3">
        <v>106</v>
      </c>
      <c r="C2854" s="3">
        <v>3571735</v>
      </c>
      <c r="D2854" s="3" t="s">
        <v>1415</v>
      </c>
      <c r="E2854" s="3" t="s">
        <v>4768</v>
      </c>
      <c r="F2854" s="3" t="s">
        <v>11</v>
      </c>
      <c r="G2854" s="3">
        <v>10000000</v>
      </c>
      <c r="H2854" s="3">
        <v>6.6</v>
      </c>
    </row>
    <row r="2855" spans="1:8" x14ac:dyDescent="0.3">
      <c r="A2855" s="2" t="s">
        <v>2273</v>
      </c>
      <c r="B2855" s="2">
        <v>181</v>
      </c>
      <c r="C2855" s="2">
        <v>50000000</v>
      </c>
      <c r="D2855" s="2" t="s">
        <v>3787</v>
      </c>
      <c r="E2855" s="2" t="s">
        <v>4769</v>
      </c>
      <c r="F2855" s="2" t="s">
        <v>11</v>
      </c>
      <c r="G2855" s="2">
        <v>9000000</v>
      </c>
      <c r="H2855" s="2">
        <v>8</v>
      </c>
    </row>
    <row r="2856" spans="1:8" x14ac:dyDescent="0.3">
      <c r="A2856" s="3" t="s">
        <v>4770</v>
      </c>
      <c r="B2856" s="3">
        <v>130</v>
      </c>
      <c r="C2856" s="3">
        <v>63600000</v>
      </c>
      <c r="D2856" s="3" t="s">
        <v>16</v>
      </c>
      <c r="E2856" s="3" t="s">
        <v>4771</v>
      </c>
      <c r="F2856" s="3" t="s">
        <v>11</v>
      </c>
      <c r="G2856" s="3">
        <v>9000000</v>
      </c>
      <c r="H2856" s="3">
        <v>7</v>
      </c>
    </row>
    <row r="2857" spans="1:8" x14ac:dyDescent="0.3">
      <c r="A2857" s="2" t="s">
        <v>1013</v>
      </c>
      <c r="B2857" s="2">
        <v>123</v>
      </c>
      <c r="C2857" s="2">
        <v>36049108</v>
      </c>
      <c r="D2857" s="2" t="s">
        <v>1893</v>
      </c>
      <c r="E2857" s="2" t="s">
        <v>4772</v>
      </c>
      <c r="F2857" s="2" t="s">
        <v>11</v>
      </c>
      <c r="G2857" s="2">
        <v>9000000</v>
      </c>
      <c r="H2857" s="2">
        <v>6.8</v>
      </c>
    </row>
    <row r="2858" spans="1:8" x14ac:dyDescent="0.3">
      <c r="A2858" s="3" t="s">
        <v>2894</v>
      </c>
      <c r="B2858" s="3">
        <v>120</v>
      </c>
      <c r="C2858" s="3">
        <v>34074895</v>
      </c>
      <c r="D2858" s="3" t="s">
        <v>838</v>
      </c>
      <c r="E2858" s="3" t="s">
        <v>4773</v>
      </c>
      <c r="F2858" s="3" t="s">
        <v>11</v>
      </c>
      <c r="G2858" s="3">
        <v>9000000</v>
      </c>
      <c r="H2858" s="3">
        <v>6.7</v>
      </c>
    </row>
    <row r="2859" spans="1:8" x14ac:dyDescent="0.3">
      <c r="A2859" s="2" t="s">
        <v>4181</v>
      </c>
      <c r="B2859" s="2">
        <v>87</v>
      </c>
      <c r="C2859" s="2">
        <v>33244684</v>
      </c>
      <c r="D2859" s="2" t="s">
        <v>2403</v>
      </c>
      <c r="E2859" s="2" t="s">
        <v>4774</v>
      </c>
      <c r="F2859" s="2" t="s">
        <v>11</v>
      </c>
      <c r="G2859" s="2">
        <v>9000000</v>
      </c>
      <c r="H2859" s="2">
        <v>6.5</v>
      </c>
    </row>
    <row r="2860" spans="1:8" x14ac:dyDescent="0.3">
      <c r="A2860" s="3" t="s">
        <v>4775</v>
      </c>
      <c r="B2860" s="3">
        <v>123</v>
      </c>
      <c r="C2860" s="3">
        <v>24530513</v>
      </c>
      <c r="D2860" s="3" t="s">
        <v>951</v>
      </c>
      <c r="E2860" s="3" t="s">
        <v>4776</v>
      </c>
      <c r="F2860" s="3" t="s">
        <v>11</v>
      </c>
      <c r="G2860" s="3">
        <v>9000000</v>
      </c>
      <c r="H2860" s="3">
        <v>8</v>
      </c>
    </row>
    <row r="2861" spans="1:8" x14ac:dyDescent="0.3">
      <c r="A2861" s="2" t="s">
        <v>4554</v>
      </c>
      <c r="B2861" s="2">
        <v>103</v>
      </c>
      <c r="C2861" s="2">
        <v>71519230</v>
      </c>
      <c r="D2861" s="2" t="s">
        <v>737</v>
      </c>
      <c r="E2861" s="2" t="s">
        <v>4777</v>
      </c>
      <c r="F2861" s="2" t="s">
        <v>11</v>
      </c>
      <c r="G2861" s="2">
        <v>9000000</v>
      </c>
      <c r="H2861" s="2">
        <v>6.5</v>
      </c>
    </row>
    <row r="2862" spans="1:8" x14ac:dyDescent="0.3">
      <c r="A2862" s="3" t="s">
        <v>4778</v>
      </c>
      <c r="B2862" s="3">
        <v>91</v>
      </c>
      <c r="C2862" s="3">
        <v>20035310</v>
      </c>
      <c r="D2862" s="3" t="s">
        <v>465</v>
      </c>
      <c r="E2862" s="3" t="s">
        <v>4779</v>
      </c>
      <c r="F2862" s="3" t="s">
        <v>11</v>
      </c>
      <c r="G2862" s="3">
        <v>9000000</v>
      </c>
      <c r="H2862" s="3">
        <v>4.9000000000000004</v>
      </c>
    </row>
    <row r="2863" spans="1:8" x14ac:dyDescent="0.3">
      <c r="A2863" s="2" t="s">
        <v>4227</v>
      </c>
      <c r="B2863" s="2">
        <v>88</v>
      </c>
      <c r="C2863" s="2">
        <v>18225165</v>
      </c>
      <c r="D2863" s="2" t="s">
        <v>1392</v>
      </c>
      <c r="E2863" s="2" t="s">
        <v>4780</v>
      </c>
      <c r="F2863" s="2" t="s">
        <v>11</v>
      </c>
      <c r="G2863" s="2">
        <v>9000000</v>
      </c>
      <c r="H2863" s="2">
        <v>7.1</v>
      </c>
    </row>
    <row r="2864" spans="1:8" x14ac:dyDescent="0.3">
      <c r="A2864" s="3" t="s">
        <v>1436</v>
      </c>
      <c r="B2864" s="3">
        <v>126</v>
      </c>
      <c r="C2864" s="3">
        <v>17804273</v>
      </c>
      <c r="D2864" s="3" t="s">
        <v>1342</v>
      </c>
      <c r="E2864" s="3" t="s">
        <v>4781</v>
      </c>
      <c r="F2864" s="3" t="s">
        <v>11</v>
      </c>
      <c r="G2864" s="3">
        <v>20000000</v>
      </c>
      <c r="H2864" s="3">
        <v>7</v>
      </c>
    </row>
    <row r="2865" spans="1:8" x14ac:dyDescent="0.3">
      <c r="A2865" s="2" t="s">
        <v>4782</v>
      </c>
      <c r="B2865" s="2">
        <v>120</v>
      </c>
      <c r="C2865" s="2">
        <v>16938179</v>
      </c>
      <c r="D2865" s="2" t="s">
        <v>710</v>
      </c>
      <c r="E2865" s="2" t="s">
        <v>4783</v>
      </c>
      <c r="F2865" s="2" t="s">
        <v>11</v>
      </c>
      <c r="G2865" s="2">
        <v>8000000</v>
      </c>
      <c r="H2865" s="2">
        <v>7</v>
      </c>
    </row>
    <row r="2866" spans="1:8" x14ac:dyDescent="0.3">
      <c r="A2866" s="2" t="s">
        <v>3566</v>
      </c>
      <c r="B2866" s="2">
        <v>94</v>
      </c>
      <c r="C2866" s="2">
        <v>16235293</v>
      </c>
      <c r="D2866" s="2" t="s">
        <v>2088</v>
      </c>
      <c r="E2866" s="2" t="s">
        <v>4784</v>
      </c>
      <c r="F2866" s="2" t="s">
        <v>11</v>
      </c>
      <c r="G2866" s="2">
        <v>9000000</v>
      </c>
      <c r="H2866" s="2">
        <v>4.5</v>
      </c>
    </row>
    <row r="2867" spans="1:8" x14ac:dyDescent="0.3">
      <c r="A2867" s="2" t="s">
        <v>273</v>
      </c>
      <c r="B2867" s="2">
        <v>137</v>
      </c>
      <c r="C2867" s="2">
        <v>10161099</v>
      </c>
      <c r="D2867" s="2" t="s">
        <v>4785</v>
      </c>
      <c r="E2867" s="2" t="s">
        <v>4786</v>
      </c>
      <c r="F2867" s="2" t="s">
        <v>11</v>
      </c>
      <c r="G2867" s="2">
        <v>9000000</v>
      </c>
      <c r="H2867" s="2">
        <v>7.7</v>
      </c>
    </row>
    <row r="2868" spans="1:8" x14ac:dyDescent="0.3">
      <c r="A2868" s="3" t="s">
        <v>285</v>
      </c>
      <c r="B2868" s="3">
        <v>119</v>
      </c>
      <c r="C2868" s="3">
        <v>6047856</v>
      </c>
      <c r="D2868" s="3" t="s">
        <v>143</v>
      </c>
      <c r="E2868" s="3" t="s">
        <v>4787</v>
      </c>
      <c r="F2868" s="3" t="s">
        <v>11</v>
      </c>
      <c r="G2868" s="3">
        <v>8500000</v>
      </c>
      <c r="H2868" s="3">
        <v>6.7</v>
      </c>
    </row>
    <row r="2869" spans="1:8" x14ac:dyDescent="0.3">
      <c r="A2869" s="2" t="s">
        <v>1982</v>
      </c>
      <c r="B2869" s="2">
        <v>99</v>
      </c>
      <c r="C2869" s="2">
        <v>4681503</v>
      </c>
      <c r="D2869" s="2" t="s">
        <v>838</v>
      </c>
      <c r="E2869" s="2" t="s">
        <v>4788</v>
      </c>
      <c r="F2869" s="2" t="s">
        <v>11</v>
      </c>
      <c r="G2869" s="2">
        <v>9000000</v>
      </c>
      <c r="H2869" s="2">
        <v>7</v>
      </c>
    </row>
    <row r="2870" spans="1:8" x14ac:dyDescent="0.3">
      <c r="A2870" s="3" t="s">
        <v>4789</v>
      </c>
      <c r="B2870" s="3">
        <v>79</v>
      </c>
      <c r="C2870" s="3">
        <v>4350774</v>
      </c>
      <c r="D2870" s="3" t="s">
        <v>656</v>
      </c>
      <c r="E2870" s="3" t="s">
        <v>4790</v>
      </c>
      <c r="F2870" s="3" t="s">
        <v>11</v>
      </c>
      <c r="G2870" s="3">
        <v>8000000</v>
      </c>
      <c r="H2870" s="3">
        <v>6.5</v>
      </c>
    </row>
    <row r="2871" spans="1:8" x14ac:dyDescent="0.3">
      <c r="A2871" s="3" t="s">
        <v>4194</v>
      </c>
      <c r="B2871" s="3">
        <v>95</v>
      </c>
      <c r="C2871" s="3">
        <v>2955039</v>
      </c>
      <c r="D2871" s="3" t="s">
        <v>534</v>
      </c>
      <c r="E2871" s="3" t="s">
        <v>4791</v>
      </c>
      <c r="F2871" s="3" t="s">
        <v>11</v>
      </c>
      <c r="G2871" s="3">
        <v>9000000</v>
      </c>
      <c r="H2871" s="3">
        <v>6.2</v>
      </c>
    </row>
    <row r="2872" spans="1:8" x14ac:dyDescent="0.3">
      <c r="A2872" s="2" t="s">
        <v>3722</v>
      </c>
      <c r="B2872" s="2">
        <v>103</v>
      </c>
      <c r="C2872" s="2">
        <v>1530535</v>
      </c>
      <c r="D2872" s="2" t="s">
        <v>465</v>
      </c>
      <c r="E2872" s="2" t="s">
        <v>4792</v>
      </c>
      <c r="F2872" s="2" t="s">
        <v>11</v>
      </c>
      <c r="G2872" s="2">
        <v>9000000</v>
      </c>
      <c r="H2872" s="2">
        <v>5.7</v>
      </c>
    </row>
    <row r="2873" spans="1:8" x14ac:dyDescent="0.3">
      <c r="A2873" s="3" t="s">
        <v>3458</v>
      </c>
      <c r="B2873" s="3">
        <v>92</v>
      </c>
      <c r="C2873" s="3">
        <v>4881867</v>
      </c>
      <c r="D2873" s="3" t="s">
        <v>2463</v>
      </c>
      <c r="E2873" s="3" t="s">
        <v>4793</v>
      </c>
      <c r="F2873" s="3" t="s">
        <v>11</v>
      </c>
      <c r="G2873" s="3">
        <v>9000000</v>
      </c>
      <c r="H2873" s="3">
        <v>6.4</v>
      </c>
    </row>
    <row r="2874" spans="1:8" x14ac:dyDescent="0.3">
      <c r="A2874" s="2" t="s">
        <v>3715</v>
      </c>
      <c r="B2874" s="2">
        <v>84</v>
      </c>
      <c r="C2874" s="2">
        <v>11860839</v>
      </c>
      <c r="D2874" s="2" t="s">
        <v>1340</v>
      </c>
      <c r="E2874" s="2" t="s">
        <v>4794</v>
      </c>
      <c r="F2874" s="2" t="s">
        <v>11</v>
      </c>
      <c r="G2874" s="2">
        <v>9000000</v>
      </c>
      <c r="H2874" s="2">
        <v>5.4</v>
      </c>
    </row>
    <row r="2875" spans="1:8" x14ac:dyDescent="0.3">
      <c r="A2875" s="3" t="s">
        <v>4795</v>
      </c>
      <c r="B2875" s="3">
        <v>300</v>
      </c>
      <c r="C2875" s="3">
        <v>454255</v>
      </c>
      <c r="D2875" s="3" t="s">
        <v>357</v>
      </c>
      <c r="E2875" s="3" t="s">
        <v>4796</v>
      </c>
      <c r="F2875" s="3" t="s">
        <v>4129</v>
      </c>
      <c r="G2875" s="3">
        <v>400000000</v>
      </c>
      <c r="H2875" s="3">
        <v>6.6</v>
      </c>
    </row>
    <row r="2876" spans="1:8" x14ac:dyDescent="0.3">
      <c r="A2876" s="2" t="s">
        <v>4797</v>
      </c>
      <c r="B2876" s="2">
        <v>120</v>
      </c>
      <c r="C2876" s="2">
        <v>349618</v>
      </c>
      <c r="D2876" s="2" t="s">
        <v>2088</v>
      </c>
      <c r="E2876" s="2" t="s">
        <v>4798</v>
      </c>
      <c r="F2876" s="2" t="s">
        <v>11</v>
      </c>
      <c r="G2876" s="2">
        <v>9000000</v>
      </c>
      <c r="H2876" s="2">
        <v>6.1</v>
      </c>
    </row>
    <row r="2877" spans="1:8" x14ac:dyDescent="0.3">
      <c r="A2877" s="2" t="s">
        <v>3569</v>
      </c>
      <c r="B2877" s="2">
        <v>121</v>
      </c>
      <c r="C2877" s="2">
        <v>112935</v>
      </c>
      <c r="D2877" s="2" t="s">
        <v>1126</v>
      </c>
      <c r="E2877" s="2" t="s">
        <v>4799</v>
      </c>
      <c r="F2877" s="2" t="s">
        <v>11</v>
      </c>
      <c r="G2877" s="2">
        <v>9000000</v>
      </c>
      <c r="H2877" s="2">
        <v>7.6</v>
      </c>
    </row>
    <row r="2878" spans="1:8" x14ac:dyDescent="0.3">
      <c r="A2878" s="3" t="s">
        <v>4800</v>
      </c>
      <c r="B2878" s="3">
        <v>97</v>
      </c>
      <c r="C2878" s="3">
        <v>883887</v>
      </c>
      <c r="D2878" s="3" t="s">
        <v>1126</v>
      </c>
      <c r="E2878" s="3" t="s">
        <v>4801</v>
      </c>
      <c r="F2878" s="3" t="s">
        <v>11</v>
      </c>
      <c r="G2878" s="3">
        <v>9000000</v>
      </c>
      <c r="H2878" s="3">
        <v>6.2</v>
      </c>
    </row>
    <row r="2879" spans="1:8" x14ac:dyDescent="0.3">
      <c r="A2879" s="2" t="s">
        <v>4092</v>
      </c>
      <c r="B2879" s="2">
        <v>86</v>
      </c>
      <c r="C2879" s="2">
        <v>13751</v>
      </c>
      <c r="D2879" s="2" t="s">
        <v>2321</v>
      </c>
      <c r="E2879" s="2" t="s">
        <v>4802</v>
      </c>
      <c r="F2879" s="2" t="s">
        <v>11</v>
      </c>
      <c r="G2879" s="2">
        <v>11400000</v>
      </c>
      <c r="H2879" s="2">
        <v>6.6</v>
      </c>
    </row>
    <row r="2880" spans="1:8" x14ac:dyDescent="0.3">
      <c r="A2880" s="2" t="s">
        <v>4803</v>
      </c>
      <c r="B2880" s="2">
        <v>45</v>
      </c>
      <c r="C2880" s="2">
        <v>145109</v>
      </c>
      <c r="D2880" s="2" t="s">
        <v>726</v>
      </c>
      <c r="E2880" s="2" t="s">
        <v>4804</v>
      </c>
      <c r="F2880" s="2" t="s">
        <v>4805</v>
      </c>
      <c r="G2880" s="2">
        <v>45000000</v>
      </c>
      <c r="H2880" s="2">
        <v>7.3</v>
      </c>
    </row>
    <row r="2881" spans="1:8" x14ac:dyDescent="0.3">
      <c r="A2881" s="3" t="s">
        <v>4806</v>
      </c>
      <c r="B2881" s="3">
        <v>97</v>
      </c>
      <c r="C2881" s="3">
        <v>1046166</v>
      </c>
      <c r="D2881" s="3" t="s">
        <v>3804</v>
      </c>
      <c r="E2881" s="3" t="s">
        <v>4807</v>
      </c>
      <c r="F2881" s="3" t="s">
        <v>11</v>
      </c>
      <c r="G2881" s="3">
        <v>9000000</v>
      </c>
      <c r="H2881" s="3">
        <v>4.2</v>
      </c>
    </row>
    <row r="2882" spans="1:8" x14ac:dyDescent="0.3">
      <c r="A2882" s="3" t="s">
        <v>4808</v>
      </c>
      <c r="B2882" s="3">
        <v>93</v>
      </c>
      <c r="C2882" s="3">
        <v>174635000</v>
      </c>
      <c r="D2882" s="3" t="s">
        <v>1392</v>
      </c>
      <c r="E2882" s="3" t="s">
        <v>4809</v>
      </c>
      <c r="F2882" s="3" t="s">
        <v>11</v>
      </c>
      <c r="G2882" s="3">
        <v>8800000</v>
      </c>
      <c r="H2882" s="3">
        <v>6.5</v>
      </c>
    </row>
    <row r="2883" spans="1:8" x14ac:dyDescent="0.3">
      <c r="A2883" s="2" t="s">
        <v>4810</v>
      </c>
      <c r="B2883" s="2">
        <v>84</v>
      </c>
      <c r="C2883" s="2">
        <v>14373825</v>
      </c>
      <c r="D2883" s="2" t="s">
        <v>740</v>
      </c>
      <c r="E2883" s="2" t="s">
        <v>4811</v>
      </c>
      <c r="F2883" s="2" t="s">
        <v>11</v>
      </c>
      <c r="G2883" s="2">
        <v>8600000</v>
      </c>
      <c r="H2883" s="2">
        <v>6.5</v>
      </c>
    </row>
    <row r="2884" spans="1:8" x14ac:dyDescent="0.3">
      <c r="A2884" s="2" t="s">
        <v>4812</v>
      </c>
      <c r="B2884" s="2">
        <v>96</v>
      </c>
      <c r="C2884" s="2">
        <v>162</v>
      </c>
      <c r="D2884" s="2" t="s">
        <v>108</v>
      </c>
      <c r="E2884" s="2" t="s">
        <v>4813</v>
      </c>
      <c r="F2884" s="2" t="s">
        <v>11</v>
      </c>
      <c r="G2884" s="2">
        <v>9000000</v>
      </c>
      <c r="H2884" s="2">
        <v>5.7</v>
      </c>
    </row>
    <row r="2885" spans="1:8" x14ac:dyDescent="0.3">
      <c r="A2885" s="2" t="s">
        <v>1604</v>
      </c>
      <c r="B2885" s="2">
        <v>112</v>
      </c>
      <c r="C2885" s="2">
        <v>39462438</v>
      </c>
      <c r="D2885" s="2" t="s">
        <v>2521</v>
      </c>
      <c r="E2885" s="2" t="s">
        <v>4814</v>
      </c>
      <c r="F2885" s="2" t="s">
        <v>11</v>
      </c>
      <c r="G2885" s="2">
        <v>7000000</v>
      </c>
      <c r="H2885" s="2">
        <v>7.3</v>
      </c>
    </row>
    <row r="2886" spans="1:8" x14ac:dyDescent="0.3">
      <c r="A2886" s="3" t="s">
        <v>4815</v>
      </c>
      <c r="B2886" s="3">
        <v>125</v>
      </c>
      <c r="C2886" s="3">
        <v>29200000</v>
      </c>
      <c r="D2886" s="3" t="s">
        <v>2521</v>
      </c>
      <c r="E2886" s="3" t="s">
        <v>4816</v>
      </c>
      <c r="F2886" s="3" t="s">
        <v>11</v>
      </c>
      <c r="G2886" s="3">
        <v>8500000</v>
      </c>
      <c r="H2886" s="3">
        <v>6.9</v>
      </c>
    </row>
    <row r="2887" spans="1:8" x14ac:dyDescent="0.3">
      <c r="A2887" s="2" t="s">
        <v>4817</v>
      </c>
      <c r="B2887" s="2">
        <v>96</v>
      </c>
      <c r="C2887" s="2">
        <v>21564616</v>
      </c>
      <c r="D2887" s="2" t="s">
        <v>656</v>
      </c>
      <c r="E2887" s="2" t="s">
        <v>4818</v>
      </c>
      <c r="F2887" s="2" t="s">
        <v>11</v>
      </c>
      <c r="G2887" s="2">
        <v>8500000</v>
      </c>
      <c r="H2887" s="2">
        <v>5</v>
      </c>
    </row>
    <row r="2888" spans="1:8" x14ac:dyDescent="0.3">
      <c r="A2888" s="3" t="s">
        <v>2644</v>
      </c>
      <c r="B2888" s="3">
        <v>103</v>
      </c>
      <c r="C2888" s="3">
        <v>14879556</v>
      </c>
      <c r="D2888" s="3" t="s">
        <v>838</v>
      </c>
      <c r="E2888" s="3" t="s">
        <v>4819</v>
      </c>
      <c r="F2888" s="3" t="s">
        <v>11</v>
      </c>
      <c r="G2888" s="3">
        <v>8000000</v>
      </c>
      <c r="H2888" s="3">
        <v>7.3</v>
      </c>
    </row>
    <row r="2889" spans="1:8" x14ac:dyDescent="0.3">
      <c r="A2889" s="3" t="s">
        <v>4820</v>
      </c>
      <c r="B2889" s="3">
        <v>101</v>
      </c>
      <c r="C2889" s="3">
        <v>34017854</v>
      </c>
      <c r="D2889" s="3" t="s">
        <v>656</v>
      </c>
      <c r="E2889" s="3" t="s">
        <v>4821</v>
      </c>
      <c r="F2889" s="3" t="s">
        <v>11</v>
      </c>
      <c r="G2889" s="3">
        <v>8500000</v>
      </c>
      <c r="H2889" s="3">
        <v>6.5</v>
      </c>
    </row>
    <row r="2890" spans="1:8" x14ac:dyDescent="0.3">
      <c r="A2890" s="2" t="s">
        <v>4822</v>
      </c>
      <c r="B2890" s="2">
        <v>104</v>
      </c>
      <c r="C2890" s="2">
        <v>4273372</v>
      </c>
      <c r="D2890" s="2" t="s">
        <v>2521</v>
      </c>
      <c r="E2890" s="2" t="s">
        <v>4823</v>
      </c>
      <c r="F2890" s="2" t="s">
        <v>11</v>
      </c>
      <c r="G2890" s="2">
        <v>22000000</v>
      </c>
      <c r="H2890" s="2">
        <v>2.1</v>
      </c>
    </row>
    <row r="2891" spans="1:8" x14ac:dyDescent="0.3">
      <c r="A2891" s="3" t="s">
        <v>4428</v>
      </c>
      <c r="B2891" s="3">
        <v>119</v>
      </c>
      <c r="C2891" s="3">
        <v>4440055</v>
      </c>
      <c r="D2891" s="3" t="s">
        <v>2064</v>
      </c>
      <c r="E2891" s="3" t="s">
        <v>4824</v>
      </c>
      <c r="F2891" s="3" t="s">
        <v>11</v>
      </c>
      <c r="G2891" s="3">
        <v>8500000</v>
      </c>
      <c r="H2891" s="3">
        <v>7</v>
      </c>
    </row>
    <row r="2892" spans="1:8" x14ac:dyDescent="0.3">
      <c r="A2892" s="2" t="s">
        <v>4530</v>
      </c>
      <c r="B2892" s="2">
        <v>128</v>
      </c>
      <c r="C2892" s="2">
        <v>4018695</v>
      </c>
      <c r="D2892" s="2" t="s">
        <v>600</v>
      </c>
      <c r="E2892" s="2" t="s">
        <v>4825</v>
      </c>
      <c r="F2892" s="2" t="s">
        <v>4532</v>
      </c>
      <c r="G2892" s="2">
        <v>12000000</v>
      </c>
      <c r="H2892" s="2">
        <v>8</v>
      </c>
    </row>
    <row r="2893" spans="1:8" x14ac:dyDescent="0.3">
      <c r="A2893" s="3" t="s">
        <v>4826</v>
      </c>
      <c r="B2893" s="3">
        <v>126</v>
      </c>
      <c r="C2893" s="3">
        <v>1997807</v>
      </c>
      <c r="D2893" s="3" t="s">
        <v>600</v>
      </c>
      <c r="E2893" s="3" t="s">
        <v>4827</v>
      </c>
      <c r="F2893" s="3" t="s">
        <v>11</v>
      </c>
      <c r="G2893" s="3">
        <v>8000000</v>
      </c>
      <c r="H2893" s="3">
        <v>7.1</v>
      </c>
    </row>
    <row r="2894" spans="1:8" x14ac:dyDescent="0.3">
      <c r="A2894" s="3" t="s">
        <v>4549</v>
      </c>
      <c r="B2894" s="3">
        <v>150</v>
      </c>
      <c r="C2894" s="3">
        <v>140244</v>
      </c>
      <c r="D2894" s="3" t="s">
        <v>4828</v>
      </c>
      <c r="E2894" s="3" t="s">
        <v>4829</v>
      </c>
      <c r="F2894" s="3" t="s">
        <v>11</v>
      </c>
      <c r="G2894" s="3">
        <v>8500000</v>
      </c>
      <c r="H2894" s="3">
        <v>6.7</v>
      </c>
    </row>
    <row r="2895" spans="1:8" x14ac:dyDescent="0.3">
      <c r="A2895" s="3" t="s">
        <v>576</v>
      </c>
      <c r="B2895" s="3">
        <v>178</v>
      </c>
      <c r="C2895" s="3">
        <v>107930000</v>
      </c>
      <c r="D2895" s="3" t="s">
        <v>641</v>
      </c>
      <c r="E2895" s="3" t="s">
        <v>4830</v>
      </c>
      <c r="F2895" s="3" t="s">
        <v>11</v>
      </c>
      <c r="G2895" s="3">
        <v>8000000</v>
      </c>
      <c r="H2895" s="3">
        <v>8.9</v>
      </c>
    </row>
    <row r="2896" spans="1:8" x14ac:dyDescent="0.3">
      <c r="A2896" s="3" t="s">
        <v>4831</v>
      </c>
      <c r="B2896" s="3">
        <v>117</v>
      </c>
      <c r="C2896" s="3">
        <v>32279955</v>
      </c>
      <c r="D2896" s="3" t="s">
        <v>710</v>
      </c>
      <c r="E2896" s="3" t="s">
        <v>4832</v>
      </c>
      <c r="F2896" s="3" t="s">
        <v>11</v>
      </c>
      <c r="G2896" s="3">
        <v>8500000</v>
      </c>
      <c r="H2896" s="3">
        <v>7.9</v>
      </c>
    </row>
    <row r="2897" spans="1:8" x14ac:dyDescent="0.3">
      <c r="A2897" s="2" t="s">
        <v>1623</v>
      </c>
      <c r="B2897" s="2">
        <v>119</v>
      </c>
      <c r="C2897" s="2">
        <v>4992159</v>
      </c>
      <c r="D2897" s="2" t="s">
        <v>3991</v>
      </c>
      <c r="E2897" s="2" t="s">
        <v>4833</v>
      </c>
      <c r="F2897" s="2" t="s">
        <v>11</v>
      </c>
      <c r="G2897" s="2">
        <v>8550000</v>
      </c>
      <c r="H2897" s="2">
        <v>5.6</v>
      </c>
    </row>
    <row r="2898" spans="1:8" x14ac:dyDescent="0.3">
      <c r="A2898" s="3" t="s">
        <v>2362</v>
      </c>
      <c r="B2898" s="3">
        <v>174</v>
      </c>
      <c r="C2898" s="3">
        <v>163214286</v>
      </c>
      <c r="D2898" s="3" t="s">
        <v>4834</v>
      </c>
      <c r="E2898" s="3" t="s">
        <v>4835</v>
      </c>
      <c r="F2898" s="3" t="s">
        <v>11</v>
      </c>
      <c r="G2898" s="3">
        <v>8200000</v>
      </c>
      <c r="H2898" s="3">
        <v>8</v>
      </c>
    </row>
    <row r="2899" spans="1:8" x14ac:dyDescent="0.3">
      <c r="A2899" s="2" t="s">
        <v>270</v>
      </c>
      <c r="B2899" s="2">
        <v>111</v>
      </c>
      <c r="C2899" s="2">
        <v>69800000</v>
      </c>
      <c r="D2899" s="2" t="s">
        <v>1199</v>
      </c>
      <c r="E2899" s="2" t="s">
        <v>4836</v>
      </c>
      <c r="F2899" s="2" t="s">
        <v>11</v>
      </c>
      <c r="G2899" s="2">
        <v>8000000</v>
      </c>
      <c r="H2899" s="2">
        <v>6.2</v>
      </c>
    </row>
    <row r="2900" spans="1:8" x14ac:dyDescent="0.3">
      <c r="A2900" s="3" t="s">
        <v>4837</v>
      </c>
      <c r="B2900" s="3">
        <v>101</v>
      </c>
      <c r="C2900" s="3">
        <v>59889948</v>
      </c>
      <c r="D2900" s="3" t="s">
        <v>838</v>
      </c>
      <c r="E2900" s="3" t="s">
        <v>4838</v>
      </c>
      <c r="F2900" s="3" t="s">
        <v>11</v>
      </c>
      <c r="G2900" s="3">
        <v>8000000</v>
      </c>
      <c r="H2900" s="3">
        <v>7.9</v>
      </c>
    </row>
    <row r="2901" spans="1:8" x14ac:dyDescent="0.3">
      <c r="A2901" s="2" t="s">
        <v>1282</v>
      </c>
      <c r="B2901" s="2">
        <v>89</v>
      </c>
      <c r="C2901" s="2">
        <v>52287414</v>
      </c>
      <c r="D2901" s="2" t="s">
        <v>2287</v>
      </c>
      <c r="E2901" s="2" t="s">
        <v>4839</v>
      </c>
      <c r="F2901" s="2" t="s">
        <v>11</v>
      </c>
      <c r="G2901" s="2">
        <v>8000000</v>
      </c>
      <c r="H2901" s="2">
        <v>8.1</v>
      </c>
    </row>
    <row r="2902" spans="1:8" x14ac:dyDescent="0.3">
      <c r="A2902" s="3" t="s">
        <v>1738</v>
      </c>
      <c r="B2902" s="3">
        <v>113</v>
      </c>
      <c r="C2902" s="3">
        <v>45063889</v>
      </c>
      <c r="D2902" s="3" t="s">
        <v>1203</v>
      </c>
      <c r="E2902" s="3" t="s">
        <v>4840</v>
      </c>
      <c r="F2902" s="3" t="s">
        <v>11</v>
      </c>
      <c r="G2902" s="3">
        <v>8000000</v>
      </c>
      <c r="H2902" s="3">
        <v>7.6</v>
      </c>
    </row>
    <row r="2903" spans="1:8" x14ac:dyDescent="0.3">
      <c r="A2903" s="2" t="s">
        <v>4841</v>
      </c>
      <c r="B2903" s="2">
        <v>95</v>
      </c>
      <c r="C2903" s="2">
        <v>40066497</v>
      </c>
      <c r="D2903" s="2" t="s">
        <v>2022</v>
      </c>
      <c r="E2903" s="2" t="s">
        <v>4842</v>
      </c>
      <c r="F2903" s="2" t="s">
        <v>11</v>
      </c>
      <c r="G2903" s="2">
        <v>8000000</v>
      </c>
      <c r="H2903" s="2">
        <v>3.5</v>
      </c>
    </row>
    <row r="2904" spans="1:8" x14ac:dyDescent="0.3">
      <c r="A2904" s="3" t="s">
        <v>4843</v>
      </c>
      <c r="B2904" s="3">
        <v>112</v>
      </c>
      <c r="C2904" s="3">
        <v>36500000</v>
      </c>
      <c r="D2904" s="3" t="s">
        <v>562</v>
      </c>
      <c r="E2904" s="3" t="s">
        <v>4844</v>
      </c>
      <c r="F2904" s="3" t="s">
        <v>11</v>
      </c>
      <c r="G2904" s="3">
        <v>8000000</v>
      </c>
      <c r="H2904" s="3">
        <v>7.6</v>
      </c>
    </row>
    <row r="2905" spans="1:8" x14ac:dyDescent="0.3">
      <c r="A2905" s="2" t="s">
        <v>4174</v>
      </c>
      <c r="B2905" s="2">
        <v>109</v>
      </c>
      <c r="C2905" s="2">
        <v>27362712</v>
      </c>
      <c r="D2905" s="2" t="s">
        <v>1887</v>
      </c>
      <c r="E2905" s="2" t="s">
        <v>4845</v>
      </c>
      <c r="F2905" s="2" t="s">
        <v>11</v>
      </c>
      <c r="G2905" s="2">
        <v>8000000</v>
      </c>
      <c r="H2905" s="2">
        <v>6.5</v>
      </c>
    </row>
    <row r="2906" spans="1:8" x14ac:dyDescent="0.3">
      <c r="A2906" s="3" t="s">
        <v>4846</v>
      </c>
      <c r="B2906" s="3">
        <v>108</v>
      </c>
      <c r="C2906" s="3">
        <v>34746109</v>
      </c>
      <c r="D2906" s="3" t="s">
        <v>4847</v>
      </c>
      <c r="E2906" s="3" t="s">
        <v>4848</v>
      </c>
      <c r="F2906" s="3" t="s">
        <v>11</v>
      </c>
      <c r="G2906" s="3">
        <v>8000000</v>
      </c>
      <c r="H2906" s="3">
        <v>5.6</v>
      </c>
    </row>
    <row r="2907" spans="1:8" x14ac:dyDescent="0.3">
      <c r="A2907" s="2" t="s">
        <v>2646</v>
      </c>
      <c r="B2907" s="2">
        <v>100</v>
      </c>
      <c r="C2907" s="2">
        <v>34963967</v>
      </c>
      <c r="D2907" s="2" t="s">
        <v>465</v>
      </c>
      <c r="E2907" s="2" t="s">
        <v>4849</v>
      </c>
      <c r="F2907" s="2" t="s">
        <v>11</v>
      </c>
      <c r="G2907" s="2">
        <v>8000000</v>
      </c>
      <c r="H2907" s="2">
        <v>7.7</v>
      </c>
    </row>
    <row r="2908" spans="1:8" x14ac:dyDescent="0.3">
      <c r="A2908" s="3" t="s">
        <v>4850</v>
      </c>
      <c r="B2908" s="3">
        <v>90</v>
      </c>
      <c r="C2908" s="3">
        <v>25926543</v>
      </c>
      <c r="D2908" s="3" t="s">
        <v>996</v>
      </c>
      <c r="E2908" s="3" t="s">
        <v>4851</v>
      </c>
      <c r="F2908" s="3" t="s">
        <v>11</v>
      </c>
      <c r="G2908" s="3">
        <v>8000000</v>
      </c>
      <c r="H2908" s="3">
        <v>5.2</v>
      </c>
    </row>
    <row r="2909" spans="1:8" x14ac:dyDescent="0.3">
      <c r="A2909" s="3" t="s">
        <v>4852</v>
      </c>
      <c r="B2909" s="3">
        <v>94</v>
      </c>
      <c r="C2909" s="3">
        <v>26049082</v>
      </c>
      <c r="D2909" s="3" t="s">
        <v>549</v>
      </c>
      <c r="E2909" s="3" t="s">
        <v>4853</v>
      </c>
      <c r="F2909" s="3" t="s">
        <v>11</v>
      </c>
      <c r="G2909" s="3">
        <v>8000000</v>
      </c>
      <c r="H2909" s="3">
        <v>6.1</v>
      </c>
    </row>
    <row r="2910" spans="1:8" x14ac:dyDescent="0.3">
      <c r="A2910" s="2" t="s">
        <v>273</v>
      </c>
      <c r="B2910" s="2">
        <v>111</v>
      </c>
      <c r="C2910" s="2">
        <v>22551000</v>
      </c>
      <c r="D2910" s="2" t="s">
        <v>465</v>
      </c>
      <c r="E2910" s="2" t="s">
        <v>4854</v>
      </c>
      <c r="F2910" s="2" t="s">
        <v>11</v>
      </c>
      <c r="G2910" s="2">
        <v>8000000</v>
      </c>
      <c r="H2910" s="2">
        <v>7.4</v>
      </c>
    </row>
    <row r="2911" spans="1:8" x14ac:dyDescent="0.3">
      <c r="A2911" s="3" t="s">
        <v>4855</v>
      </c>
      <c r="B2911" s="3">
        <v>142</v>
      </c>
      <c r="C2911" s="3">
        <v>22800000</v>
      </c>
      <c r="D2911" s="3" t="s">
        <v>16</v>
      </c>
      <c r="E2911" s="3" t="s">
        <v>4856</v>
      </c>
      <c r="F2911" s="3" t="s">
        <v>11</v>
      </c>
      <c r="G2911" s="3">
        <v>7000000</v>
      </c>
      <c r="H2911" s="3">
        <v>6.8</v>
      </c>
    </row>
    <row r="2912" spans="1:8" x14ac:dyDescent="0.3">
      <c r="A2912" s="3" t="s">
        <v>2055</v>
      </c>
      <c r="B2912" s="3">
        <v>107</v>
      </c>
      <c r="C2912" s="3">
        <v>18090181</v>
      </c>
      <c r="D2912" s="3" t="s">
        <v>881</v>
      </c>
      <c r="E2912" s="3" t="s">
        <v>4857</v>
      </c>
      <c r="F2912" s="3" t="s">
        <v>11</v>
      </c>
      <c r="G2912" s="3">
        <v>8000000</v>
      </c>
      <c r="H2912" s="3">
        <v>6.4</v>
      </c>
    </row>
    <row r="2913" spans="1:8" x14ac:dyDescent="0.3">
      <c r="A2913" s="2" t="s">
        <v>1928</v>
      </c>
      <c r="B2913" s="2">
        <v>91</v>
      </c>
      <c r="C2913" s="2">
        <v>17843379</v>
      </c>
      <c r="D2913" s="2" t="s">
        <v>465</v>
      </c>
      <c r="E2913" s="2" t="s">
        <v>4858</v>
      </c>
      <c r="F2913" s="2" t="s">
        <v>11</v>
      </c>
      <c r="G2913" s="2">
        <v>8000000</v>
      </c>
      <c r="H2913" s="2">
        <v>5.7</v>
      </c>
    </row>
    <row r="2914" spans="1:8" x14ac:dyDescent="0.3">
      <c r="A2914" s="2" t="s">
        <v>4370</v>
      </c>
      <c r="B2914" s="2">
        <v>82</v>
      </c>
      <c r="C2914" s="2">
        <v>17278980</v>
      </c>
      <c r="D2914" s="2" t="s">
        <v>326</v>
      </c>
      <c r="E2914" s="2" t="s">
        <v>4859</v>
      </c>
      <c r="F2914" s="2" t="s">
        <v>11</v>
      </c>
      <c r="G2914" s="2">
        <v>8000000</v>
      </c>
      <c r="H2914" s="2">
        <v>6.7</v>
      </c>
    </row>
    <row r="2915" spans="1:8" x14ac:dyDescent="0.3">
      <c r="A2915" s="3" t="s">
        <v>4860</v>
      </c>
      <c r="B2915" s="3">
        <v>97</v>
      </c>
      <c r="C2915" s="3">
        <v>16699684</v>
      </c>
      <c r="D2915" s="3" t="s">
        <v>549</v>
      </c>
      <c r="E2915" s="3" t="s">
        <v>4861</v>
      </c>
      <c r="F2915" s="3" t="s">
        <v>11</v>
      </c>
      <c r="G2915" s="3">
        <v>8000000</v>
      </c>
      <c r="H2915" s="3">
        <v>5.6</v>
      </c>
    </row>
    <row r="2916" spans="1:8" x14ac:dyDescent="0.3">
      <c r="A2916" s="3" t="s">
        <v>4862</v>
      </c>
      <c r="B2916" s="3">
        <v>102</v>
      </c>
      <c r="C2916" s="3">
        <v>15047419</v>
      </c>
      <c r="D2916" s="3" t="s">
        <v>641</v>
      </c>
      <c r="E2916" s="3" t="s">
        <v>4863</v>
      </c>
      <c r="F2916" s="3" t="s">
        <v>11</v>
      </c>
      <c r="G2916" s="3">
        <v>7000000</v>
      </c>
      <c r="H2916" s="3">
        <v>7.6</v>
      </c>
    </row>
    <row r="2917" spans="1:8" x14ac:dyDescent="0.3">
      <c r="A2917" s="2" t="s">
        <v>2863</v>
      </c>
      <c r="B2917" s="2">
        <v>93</v>
      </c>
      <c r="C2917" s="2">
        <v>14015786</v>
      </c>
      <c r="D2917" s="2" t="s">
        <v>69</v>
      </c>
      <c r="E2917" s="2" t="s">
        <v>4864</v>
      </c>
      <c r="F2917" s="2" t="s">
        <v>11</v>
      </c>
      <c r="G2917" s="2">
        <v>5000000</v>
      </c>
      <c r="H2917" s="2">
        <v>6.5</v>
      </c>
    </row>
    <row r="2918" spans="1:8" x14ac:dyDescent="0.3">
      <c r="A2918" s="2" t="s">
        <v>4865</v>
      </c>
      <c r="B2918" s="2">
        <v>138</v>
      </c>
      <c r="C2918" s="2">
        <v>10269307</v>
      </c>
      <c r="D2918" s="2" t="s">
        <v>108</v>
      </c>
      <c r="E2918" s="2" t="s">
        <v>4866</v>
      </c>
      <c r="F2918" s="2" t="s">
        <v>11</v>
      </c>
      <c r="G2918" s="2">
        <v>8000000</v>
      </c>
      <c r="H2918" s="2">
        <v>6.3</v>
      </c>
    </row>
    <row r="2919" spans="1:8" x14ac:dyDescent="0.3">
      <c r="A2919" s="2" t="s">
        <v>4867</v>
      </c>
      <c r="B2919" s="2">
        <v>93</v>
      </c>
      <c r="C2919" s="2">
        <v>17536788</v>
      </c>
      <c r="D2919" s="2" t="s">
        <v>465</v>
      </c>
      <c r="E2919" s="2" t="s">
        <v>4868</v>
      </c>
      <c r="F2919" s="2" t="s">
        <v>11</v>
      </c>
      <c r="G2919" s="2">
        <v>8000000</v>
      </c>
      <c r="H2919" s="2">
        <v>7.1</v>
      </c>
    </row>
    <row r="2920" spans="1:8" x14ac:dyDescent="0.3">
      <c r="A2920" s="3" t="s">
        <v>1233</v>
      </c>
      <c r="B2920" s="3">
        <v>92</v>
      </c>
      <c r="C2920" s="3">
        <v>58401464</v>
      </c>
      <c r="D2920" s="3" t="s">
        <v>549</v>
      </c>
      <c r="E2920" s="3" t="s">
        <v>4869</v>
      </c>
      <c r="F2920" s="3" t="s">
        <v>11</v>
      </c>
      <c r="G2920" s="3">
        <v>8000000</v>
      </c>
      <c r="H2920" s="3">
        <v>7.1</v>
      </c>
    </row>
    <row r="2921" spans="1:8" x14ac:dyDescent="0.3">
      <c r="A2921" s="3" t="s">
        <v>2924</v>
      </c>
      <c r="B2921" s="3">
        <v>92</v>
      </c>
      <c r="C2921" s="3">
        <v>8279017</v>
      </c>
      <c r="D2921" s="3" t="s">
        <v>4870</v>
      </c>
      <c r="E2921" s="3" t="s">
        <v>4871</v>
      </c>
      <c r="F2921" s="3" t="s">
        <v>11</v>
      </c>
      <c r="G2921" s="3">
        <v>8000000</v>
      </c>
      <c r="H2921" s="3">
        <v>6.9</v>
      </c>
    </row>
    <row r="2922" spans="1:8" x14ac:dyDescent="0.3">
      <c r="A2922" s="2" t="s">
        <v>3850</v>
      </c>
      <c r="B2922" s="2">
        <v>104</v>
      </c>
      <c r="C2922" s="2">
        <v>10106233</v>
      </c>
      <c r="D2922" s="2" t="s">
        <v>838</v>
      </c>
      <c r="E2922" s="2" t="s">
        <v>4872</v>
      </c>
      <c r="F2922" s="2" t="s">
        <v>11</v>
      </c>
      <c r="G2922" s="2">
        <v>8000000</v>
      </c>
      <c r="H2922" s="2">
        <v>5.4</v>
      </c>
    </row>
    <row r="2923" spans="1:8" x14ac:dyDescent="0.3">
      <c r="A2923" s="2" t="s">
        <v>3483</v>
      </c>
      <c r="B2923" s="2">
        <v>89</v>
      </c>
      <c r="C2923" s="2">
        <v>4692814</v>
      </c>
      <c r="D2923" s="2" t="s">
        <v>656</v>
      </c>
      <c r="E2923" s="2" t="s">
        <v>4873</v>
      </c>
      <c r="F2923" s="2" t="s">
        <v>11</v>
      </c>
      <c r="G2923" s="2">
        <v>8000000</v>
      </c>
      <c r="H2923" s="2">
        <v>5.0999999999999996</v>
      </c>
    </row>
    <row r="2924" spans="1:8" x14ac:dyDescent="0.3">
      <c r="A2924" s="3" t="s">
        <v>4874</v>
      </c>
      <c r="B2924" s="3">
        <v>92</v>
      </c>
      <c r="C2924" s="3">
        <v>5018450</v>
      </c>
      <c r="D2924" s="3" t="s">
        <v>1199</v>
      </c>
      <c r="E2924" s="3" t="s">
        <v>4875</v>
      </c>
      <c r="F2924" s="3" t="s">
        <v>11</v>
      </c>
      <c r="G2924" s="3">
        <v>8000000</v>
      </c>
      <c r="H2924" s="3">
        <v>5.3</v>
      </c>
    </row>
    <row r="2925" spans="1:8" x14ac:dyDescent="0.3">
      <c r="A2925" s="2" t="s">
        <v>4876</v>
      </c>
      <c r="B2925" s="2">
        <v>90</v>
      </c>
      <c r="C2925" s="2">
        <v>3442820</v>
      </c>
      <c r="D2925" s="2" t="s">
        <v>4877</v>
      </c>
      <c r="E2925" s="2" t="s">
        <v>4878</v>
      </c>
      <c r="F2925" s="2" t="s">
        <v>11</v>
      </c>
      <c r="G2925" s="2">
        <v>8000000</v>
      </c>
      <c r="H2925" s="2">
        <v>7.3</v>
      </c>
    </row>
    <row r="2926" spans="1:8" x14ac:dyDescent="0.3">
      <c r="A2926" s="3" t="s">
        <v>3569</v>
      </c>
      <c r="B2926" s="3">
        <v>129</v>
      </c>
      <c r="C2926" s="3">
        <v>3205244</v>
      </c>
      <c r="D2926" s="3" t="s">
        <v>838</v>
      </c>
      <c r="E2926" s="3" t="s">
        <v>4879</v>
      </c>
      <c r="F2926" s="3" t="s">
        <v>11</v>
      </c>
      <c r="G2926" s="3">
        <v>10000000</v>
      </c>
      <c r="H2926" s="3">
        <v>7.3</v>
      </c>
    </row>
    <row r="2927" spans="1:8" x14ac:dyDescent="0.3">
      <c r="A2927" s="2" t="s">
        <v>4880</v>
      </c>
      <c r="B2927" s="2">
        <v>111</v>
      </c>
      <c r="C2927" s="2">
        <v>3076425</v>
      </c>
      <c r="D2927" s="2" t="s">
        <v>4881</v>
      </c>
      <c r="E2927" s="2" t="s">
        <v>4882</v>
      </c>
      <c r="F2927" s="2" t="s">
        <v>953</v>
      </c>
      <c r="G2927" s="2">
        <v>8000000</v>
      </c>
      <c r="H2927" s="2">
        <v>7.1</v>
      </c>
    </row>
    <row r="2928" spans="1:8" x14ac:dyDescent="0.3">
      <c r="A2928" s="3" t="s">
        <v>4041</v>
      </c>
      <c r="B2928" s="3">
        <v>79</v>
      </c>
      <c r="C2928" s="3">
        <v>2275557</v>
      </c>
      <c r="D2928" s="3" t="s">
        <v>131</v>
      </c>
      <c r="E2928" s="3" t="s">
        <v>4883</v>
      </c>
      <c r="F2928" s="3" t="s">
        <v>11</v>
      </c>
      <c r="G2928" s="3">
        <v>8000000</v>
      </c>
      <c r="H2928" s="3">
        <v>6</v>
      </c>
    </row>
    <row r="2929" spans="1:8" x14ac:dyDescent="0.3">
      <c r="A2929" s="2" t="s">
        <v>1627</v>
      </c>
      <c r="B2929" s="2">
        <v>104</v>
      </c>
      <c r="C2929" s="2">
        <v>1789892</v>
      </c>
      <c r="D2929" s="2" t="s">
        <v>326</v>
      </c>
      <c r="E2929" s="2" t="s">
        <v>4884</v>
      </c>
      <c r="F2929" s="2" t="s">
        <v>11</v>
      </c>
      <c r="G2929" s="2">
        <v>8000000</v>
      </c>
      <c r="H2929" s="2">
        <v>6.6</v>
      </c>
    </row>
    <row r="2930" spans="1:8" x14ac:dyDescent="0.3">
      <c r="A2930" s="3" t="s">
        <v>4885</v>
      </c>
      <c r="B2930" s="3">
        <v>101</v>
      </c>
      <c r="C2930" s="3">
        <v>6350058</v>
      </c>
      <c r="D2930" s="3" t="s">
        <v>465</v>
      </c>
      <c r="E2930" s="3" t="s">
        <v>4886</v>
      </c>
      <c r="F2930" s="3" t="s">
        <v>11</v>
      </c>
      <c r="G2930" s="3">
        <v>8000000</v>
      </c>
      <c r="H2930" s="3">
        <v>7.2</v>
      </c>
    </row>
    <row r="2931" spans="1:8" x14ac:dyDescent="0.3">
      <c r="A2931" s="2" t="s">
        <v>3089</v>
      </c>
      <c r="B2931" s="2">
        <v>113</v>
      </c>
      <c r="C2931" s="2">
        <v>1094798</v>
      </c>
      <c r="D2931" s="2" t="s">
        <v>1008</v>
      </c>
      <c r="E2931" s="2" t="s">
        <v>4887</v>
      </c>
      <c r="F2931" s="2" t="s">
        <v>11</v>
      </c>
      <c r="G2931" s="2">
        <v>7200000</v>
      </c>
      <c r="H2931" s="2">
        <v>7.2</v>
      </c>
    </row>
    <row r="2932" spans="1:8" x14ac:dyDescent="0.3">
      <c r="A2932" s="3" t="s">
        <v>3650</v>
      </c>
      <c r="B2932" s="3">
        <v>92</v>
      </c>
      <c r="C2932" s="3">
        <v>1071240</v>
      </c>
      <c r="D2932" s="3" t="s">
        <v>504</v>
      </c>
      <c r="E2932" s="3" t="s">
        <v>4888</v>
      </c>
      <c r="F2932" s="3" t="s">
        <v>11</v>
      </c>
      <c r="G2932" s="3">
        <v>8000000</v>
      </c>
      <c r="H2932" s="3">
        <v>6.9</v>
      </c>
    </row>
    <row r="2933" spans="1:8" x14ac:dyDescent="0.3">
      <c r="A2933" s="2" t="s">
        <v>4889</v>
      </c>
      <c r="B2933" s="2">
        <v>106</v>
      </c>
      <c r="C2933" s="2">
        <v>532190</v>
      </c>
      <c r="D2933" s="2" t="s">
        <v>2257</v>
      </c>
      <c r="E2933" s="2" t="s">
        <v>4890</v>
      </c>
      <c r="F2933" s="2" t="s">
        <v>11</v>
      </c>
      <c r="G2933" s="2">
        <v>8000000</v>
      </c>
      <c r="H2933" s="2">
        <v>6.8</v>
      </c>
    </row>
    <row r="2934" spans="1:8" x14ac:dyDescent="0.3">
      <c r="A2934" s="2" t="s">
        <v>4891</v>
      </c>
      <c r="B2934" s="2">
        <v>75</v>
      </c>
      <c r="C2934" s="2">
        <v>686383</v>
      </c>
      <c r="D2934" s="2" t="s">
        <v>201</v>
      </c>
      <c r="E2934" s="2" t="s">
        <v>4892</v>
      </c>
      <c r="F2934" s="2" t="s">
        <v>11</v>
      </c>
      <c r="G2934" s="2">
        <v>6500000</v>
      </c>
      <c r="H2934" s="2">
        <v>7.7</v>
      </c>
    </row>
    <row r="2935" spans="1:8" x14ac:dyDescent="0.3">
      <c r="A2935" s="3" t="s">
        <v>4893</v>
      </c>
      <c r="B2935" s="3">
        <v>104</v>
      </c>
      <c r="C2935" s="3">
        <v>16168741</v>
      </c>
      <c r="D2935" s="3" t="s">
        <v>2022</v>
      </c>
      <c r="E2935" s="3" t="s">
        <v>4894</v>
      </c>
      <c r="F2935" s="3" t="s">
        <v>11</v>
      </c>
      <c r="G2935" s="3">
        <v>8000000</v>
      </c>
      <c r="H2935" s="3">
        <v>7.4</v>
      </c>
    </row>
    <row r="2936" spans="1:8" x14ac:dyDescent="0.3">
      <c r="A2936" s="2" t="s">
        <v>4895</v>
      </c>
      <c r="B2936" s="2">
        <v>108</v>
      </c>
      <c r="C2936" s="2">
        <v>568695</v>
      </c>
      <c r="D2936" s="2" t="s">
        <v>2855</v>
      </c>
      <c r="E2936" s="2" t="s">
        <v>4896</v>
      </c>
      <c r="F2936" s="2" t="s">
        <v>11</v>
      </c>
      <c r="G2936" s="2">
        <v>8000000</v>
      </c>
      <c r="H2936" s="2">
        <v>6.5</v>
      </c>
    </row>
    <row r="2937" spans="1:8" x14ac:dyDescent="0.3">
      <c r="A2937" s="3" t="s">
        <v>4897</v>
      </c>
      <c r="B2937" s="3">
        <v>99</v>
      </c>
      <c r="C2937" s="3">
        <v>398420</v>
      </c>
      <c r="D2937" s="3" t="s">
        <v>641</v>
      </c>
      <c r="E2937" s="3" t="s">
        <v>4898</v>
      </c>
      <c r="F2937" s="3" t="s">
        <v>11</v>
      </c>
      <c r="G2937" s="3">
        <v>8000000</v>
      </c>
      <c r="H2937" s="3">
        <v>6.4</v>
      </c>
    </row>
    <row r="2938" spans="1:8" x14ac:dyDescent="0.3">
      <c r="A2938" s="3" t="s">
        <v>4899</v>
      </c>
      <c r="B2938" s="3">
        <v>109</v>
      </c>
      <c r="C2938" s="3">
        <v>336456</v>
      </c>
      <c r="D2938" s="3" t="s">
        <v>4900</v>
      </c>
      <c r="E2938" s="3" t="s">
        <v>4901</v>
      </c>
      <c r="F2938" s="3" t="s">
        <v>11</v>
      </c>
      <c r="G2938" s="3">
        <v>8000000</v>
      </c>
      <c r="H2938" s="3">
        <v>5.6</v>
      </c>
    </row>
    <row r="2939" spans="1:8" x14ac:dyDescent="0.3">
      <c r="A2939" s="3" t="s">
        <v>4902</v>
      </c>
      <c r="B2939" s="3">
        <v>93</v>
      </c>
      <c r="C2939" s="3">
        <v>298110</v>
      </c>
      <c r="D2939" s="3" t="s">
        <v>4433</v>
      </c>
      <c r="E2939" s="3" t="s">
        <v>4903</v>
      </c>
      <c r="F2939" s="3" t="s">
        <v>11</v>
      </c>
      <c r="G2939" s="3">
        <v>8000000</v>
      </c>
      <c r="H2939" s="3">
        <v>6.8</v>
      </c>
    </row>
    <row r="2940" spans="1:8" x14ac:dyDescent="0.3">
      <c r="A2940" s="2" t="s">
        <v>4904</v>
      </c>
      <c r="B2940" s="2">
        <v>99</v>
      </c>
      <c r="C2940" s="2">
        <v>127144</v>
      </c>
      <c r="D2940" s="2" t="s">
        <v>465</v>
      </c>
      <c r="E2940" s="2" t="s">
        <v>4905</v>
      </c>
      <c r="F2940" s="2" t="s">
        <v>11</v>
      </c>
      <c r="G2940" s="2">
        <v>8000000</v>
      </c>
      <c r="H2940" s="2">
        <v>5.5</v>
      </c>
    </row>
    <row r="2941" spans="1:8" x14ac:dyDescent="0.3">
      <c r="A2941" s="3" t="s">
        <v>2264</v>
      </c>
      <c r="B2941" s="3">
        <v>98</v>
      </c>
      <c r="C2941" s="3">
        <v>117190</v>
      </c>
      <c r="D2941" s="3" t="s">
        <v>571</v>
      </c>
      <c r="E2941" s="3" t="s">
        <v>4906</v>
      </c>
      <c r="F2941" s="3" t="s">
        <v>11</v>
      </c>
      <c r="G2941" s="3">
        <v>8000000</v>
      </c>
      <c r="H2941" s="3">
        <v>6.9</v>
      </c>
    </row>
    <row r="2942" spans="1:8" x14ac:dyDescent="0.3">
      <c r="A2942" s="2" t="s">
        <v>4907</v>
      </c>
      <c r="B2942" s="2">
        <v>95</v>
      </c>
      <c r="C2942" s="2">
        <v>108662</v>
      </c>
      <c r="D2942" s="2" t="s">
        <v>2208</v>
      </c>
      <c r="E2942" s="2" t="s">
        <v>4908</v>
      </c>
      <c r="F2942" s="2" t="s">
        <v>11</v>
      </c>
      <c r="G2942" s="2">
        <v>8000000</v>
      </c>
      <c r="H2942" s="2">
        <v>6</v>
      </c>
    </row>
    <row r="2943" spans="1:8" x14ac:dyDescent="0.3">
      <c r="A2943" s="2" t="s">
        <v>4909</v>
      </c>
      <c r="B2943" s="2">
        <v>107</v>
      </c>
      <c r="C2943" s="2">
        <v>53481</v>
      </c>
      <c r="D2943" s="2" t="s">
        <v>710</v>
      </c>
      <c r="E2943" s="2" t="s">
        <v>4910</v>
      </c>
      <c r="F2943" s="2" t="s">
        <v>11</v>
      </c>
      <c r="G2943" s="2">
        <v>8000000</v>
      </c>
      <c r="H2943" s="2">
        <v>6.4</v>
      </c>
    </row>
    <row r="2944" spans="1:8" x14ac:dyDescent="0.3">
      <c r="A2944" s="3" t="s">
        <v>4911</v>
      </c>
      <c r="B2944" s="3">
        <v>102</v>
      </c>
      <c r="C2944" s="3">
        <v>23106</v>
      </c>
      <c r="D2944" s="3" t="s">
        <v>1028</v>
      </c>
      <c r="E2944" s="3" t="s">
        <v>4912</v>
      </c>
      <c r="F2944" s="3" t="s">
        <v>11</v>
      </c>
      <c r="G2944" s="3">
        <v>50000000</v>
      </c>
      <c r="H2944" s="3">
        <v>6.6</v>
      </c>
    </row>
    <row r="2945" spans="1:8" x14ac:dyDescent="0.3">
      <c r="A2945" s="2" t="s">
        <v>4913</v>
      </c>
      <c r="B2945" s="2">
        <v>97</v>
      </c>
      <c r="C2945" s="2">
        <v>52961</v>
      </c>
      <c r="D2945" s="2" t="s">
        <v>1126</v>
      </c>
      <c r="E2945" s="2" t="s">
        <v>4914</v>
      </c>
      <c r="F2945" s="2" t="s">
        <v>11</v>
      </c>
      <c r="G2945" s="2">
        <v>8000000</v>
      </c>
      <c r="H2945" s="2">
        <v>5.3</v>
      </c>
    </row>
    <row r="2946" spans="1:8" x14ac:dyDescent="0.3">
      <c r="A2946" s="3" t="s">
        <v>3611</v>
      </c>
      <c r="B2946" s="3">
        <v>124</v>
      </c>
      <c r="C2946" s="3">
        <v>439162</v>
      </c>
      <c r="D2946" s="3" t="s">
        <v>4915</v>
      </c>
      <c r="E2946" s="3" t="s">
        <v>4916</v>
      </c>
      <c r="F2946" s="3" t="s">
        <v>2504</v>
      </c>
      <c r="G2946" s="3">
        <v>1100000000</v>
      </c>
      <c r="H2946" s="3">
        <v>8.1</v>
      </c>
    </row>
    <row r="2947" spans="1:8" x14ac:dyDescent="0.3">
      <c r="A2947" s="2" t="s">
        <v>4917</v>
      </c>
      <c r="B2947" s="2">
        <v>90</v>
      </c>
      <c r="C2947" s="2">
        <v>671240</v>
      </c>
      <c r="D2947" s="2" t="s">
        <v>465</v>
      </c>
      <c r="E2947" s="2" t="s">
        <v>4918</v>
      </c>
      <c r="F2947" s="2" t="s">
        <v>11</v>
      </c>
      <c r="G2947" s="2">
        <v>7900000</v>
      </c>
      <c r="H2947" s="2">
        <v>6.9</v>
      </c>
    </row>
    <row r="2948" spans="1:8" x14ac:dyDescent="0.3">
      <c r="A2948" s="2" t="s">
        <v>4919</v>
      </c>
      <c r="B2948" s="2">
        <v>90</v>
      </c>
      <c r="C2948" s="2">
        <v>882290</v>
      </c>
      <c r="D2948" s="2" t="s">
        <v>1151</v>
      </c>
      <c r="E2948" s="2" t="s">
        <v>4920</v>
      </c>
      <c r="F2948" s="2" t="s">
        <v>11</v>
      </c>
      <c r="G2948" s="2">
        <v>10000000</v>
      </c>
      <c r="H2948" s="2">
        <v>6.5</v>
      </c>
    </row>
    <row r="2949" spans="1:8" x14ac:dyDescent="0.3">
      <c r="A2949" s="2" t="s">
        <v>2037</v>
      </c>
      <c r="B2949" s="2">
        <v>99</v>
      </c>
      <c r="C2949" s="2">
        <v>106593296</v>
      </c>
      <c r="D2949" s="2" t="s">
        <v>1299</v>
      </c>
      <c r="E2949" s="2" t="s">
        <v>4921</v>
      </c>
      <c r="F2949" s="2" t="s">
        <v>11</v>
      </c>
      <c r="G2949" s="2">
        <v>7500000</v>
      </c>
      <c r="H2949" s="2">
        <v>7.4</v>
      </c>
    </row>
    <row r="2950" spans="1:8" x14ac:dyDescent="0.3">
      <c r="A2950" s="3" t="s">
        <v>2505</v>
      </c>
      <c r="B2950" s="3">
        <v>115</v>
      </c>
      <c r="C2950" s="3">
        <v>43490057</v>
      </c>
      <c r="D2950" s="3" t="s">
        <v>838</v>
      </c>
      <c r="E2950" s="3" t="s">
        <v>4922</v>
      </c>
      <c r="F2950" s="3" t="s">
        <v>11</v>
      </c>
      <c r="G2950" s="3">
        <v>7500000</v>
      </c>
      <c r="H2950" s="3">
        <v>6.9</v>
      </c>
    </row>
    <row r="2951" spans="1:8" x14ac:dyDescent="0.3">
      <c r="A2951" s="2" t="s">
        <v>4923</v>
      </c>
      <c r="B2951" s="2">
        <v>89</v>
      </c>
      <c r="C2951" s="2">
        <v>32333860</v>
      </c>
      <c r="D2951" s="2" t="s">
        <v>715</v>
      </c>
      <c r="E2951" s="2" t="s">
        <v>4924</v>
      </c>
      <c r="F2951" s="2" t="s">
        <v>2351</v>
      </c>
      <c r="G2951" s="2">
        <v>7500000</v>
      </c>
      <c r="H2951" s="2">
        <v>6.7</v>
      </c>
    </row>
    <row r="2952" spans="1:8" x14ac:dyDescent="0.3">
      <c r="A2952" s="2" t="s">
        <v>2642</v>
      </c>
      <c r="B2952" s="2">
        <v>92</v>
      </c>
      <c r="C2952" s="2">
        <v>24792061</v>
      </c>
      <c r="D2952" s="2" t="s">
        <v>838</v>
      </c>
      <c r="E2952" s="2" t="s">
        <v>4925</v>
      </c>
      <c r="F2952" s="2" t="s">
        <v>11</v>
      </c>
      <c r="G2952" s="2">
        <v>6500000</v>
      </c>
      <c r="H2952" s="2">
        <v>7.6</v>
      </c>
    </row>
    <row r="2953" spans="1:8" x14ac:dyDescent="0.3">
      <c r="A2953" s="3" t="s">
        <v>4926</v>
      </c>
      <c r="B2953" s="3">
        <v>94</v>
      </c>
      <c r="C2953" s="3">
        <v>17544812</v>
      </c>
      <c r="D2953" s="3" t="s">
        <v>2088</v>
      </c>
      <c r="E2953" s="3" t="s">
        <v>4927</v>
      </c>
      <c r="F2953" s="3" t="s">
        <v>11</v>
      </c>
      <c r="G2953" s="3">
        <v>10000000</v>
      </c>
      <c r="H2953" s="3">
        <v>5.4</v>
      </c>
    </row>
    <row r="2954" spans="1:8" x14ac:dyDescent="0.3">
      <c r="A2954" s="2" t="s">
        <v>4054</v>
      </c>
      <c r="B2954" s="2">
        <v>100</v>
      </c>
      <c r="C2954" s="2">
        <v>12574715</v>
      </c>
      <c r="D2954" s="2" t="s">
        <v>1126</v>
      </c>
      <c r="E2954" s="2" t="s">
        <v>4928</v>
      </c>
      <c r="F2954" s="2" t="s">
        <v>11</v>
      </c>
      <c r="G2954" s="2">
        <v>4500000</v>
      </c>
      <c r="H2954" s="2">
        <v>7.3</v>
      </c>
    </row>
    <row r="2955" spans="1:8" x14ac:dyDescent="0.3">
      <c r="A2955" s="2" t="s">
        <v>4929</v>
      </c>
      <c r="B2955" s="2">
        <v>109</v>
      </c>
      <c r="C2955" s="2">
        <v>5100000</v>
      </c>
      <c r="D2955" s="2" t="s">
        <v>465</v>
      </c>
      <c r="E2955" s="2" t="s">
        <v>4930</v>
      </c>
      <c r="F2955" s="2" t="s">
        <v>11</v>
      </c>
      <c r="G2955" s="2">
        <v>7500000</v>
      </c>
      <c r="H2955" s="2">
        <v>6</v>
      </c>
    </row>
    <row r="2956" spans="1:8" x14ac:dyDescent="0.3">
      <c r="A2956" s="3" t="s">
        <v>3026</v>
      </c>
      <c r="B2956" s="3">
        <v>105</v>
      </c>
      <c r="C2956" s="3">
        <v>10460089</v>
      </c>
      <c r="D2956" s="3" t="s">
        <v>717</v>
      </c>
      <c r="E2956" s="3" t="s">
        <v>4931</v>
      </c>
      <c r="F2956" s="3" t="s">
        <v>11</v>
      </c>
      <c r="G2956" s="3">
        <v>7500000</v>
      </c>
      <c r="H2956" s="3">
        <v>7.2</v>
      </c>
    </row>
    <row r="2957" spans="1:8" x14ac:dyDescent="0.3">
      <c r="A2957" s="2" t="s">
        <v>4932</v>
      </c>
      <c r="B2957" s="2">
        <v>102</v>
      </c>
      <c r="C2957" s="2">
        <v>4239767</v>
      </c>
      <c r="D2957" s="2" t="s">
        <v>1479</v>
      </c>
      <c r="E2957" s="2" t="s">
        <v>4933</v>
      </c>
      <c r="F2957" s="2" t="s">
        <v>11</v>
      </c>
      <c r="G2957" s="2">
        <v>7500000</v>
      </c>
      <c r="H2957" s="2">
        <v>6</v>
      </c>
    </row>
    <row r="2958" spans="1:8" x14ac:dyDescent="0.3">
      <c r="A2958" s="3" t="s">
        <v>4934</v>
      </c>
      <c r="B2958" s="3">
        <v>97</v>
      </c>
      <c r="C2958" s="3">
        <v>4131640</v>
      </c>
      <c r="D2958" s="3" t="s">
        <v>326</v>
      </c>
      <c r="E2958" s="3" t="s">
        <v>4935</v>
      </c>
      <c r="F2958" s="3" t="s">
        <v>11</v>
      </c>
      <c r="G2958" s="3">
        <v>7500000</v>
      </c>
      <c r="H2958" s="3">
        <v>3.1</v>
      </c>
    </row>
    <row r="2959" spans="1:8" x14ac:dyDescent="0.3">
      <c r="A2959" s="3" t="s">
        <v>4361</v>
      </c>
      <c r="B2959" s="3">
        <v>92</v>
      </c>
      <c r="C2959" s="3">
        <v>10814185</v>
      </c>
      <c r="D2959" s="3" t="s">
        <v>1406</v>
      </c>
      <c r="E2959" s="3" t="s">
        <v>4936</v>
      </c>
      <c r="F2959" s="3" t="s">
        <v>11</v>
      </c>
      <c r="G2959" s="3">
        <v>8000000</v>
      </c>
      <c r="H2959" s="3">
        <v>6.2</v>
      </c>
    </row>
    <row r="2960" spans="1:8" x14ac:dyDescent="0.3">
      <c r="A2960" s="2" t="s">
        <v>4078</v>
      </c>
      <c r="B2960" s="2">
        <v>93</v>
      </c>
      <c r="C2960" s="2">
        <v>197148</v>
      </c>
      <c r="D2960" s="2" t="s">
        <v>4937</v>
      </c>
      <c r="E2960" s="2" t="s">
        <v>4938</v>
      </c>
      <c r="F2960" s="2" t="s">
        <v>11</v>
      </c>
      <c r="G2960" s="2">
        <v>7500000</v>
      </c>
      <c r="H2960" s="2">
        <v>6.3</v>
      </c>
    </row>
    <row r="2961" spans="1:8" x14ac:dyDescent="0.3">
      <c r="A2961" s="3" t="s">
        <v>4939</v>
      </c>
      <c r="B2961" s="3">
        <v>113</v>
      </c>
      <c r="C2961" s="3">
        <v>3014541</v>
      </c>
      <c r="D2961" s="3" t="s">
        <v>1126</v>
      </c>
      <c r="E2961" s="3" t="s">
        <v>4940</v>
      </c>
      <c r="F2961" s="3" t="s">
        <v>11</v>
      </c>
      <c r="G2961" s="3">
        <v>8000000</v>
      </c>
      <c r="H2961" s="3">
        <v>6.7</v>
      </c>
    </row>
    <row r="2962" spans="1:8" x14ac:dyDescent="0.3">
      <c r="A2962" s="2" t="s">
        <v>4941</v>
      </c>
      <c r="B2962" s="2">
        <v>89</v>
      </c>
      <c r="C2962" s="2">
        <v>4443403</v>
      </c>
      <c r="D2962" s="2" t="s">
        <v>4942</v>
      </c>
      <c r="E2962" s="2" t="s">
        <v>4943</v>
      </c>
      <c r="F2962" s="2" t="s">
        <v>953</v>
      </c>
      <c r="G2962" s="2">
        <v>7300000</v>
      </c>
      <c r="H2962" s="2">
        <v>8</v>
      </c>
    </row>
    <row r="2963" spans="1:8" x14ac:dyDescent="0.3">
      <c r="A2963" s="3" t="s">
        <v>3996</v>
      </c>
      <c r="B2963" s="3">
        <v>118</v>
      </c>
      <c r="C2963" s="3">
        <v>1330827</v>
      </c>
      <c r="D2963" s="3" t="s">
        <v>2168</v>
      </c>
      <c r="E2963" s="3" t="s">
        <v>4944</v>
      </c>
      <c r="F2963" s="3" t="s">
        <v>11</v>
      </c>
      <c r="G2963" s="3">
        <v>7000000</v>
      </c>
      <c r="H2963" s="3">
        <v>7</v>
      </c>
    </row>
    <row r="2964" spans="1:8" x14ac:dyDescent="0.3">
      <c r="A2964" s="2" t="s">
        <v>4945</v>
      </c>
      <c r="B2964" s="2">
        <v>97</v>
      </c>
      <c r="C2964" s="2">
        <v>1818681</v>
      </c>
      <c r="D2964" s="2" t="s">
        <v>143</v>
      </c>
      <c r="E2964" s="2" t="s">
        <v>4946</v>
      </c>
      <c r="F2964" s="2" t="s">
        <v>11</v>
      </c>
      <c r="G2964" s="2">
        <v>7300000</v>
      </c>
      <c r="H2964" s="2">
        <v>7.2</v>
      </c>
    </row>
    <row r="2965" spans="1:8" x14ac:dyDescent="0.3">
      <c r="A2965" s="2" t="s">
        <v>4947</v>
      </c>
      <c r="B2965" s="2">
        <v>100</v>
      </c>
      <c r="C2965" s="2">
        <v>12610552</v>
      </c>
      <c r="D2965" s="2" t="s">
        <v>86</v>
      </c>
      <c r="E2965" s="2" t="s">
        <v>4948</v>
      </c>
      <c r="F2965" s="2" t="s">
        <v>11</v>
      </c>
      <c r="G2965" s="2">
        <v>7500000</v>
      </c>
      <c r="H2965" s="2">
        <v>3.5</v>
      </c>
    </row>
    <row r="2966" spans="1:8" x14ac:dyDescent="0.3">
      <c r="A2966" s="3" t="s">
        <v>2642</v>
      </c>
      <c r="B2966" s="3">
        <v>96</v>
      </c>
      <c r="C2966" s="3">
        <v>143492840</v>
      </c>
      <c r="D2966" s="3" t="s">
        <v>465</v>
      </c>
      <c r="E2966" s="3" t="s">
        <v>4949</v>
      </c>
      <c r="F2966" s="3" t="s">
        <v>11</v>
      </c>
      <c r="G2966" s="3">
        <v>7500000</v>
      </c>
      <c r="H2966" s="3">
        <v>7.5</v>
      </c>
    </row>
    <row r="2967" spans="1:8" x14ac:dyDescent="0.3">
      <c r="A2967" s="3" t="s">
        <v>4950</v>
      </c>
      <c r="B2967" s="3">
        <v>120</v>
      </c>
      <c r="C2967" s="3">
        <v>43800000</v>
      </c>
      <c r="D2967" s="3" t="s">
        <v>16</v>
      </c>
      <c r="E2967" s="3" t="s">
        <v>4951</v>
      </c>
      <c r="F2967" s="3" t="s">
        <v>11</v>
      </c>
      <c r="G2967" s="3">
        <v>7200000</v>
      </c>
      <c r="H2967" s="3">
        <v>6.7</v>
      </c>
    </row>
    <row r="2968" spans="1:8" x14ac:dyDescent="0.3">
      <c r="A2968" s="2" t="s">
        <v>1590</v>
      </c>
      <c r="B2968" s="2">
        <v>175</v>
      </c>
      <c r="C2968" s="2">
        <v>134821952</v>
      </c>
      <c r="D2968" s="2" t="s">
        <v>641</v>
      </c>
      <c r="E2968" s="2" t="s">
        <v>4952</v>
      </c>
      <c r="F2968" s="2" t="s">
        <v>11</v>
      </c>
      <c r="G2968" s="2">
        <v>6000000</v>
      </c>
      <c r="H2968" s="2">
        <v>9.1999999999999993</v>
      </c>
    </row>
    <row r="2969" spans="1:8" x14ac:dyDescent="0.3">
      <c r="A2969" s="3" t="s">
        <v>1700</v>
      </c>
      <c r="B2969" s="3">
        <v>95</v>
      </c>
      <c r="C2969" s="3">
        <v>94900000</v>
      </c>
      <c r="D2969" s="3" t="s">
        <v>2521</v>
      </c>
      <c r="E2969" s="3" t="s">
        <v>4953</v>
      </c>
      <c r="F2969" s="3" t="s">
        <v>11</v>
      </c>
      <c r="G2969" s="3">
        <v>4000000</v>
      </c>
      <c r="H2969" s="3">
        <v>6.1</v>
      </c>
    </row>
    <row r="2970" spans="1:8" x14ac:dyDescent="0.3">
      <c r="A2970" s="2" t="s">
        <v>58</v>
      </c>
      <c r="B2970" s="2">
        <v>95</v>
      </c>
      <c r="C2970" s="2">
        <v>32391374</v>
      </c>
      <c r="D2970" s="2" t="s">
        <v>465</v>
      </c>
      <c r="E2970" s="2" t="s">
        <v>4954</v>
      </c>
      <c r="F2970" s="2" t="s">
        <v>11</v>
      </c>
      <c r="G2970" s="2">
        <v>7500000</v>
      </c>
      <c r="H2970" s="2">
        <v>7.7</v>
      </c>
    </row>
    <row r="2971" spans="1:8" x14ac:dyDescent="0.3">
      <c r="A2971" s="3" t="s">
        <v>4428</v>
      </c>
      <c r="B2971" s="3">
        <v>121</v>
      </c>
      <c r="C2971" s="3">
        <v>40158000</v>
      </c>
      <c r="D2971" s="3" t="s">
        <v>2521</v>
      </c>
      <c r="E2971" s="3" t="s">
        <v>4955</v>
      </c>
      <c r="F2971" s="3" t="s">
        <v>11</v>
      </c>
      <c r="G2971" s="3">
        <v>7000000</v>
      </c>
      <c r="H2971" s="3">
        <v>7.6</v>
      </c>
    </row>
    <row r="2972" spans="1:8" x14ac:dyDescent="0.3">
      <c r="A2972" s="2" t="s">
        <v>498</v>
      </c>
      <c r="B2972" s="2">
        <v>110</v>
      </c>
      <c r="C2972" s="2">
        <v>113709992</v>
      </c>
      <c r="D2972" s="2" t="s">
        <v>838</v>
      </c>
      <c r="E2972" s="2" t="s">
        <v>4956</v>
      </c>
      <c r="F2972" s="2" t="s">
        <v>11</v>
      </c>
      <c r="G2972" s="2">
        <v>7000000</v>
      </c>
      <c r="H2972" s="2">
        <v>6.1</v>
      </c>
    </row>
    <row r="2973" spans="1:8" x14ac:dyDescent="0.3">
      <c r="A2973" s="3" t="s">
        <v>281</v>
      </c>
      <c r="B2973" s="3">
        <v>96</v>
      </c>
      <c r="C2973" s="3">
        <v>32131483</v>
      </c>
      <c r="D2973" s="3" t="s">
        <v>996</v>
      </c>
      <c r="E2973" s="3" t="s">
        <v>4957</v>
      </c>
      <c r="F2973" s="3" t="s">
        <v>11</v>
      </c>
      <c r="G2973" s="3">
        <v>11000000</v>
      </c>
      <c r="H2973" s="3">
        <v>4.9000000000000004</v>
      </c>
    </row>
    <row r="2974" spans="1:8" x14ac:dyDescent="0.3">
      <c r="A2974" s="2" t="s">
        <v>4950</v>
      </c>
      <c r="B2974" s="2">
        <v>121</v>
      </c>
      <c r="C2974" s="2">
        <v>35400000</v>
      </c>
      <c r="D2974" s="2" t="s">
        <v>16</v>
      </c>
      <c r="E2974" s="2" t="s">
        <v>4958</v>
      </c>
      <c r="F2974" s="2" t="s">
        <v>11</v>
      </c>
      <c r="G2974" s="2">
        <v>7000000</v>
      </c>
      <c r="H2974" s="2">
        <v>6.8</v>
      </c>
    </row>
    <row r="2975" spans="1:8" x14ac:dyDescent="0.3">
      <c r="A2975" s="3" t="s">
        <v>1335</v>
      </c>
      <c r="B2975" s="3">
        <v>95</v>
      </c>
      <c r="C2975" s="3">
        <v>34099640</v>
      </c>
      <c r="D2975" s="3" t="s">
        <v>2565</v>
      </c>
      <c r="E2975" s="3" t="s">
        <v>4959</v>
      </c>
      <c r="F2975" s="3" t="s">
        <v>11</v>
      </c>
      <c r="G2975" s="3">
        <v>5000000</v>
      </c>
      <c r="H2975" s="3">
        <v>7</v>
      </c>
    </row>
    <row r="2976" spans="1:8" x14ac:dyDescent="0.3">
      <c r="A2976" s="3" t="s">
        <v>4602</v>
      </c>
      <c r="B2976" s="3">
        <v>112</v>
      </c>
      <c r="C2976" s="3">
        <v>37295394</v>
      </c>
      <c r="D2976" s="3" t="s">
        <v>838</v>
      </c>
      <c r="E2976" s="3" t="s">
        <v>4960</v>
      </c>
      <c r="F2976" s="3" t="s">
        <v>11</v>
      </c>
      <c r="G2976" s="3">
        <v>6600000</v>
      </c>
      <c r="H2976" s="3">
        <v>5.7</v>
      </c>
    </row>
    <row r="2977" spans="1:8" x14ac:dyDescent="0.3">
      <c r="A2977" s="3" t="s">
        <v>1123</v>
      </c>
      <c r="B2977" s="3">
        <v>93</v>
      </c>
      <c r="C2977" s="3">
        <v>31501218</v>
      </c>
      <c r="D2977" s="3" t="s">
        <v>1940</v>
      </c>
      <c r="E2977" s="3" t="s">
        <v>4961</v>
      </c>
      <c r="F2977" s="3" t="s">
        <v>11</v>
      </c>
      <c r="G2977" s="3">
        <v>7500000</v>
      </c>
      <c r="H2977" s="3">
        <v>7.5</v>
      </c>
    </row>
    <row r="2978" spans="1:8" x14ac:dyDescent="0.3">
      <c r="A2978" s="2" t="s">
        <v>1680</v>
      </c>
      <c r="B2978" s="2">
        <v>110</v>
      </c>
      <c r="C2978" s="2">
        <v>28747570</v>
      </c>
      <c r="D2978" s="2" t="s">
        <v>562</v>
      </c>
      <c r="E2978" s="2" t="s">
        <v>4962</v>
      </c>
      <c r="F2978" s="2" t="s">
        <v>11</v>
      </c>
      <c r="G2978" s="2">
        <v>7000000</v>
      </c>
      <c r="H2978" s="2">
        <v>7.4</v>
      </c>
    </row>
    <row r="2979" spans="1:8" x14ac:dyDescent="0.3">
      <c r="A2979" s="3" t="s">
        <v>1608</v>
      </c>
      <c r="B2979" s="3">
        <v>104</v>
      </c>
      <c r="C2979" s="3">
        <v>25625110</v>
      </c>
      <c r="D2979" s="3" t="s">
        <v>108</v>
      </c>
      <c r="E2979" s="3" t="s">
        <v>4963</v>
      </c>
      <c r="F2979" s="3" t="s">
        <v>11</v>
      </c>
      <c r="G2979" s="3">
        <v>7000000</v>
      </c>
      <c r="H2979" s="3">
        <v>7.2</v>
      </c>
    </row>
    <row r="2980" spans="1:8" x14ac:dyDescent="0.3">
      <c r="A2980" s="2" t="s">
        <v>4964</v>
      </c>
      <c r="B2980" s="2">
        <v>119</v>
      </c>
      <c r="C2980" s="2">
        <v>25000000</v>
      </c>
      <c r="D2980" s="2" t="s">
        <v>22</v>
      </c>
      <c r="E2980" s="2" t="s">
        <v>4965</v>
      </c>
      <c r="F2980" s="2" t="s">
        <v>11</v>
      </c>
      <c r="G2980" s="2">
        <v>9000000</v>
      </c>
      <c r="H2980" s="2">
        <v>6.8</v>
      </c>
    </row>
    <row r="2981" spans="1:8" x14ac:dyDescent="0.3">
      <c r="A2981" s="3" t="s">
        <v>4950</v>
      </c>
      <c r="B2981" s="3">
        <v>125</v>
      </c>
      <c r="C2981" s="3">
        <v>21000000</v>
      </c>
      <c r="D2981" s="3" t="s">
        <v>16</v>
      </c>
      <c r="E2981" s="3" t="s">
        <v>4966</v>
      </c>
      <c r="F2981" s="3" t="s">
        <v>11</v>
      </c>
      <c r="G2981" s="3">
        <v>13000000</v>
      </c>
      <c r="H2981" s="3">
        <v>6.8</v>
      </c>
    </row>
    <row r="2982" spans="1:8" x14ac:dyDescent="0.3">
      <c r="A2982" s="2" t="s">
        <v>3156</v>
      </c>
      <c r="B2982" s="2">
        <v>96</v>
      </c>
      <c r="C2982" s="2">
        <v>20257000</v>
      </c>
      <c r="D2982" s="2" t="s">
        <v>131</v>
      </c>
      <c r="E2982" s="2" t="s">
        <v>4967</v>
      </c>
      <c r="F2982" s="2" t="s">
        <v>11</v>
      </c>
      <c r="G2982" s="2">
        <v>7000000</v>
      </c>
      <c r="H2982" s="2">
        <v>5.2</v>
      </c>
    </row>
    <row r="2983" spans="1:8" x14ac:dyDescent="0.3">
      <c r="A2983" s="3" t="s">
        <v>2537</v>
      </c>
      <c r="B2983" s="3">
        <v>100</v>
      </c>
      <c r="C2983" s="3">
        <v>26005908</v>
      </c>
      <c r="D2983" s="3" t="s">
        <v>2768</v>
      </c>
      <c r="E2983" s="3" t="s">
        <v>4968</v>
      </c>
      <c r="F2983" s="3" t="s">
        <v>11</v>
      </c>
      <c r="G2983" s="3">
        <v>3500000</v>
      </c>
      <c r="H2983" s="3">
        <v>7.2</v>
      </c>
    </row>
    <row r="2984" spans="1:8" x14ac:dyDescent="0.3">
      <c r="A2984" s="3" t="s">
        <v>4969</v>
      </c>
      <c r="B2984" s="3">
        <v>89</v>
      </c>
      <c r="C2984" s="3">
        <v>15818967</v>
      </c>
      <c r="D2984" s="3" t="s">
        <v>2056</v>
      </c>
      <c r="E2984" s="3" t="s">
        <v>4970</v>
      </c>
      <c r="F2984" s="3" t="s">
        <v>11</v>
      </c>
      <c r="G2984" s="3">
        <v>7000000</v>
      </c>
      <c r="H2984" s="3">
        <v>4</v>
      </c>
    </row>
    <row r="2985" spans="1:8" x14ac:dyDescent="0.3">
      <c r="A2985" s="2" t="s">
        <v>1372</v>
      </c>
      <c r="B2985" s="2">
        <v>92</v>
      </c>
      <c r="C2985" s="2">
        <v>14891000</v>
      </c>
      <c r="D2985" s="2" t="s">
        <v>656</v>
      </c>
      <c r="E2985" s="2" t="s">
        <v>4971</v>
      </c>
      <c r="F2985" s="2" t="s">
        <v>11</v>
      </c>
      <c r="G2985" s="2">
        <v>7000000</v>
      </c>
      <c r="H2985" s="2">
        <v>6.8</v>
      </c>
    </row>
    <row r="2986" spans="1:8" x14ac:dyDescent="0.3">
      <c r="A2986" s="3" t="s">
        <v>3984</v>
      </c>
      <c r="B2986" s="3">
        <v>109</v>
      </c>
      <c r="C2986" s="3">
        <v>16901126</v>
      </c>
      <c r="D2986" s="3" t="s">
        <v>4972</v>
      </c>
      <c r="E2986" s="3" t="s">
        <v>4973</v>
      </c>
      <c r="F2986" s="3" t="s">
        <v>11</v>
      </c>
      <c r="G2986" s="3">
        <v>7000000</v>
      </c>
      <c r="H2986" s="3">
        <v>6.9</v>
      </c>
    </row>
    <row r="2987" spans="1:8" x14ac:dyDescent="0.3">
      <c r="A2987" s="3" t="s">
        <v>4174</v>
      </c>
      <c r="B2987" s="3">
        <v>103</v>
      </c>
      <c r="C2987" s="3">
        <v>17474107</v>
      </c>
      <c r="D2987" s="3" t="s">
        <v>2932</v>
      </c>
      <c r="E2987" s="3" t="s">
        <v>4974</v>
      </c>
      <c r="F2987" s="3" t="s">
        <v>11</v>
      </c>
      <c r="G2987" s="3">
        <v>7000000</v>
      </c>
      <c r="H2987" s="3">
        <v>7.3</v>
      </c>
    </row>
    <row r="2988" spans="1:8" x14ac:dyDescent="0.3">
      <c r="A2988" s="2" t="s">
        <v>2423</v>
      </c>
      <c r="B2988" s="2">
        <v>95</v>
      </c>
      <c r="C2988" s="2">
        <v>14003141</v>
      </c>
      <c r="D2988" s="2" t="s">
        <v>710</v>
      </c>
      <c r="E2988" s="2" t="s">
        <v>4975</v>
      </c>
      <c r="F2988" s="2" t="s">
        <v>11</v>
      </c>
      <c r="G2988" s="2">
        <v>7000000</v>
      </c>
      <c r="H2988" s="2">
        <v>6.1</v>
      </c>
    </row>
    <row r="2989" spans="1:8" x14ac:dyDescent="0.3">
      <c r="A2989" s="2" t="s">
        <v>3984</v>
      </c>
      <c r="B2989" s="2">
        <v>105</v>
      </c>
      <c r="C2989" s="2">
        <v>12583510</v>
      </c>
      <c r="D2989" s="2" t="s">
        <v>2088</v>
      </c>
      <c r="E2989" s="2" t="s">
        <v>4976</v>
      </c>
      <c r="F2989" s="2" t="s">
        <v>11</v>
      </c>
      <c r="G2989" s="2">
        <v>7000000</v>
      </c>
      <c r="H2989" s="2">
        <v>6</v>
      </c>
    </row>
    <row r="2990" spans="1:8" x14ac:dyDescent="0.3">
      <c r="A2990" s="2" t="s">
        <v>2309</v>
      </c>
      <c r="B2990" s="2">
        <v>106</v>
      </c>
      <c r="C2990" s="2">
        <v>9190525</v>
      </c>
      <c r="D2990" s="2" t="s">
        <v>838</v>
      </c>
      <c r="E2990" s="2" t="s">
        <v>4977</v>
      </c>
      <c r="F2990" s="2" t="s">
        <v>11</v>
      </c>
      <c r="G2990" s="2">
        <v>7000000</v>
      </c>
      <c r="H2990" s="2">
        <v>7</v>
      </c>
    </row>
    <row r="2991" spans="1:8" x14ac:dyDescent="0.3">
      <c r="A2991" s="3" t="s">
        <v>4978</v>
      </c>
      <c r="B2991" s="3">
        <v>100</v>
      </c>
      <c r="C2991" s="3">
        <v>9176553</v>
      </c>
      <c r="D2991" s="3" t="s">
        <v>2599</v>
      </c>
      <c r="E2991" s="3" t="s">
        <v>4979</v>
      </c>
      <c r="F2991" s="3" t="s">
        <v>11</v>
      </c>
      <c r="G2991" s="3">
        <v>7500000</v>
      </c>
      <c r="H2991" s="3">
        <v>7.1</v>
      </c>
    </row>
    <row r="2992" spans="1:8" x14ac:dyDescent="0.3">
      <c r="A2992" s="2" t="s">
        <v>2294</v>
      </c>
      <c r="B2992" s="2">
        <v>103</v>
      </c>
      <c r="C2992" s="2">
        <v>9094451</v>
      </c>
      <c r="D2992" s="2" t="s">
        <v>2861</v>
      </c>
      <c r="E2992" s="2" t="s">
        <v>4980</v>
      </c>
      <c r="F2992" s="2" t="s">
        <v>11</v>
      </c>
      <c r="G2992" s="2">
        <v>7000000</v>
      </c>
      <c r="H2992" s="2">
        <v>6.2</v>
      </c>
    </row>
    <row r="2993" spans="1:8" x14ac:dyDescent="0.3">
      <c r="A2993" s="2" t="s">
        <v>4981</v>
      </c>
      <c r="B2993" s="2">
        <v>99</v>
      </c>
      <c r="C2993" s="2">
        <v>9166863</v>
      </c>
      <c r="D2993" s="2" t="s">
        <v>69</v>
      </c>
      <c r="E2993" s="2" t="s">
        <v>4982</v>
      </c>
      <c r="F2993" s="2" t="s">
        <v>11</v>
      </c>
      <c r="G2993" s="2">
        <v>7000000</v>
      </c>
      <c r="H2993" s="2">
        <v>7.6</v>
      </c>
    </row>
    <row r="2994" spans="1:8" x14ac:dyDescent="0.3">
      <c r="A2994" s="3" t="s">
        <v>153</v>
      </c>
      <c r="B2994" s="3">
        <v>164</v>
      </c>
      <c r="C2994" s="3">
        <v>8373585</v>
      </c>
      <c r="D2994" s="3" t="s">
        <v>1126</v>
      </c>
      <c r="E2994" s="3" t="s">
        <v>4983</v>
      </c>
      <c r="F2994" s="3" t="s">
        <v>11</v>
      </c>
      <c r="G2994" s="3">
        <v>7000000</v>
      </c>
      <c r="H2994" s="3">
        <v>7.6</v>
      </c>
    </row>
    <row r="2995" spans="1:8" x14ac:dyDescent="0.3">
      <c r="A2995" s="2" t="s">
        <v>4897</v>
      </c>
      <c r="B2995" s="2">
        <v>96</v>
      </c>
      <c r="C2995" s="2">
        <v>7292175</v>
      </c>
      <c r="D2995" s="2" t="s">
        <v>465</v>
      </c>
      <c r="E2995" s="2" t="s">
        <v>4984</v>
      </c>
      <c r="F2995" s="2" t="s">
        <v>11</v>
      </c>
      <c r="G2995" s="2">
        <v>7000000</v>
      </c>
      <c r="H2995" s="2">
        <v>6.4</v>
      </c>
    </row>
    <row r="2996" spans="1:8" x14ac:dyDescent="0.3">
      <c r="A2996" s="3" t="s">
        <v>4985</v>
      </c>
      <c r="B2996" s="3">
        <v>122</v>
      </c>
      <c r="C2996" s="3">
        <v>6601079</v>
      </c>
      <c r="D2996" s="3" t="s">
        <v>1145</v>
      </c>
      <c r="E2996" s="3" t="s">
        <v>4986</v>
      </c>
      <c r="F2996" s="3" t="s">
        <v>11</v>
      </c>
      <c r="G2996" s="3">
        <v>7000000</v>
      </c>
      <c r="H2996" s="3">
        <v>6.2</v>
      </c>
    </row>
    <row r="2997" spans="1:8" x14ac:dyDescent="0.3">
      <c r="A2997" s="2" t="s">
        <v>390</v>
      </c>
      <c r="B2997" s="2">
        <v>94</v>
      </c>
      <c r="C2997" s="2">
        <v>6165429</v>
      </c>
      <c r="D2997" s="2" t="s">
        <v>4987</v>
      </c>
      <c r="E2997" s="2" t="s">
        <v>4988</v>
      </c>
      <c r="F2997" s="2" t="s">
        <v>742</v>
      </c>
      <c r="G2997" s="2">
        <v>6000000</v>
      </c>
      <c r="H2997" s="2">
        <v>7.5</v>
      </c>
    </row>
    <row r="2998" spans="1:8" x14ac:dyDescent="0.3">
      <c r="A2998" s="3" t="s">
        <v>3108</v>
      </c>
      <c r="B2998" s="3">
        <v>93</v>
      </c>
      <c r="C2998" s="3">
        <v>5694308</v>
      </c>
      <c r="D2998" s="3" t="s">
        <v>1292</v>
      </c>
      <c r="E2998" s="3" t="s">
        <v>4989</v>
      </c>
      <c r="F2998" s="3" t="s">
        <v>11</v>
      </c>
      <c r="G2998" s="3">
        <v>7000000</v>
      </c>
      <c r="H2998" s="3">
        <v>2</v>
      </c>
    </row>
    <row r="2999" spans="1:8" x14ac:dyDescent="0.3">
      <c r="A2999" s="2" t="s">
        <v>4990</v>
      </c>
      <c r="B2999" s="2">
        <v>96</v>
      </c>
      <c r="C2999" s="2">
        <v>5430822</v>
      </c>
      <c r="D2999" s="2" t="s">
        <v>4991</v>
      </c>
      <c r="E2999" s="2" t="s">
        <v>4992</v>
      </c>
      <c r="F2999" s="2" t="s">
        <v>11</v>
      </c>
      <c r="G2999" s="2">
        <v>7000000</v>
      </c>
      <c r="H2999" s="2">
        <v>6.2</v>
      </c>
    </row>
    <row r="3000" spans="1:8" x14ac:dyDescent="0.3">
      <c r="A3000" s="2" t="s">
        <v>4993</v>
      </c>
      <c r="B3000" s="2">
        <v>113</v>
      </c>
      <c r="C3000" s="2">
        <v>4720371</v>
      </c>
      <c r="D3000" s="2" t="s">
        <v>3488</v>
      </c>
      <c r="E3000" s="2" t="s">
        <v>4994</v>
      </c>
      <c r="F3000" s="2" t="s">
        <v>11</v>
      </c>
      <c r="G3000" s="2">
        <v>7000000</v>
      </c>
      <c r="H3000" s="2">
        <v>6.5</v>
      </c>
    </row>
    <row r="3001" spans="1:8" x14ac:dyDescent="0.3">
      <c r="A3001" s="2" t="s">
        <v>4763</v>
      </c>
      <c r="B3001" s="2">
        <v>192</v>
      </c>
      <c r="C3001" s="2">
        <v>2921738</v>
      </c>
      <c r="D3001" s="2" t="s">
        <v>940</v>
      </c>
      <c r="E3001" s="2" t="s">
        <v>4995</v>
      </c>
      <c r="F3001" s="2" t="s">
        <v>4532</v>
      </c>
      <c r="G3001" s="2">
        <v>7000000</v>
      </c>
      <c r="H3001" s="2">
        <v>7.9</v>
      </c>
    </row>
    <row r="3002" spans="1:8" x14ac:dyDescent="0.3">
      <c r="A3002" s="3" t="s">
        <v>636</v>
      </c>
      <c r="B3002" s="3">
        <v>99</v>
      </c>
      <c r="C3002" s="3">
        <v>2344847</v>
      </c>
      <c r="D3002" s="3" t="s">
        <v>1250</v>
      </c>
      <c r="E3002" s="3" t="s">
        <v>4996</v>
      </c>
      <c r="F3002" s="3" t="s">
        <v>11</v>
      </c>
      <c r="G3002" s="3">
        <v>7000000</v>
      </c>
      <c r="H3002" s="3">
        <v>6.8</v>
      </c>
    </row>
    <row r="3003" spans="1:8" x14ac:dyDescent="0.3">
      <c r="A3003" s="2" t="s">
        <v>4675</v>
      </c>
      <c r="B3003" s="2">
        <v>91</v>
      </c>
      <c r="C3003" s="2">
        <v>7455447</v>
      </c>
      <c r="D3003" s="2" t="s">
        <v>465</v>
      </c>
      <c r="E3003" s="2" t="s">
        <v>4997</v>
      </c>
      <c r="F3003" s="2" t="s">
        <v>11</v>
      </c>
      <c r="G3003" s="2">
        <v>7000000</v>
      </c>
      <c r="H3003" s="2">
        <v>6.3</v>
      </c>
    </row>
    <row r="3004" spans="1:8" x14ac:dyDescent="0.3">
      <c r="A3004" s="3" t="s">
        <v>4998</v>
      </c>
      <c r="B3004" s="3">
        <v>100</v>
      </c>
      <c r="C3004" s="3">
        <v>2148212</v>
      </c>
      <c r="D3004" s="3" t="s">
        <v>2321</v>
      </c>
      <c r="E3004" s="3" t="s">
        <v>4999</v>
      </c>
      <c r="F3004" s="3" t="s">
        <v>11</v>
      </c>
      <c r="G3004" s="3">
        <v>7000000</v>
      </c>
      <c r="H3004" s="3">
        <v>6.3</v>
      </c>
    </row>
    <row r="3005" spans="1:8" x14ac:dyDescent="0.3">
      <c r="A3005" s="2" t="s">
        <v>5000</v>
      </c>
      <c r="B3005" s="2">
        <v>105</v>
      </c>
      <c r="C3005" s="2">
        <v>2062066</v>
      </c>
      <c r="D3005" s="2" t="s">
        <v>562</v>
      </c>
      <c r="E3005" s="2" t="s">
        <v>5001</v>
      </c>
      <c r="F3005" s="2" t="s">
        <v>11</v>
      </c>
      <c r="G3005" s="2">
        <v>7000000</v>
      </c>
      <c r="H3005" s="2">
        <v>6.6</v>
      </c>
    </row>
    <row r="3006" spans="1:8" x14ac:dyDescent="0.3">
      <c r="A3006" s="3" t="s">
        <v>4332</v>
      </c>
      <c r="B3006" s="3">
        <v>99</v>
      </c>
      <c r="C3006" s="3">
        <v>1654367</v>
      </c>
      <c r="D3006" s="3" t="s">
        <v>504</v>
      </c>
      <c r="E3006" s="3" t="s">
        <v>5002</v>
      </c>
      <c r="F3006" s="3" t="s">
        <v>11</v>
      </c>
      <c r="G3006" s="3">
        <v>7000000</v>
      </c>
      <c r="H3006" s="3">
        <v>6.4</v>
      </c>
    </row>
    <row r="3007" spans="1:8" x14ac:dyDescent="0.3">
      <c r="A3007" s="2" t="s">
        <v>5003</v>
      </c>
      <c r="B3007" s="2">
        <v>112</v>
      </c>
      <c r="C3007" s="2">
        <v>1738692</v>
      </c>
      <c r="D3007" s="2" t="s">
        <v>1342</v>
      </c>
      <c r="E3007" s="2" t="s">
        <v>5004</v>
      </c>
      <c r="F3007" s="2" t="s">
        <v>11</v>
      </c>
      <c r="G3007" s="2">
        <v>7000000</v>
      </c>
      <c r="H3007" s="2">
        <v>7.5</v>
      </c>
    </row>
    <row r="3008" spans="1:8" x14ac:dyDescent="0.3">
      <c r="A3008" s="2" t="s">
        <v>5005</v>
      </c>
      <c r="B3008" s="2">
        <v>99</v>
      </c>
      <c r="C3008" s="2">
        <v>1889522</v>
      </c>
      <c r="D3008" s="2" t="s">
        <v>1250</v>
      </c>
      <c r="E3008" s="2" t="s">
        <v>5006</v>
      </c>
      <c r="F3008" s="2" t="s">
        <v>11</v>
      </c>
      <c r="G3008" s="2">
        <v>7000000</v>
      </c>
      <c r="H3008" s="2">
        <v>6.5</v>
      </c>
    </row>
    <row r="3009" spans="1:8" x14ac:dyDescent="0.3">
      <c r="A3009" s="2" t="s">
        <v>4939</v>
      </c>
      <c r="B3009" s="2">
        <v>125</v>
      </c>
      <c r="C3009" s="2">
        <v>1110286</v>
      </c>
      <c r="D3009" s="2" t="s">
        <v>69</v>
      </c>
      <c r="E3009" s="2" t="s">
        <v>5007</v>
      </c>
      <c r="F3009" s="2" t="s">
        <v>11</v>
      </c>
      <c r="G3009" s="2">
        <v>4825000</v>
      </c>
      <c r="H3009" s="2">
        <v>7.2</v>
      </c>
    </row>
    <row r="3010" spans="1:8" x14ac:dyDescent="0.3">
      <c r="A3010" s="3" t="s">
        <v>5008</v>
      </c>
      <c r="B3010" s="3">
        <v>107</v>
      </c>
      <c r="C3010" s="3">
        <v>1000000</v>
      </c>
      <c r="D3010" s="3" t="s">
        <v>399</v>
      </c>
      <c r="E3010" s="3" t="s">
        <v>5009</v>
      </c>
      <c r="F3010" s="3" t="s">
        <v>11</v>
      </c>
      <c r="G3010" s="3">
        <v>9000000</v>
      </c>
      <c r="H3010" s="3">
        <v>6.3</v>
      </c>
    </row>
    <row r="3011" spans="1:8" x14ac:dyDescent="0.3">
      <c r="A3011" s="2" t="s">
        <v>2221</v>
      </c>
      <c r="B3011" s="2">
        <v>107</v>
      </c>
      <c r="C3011" s="2">
        <v>700000</v>
      </c>
      <c r="D3011" s="2" t="s">
        <v>2222</v>
      </c>
      <c r="E3011" s="2" t="s">
        <v>5010</v>
      </c>
      <c r="F3011" s="2" t="s">
        <v>953</v>
      </c>
      <c r="G3011" s="2">
        <v>50000000</v>
      </c>
      <c r="H3011" s="2">
        <v>7</v>
      </c>
    </row>
    <row r="3012" spans="1:8" x14ac:dyDescent="0.3">
      <c r="A3012" s="3" t="s">
        <v>2183</v>
      </c>
      <c r="B3012" s="3">
        <v>97</v>
      </c>
      <c r="C3012" s="3">
        <v>1768416</v>
      </c>
      <c r="D3012" s="3" t="s">
        <v>838</v>
      </c>
      <c r="E3012" s="3" t="s">
        <v>5011</v>
      </c>
      <c r="F3012" s="3" t="s">
        <v>11</v>
      </c>
      <c r="G3012" s="3">
        <v>7000000</v>
      </c>
      <c r="H3012" s="3">
        <v>6.3</v>
      </c>
    </row>
    <row r="3013" spans="1:8" x14ac:dyDescent="0.3">
      <c r="A3013" s="3" t="s">
        <v>5012</v>
      </c>
      <c r="B3013" s="3">
        <v>95</v>
      </c>
      <c r="C3013" s="3">
        <v>306715</v>
      </c>
      <c r="D3013" s="3" t="s">
        <v>656</v>
      </c>
      <c r="E3013" s="3" t="s">
        <v>5013</v>
      </c>
      <c r="F3013" s="3" t="s">
        <v>11</v>
      </c>
      <c r="G3013" s="3">
        <v>10000000</v>
      </c>
      <c r="H3013" s="3">
        <v>2.2999999999999998</v>
      </c>
    </row>
    <row r="3014" spans="1:8" x14ac:dyDescent="0.3">
      <c r="A3014" s="2" t="s">
        <v>5014</v>
      </c>
      <c r="B3014" s="2">
        <v>106</v>
      </c>
      <c r="C3014" s="2">
        <v>382946</v>
      </c>
      <c r="D3014" s="2" t="s">
        <v>1126</v>
      </c>
      <c r="E3014" s="2" t="s">
        <v>5015</v>
      </c>
      <c r="F3014" s="2" t="s">
        <v>11</v>
      </c>
      <c r="G3014" s="2">
        <v>7000000</v>
      </c>
      <c r="H3014" s="2">
        <v>7.1</v>
      </c>
    </row>
    <row r="3015" spans="1:8" x14ac:dyDescent="0.3">
      <c r="A3015" s="3" t="s">
        <v>5016</v>
      </c>
      <c r="B3015" s="3">
        <v>96</v>
      </c>
      <c r="C3015" s="3">
        <v>196067</v>
      </c>
      <c r="D3015" s="3" t="s">
        <v>69</v>
      </c>
      <c r="E3015" s="3" t="s">
        <v>5017</v>
      </c>
      <c r="F3015" s="3" t="s">
        <v>11</v>
      </c>
      <c r="G3015" s="3">
        <v>7000000</v>
      </c>
      <c r="H3015" s="3">
        <v>6.7</v>
      </c>
    </row>
    <row r="3016" spans="1:8" x14ac:dyDescent="0.3">
      <c r="A3016" s="2" t="s">
        <v>4584</v>
      </c>
      <c r="B3016" s="2">
        <v>103</v>
      </c>
      <c r="C3016" s="2">
        <v>532988</v>
      </c>
      <c r="D3016" s="2" t="s">
        <v>2064</v>
      </c>
      <c r="E3016" s="2" t="s">
        <v>5018</v>
      </c>
      <c r="F3016" s="2" t="s">
        <v>11</v>
      </c>
      <c r="G3016" s="2">
        <v>7000000</v>
      </c>
      <c r="H3016" s="2">
        <v>6.5</v>
      </c>
    </row>
    <row r="3017" spans="1:8" x14ac:dyDescent="0.3">
      <c r="A3017" s="3" t="s">
        <v>5019</v>
      </c>
      <c r="B3017" s="3">
        <v>108</v>
      </c>
      <c r="C3017" s="3">
        <v>453079</v>
      </c>
      <c r="D3017" s="3" t="s">
        <v>656</v>
      </c>
      <c r="E3017" s="3" t="s">
        <v>5020</v>
      </c>
      <c r="F3017" s="3" t="s">
        <v>11</v>
      </c>
      <c r="G3017" s="3">
        <v>7000000</v>
      </c>
      <c r="H3017" s="3">
        <v>5.9</v>
      </c>
    </row>
    <row r="3018" spans="1:8" x14ac:dyDescent="0.3">
      <c r="A3018" s="3" t="s">
        <v>5021</v>
      </c>
      <c r="B3018" s="3">
        <v>118</v>
      </c>
      <c r="C3018" s="3">
        <v>46451</v>
      </c>
      <c r="D3018" s="3" t="s">
        <v>1949</v>
      </c>
      <c r="E3018" s="3" t="s">
        <v>5022</v>
      </c>
      <c r="F3018" s="3" t="s">
        <v>11</v>
      </c>
      <c r="G3018" s="3">
        <v>7000000</v>
      </c>
      <c r="H3018" s="3">
        <v>6</v>
      </c>
    </row>
    <row r="3019" spans="1:8" x14ac:dyDescent="0.3">
      <c r="A3019" s="2" t="s">
        <v>5023</v>
      </c>
      <c r="B3019" s="2">
        <v>97</v>
      </c>
      <c r="C3019" s="2">
        <v>233103</v>
      </c>
      <c r="D3019" s="2" t="s">
        <v>1126</v>
      </c>
      <c r="E3019" s="2" t="s">
        <v>5024</v>
      </c>
      <c r="F3019" s="2" t="s">
        <v>11</v>
      </c>
      <c r="G3019" s="2">
        <v>7000000</v>
      </c>
      <c r="H3019" s="2">
        <v>6.9</v>
      </c>
    </row>
    <row r="3020" spans="1:8" x14ac:dyDescent="0.3">
      <c r="A3020" s="2" t="s">
        <v>1222</v>
      </c>
      <c r="B3020" s="2">
        <v>115</v>
      </c>
      <c r="C3020" s="2">
        <v>41400000</v>
      </c>
      <c r="D3020" s="2" t="s">
        <v>5025</v>
      </c>
      <c r="E3020" s="2" t="s">
        <v>5026</v>
      </c>
      <c r="F3020" s="2" t="s">
        <v>11</v>
      </c>
      <c r="G3020" s="2">
        <v>6900000</v>
      </c>
      <c r="H3020" s="2">
        <v>7.3</v>
      </c>
    </row>
    <row r="3021" spans="1:8" x14ac:dyDescent="0.3">
      <c r="A3021" s="2" t="s">
        <v>2920</v>
      </c>
      <c r="B3021" s="2">
        <v>102</v>
      </c>
      <c r="C3021" s="2">
        <v>7993039</v>
      </c>
      <c r="D3021" s="2" t="s">
        <v>656</v>
      </c>
      <c r="E3021" s="2" t="s">
        <v>5027</v>
      </c>
      <c r="F3021" s="2" t="s">
        <v>11</v>
      </c>
      <c r="G3021" s="2">
        <v>6900000</v>
      </c>
      <c r="H3021" s="2">
        <v>7.7</v>
      </c>
    </row>
    <row r="3022" spans="1:8" x14ac:dyDescent="0.3">
      <c r="A3022" s="2" t="s">
        <v>5028</v>
      </c>
      <c r="B3022" s="2">
        <v>125</v>
      </c>
      <c r="C3022" s="2">
        <v>927107</v>
      </c>
      <c r="D3022" s="2" t="s">
        <v>3756</v>
      </c>
      <c r="E3022" s="2" t="s">
        <v>5029</v>
      </c>
      <c r="F3022" s="2" t="s">
        <v>3627</v>
      </c>
      <c r="G3022" s="2">
        <v>15000000</v>
      </c>
      <c r="H3022" s="2">
        <v>7.3</v>
      </c>
    </row>
    <row r="3023" spans="1:8" x14ac:dyDescent="0.3">
      <c r="A3023" s="3" t="s">
        <v>5030</v>
      </c>
      <c r="B3023" s="3">
        <v>108</v>
      </c>
      <c r="C3023" s="3">
        <v>49526</v>
      </c>
      <c r="D3023" s="3" t="s">
        <v>838</v>
      </c>
      <c r="E3023" s="3" t="s">
        <v>5031</v>
      </c>
      <c r="F3023" s="3" t="s">
        <v>11</v>
      </c>
      <c r="G3023" s="3">
        <v>6800000</v>
      </c>
      <c r="H3023" s="3">
        <v>7</v>
      </c>
    </row>
    <row r="3024" spans="1:8" x14ac:dyDescent="0.3">
      <c r="A3024" s="2" t="s">
        <v>5032</v>
      </c>
      <c r="B3024" s="2">
        <v>101</v>
      </c>
      <c r="C3024" s="2">
        <v>10696</v>
      </c>
      <c r="D3024" s="2" t="s">
        <v>499</v>
      </c>
      <c r="E3024" s="2" t="s">
        <v>5033</v>
      </c>
      <c r="F3024" s="2" t="s">
        <v>11</v>
      </c>
      <c r="G3024" s="2">
        <v>6800000</v>
      </c>
      <c r="H3024" s="2">
        <v>6.4</v>
      </c>
    </row>
    <row r="3025" spans="1:8" x14ac:dyDescent="0.3">
      <c r="A3025" s="3" t="s">
        <v>5034</v>
      </c>
      <c r="B3025" s="3">
        <v>101</v>
      </c>
      <c r="C3025" s="3">
        <v>31607598</v>
      </c>
      <c r="D3025" s="3" t="s">
        <v>1449</v>
      </c>
      <c r="E3025" s="3" t="s">
        <v>5035</v>
      </c>
      <c r="F3025" s="3" t="s">
        <v>11</v>
      </c>
      <c r="G3025" s="3">
        <v>6900000</v>
      </c>
      <c r="H3025" s="3">
        <v>5.6</v>
      </c>
    </row>
    <row r="3026" spans="1:8" x14ac:dyDescent="0.3">
      <c r="A3026" s="2" t="s">
        <v>1871</v>
      </c>
      <c r="B3026" s="2">
        <v>139</v>
      </c>
      <c r="C3026" s="2">
        <v>6857096</v>
      </c>
      <c r="D3026" s="2" t="s">
        <v>5036</v>
      </c>
      <c r="E3026" s="2" t="s">
        <v>5037</v>
      </c>
      <c r="F3026" s="2" t="s">
        <v>953</v>
      </c>
      <c r="G3026" s="2">
        <v>6800000</v>
      </c>
      <c r="H3026" s="2">
        <v>8.1999999999999993</v>
      </c>
    </row>
    <row r="3027" spans="1:8" x14ac:dyDescent="0.3">
      <c r="A3027" s="3" t="s">
        <v>1524</v>
      </c>
      <c r="B3027" s="3">
        <v>125</v>
      </c>
      <c r="C3027" s="3">
        <v>223878</v>
      </c>
      <c r="D3027" s="3" t="s">
        <v>465</v>
      </c>
      <c r="E3027" s="3" t="s">
        <v>5038</v>
      </c>
      <c r="F3027" s="3" t="s">
        <v>3117</v>
      </c>
      <c r="G3027" s="3">
        <v>5000000</v>
      </c>
      <c r="H3027" s="3">
        <v>6.5</v>
      </c>
    </row>
    <row r="3028" spans="1:8" x14ac:dyDescent="0.3">
      <c r="A3028" s="3" t="s">
        <v>459</v>
      </c>
      <c r="B3028" s="3">
        <v>115</v>
      </c>
      <c r="C3028" s="3">
        <v>8060</v>
      </c>
      <c r="D3028" s="3" t="s">
        <v>143</v>
      </c>
      <c r="E3028" s="3" t="s">
        <v>5039</v>
      </c>
      <c r="F3028" s="3" t="s">
        <v>5040</v>
      </c>
      <c r="G3028" s="3">
        <v>4000000</v>
      </c>
      <c r="H3028" s="3">
        <v>8.1</v>
      </c>
    </row>
    <row r="3029" spans="1:8" x14ac:dyDescent="0.3">
      <c r="A3029" s="2" t="s">
        <v>2708</v>
      </c>
      <c r="B3029" s="2">
        <v>99</v>
      </c>
      <c r="C3029" s="2">
        <v>84263837</v>
      </c>
      <c r="D3029" s="2" t="s">
        <v>2056</v>
      </c>
      <c r="E3029" s="2" t="s">
        <v>5041</v>
      </c>
      <c r="F3029" s="2" t="s">
        <v>11</v>
      </c>
      <c r="G3029" s="2">
        <v>6500000</v>
      </c>
      <c r="H3029" s="2">
        <v>5.4</v>
      </c>
    </row>
    <row r="3030" spans="1:8" x14ac:dyDescent="0.3">
      <c r="A3030" s="3" t="s">
        <v>5042</v>
      </c>
      <c r="B3030" s="3">
        <v>88</v>
      </c>
      <c r="C3030" s="3">
        <v>110029</v>
      </c>
      <c r="D3030" s="3" t="s">
        <v>5043</v>
      </c>
      <c r="E3030" s="3" t="s">
        <v>5044</v>
      </c>
      <c r="F3030" s="3" t="s">
        <v>11</v>
      </c>
      <c r="G3030" s="3">
        <v>6500000</v>
      </c>
      <c r="H3030" s="3">
        <v>6.3</v>
      </c>
    </row>
    <row r="3031" spans="1:8" x14ac:dyDescent="0.3">
      <c r="A3031" s="2" t="s">
        <v>967</v>
      </c>
      <c r="B3031" s="2">
        <v>112</v>
      </c>
      <c r="C3031" s="2">
        <v>57504069</v>
      </c>
      <c r="D3031" s="2" t="s">
        <v>641</v>
      </c>
      <c r="E3031" s="2" t="s">
        <v>5045</v>
      </c>
      <c r="F3031" s="2" t="s">
        <v>11</v>
      </c>
      <c r="G3031" s="2">
        <v>6000000</v>
      </c>
      <c r="H3031" s="2">
        <v>7.8</v>
      </c>
    </row>
    <row r="3032" spans="1:8" x14ac:dyDescent="0.3">
      <c r="A3032" s="3" t="s">
        <v>5046</v>
      </c>
      <c r="B3032" s="3">
        <v>108</v>
      </c>
      <c r="C3032" s="3">
        <v>54215416</v>
      </c>
      <c r="D3032" s="3" t="s">
        <v>1415</v>
      </c>
      <c r="E3032" s="3" t="s">
        <v>5047</v>
      </c>
      <c r="F3032" s="3" t="s">
        <v>11</v>
      </c>
      <c r="G3032" s="3">
        <v>6500000</v>
      </c>
      <c r="H3032" s="3">
        <v>6.8</v>
      </c>
    </row>
    <row r="3033" spans="1:8" x14ac:dyDescent="0.3">
      <c r="A3033" s="3" t="s">
        <v>750</v>
      </c>
      <c r="B3033" s="3">
        <v>104</v>
      </c>
      <c r="C3033" s="3">
        <v>31899000</v>
      </c>
      <c r="D3033" s="3" t="s">
        <v>5048</v>
      </c>
      <c r="E3033" s="3" t="s">
        <v>5049</v>
      </c>
      <c r="F3033" s="3" t="s">
        <v>11</v>
      </c>
      <c r="G3033" s="3">
        <v>6500000</v>
      </c>
      <c r="H3033" s="3">
        <v>7.1</v>
      </c>
    </row>
    <row r="3034" spans="1:8" x14ac:dyDescent="0.3">
      <c r="A3034" s="2" t="s">
        <v>171</v>
      </c>
      <c r="B3034" s="2">
        <v>108</v>
      </c>
      <c r="C3034" s="2">
        <v>24103594</v>
      </c>
      <c r="D3034" s="2" t="s">
        <v>5050</v>
      </c>
      <c r="E3034" s="2" t="s">
        <v>5051</v>
      </c>
      <c r="F3034" s="2" t="s">
        <v>11</v>
      </c>
      <c r="G3034" s="2">
        <v>6500000</v>
      </c>
      <c r="H3034" s="2">
        <v>6.2</v>
      </c>
    </row>
    <row r="3035" spans="1:8" x14ac:dyDescent="0.3">
      <c r="A3035" s="3" t="s">
        <v>167</v>
      </c>
      <c r="B3035" s="3">
        <v>102</v>
      </c>
      <c r="C3035" s="3">
        <v>16842303</v>
      </c>
      <c r="D3035" s="3" t="s">
        <v>326</v>
      </c>
      <c r="E3035" s="3" t="s">
        <v>5052</v>
      </c>
      <c r="F3035" s="3" t="s">
        <v>11</v>
      </c>
      <c r="G3035" s="3">
        <v>6500000</v>
      </c>
      <c r="H3035" s="3">
        <v>7.3</v>
      </c>
    </row>
    <row r="3036" spans="1:8" x14ac:dyDescent="0.3">
      <c r="A3036" s="2" t="s">
        <v>4867</v>
      </c>
      <c r="B3036" s="2">
        <v>88</v>
      </c>
      <c r="C3036" s="2">
        <v>13367101</v>
      </c>
      <c r="D3036" s="2" t="s">
        <v>465</v>
      </c>
      <c r="E3036" s="2" t="s">
        <v>5053</v>
      </c>
      <c r="F3036" s="2" t="s">
        <v>11</v>
      </c>
      <c r="G3036" s="2">
        <v>6500000</v>
      </c>
      <c r="H3036" s="2">
        <v>5.9</v>
      </c>
    </row>
    <row r="3037" spans="1:8" x14ac:dyDescent="0.3">
      <c r="A3037" s="2" t="s">
        <v>5054</v>
      </c>
      <c r="B3037" s="2">
        <v>91</v>
      </c>
      <c r="C3037" s="2">
        <v>10149779</v>
      </c>
      <c r="D3037" s="2" t="s">
        <v>1428</v>
      </c>
      <c r="E3037" s="2" t="s">
        <v>5055</v>
      </c>
      <c r="F3037" s="2" t="s">
        <v>11</v>
      </c>
      <c r="G3037" s="2">
        <v>6500000</v>
      </c>
      <c r="H3037" s="2">
        <v>3.6</v>
      </c>
    </row>
    <row r="3038" spans="1:8" x14ac:dyDescent="0.3">
      <c r="A3038" s="3" t="s">
        <v>5056</v>
      </c>
      <c r="B3038" s="3">
        <v>141</v>
      </c>
      <c r="C3038" s="3">
        <v>6173485</v>
      </c>
      <c r="D3038" s="3" t="s">
        <v>504</v>
      </c>
      <c r="E3038" s="3" t="s">
        <v>5057</v>
      </c>
      <c r="F3038" s="3" t="s">
        <v>11</v>
      </c>
      <c r="G3038" s="3">
        <v>7000000</v>
      </c>
      <c r="H3038" s="3">
        <v>7.7</v>
      </c>
    </row>
    <row r="3039" spans="1:8" x14ac:dyDescent="0.3">
      <c r="A3039" s="2" t="s">
        <v>3390</v>
      </c>
      <c r="B3039" s="2">
        <v>101</v>
      </c>
      <c r="C3039" s="2">
        <v>4000304</v>
      </c>
      <c r="D3039" s="2" t="s">
        <v>1126</v>
      </c>
      <c r="E3039" s="2" t="s">
        <v>5058</v>
      </c>
      <c r="F3039" s="2" t="s">
        <v>11</v>
      </c>
      <c r="G3039" s="2">
        <v>6500000</v>
      </c>
      <c r="H3039" s="2">
        <v>7.3</v>
      </c>
    </row>
    <row r="3040" spans="1:8" x14ac:dyDescent="0.3">
      <c r="A3040" s="3" t="s">
        <v>218</v>
      </c>
      <c r="B3040" s="3">
        <v>105</v>
      </c>
      <c r="C3040" s="3">
        <v>2338695</v>
      </c>
      <c r="D3040" s="3" t="s">
        <v>710</v>
      </c>
      <c r="E3040" s="3" t="s">
        <v>5059</v>
      </c>
      <c r="F3040" s="3" t="s">
        <v>11</v>
      </c>
      <c r="G3040" s="3">
        <v>4000000</v>
      </c>
      <c r="H3040" s="3">
        <v>7.4</v>
      </c>
    </row>
    <row r="3041" spans="1:8" x14ac:dyDescent="0.3">
      <c r="A3041" s="2" t="s">
        <v>5060</v>
      </c>
      <c r="B3041" s="2">
        <v>100</v>
      </c>
      <c r="C3041" s="2">
        <v>2024854</v>
      </c>
      <c r="D3041" s="2" t="s">
        <v>577</v>
      </c>
      <c r="E3041" s="2" t="s">
        <v>5061</v>
      </c>
      <c r="F3041" s="2" t="s">
        <v>11</v>
      </c>
      <c r="G3041" s="2">
        <v>6500000</v>
      </c>
      <c r="H3041" s="2">
        <v>6.6</v>
      </c>
    </row>
    <row r="3042" spans="1:8" x14ac:dyDescent="0.3">
      <c r="A3042" s="3" t="s">
        <v>5062</v>
      </c>
      <c r="B3042" s="3">
        <v>116</v>
      </c>
      <c r="C3042" s="3">
        <v>2268296</v>
      </c>
      <c r="D3042" s="3" t="s">
        <v>1342</v>
      </c>
      <c r="E3042" s="3" t="s">
        <v>5063</v>
      </c>
      <c r="F3042" s="3" t="s">
        <v>11</v>
      </c>
      <c r="G3042" s="3">
        <v>6500000</v>
      </c>
      <c r="H3042" s="3">
        <v>6.9</v>
      </c>
    </row>
    <row r="3043" spans="1:8" x14ac:dyDescent="0.3">
      <c r="A3043" s="2" t="s">
        <v>4021</v>
      </c>
      <c r="B3043" s="2">
        <v>97</v>
      </c>
      <c r="C3043" s="2">
        <v>1029017</v>
      </c>
      <c r="D3043" s="2" t="s">
        <v>69</v>
      </c>
      <c r="E3043" s="2" t="s">
        <v>5064</v>
      </c>
      <c r="F3043" s="2" t="s">
        <v>11</v>
      </c>
      <c r="G3043" s="2">
        <v>6500000</v>
      </c>
      <c r="H3043" s="2">
        <v>6.8</v>
      </c>
    </row>
    <row r="3044" spans="1:8" x14ac:dyDescent="0.3">
      <c r="A3044" s="3" t="s">
        <v>5065</v>
      </c>
      <c r="B3044" s="3">
        <v>106</v>
      </c>
      <c r="C3044" s="3">
        <v>64148</v>
      </c>
      <c r="D3044" s="3" t="s">
        <v>1126</v>
      </c>
      <c r="E3044" s="3" t="s">
        <v>5066</v>
      </c>
      <c r="F3044" s="3" t="s">
        <v>11</v>
      </c>
      <c r="G3044" s="3">
        <v>6500000</v>
      </c>
      <c r="H3044" s="3">
        <v>7.3</v>
      </c>
    </row>
    <row r="3045" spans="1:8" x14ac:dyDescent="0.3">
      <c r="A3045" s="2" t="s">
        <v>5067</v>
      </c>
      <c r="B3045" s="2">
        <v>105</v>
      </c>
      <c r="C3045" s="2">
        <v>66637</v>
      </c>
      <c r="D3045" s="2" t="s">
        <v>2370</v>
      </c>
      <c r="E3045" s="2" t="s">
        <v>5068</v>
      </c>
      <c r="F3045" s="2" t="s">
        <v>11</v>
      </c>
      <c r="G3045" s="2">
        <v>6500000</v>
      </c>
      <c r="H3045" s="2">
        <v>7.2</v>
      </c>
    </row>
    <row r="3046" spans="1:8" x14ac:dyDescent="0.3">
      <c r="A3046" s="2" t="s">
        <v>3426</v>
      </c>
      <c r="B3046" s="2">
        <v>122</v>
      </c>
      <c r="C3046" s="2">
        <v>871577</v>
      </c>
      <c r="D3046" s="2" t="s">
        <v>1415</v>
      </c>
      <c r="E3046" s="2" t="s">
        <v>5069</v>
      </c>
      <c r="F3046" s="2" t="s">
        <v>11</v>
      </c>
      <c r="G3046" s="2">
        <v>4500000</v>
      </c>
      <c r="H3046" s="2">
        <v>7.7</v>
      </c>
    </row>
    <row r="3047" spans="1:8" x14ac:dyDescent="0.3">
      <c r="A3047" s="3" t="s">
        <v>8</v>
      </c>
      <c r="B3047" s="3">
        <v>107</v>
      </c>
      <c r="C3047" s="3">
        <v>38400000</v>
      </c>
      <c r="D3047" s="3" t="s">
        <v>207</v>
      </c>
      <c r="E3047" s="3" t="s">
        <v>5070</v>
      </c>
      <c r="F3047" s="3" t="s">
        <v>11</v>
      </c>
      <c r="G3047" s="3">
        <v>6500000</v>
      </c>
      <c r="H3047" s="3">
        <v>8.1</v>
      </c>
    </row>
    <row r="3048" spans="1:8" x14ac:dyDescent="0.3">
      <c r="A3048" s="2" t="s">
        <v>5071</v>
      </c>
      <c r="B3048" s="2">
        <v>121</v>
      </c>
      <c r="C3048" s="2">
        <v>4063859</v>
      </c>
      <c r="D3048" s="2" t="s">
        <v>69</v>
      </c>
      <c r="E3048" s="2" t="s">
        <v>5072</v>
      </c>
      <c r="F3048" s="2" t="s">
        <v>3627</v>
      </c>
      <c r="G3048" s="2">
        <v>4800000</v>
      </c>
      <c r="H3048" s="2">
        <v>7.7</v>
      </c>
    </row>
    <row r="3049" spans="1:8" x14ac:dyDescent="0.3">
      <c r="A3049" s="3" t="s">
        <v>1211</v>
      </c>
      <c r="B3049" s="3">
        <v>98</v>
      </c>
      <c r="C3049" s="3">
        <v>449558</v>
      </c>
      <c r="D3049" s="3" t="s">
        <v>534</v>
      </c>
      <c r="E3049" s="3" t="s">
        <v>5073</v>
      </c>
      <c r="F3049" s="3" t="s">
        <v>11</v>
      </c>
      <c r="G3049" s="3">
        <v>10000000</v>
      </c>
      <c r="H3049" s="3">
        <v>7.6</v>
      </c>
    </row>
    <row r="3050" spans="1:8" x14ac:dyDescent="0.3">
      <c r="A3050" s="2" t="s">
        <v>2316</v>
      </c>
      <c r="B3050" s="2">
        <v>123</v>
      </c>
      <c r="C3050" s="2">
        <v>2122561</v>
      </c>
      <c r="D3050" s="2" t="s">
        <v>549</v>
      </c>
      <c r="E3050" s="2" t="s">
        <v>5074</v>
      </c>
      <c r="F3050" s="2" t="s">
        <v>11</v>
      </c>
      <c r="G3050" s="2">
        <v>6000000</v>
      </c>
      <c r="H3050" s="2">
        <v>7.2</v>
      </c>
    </row>
    <row r="3051" spans="1:8" x14ac:dyDescent="0.3">
      <c r="A3051" s="3" t="s">
        <v>4162</v>
      </c>
      <c r="B3051" s="3">
        <v>110</v>
      </c>
      <c r="C3051" s="3">
        <v>181360000</v>
      </c>
      <c r="D3051" s="3" t="s">
        <v>5075</v>
      </c>
      <c r="E3051" s="3" t="s">
        <v>5076</v>
      </c>
      <c r="F3051" s="3" t="s">
        <v>11</v>
      </c>
      <c r="G3051" s="3">
        <v>6000000</v>
      </c>
      <c r="H3051" s="3">
        <v>7.2</v>
      </c>
    </row>
    <row r="3052" spans="1:8" x14ac:dyDescent="0.3">
      <c r="A3052" s="2" t="s">
        <v>241</v>
      </c>
      <c r="B3052" s="2">
        <v>120</v>
      </c>
      <c r="C3052" s="2">
        <v>137963328</v>
      </c>
      <c r="D3052" s="2" t="s">
        <v>1121</v>
      </c>
      <c r="E3052" s="2" t="s">
        <v>5077</v>
      </c>
      <c r="F3052" s="2" t="s">
        <v>11</v>
      </c>
      <c r="G3052" s="2">
        <v>6000000</v>
      </c>
      <c r="H3052" s="2">
        <v>8.1</v>
      </c>
    </row>
    <row r="3053" spans="1:8" x14ac:dyDescent="0.3">
      <c r="A3053" s="3" t="s">
        <v>4775</v>
      </c>
      <c r="B3053" s="3">
        <v>122</v>
      </c>
      <c r="C3053" s="3">
        <v>119078393</v>
      </c>
      <c r="D3053" s="3" t="s">
        <v>5078</v>
      </c>
      <c r="E3053" s="3" t="s">
        <v>5079</v>
      </c>
      <c r="F3053" s="3" t="s">
        <v>11</v>
      </c>
      <c r="G3053" s="3">
        <v>6000000</v>
      </c>
      <c r="H3053" s="3">
        <v>7.5</v>
      </c>
    </row>
    <row r="3054" spans="1:8" x14ac:dyDescent="0.3">
      <c r="A3054" s="2" t="s">
        <v>5080</v>
      </c>
      <c r="B3054" s="2">
        <v>110</v>
      </c>
      <c r="C3054" s="2">
        <v>102308900</v>
      </c>
      <c r="D3054" s="2" t="s">
        <v>5081</v>
      </c>
      <c r="E3054" s="2" t="s">
        <v>5082</v>
      </c>
      <c r="F3054" s="2" t="s">
        <v>11</v>
      </c>
      <c r="G3054" s="2">
        <v>6000000</v>
      </c>
      <c r="H3054" s="2">
        <v>8.1</v>
      </c>
    </row>
    <row r="3055" spans="1:8" x14ac:dyDescent="0.3">
      <c r="A3055" s="3" t="s">
        <v>5083</v>
      </c>
      <c r="B3055" s="3">
        <v>139</v>
      </c>
      <c r="C3055" s="3">
        <v>102300000</v>
      </c>
      <c r="D3055" s="3" t="s">
        <v>5084</v>
      </c>
      <c r="E3055" s="3" t="s">
        <v>5085</v>
      </c>
      <c r="F3055" s="3" t="s">
        <v>11</v>
      </c>
      <c r="G3055" s="3">
        <v>6000000</v>
      </c>
      <c r="H3055" s="3">
        <v>7.8</v>
      </c>
    </row>
    <row r="3056" spans="1:8" x14ac:dyDescent="0.3">
      <c r="A3056" s="2" t="s">
        <v>1330</v>
      </c>
      <c r="B3056" s="2">
        <v>124</v>
      </c>
      <c r="C3056" s="2">
        <v>54800000</v>
      </c>
      <c r="D3056" s="2" t="s">
        <v>1126</v>
      </c>
      <c r="E3056" s="2" t="s">
        <v>5086</v>
      </c>
      <c r="F3056" s="2" t="s">
        <v>11</v>
      </c>
      <c r="G3056" s="2">
        <v>6000000</v>
      </c>
      <c r="H3056" s="2">
        <v>7.8</v>
      </c>
    </row>
    <row r="3057" spans="1:8" x14ac:dyDescent="0.3">
      <c r="A3057" s="2" t="s">
        <v>5087</v>
      </c>
      <c r="B3057" s="2">
        <v>152</v>
      </c>
      <c r="C3057" s="2">
        <v>43650000</v>
      </c>
      <c r="D3057" s="2" t="s">
        <v>5088</v>
      </c>
      <c r="E3057" s="2" t="s">
        <v>5089</v>
      </c>
      <c r="F3057" s="2" t="s">
        <v>11</v>
      </c>
      <c r="G3057" s="2">
        <v>6000000</v>
      </c>
      <c r="H3057" s="2">
        <v>7.6</v>
      </c>
    </row>
    <row r="3058" spans="1:8" x14ac:dyDescent="0.3">
      <c r="A3058" s="3" t="s">
        <v>1391</v>
      </c>
      <c r="B3058" s="3">
        <v>98</v>
      </c>
      <c r="C3058" s="3">
        <v>39800000</v>
      </c>
      <c r="D3058" s="3" t="s">
        <v>1292</v>
      </c>
      <c r="E3058" s="3" t="s">
        <v>5090</v>
      </c>
      <c r="F3058" s="3" t="s">
        <v>11</v>
      </c>
      <c r="G3058" s="3">
        <v>6000000</v>
      </c>
      <c r="H3058" s="3">
        <v>7.4</v>
      </c>
    </row>
    <row r="3059" spans="1:8" x14ac:dyDescent="0.3">
      <c r="A3059" s="2" t="s">
        <v>5091</v>
      </c>
      <c r="B3059" s="2">
        <v>106</v>
      </c>
      <c r="C3059" s="2">
        <v>27457409</v>
      </c>
      <c r="D3059" s="2" t="s">
        <v>838</v>
      </c>
      <c r="E3059" s="2" t="s">
        <v>5092</v>
      </c>
      <c r="F3059" s="2" t="s">
        <v>11</v>
      </c>
      <c r="G3059" s="2">
        <v>6000000</v>
      </c>
      <c r="H3059" s="2">
        <v>6.3</v>
      </c>
    </row>
    <row r="3060" spans="1:8" x14ac:dyDescent="0.3">
      <c r="A3060" s="3" t="s">
        <v>4174</v>
      </c>
      <c r="B3060" s="3">
        <v>106</v>
      </c>
      <c r="C3060" s="3">
        <v>25047631</v>
      </c>
      <c r="D3060" s="3" t="s">
        <v>465</v>
      </c>
      <c r="E3060" s="3" t="s">
        <v>5093</v>
      </c>
      <c r="F3060" s="3" t="s">
        <v>11</v>
      </c>
      <c r="G3060" s="3">
        <v>6000000</v>
      </c>
      <c r="H3060" s="3">
        <v>6.9</v>
      </c>
    </row>
    <row r="3061" spans="1:8" x14ac:dyDescent="0.3">
      <c r="A3061" s="2" t="s">
        <v>37</v>
      </c>
      <c r="B3061" s="2">
        <v>106</v>
      </c>
      <c r="C3061" s="2">
        <v>23272306</v>
      </c>
      <c r="D3061" s="2" t="s">
        <v>717</v>
      </c>
      <c r="E3061" s="2" t="s">
        <v>5094</v>
      </c>
      <c r="F3061" s="2" t="s">
        <v>11</v>
      </c>
      <c r="G3061" s="2">
        <v>6000000</v>
      </c>
      <c r="H3061" s="2">
        <v>8.6</v>
      </c>
    </row>
    <row r="3062" spans="1:8" x14ac:dyDescent="0.3">
      <c r="A3062" s="3" t="s">
        <v>904</v>
      </c>
      <c r="B3062" s="3">
        <v>89</v>
      </c>
      <c r="C3062" s="3">
        <v>22168359</v>
      </c>
      <c r="D3062" s="3" t="s">
        <v>5095</v>
      </c>
      <c r="E3062" s="3" t="s">
        <v>5096</v>
      </c>
      <c r="F3062" s="3" t="s">
        <v>11</v>
      </c>
      <c r="G3062" s="3">
        <v>8000000</v>
      </c>
      <c r="H3062" s="3">
        <v>5.0999999999999996</v>
      </c>
    </row>
    <row r="3063" spans="1:8" x14ac:dyDescent="0.3">
      <c r="A3063" s="2" t="s">
        <v>723</v>
      </c>
      <c r="B3063" s="2">
        <v>94</v>
      </c>
      <c r="C3063" s="2">
        <v>21005329</v>
      </c>
      <c r="D3063" s="2" t="s">
        <v>549</v>
      </c>
      <c r="E3063" s="2" t="s">
        <v>5097</v>
      </c>
      <c r="F3063" s="2" t="s">
        <v>11</v>
      </c>
      <c r="G3063" s="2">
        <v>6000000</v>
      </c>
      <c r="H3063" s="2">
        <v>6.4</v>
      </c>
    </row>
    <row r="3064" spans="1:8" x14ac:dyDescent="0.3">
      <c r="A3064" s="3" t="s">
        <v>393</v>
      </c>
      <c r="B3064" s="3">
        <v>109</v>
      </c>
      <c r="C3064" s="3">
        <v>26236603</v>
      </c>
      <c r="D3064" s="3" t="s">
        <v>1250</v>
      </c>
      <c r="E3064" s="3" t="s">
        <v>5098</v>
      </c>
      <c r="F3064" s="3" t="s">
        <v>11</v>
      </c>
      <c r="G3064" s="3">
        <v>6000000</v>
      </c>
      <c r="H3064" s="3">
        <v>7.9</v>
      </c>
    </row>
    <row r="3065" spans="1:8" x14ac:dyDescent="0.3">
      <c r="A3065" s="2" t="s">
        <v>5099</v>
      </c>
      <c r="B3065" s="2">
        <v>144</v>
      </c>
      <c r="C3065" s="2">
        <v>20400000</v>
      </c>
      <c r="D3065" s="2" t="s">
        <v>1331</v>
      </c>
      <c r="E3065" s="2" t="s">
        <v>5100</v>
      </c>
      <c r="F3065" s="2" t="s">
        <v>11</v>
      </c>
      <c r="G3065" s="2">
        <v>8000000</v>
      </c>
      <c r="H3065" s="2">
        <v>6.9</v>
      </c>
    </row>
    <row r="3066" spans="1:8" x14ac:dyDescent="0.3">
      <c r="A3066" s="3" t="s">
        <v>4422</v>
      </c>
      <c r="B3066" s="3">
        <v>90</v>
      </c>
      <c r="C3066" s="3">
        <v>18621249</v>
      </c>
      <c r="D3066" s="3" t="s">
        <v>656</v>
      </c>
      <c r="E3066" s="3" t="s">
        <v>5101</v>
      </c>
      <c r="F3066" s="3" t="s">
        <v>11</v>
      </c>
      <c r="G3066" s="3">
        <v>6000000</v>
      </c>
      <c r="H3066" s="3">
        <v>7.5</v>
      </c>
    </row>
    <row r="3067" spans="1:8" x14ac:dyDescent="0.3">
      <c r="A3067" s="2" t="s">
        <v>1760</v>
      </c>
      <c r="B3067" s="2">
        <v>106</v>
      </c>
      <c r="C3067" s="2">
        <v>25244700</v>
      </c>
      <c r="D3067" s="2" t="s">
        <v>207</v>
      </c>
      <c r="E3067" s="2" t="s">
        <v>5102</v>
      </c>
      <c r="F3067" s="2" t="s">
        <v>11</v>
      </c>
      <c r="G3067" s="2">
        <v>6000000</v>
      </c>
      <c r="H3067" s="2">
        <v>7.2</v>
      </c>
    </row>
    <row r="3068" spans="1:8" x14ac:dyDescent="0.3">
      <c r="A3068" s="3" t="s">
        <v>1667</v>
      </c>
      <c r="B3068" s="3">
        <v>121</v>
      </c>
      <c r="C3068" s="3">
        <v>14545844</v>
      </c>
      <c r="D3068" s="3" t="s">
        <v>5043</v>
      </c>
      <c r="E3068" s="3" t="s">
        <v>5103</v>
      </c>
      <c r="F3068" s="3" t="s">
        <v>11</v>
      </c>
      <c r="G3068" s="3">
        <v>6500000</v>
      </c>
      <c r="H3068" s="3">
        <v>5.8</v>
      </c>
    </row>
    <row r="3069" spans="1:8" x14ac:dyDescent="0.3">
      <c r="A3069" s="2" t="s">
        <v>5104</v>
      </c>
      <c r="B3069" s="2">
        <v>89</v>
      </c>
      <c r="C3069" s="2">
        <v>13235267</v>
      </c>
      <c r="D3069" s="2" t="s">
        <v>1004</v>
      </c>
      <c r="E3069" s="2" t="s">
        <v>5105</v>
      </c>
      <c r="F3069" s="2" t="s">
        <v>11</v>
      </c>
      <c r="G3069" s="2">
        <v>6000000</v>
      </c>
      <c r="H3069" s="2">
        <v>2.9</v>
      </c>
    </row>
    <row r="3070" spans="1:8" x14ac:dyDescent="0.3">
      <c r="A3070" s="3" t="s">
        <v>1398</v>
      </c>
      <c r="B3070" s="3">
        <v>104</v>
      </c>
      <c r="C3070" s="3">
        <v>12793213</v>
      </c>
      <c r="D3070" s="3" t="s">
        <v>465</v>
      </c>
      <c r="E3070" s="3" t="s">
        <v>5106</v>
      </c>
      <c r="F3070" s="3" t="s">
        <v>11</v>
      </c>
      <c r="G3070" s="3">
        <v>6000000</v>
      </c>
      <c r="H3070" s="3">
        <v>6.2</v>
      </c>
    </row>
    <row r="3071" spans="1:8" x14ac:dyDescent="0.3">
      <c r="A3071" s="3" t="s">
        <v>1912</v>
      </c>
      <c r="B3071" s="3">
        <v>99</v>
      </c>
      <c r="C3071" s="3">
        <v>11883495</v>
      </c>
      <c r="D3071" s="3" t="s">
        <v>828</v>
      </c>
      <c r="E3071" s="3" t="s">
        <v>5107</v>
      </c>
      <c r="F3071" s="3" t="s">
        <v>11</v>
      </c>
      <c r="G3071" s="3">
        <v>9000000</v>
      </c>
      <c r="H3071" s="3">
        <v>6.8</v>
      </c>
    </row>
    <row r="3072" spans="1:8" x14ac:dyDescent="0.3">
      <c r="A3072" s="2" t="s">
        <v>5108</v>
      </c>
      <c r="B3072" s="2">
        <v>98</v>
      </c>
      <c r="C3072" s="2">
        <v>11797927</v>
      </c>
      <c r="D3072" s="2" t="s">
        <v>3991</v>
      </c>
      <c r="E3072" s="2" t="s">
        <v>5109</v>
      </c>
      <c r="F3072" s="2" t="s">
        <v>11</v>
      </c>
      <c r="G3072" s="2">
        <v>6000000</v>
      </c>
      <c r="H3072" s="2">
        <v>6.1</v>
      </c>
    </row>
    <row r="3073" spans="1:8" x14ac:dyDescent="0.3">
      <c r="A3073" s="3" t="s">
        <v>5110</v>
      </c>
      <c r="B3073" s="3">
        <v>121</v>
      </c>
      <c r="C3073" s="3">
        <v>17605861</v>
      </c>
      <c r="D3073" s="3" t="s">
        <v>1957</v>
      </c>
      <c r="E3073" s="3" t="s">
        <v>5111</v>
      </c>
      <c r="F3073" s="3" t="s">
        <v>11</v>
      </c>
      <c r="G3073" s="3">
        <v>6000000</v>
      </c>
      <c r="H3073" s="3">
        <v>7.7</v>
      </c>
    </row>
    <row r="3074" spans="1:8" x14ac:dyDescent="0.3">
      <c r="A3074" s="2" t="s">
        <v>5112</v>
      </c>
      <c r="B3074" s="2">
        <v>96</v>
      </c>
      <c r="C3074" s="2">
        <v>11642254</v>
      </c>
      <c r="D3074" s="2" t="s">
        <v>2168</v>
      </c>
      <c r="E3074" s="2" t="s">
        <v>5113</v>
      </c>
      <c r="F3074" s="2" t="s">
        <v>11</v>
      </c>
      <c r="G3074" s="2">
        <v>3000000</v>
      </c>
      <c r="H3074" s="2">
        <v>5.2</v>
      </c>
    </row>
    <row r="3075" spans="1:8" x14ac:dyDescent="0.3">
      <c r="A3075" s="3" t="s">
        <v>2920</v>
      </c>
      <c r="B3075" s="3">
        <v>99</v>
      </c>
      <c r="C3075" s="3">
        <v>9203192</v>
      </c>
      <c r="D3075" s="3" t="s">
        <v>2932</v>
      </c>
      <c r="E3075" s="3" t="s">
        <v>5114</v>
      </c>
      <c r="F3075" s="3" t="s">
        <v>11</v>
      </c>
      <c r="G3075" s="3">
        <v>5000000</v>
      </c>
      <c r="H3075" s="3">
        <v>6.8</v>
      </c>
    </row>
    <row r="3076" spans="1:8" x14ac:dyDescent="0.3">
      <c r="A3076" s="3" t="s">
        <v>5115</v>
      </c>
      <c r="B3076" s="3">
        <v>122</v>
      </c>
      <c r="C3076" s="3">
        <v>8596914</v>
      </c>
      <c r="D3076" s="3" t="s">
        <v>504</v>
      </c>
      <c r="E3076" s="3" t="s">
        <v>5116</v>
      </c>
      <c r="F3076" s="3" t="s">
        <v>11</v>
      </c>
      <c r="G3076" s="3">
        <v>6000000</v>
      </c>
      <c r="H3076" s="3">
        <v>7</v>
      </c>
    </row>
    <row r="3077" spans="1:8" x14ac:dyDescent="0.3">
      <c r="A3077" s="2" t="s">
        <v>5117</v>
      </c>
      <c r="B3077" s="2">
        <v>101</v>
      </c>
      <c r="C3077" s="2">
        <v>6851636</v>
      </c>
      <c r="D3077" s="2" t="s">
        <v>465</v>
      </c>
      <c r="E3077" s="2" t="s">
        <v>5118</v>
      </c>
      <c r="F3077" s="2" t="s">
        <v>11</v>
      </c>
      <c r="G3077" s="2">
        <v>6000000</v>
      </c>
      <c r="H3077" s="2">
        <v>5.9</v>
      </c>
    </row>
    <row r="3078" spans="1:8" x14ac:dyDescent="0.3">
      <c r="A3078" s="3" t="s">
        <v>5119</v>
      </c>
      <c r="B3078" s="3">
        <v>102</v>
      </c>
      <c r="C3078" s="3">
        <v>11434867</v>
      </c>
      <c r="D3078" s="3" t="s">
        <v>1083</v>
      </c>
      <c r="E3078" s="3" t="s">
        <v>5120</v>
      </c>
      <c r="F3078" s="3" t="s">
        <v>11</v>
      </c>
      <c r="G3078" s="3">
        <v>6000000</v>
      </c>
      <c r="H3078" s="3">
        <v>7.1</v>
      </c>
    </row>
    <row r="3079" spans="1:8" x14ac:dyDescent="0.3">
      <c r="A3079" s="2" t="s">
        <v>5121</v>
      </c>
      <c r="B3079" s="2">
        <v>84</v>
      </c>
      <c r="C3079" s="2">
        <v>5895238</v>
      </c>
      <c r="D3079" s="2" t="s">
        <v>2146</v>
      </c>
      <c r="E3079" s="2" t="s">
        <v>5122</v>
      </c>
      <c r="F3079" s="2" t="s">
        <v>918</v>
      </c>
      <c r="G3079" s="2">
        <v>6000000</v>
      </c>
      <c r="H3079" s="2">
        <v>5.5</v>
      </c>
    </row>
    <row r="3080" spans="1:8" x14ac:dyDescent="0.3">
      <c r="A3080" s="3" t="s">
        <v>5123</v>
      </c>
      <c r="B3080" s="3">
        <v>104</v>
      </c>
      <c r="C3080" s="3">
        <v>6670712</v>
      </c>
      <c r="D3080" s="3" t="s">
        <v>838</v>
      </c>
      <c r="E3080" s="3" t="s">
        <v>5124</v>
      </c>
      <c r="F3080" s="3" t="s">
        <v>11</v>
      </c>
      <c r="G3080" s="3">
        <v>6000000</v>
      </c>
      <c r="H3080" s="3">
        <v>7.4</v>
      </c>
    </row>
    <row r="3081" spans="1:8" x14ac:dyDescent="0.3">
      <c r="A3081" s="2" t="s">
        <v>5125</v>
      </c>
      <c r="B3081" s="2">
        <v>96</v>
      </c>
      <c r="C3081" s="2">
        <v>5359774</v>
      </c>
      <c r="D3081" s="2" t="s">
        <v>1949</v>
      </c>
      <c r="E3081" s="2" t="s">
        <v>5126</v>
      </c>
      <c r="F3081" s="2" t="s">
        <v>11</v>
      </c>
      <c r="G3081" s="2">
        <v>6000000</v>
      </c>
      <c r="H3081" s="2">
        <v>7.3</v>
      </c>
    </row>
    <row r="3082" spans="1:8" x14ac:dyDescent="0.3">
      <c r="A3082" s="3" t="s">
        <v>5127</v>
      </c>
      <c r="B3082" s="3">
        <v>94</v>
      </c>
      <c r="C3082" s="3">
        <v>4693919</v>
      </c>
      <c r="D3082" s="3" t="s">
        <v>656</v>
      </c>
      <c r="E3082" s="3" t="s">
        <v>5128</v>
      </c>
      <c r="F3082" s="3" t="s">
        <v>11</v>
      </c>
      <c r="G3082" s="3">
        <v>6500000</v>
      </c>
      <c r="H3082" s="3">
        <v>4.5999999999999996</v>
      </c>
    </row>
    <row r="3083" spans="1:8" x14ac:dyDescent="0.3">
      <c r="A3083" s="2" t="s">
        <v>2183</v>
      </c>
      <c r="B3083" s="2">
        <v>90</v>
      </c>
      <c r="C3083" s="2">
        <v>4859475</v>
      </c>
      <c r="D3083" s="2" t="s">
        <v>69</v>
      </c>
      <c r="E3083" s="2" t="s">
        <v>5129</v>
      </c>
      <c r="F3083" s="2" t="s">
        <v>11</v>
      </c>
      <c r="G3083" s="2">
        <v>6000000</v>
      </c>
      <c r="H3083" s="2">
        <v>7.2</v>
      </c>
    </row>
    <row r="3084" spans="1:8" x14ac:dyDescent="0.3">
      <c r="A3084" s="2" t="s">
        <v>5130</v>
      </c>
      <c r="B3084" s="2">
        <v>90</v>
      </c>
      <c r="C3084" s="2">
        <v>4542775</v>
      </c>
      <c r="D3084" s="2" t="s">
        <v>549</v>
      </c>
      <c r="E3084" s="2" t="s">
        <v>5131</v>
      </c>
      <c r="F3084" s="2" t="s">
        <v>11</v>
      </c>
      <c r="G3084" s="2">
        <v>6000000</v>
      </c>
      <c r="H3084" s="2">
        <v>5.0999999999999996</v>
      </c>
    </row>
    <row r="3085" spans="1:8" x14ac:dyDescent="0.3">
      <c r="A3085" s="3" t="s">
        <v>5132</v>
      </c>
      <c r="B3085" s="3">
        <v>106</v>
      </c>
      <c r="C3085" s="3">
        <v>3588432</v>
      </c>
      <c r="D3085" s="3" t="s">
        <v>838</v>
      </c>
      <c r="E3085" s="3" t="s">
        <v>5133</v>
      </c>
      <c r="F3085" s="3" t="s">
        <v>11</v>
      </c>
      <c r="G3085" s="3">
        <v>6000000</v>
      </c>
      <c r="H3085" s="3">
        <v>6.7</v>
      </c>
    </row>
    <row r="3086" spans="1:8" x14ac:dyDescent="0.3">
      <c r="A3086" s="2" t="s">
        <v>5134</v>
      </c>
      <c r="B3086" s="2">
        <v>96</v>
      </c>
      <c r="C3086" s="2">
        <v>4394936</v>
      </c>
      <c r="D3086" s="2" t="s">
        <v>828</v>
      </c>
      <c r="E3086" s="2" t="s">
        <v>5135</v>
      </c>
      <c r="F3086" s="2" t="s">
        <v>11</v>
      </c>
      <c r="G3086" s="2">
        <v>6000000</v>
      </c>
      <c r="H3086" s="2">
        <v>5.3</v>
      </c>
    </row>
    <row r="3087" spans="1:8" x14ac:dyDescent="0.3">
      <c r="A3087" s="2" t="s">
        <v>5136</v>
      </c>
      <c r="B3087" s="2">
        <v>95</v>
      </c>
      <c r="C3087" s="2">
        <v>3029081</v>
      </c>
      <c r="D3087" s="2" t="s">
        <v>5137</v>
      </c>
      <c r="E3087" s="2" t="s">
        <v>5138</v>
      </c>
      <c r="F3087" s="2" t="s">
        <v>11</v>
      </c>
      <c r="G3087" s="2">
        <v>6000000</v>
      </c>
      <c r="H3087" s="2">
        <v>7.8</v>
      </c>
    </row>
    <row r="3088" spans="1:8" x14ac:dyDescent="0.3">
      <c r="A3088" s="3" t="s">
        <v>3878</v>
      </c>
      <c r="B3088" s="3">
        <v>99</v>
      </c>
      <c r="C3088" s="3">
        <v>3273588</v>
      </c>
      <c r="D3088" s="3" t="s">
        <v>246</v>
      </c>
      <c r="E3088" s="3" t="s">
        <v>5139</v>
      </c>
      <c r="F3088" s="3" t="s">
        <v>11</v>
      </c>
      <c r="G3088" s="3">
        <v>6000000</v>
      </c>
      <c r="H3088" s="3">
        <v>6.7</v>
      </c>
    </row>
    <row r="3089" spans="1:8" x14ac:dyDescent="0.3">
      <c r="A3089" s="3" t="s">
        <v>5140</v>
      </c>
      <c r="B3089" s="3">
        <v>99</v>
      </c>
      <c r="C3089" s="3">
        <v>2207975</v>
      </c>
      <c r="D3089" s="3" t="s">
        <v>2122</v>
      </c>
      <c r="E3089" s="3" t="s">
        <v>5141</v>
      </c>
      <c r="F3089" s="3" t="s">
        <v>11</v>
      </c>
      <c r="G3089" s="3">
        <v>6000000</v>
      </c>
      <c r="H3089" s="3">
        <v>7.2</v>
      </c>
    </row>
    <row r="3090" spans="1:8" x14ac:dyDescent="0.3">
      <c r="A3090" s="2" t="s">
        <v>5142</v>
      </c>
      <c r="B3090" s="2">
        <v>95</v>
      </c>
      <c r="C3090" s="2">
        <v>2025238</v>
      </c>
      <c r="D3090" s="2" t="s">
        <v>1744</v>
      </c>
      <c r="E3090" s="2" t="s">
        <v>5143</v>
      </c>
      <c r="F3090" s="2" t="s">
        <v>11</v>
      </c>
      <c r="G3090" s="2">
        <v>6000000</v>
      </c>
      <c r="H3090" s="2">
        <v>5.8</v>
      </c>
    </row>
    <row r="3091" spans="1:8" x14ac:dyDescent="0.3">
      <c r="A3091" s="3" t="s">
        <v>2646</v>
      </c>
      <c r="B3091" s="3">
        <v>99</v>
      </c>
      <c r="C3091" s="3">
        <v>2077046</v>
      </c>
      <c r="D3091" s="3" t="s">
        <v>465</v>
      </c>
      <c r="E3091" s="3" t="s">
        <v>5144</v>
      </c>
      <c r="F3091" s="3" t="s">
        <v>11</v>
      </c>
      <c r="G3091" s="3">
        <v>6000000</v>
      </c>
      <c r="H3091" s="3">
        <v>7</v>
      </c>
    </row>
    <row r="3092" spans="1:8" x14ac:dyDescent="0.3">
      <c r="A3092" s="2" t="s">
        <v>5145</v>
      </c>
      <c r="B3092" s="2">
        <v>107</v>
      </c>
      <c r="C3092" s="2">
        <v>869325</v>
      </c>
      <c r="D3092" s="2" t="s">
        <v>9</v>
      </c>
      <c r="E3092" s="2" t="s">
        <v>5146</v>
      </c>
      <c r="F3092" s="2" t="s">
        <v>11</v>
      </c>
      <c r="G3092" s="2">
        <v>6000000</v>
      </c>
      <c r="H3092" s="2">
        <v>3.8</v>
      </c>
    </row>
    <row r="3093" spans="1:8" x14ac:dyDescent="0.3">
      <c r="A3093" s="3" t="s">
        <v>5147</v>
      </c>
      <c r="B3093" s="3">
        <v>90</v>
      </c>
      <c r="C3093" s="3">
        <v>399611</v>
      </c>
      <c r="D3093" s="3" t="s">
        <v>534</v>
      </c>
      <c r="E3093" s="3" t="s">
        <v>5148</v>
      </c>
      <c r="F3093" s="3" t="s">
        <v>11</v>
      </c>
      <c r="G3093" s="3">
        <v>6000000</v>
      </c>
      <c r="H3093" s="3">
        <v>5.7</v>
      </c>
    </row>
    <row r="3094" spans="1:8" x14ac:dyDescent="0.3">
      <c r="A3094" s="3" t="s">
        <v>3480</v>
      </c>
      <c r="B3094" s="3">
        <v>96</v>
      </c>
      <c r="C3094" s="3">
        <v>115862</v>
      </c>
      <c r="D3094" s="3" t="s">
        <v>69</v>
      </c>
      <c r="E3094" s="3" t="s">
        <v>5149</v>
      </c>
      <c r="F3094" s="3" t="s">
        <v>11</v>
      </c>
      <c r="G3094" s="3">
        <v>6000000</v>
      </c>
      <c r="H3094" s="3">
        <v>6.7</v>
      </c>
    </row>
    <row r="3095" spans="1:8" x14ac:dyDescent="0.3">
      <c r="A3095" s="2" t="s">
        <v>1521</v>
      </c>
      <c r="B3095" s="2">
        <v>104</v>
      </c>
      <c r="C3095" s="2">
        <v>1346503</v>
      </c>
      <c r="D3095" s="2" t="s">
        <v>2122</v>
      </c>
      <c r="E3095" s="2" t="s">
        <v>5150</v>
      </c>
      <c r="F3095" s="2" t="s">
        <v>11</v>
      </c>
      <c r="G3095" s="2">
        <v>6000000</v>
      </c>
      <c r="H3095" s="2">
        <v>6.1</v>
      </c>
    </row>
    <row r="3096" spans="1:8" x14ac:dyDescent="0.3">
      <c r="A3096" s="3" t="s">
        <v>5151</v>
      </c>
      <c r="B3096" s="3">
        <v>97</v>
      </c>
      <c r="C3096" s="3">
        <v>117560</v>
      </c>
      <c r="D3096" s="3" t="s">
        <v>69</v>
      </c>
      <c r="E3096" s="3" t="s">
        <v>5152</v>
      </c>
      <c r="F3096" s="3" t="s">
        <v>11</v>
      </c>
      <c r="G3096" s="3">
        <v>6000000</v>
      </c>
      <c r="H3096" s="3">
        <v>6.2</v>
      </c>
    </row>
    <row r="3097" spans="1:8" x14ac:dyDescent="0.3">
      <c r="A3097" s="2" t="s">
        <v>4092</v>
      </c>
      <c r="B3097" s="2">
        <v>107</v>
      </c>
      <c r="C3097" s="2">
        <v>54606</v>
      </c>
      <c r="D3097" s="2" t="s">
        <v>1406</v>
      </c>
      <c r="E3097" s="2" t="s">
        <v>5153</v>
      </c>
      <c r="F3097" s="2" t="s">
        <v>11</v>
      </c>
      <c r="G3097" s="2">
        <v>6000000</v>
      </c>
      <c r="H3097" s="2">
        <v>6.2</v>
      </c>
    </row>
    <row r="3098" spans="1:8" x14ac:dyDescent="0.3">
      <c r="A3098" s="2" t="s">
        <v>5154</v>
      </c>
      <c r="B3098" s="2">
        <v>85</v>
      </c>
      <c r="C3098" s="2">
        <v>36497</v>
      </c>
      <c r="D3098" s="2" t="s">
        <v>656</v>
      </c>
      <c r="E3098" s="2" t="s">
        <v>5155</v>
      </c>
      <c r="F3098" s="2" t="s">
        <v>11</v>
      </c>
      <c r="G3098" s="2">
        <v>6000000</v>
      </c>
      <c r="H3098" s="2">
        <v>4.7</v>
      </c>
    </row>
    <row r="3099" spans="1:8" x14ac:dyDescent="0.3">
      <c r="A3099" s="3" t="s">
        <v>4135</v>
      </c>
      <c r="B3099" s="3">
        <v>95</v>
      </c>
      <c r="C3099" s="3">
        <v>65804</v>
      </c>
      <c r="D3099" s="3" t="s">
        <v>710</v>
      </c>
      <c r="E3099" s="3" t="s">
        <v>5156</v>
      </c>
      <c r="F3099" s="3" t="s">
        <v>11</v>
      </c>
      <c r="G3099" s="3">
        <v>12000000</v>
      </c>
      <c r="H3099" s="3">
        <v>6.3</v>
      </c>
    </row>
    <row r="3100" spans="1:8" x14ac:dyDescent="0.3">
      <c r="A3100" s="2" t="s">
        <v>5157</v>
      </c>
      <c r="B3100" s="2">
        <v>111</v>
      </c>
      <c r="C3100" s="2">
        <v>3895664</v>
      </c>
      <c r="D3100" s="2" t="s">
        <v>838</v>
      </c>
      <c r="E3100" s="2" t="s">
        <v>5158</v>
      </c>
      <c r="F3100" s="2" t="s">
        <v>953</v>
      </c>
      <c r="G3100" s="2">
        <v>5300000</v>
      </c>
      <c r="H3100" s="2">
        <v>7.3</v>
      </c>
    </row>
    <row r="3101" spans="1:8" x14ac:dyDescent="0.3">
      <c r="A3101" s="3" t="s">
        <v>5159</v>
      </c>
      <c r="B3101" s="3">
        <v>103</v>
      </c>
      <c r="C3101" s="3">
        <v>542860</v>
      </c>
      <c r="D3101" s="3" t="s">
        <v>653</v>
      </c>
      <c r="E3101" s="3" t="s">
        <v>5160</v>
      </c>
      <c r="F3101" s="3" t="s">
        <v>3317</v>
      </c>
      <c r="G3101" s="3">
        <v>4000000</v>
      </c>
      <c r="H3101" s="3">
        <v>7.1</v>
      </c>
    </row>
    <row r="3102" spans="1:8" x14ac:dyDescent="0.3">
      <c r="A3102" s="3" t="s">
        <v>5161</v>
      </c>
      <c r="B3102" s="3">
        <v>111</v>
      </c>
      <c r="C3102" s="3">
        <v>11905519</v>
      </c>
      <c r="D3102" s="3" t="s">
        <v>143</v>
      </c>
      <c r="E3102" s="3" t="s">
        <v>5162</v>
      </c>
      <c r="F3102" s="3" t="s">
        <v>4129</v>
      </c>
      <c r="G3102" s="3">
        <v>200000000</v>
      </c>
      <c r="H3102" s="3">
        <v>7.1</v>
      </c>
    </row>
    <row r="3103" spans="1:8" x14ac:dyDescent="0.3">
      <c r="A3103" s="2" t="s">
        <v>4985</v>
      </c>
      <c r="B3103" s="2">
        <v>112</v>
      </c>
      <c r="C3103" s="2">
        <v>32541719</v>
      </c>
      <c r="D3103" s="2" t="s">
        <v>1479</v>
      </c>
      <c r="E3103" s="2" t="s">
        <v>5163</v>
      </c>
      <c r="F3103" s="2" t="s">
        <v>11</v>
      </c>
      <c r="G3103" s="2">
        <v>3500159</v>
      </c>
      <c r="H3103" s="2">
        <v>6.7</v>
      </c>
    </row>
    <row r="3104" spans="1:8" x14ac:dyDescent="0.3">
      <c r="A3104" s="3" t="s">
        <v>4826</v>
      </c>
      <c r="B3104" s="3">
        <v>141</v>
      </c>
      <c r="C3104" s="3">
        <v>3064356</v>
      </c>
      <c r="D3104" s="3" t="s">
        <v>69</v>
      </c>
      <c r="E3104" s="3" t="s">
        <v>5164</v>
      </c>
      <c r="F3104" s="3" t="s">
        <v>11</v>
      </c>
      <c r="G3104" s="3">
        <v>5600000</v>
      </c>
      <c r="H3104" s="3">
        <v>6.9</v>
      </c>
    </row>
    <row r="3105" spans="1:8" x14ac:dyDescent="0.3">
      <c r="A3105" s="2" t="s">
        <v>4243</v>
      </c>
      <c r="B3105" s="2">
        <v>95</v>
      </c>
      <c r="C3105" s="2">
        <v>7009668</v>
      </c>
      <c r="D3105" s="2" t="s">
        <v>5165</v>
      </c>
      <c r="E3105" s="2" t="s">
        <v>5166</v>
      </c>
      <c r="F3105" s="2" t="s">
        <v>11</v>
      </c>
      <c r="G3105" s="2">
        <v>5600000</v>
      </c>
      <c r="H3105" s="2">
        <v>2.1</v>
      </c>
    </row>
    <row r="3106" spans="1:8" x14ac:dyDescent="0.3">
      <c r="A3106" s="2" t="s">
        <v>4536</v>
      </c>
      <c r="B3106" s="2">
        <v>85</v>
      </c>
      <c r="C3106" s="2">
        <v>27024</v>
      </c>
      <c r="D3106" s="2" t="s">
        <v>2088</v>
      </c>
      <c r="E3106" s="2" t="s">
        <v>5167</v>
      </c>
      <c r="F3106" s="2" t="s">
        <v>918</v>
      </c>
      <c r="G3106" s="2">
        <v>5600000</v>
      </c>
      <c r="H3106" s="2">
        <v>6.6</v>
      </c>
    </row>
    <row r="3107" spans="1:8" x14ac:dyDescent="0.3">
      <c r="A3107" s="2" t="s">
        <v>5080</v>
      </c>
      <c r="B3107" s="2">
        <v>129</v>
      </c>
      <c r="C3107" s="2">
        <v>159600000</v>
      </c>
      <c r="D3107" s="2" t="s">
        <v>2932</v>
      </c>
      <c r="E3107" s="2" t="s">
        <v>5168</v>
      </c>
      <c r="F3107" s="2" t="s">
        <v>11</v>
      </c>
      <c r="G3107" s="2">
        <v>5500000</v>
      </c>
      <c r="H3107" s="2">
        <v>8.3000000000000007</v>
      </c>
    </row>
    <row r="3108" spans="1:8" x14ac:dyDescent="0.3">
      <c r="A3108" s="3" t="s">
        <v>2509</v>
      </c>
      <c r="B3108" s="3">
        <v>125</v>
      </c>
      <c r="C3108" s="3">
        <v>58800000</v>
      </c>
      <c r="D3108" s="3" t="s">
        <v>534</v>
      </c>
      <c r="E3108" s="3" t="s">
        <v>5169</v>
      </c>
      <c r="F3108" s="3" t="s">
        <v>11</v>
      </c>
      <c r="G3108" s="3">
        <v>5500000</v>
      </c>
      <c r="H3108" s="3">
        <v>7.2</v>
      </c>
    </row>
    <row r="3109" spans="1:8" x14ac:dyDescent="0.3">
      <c r="A3109" s="2" t="s">
        <v>5170</v>
      </c>
      <c r="B3109" s="2">
        <v>116</v>
      </c>
      <c r="C3109" s="2">
        <v>50382128</v>
      </c>
      <c r="D3109" s="2" t="s">
        <v>465</v>
      </c>
      <c r="E3109" s="2" t="s">
        <v>5171</v>
      </c>
      <c r="F3109" s="2" t="s">
        <v>11</v>
      </c>
      <c r="G3109" s="2">
        <v>5500000</v>
      </c>
      <c r="H3109" s="2">
        <v>5.6</v>
      </c>
    </row>
    <row r="3110" spans="1:8" x14ac:dyDescent="0.3">
      <c r="A3110" s="3" t="s">
        <v>2338</v>
      </c>
      <c r="B3110" s="3">
        <v>105</v>
      </c>
      <c r="C3110" s="3">
        <v>35811509</v>
      </c>
      <c r="D3110" s="3" t="s">
        <v>2814</v>
      </c>
      <c r="E3110" s="3" t="s">
        <v>5172</v>
      </c>
      <c r="F3110" s="3" t="s">
        <v>11</v>
      </c>
      <c r="G3110" s="3">
        <v>5500000</v>
      </c>
      <c r="H3110" s="3">
        <v>7.7</v>
      </c>
    </row>
    <row r="3111" spans="1:8" x14ac:dyDescent="0.3">
      <c r="A3111" s="2" t="s">
        <v>5173</v>
      </c>
      <c r="B3111" s="2">
        <v>90</v>
      </c>
      <c r="C3111" s="2">
        <v>24475193</v>
      </c>
      <c r="D3111" s="2" t="s">
        <v>465</v>
      </c>
      <c r="E3111" s="2" t="s">
        <v>5174</v>
      </c>
      <c r="F3111" s="2" t="s">
        <v>11</v>
      </c>
      <c r="G3111" s="2">
        <v>3000000</v>
      </c>
      <c r="H3111" s="2">
        <v>6.6</v>
      </c>
    </row>
    <row r="3112" spans="1:8" x14ac:dyDescent="0.3">
      <c r="A3112" s="2" t="s">
        <v>3681</v>
      </c>
      <c r="B3112" s="2">
        <v>111</v>
      </c>
      <c r="C3112" s="2">
        <v>6200756</v>
      </c>
      <c r="D3112" s="2" t="s">
        <v>838</v>
      </c>
      <c r="E3112" s="2" t="s">
        <v>5175</v>
      </c>
      <c r="F3112" s="2" t="s">
        <v>11</v>
      </c>
      <c r="G3112" s="2">
        <v>7000000</v>
      </c>
      <c r="H3112" s="2">
        <v>7.4</v>
      </c>
    </row>
    <row r="3113" spans="1:8" x14ac:dyDescent="0.3">
      <c r="A3113" s="3" t="s">
        <v>2898</v>
      </c>
      <c r="B3113" s="3">
        <v>91</v>
      </c>
      <c r="C3113" s="3">
        <v>1292119</v>
      </c>
      <c r="D3113" s="3" t="s">
        <v>2064</v>
      </c>
      <c r="E3113" s="3" t="s">
        <v>5176</v>
      </c>
      <c r="F3113" s="3" t="s">
        <v>11</v>
      </c>
      <c r="G3113" s="3">
        <v>5500000</v>
      </c>
      <c r="H3113" s="3">
        <v>7.1</v>
      </c>
    </row>
    <row r="3114" spans="1:8" x14ac:dyDescent="0.3">
      <c r="A3114" s="3" t="s">
        <v>5177</v>
      </c>
      <c r="B3114" s="3">
        <v>97</v>
      </c>
      <c r="C3114" s="3">
        <v>3629758</v>
      </c>
      <c r="D3114" s="3" t="s">
        <v>2022</v>
      </c>
      <c r="E3114" s="3" t="s">
        <v>5178</v>
      </c>
      <c r="F3114" s="3" t="s">
        <v>953</v>
      </c>
      <c r="G3114" s="3">
        <v>5500000</v>
      </c>
      <c r="H3114" s="3">
        <v>7.9</v>
      </c>
    </row>
    <row r="3115" spans="1:8" x14ac:dyDescent="0.3">
      <c r="A3115" s="2" t="s">
        <v>5179</v>
      </c>
      <c r="B3115" s="2">
        <v>92</v>
      </c>
      <c r="C3115" s="2">
        <v>6239558</v>
      </c>
      <c r="D3115" s="2" t="s">
        <v>838</v>
      </c>
      <c r="E3115" s="2" t="s">
        <v>5180</v>
      </c>
      <c r="F3115" s="2" t="s">
        <v>11</v>
      </c>
      <c r="G3115" s="2">
        <v>5000000</v>
      </c>
      <c r="H3115" s="2">
        <v>6.7</v>
      </c>
    </row>
    <row r="3116" spans="1:8" x14ac:dyDescent="0.3">
      <c r="A3116" s="3" t="s">
        <v>5181</v>
      </c>
      <c r="B3116" s="3">
        <v>104</v>
      </c>
      <c r="C3116" s="3">
        <v>1056102</v>
      </c>
      <c r="D3116" s="3" t="s">
        <v>717</v>
      </c>
      <c r="E3116" s="3" t="s">
        <v>5182</v>
      </c>
      <c r="F3116" s="3" t="s">
        <v>11</v>
      </c>
      <c r="G3116" s="3">
        <v>5000000</v>
      </c>
      <c r="H3116" s="3">
        <v>6.6</v>
      </c>
    </row>
    <row r="3117" spans="1:8" x14ac:dyDescent="0.3">
      <c r="A3117" s="2" t="s">
        <v>1667</v>
      </c>
      <c r="B3117" s="2">
        <v>120</v>
      </c>
      <c r="C3117" s="2">
        <v>27545445</v>
      </c>
      <c r="D3117" s="2" t="s">
        <v>1126</v>
      </c>
      <c r="E3117" s="2" t="s">
        <v>5183</v>
      </c>
      <c r="F3117" s="2" t="s">
        <v>11</v>
      </c>
      <c r="G3117" s="2">
        <v>6500000</v>
      </c>
      <c r="H3117" s="2">
        <v>7.9</v>
      </c>
    </row>
    <row r="3118" spans="1:8" x14ac:dyDescent="0.3">
      <c r="A3118" s="3" t="s">
        <v>5184</v>
      </c>
      <c r="B3118" s="3">
        <v>99</v>
      </c>
      <c r="C3118" s="3">
        <v>56007</v>
      </c>
      <c r="D3118" s="3" t="s">
        <v>4847</v>
      </c>
      <c r="E3118" s="3" t="s">
        <v>5185</v>
      </c>
      <c r="F3118" s="3" t="s">
        <v>11</v>
      </c>
      <c r="G3118" s="3">
        <v>5500000</v>
      </c>
      <c r="H3118" s="3">
        <v>4.9000000000000004</v>
      </c>
    </row>
    <row r="3119" spans="1:8" x14ac:dyDescent="0.3">
      <c r="A3119" s="2" t="s">
        <v>5186</v>
      </c>
      <c r="B3119" s="2">
        <v>93</v>
      </c>
      <c r="C3119" s="2">
        <v>611709</v>
      </c>
      <c r="D3119" s="2" t="s">
        <v>838</v>
      </c>
      <c r="E3119" s="2" t="s">
        <v>5187</v>
      </c>
      <c r="F3119" s="2" t="s">
        <v>953</v>
      </c>
      <c r="G3119" s="2">
        <v>3850000</v>
      </c>
      <c r="H3119" s="2">
        <v>7.2</v>
      </c>
    </row>
    <row r="3120" spans="1:8" x14ac:dyDescent="0.3">
      <c r="A3120" s="2" t="s">
        <v>5188</v>
      </c>
      <c r="B3120" s="2">
        <v>99</v>
      </c>
      <c r="C3120" s="2">
        <v>22770</v>
      </c>
      <c r="D3120" s="2" t="s">
        <v>838</v>
      </c>
      <c r="E3120" s="2" t="s">
        <v>5189</v>
      </c>
      <c r="F3120" s="2" t="s">
        <v>2504</v>
      </c>
      <c r="G3120" s="2">
        <v>5500000</v>
      </c>
      <c r="H3120" s="2">
        <v>6.1</v>
      </c>
    </row>
    <row r="3121" spans="1:8" x14ac:dyDescent="0.3">
      <c r="A3121" s="3" t="s">
        <v>5190</v>
      </c>
      <c r="B3121" s="3">
        <v>96</v>
      </c>
      <c r="C3121" s="3">
        <v>27445</v>
      </c>
      <c r="D3121" s="3" t="s">
        <v>5191</v>
      </c>
      <c r="E3121" s="3" t="s">
        <v>5192</v>
      </c>
      <c r="F3121" s="3" t="s">
        <v>11</v>
      </c>
      <c r="G3121" s="3">
        <v>9000000</v>
      </c>
      <c r="H3121" s="3">
        <v>5.3</v>
      </c>
    </row>
    <row r="3122" spans="1:8" x14ac:dyDescent="0.3">
      <c r="A3122" s="2" t="s">
        <v>2840</v>
      </c>
      <c r="B3122" s="2">
        <v>96</v>
      </c>
      <c r="C3122" s="2">
        <v>766487</v>
      </c>
      <c r="D3122" s="2" t="s">
        <v>549</v>
      </c>
      <c r="E3122" s="2" t="s">
        <v>5193</v>
      </c>
      <c r="F3122" s="2" t="s">
        <v>11</v>
      </c>
      <c r="G3122" s="2">
        <v>5250000</v>
      </c>
      <c r="H3122" s="2">
        <v>5</v>
      </c>
    </row>
    <row r="3123" spans="1:8" x14ac:dyDescent="0.3">
      <c r="A3123" s="2" t="s">
        <v>3946</v>
      </c>
      <c r="B3123" s="2">
        <v>100</v>
      </c>
      <c r="C3123" s="2">
        <v>1196752</v>
      </c>
      <c r="D3123" s="2" t="s">
        <v>710</v>
      </c>
      <c r="E3123" s="2" t="s">
        <v>5194</v>
      </c>
      <c r="F3123" s="2" t="s">
        <v>5195</v>
      </c>
      <c r="G3123" s="2">
        <v>30300000</v>
      </c>
      <c r="H3123" s="2">
        <v>7.6</v>
      </c>
    </row>
    <row r="3124" spans="1:8" x14ac:dyDescent="0.3">
      <c r="A3124" s="2" t="s">
        <v>5196</v>
      </c>
      <c r="B3124" s="2">
        <v>98</v>
      </c>
      <c r="C3124" s="2">
        <v>795126</v>
      </c>
      <c r="D3124" s="2" t="s">
        <v>2048</v>
      </c>
      <c r="E3124" s="2" t="s">
        <v>5197</v>
      </c>
      <c r="F3124" s="2" t="s">
        <v>11</v>
      </c>
      <c r="G3124" s="2">
        <v>6000000</v>
      </c>
      <c r="H3124" s="2">
        <v>7.6</v>
      </c>
    </row>
    <row r="3125" spans="1:8" x14ac:dyDescent="0.3">
      <c r="A3125" s="2" t="s">
        <v>107</v>
      </c>
      <c r="B3125" s="2">
        <v>106</v>
      </c>
      <c r="C3125" s="2">
        <v>83574831</v>
      </c>
      <c r="D3125" s="2" t="s">
        <v>3100</v>
      </c>
      <c r="E3125" s="2" t="s">
        <v>5198</v>
      </c>
      <c r="F3125" s="2" t="s">
        <v>11</v>
      </c>
      <c r="G3125" s="2">
        <v>5000000</v>
      </c>
      <c r="H3125" s="2">
        <v>6.6</v>
      </c>
    </row>
    <row r="3126" spans="1:8" x14ac:dyDescent="0.3">
      <c r="A3126" s="3" t="s">
        <v>4549</v>
      </c>
      <c r="B3126" s="3">
        <v>95</v>
      </c>
      <c r="C3126" s="3">
        <v>87025093</v>
      </c>
      <c r="D3126" s="3" t="s">
        <v>2056</v>
      </c>
      <c r="E3126" s="3" t="s">
        <v>5199</v>
      </c>
      <c r="F3126" s="3" t="s">
        <v>11</v>
      </c>
      <c r="G3126" s="3">
        <v>4000000</v>
      </c>
      <c r="H3126" s="3">
        <v>6.6</v>
      </c>
    </row>
    <row r="3127" spans="1:8" x14ac:dyDescent="0.3">
      <c r="A3127" s="2" t="s">
        <v>5200</v>
      </c>
      <c r="B3127" s="2">
        <v>104</v>
      </c>
      <c r="C3127" s="2">
        <v>71897215</v>
      </c>
      <c r="D3127" s="2" t="s">
        <v>5201</v>
      </c>
      <c r="E3127" s="2" t="s">
        <v>5202</v>
      </c>
      <c r="F3127" s="2" t="s">
        <v>11</v>
      </c>
      <c r="G3127" s="2">
        <v>15000000</v>
      </c>
      <c r="H3127" s="2">
        <v>7.3</v>
      </c>
    </row>
    <row r="3128" spans="1:8" x14ac:dyDescent="0.3">
      <c r="A3128" s="3" t="s">
        <v>3372</v>
      </c>
      <c r="B3128" s="3">
        <v>87</v>
      </c>
      <c r="C3128" s="3">
        <v>64267897</v>
      </c>
      <c r="D3128" s="3" t="s">
        <v>5203</v>
      </c>
      <c r="E3128" s="3" t="s">
        <v>5204</v>
      </c>
      <c r="F3128" s="3" t="s">
        <v>11</v>
      </c>
      <c r="G3128" s="3">
        <v>5000000</v>
      </c>
      <c r="H3128" s="3">
        <v>6.6</v>
      </c>
    </row>
    <row r="3129" spans="1:8" x14ac:dyDescent="0.3">
      <c r="A3129" s="2" t="s">
        <v>5205</v>
      </c>
      <c r="B3129" s="2">
        <v>81</v>
      </c>
      <c r="C3129" s="2">
        <v>56536016</v>
      </c>
      <c r="D3129" s="2" t="s">
        <v>2088</v>
      </c>
      <c r="E3129" s="2" t="s">
        <v>5206</v>
      </c>
      <c r="F3129" s="2" t="s">
        <v>11</v>
      </c>
      <c r="G3129" s="2">
        <v>4900000</v>
      </c>
      <c r="H3129" s="2">
        <v>6.9</v>
      </c>
    </row>
    <row r="3130" spans="1:8" x14ac:dyDescent="0.3">
      <c r="A3130" s="3" t="s">
        <v>5207</v>
      </c>
      <c r="B3130" s="3">
        <v>94</v>
      </c>
      <c r="C3130" s="3">
        <v>104007828</v>
      </c>
      <c r="D3130" s="3" t="s">
        <v>2088</v>
      </c>
      <c r="E3130" s="3" t="s">
        <v>5208</v>
      </c>
      <c r="F3130" s="3" t="s">
        <v>11</v>
      </c>
      <c r="G3130" s="3">
        <v>5000000</v>
      </c>
      <c r="H3130" s="3">
        <v>5.8</v>
      </c>
    </row>
    <row r="3131" spans="1:8" x14ac:dyDescent="0.3">
      <c r="A3131" s="2" t="s">
        <v>5209</v>
      </c>
      <c r="B3131" s="2">
        <v>89</v>
      </c>
      <c r="C3131" s="2">
        <v>50820940</v>
      </c>
      <c r="D3131" s="2" t="s">
        <v>2403</v>
      </c>
      <c r="E3131" s="2" t="s">
        <v>5210</v>
      </c>
      <c r="F3131" s="2" t="s">
        <v>11</v>
      </c>
      <c r="G3131" s="2">
        <v>5000000</v>
      </c>
      <c r="H3131" s="2">
        <v>4.4000000000000004</v>
      </c>
    </row>
    <row r="3132" spans="1:8" x14ac:dyDescent="0.3">
      <c r="A3132" s="3" t="s">
        <v>573</v>
      </c>
      <c r="B3132" s="3">
        <v>88</v>
      </c>
      <c r="C3132" s="3">
        <v>44793200</v>
      </c>
      <c r="D3132" s="3" t="s">
        <v>2861</v>
      </c>
      <c r="E3132" s="3" t="s">
        <v>5211</v>
      </c>
      <c r="F3132" s="3" t="s">
        <v>11</v>
      </c>
      <c r="G3132" s="3">
        <v>4500000</v>
      </c>
      <c r="H3132" s="3">
        <v>6.6</v>
      </c>
    </row>
    <row r="3133" spans="1:8" x14ac:dyDescent="0.3">
      <c r="A3133" s="3" t="s">
        <v>5212</v>
      </c>
      <c r="B3133" s="3">
        <v>115</v>
      </c>
      <c r="C3133" s="3">
        <v>44456509</v>
      </c>
      <c r="D3133" s="3" t="s">
        <v>838</v>
      </c>
      <c r="E3133" s="3" t="s">
        <v>5213</v>
      </c>
      <c r="F3133" s="3" t="s">
        <v>918</v>
      </c>
      <c r="G3133" s="3">
        <v>5000000</v>
      </c>
      <c r="H3133" s="3">
        <v>7.6</v>
      </c>
    </row>
    <row r="3134" spans="1:8" x14ac:dyDescent="0.3">
      <c r="A3134" s="2" t="s">
        <v>5207</v>
      </c>
      <c r="B3134" s="2">
        <v>96</v>
      </c>
      <c r="C3134" s="2">
        <v>53884821</v>
      </c>
      <c r="D3134" s="2" t="s">
        <v>2088</v>
      </c>
      <c r="E3134" s="2" t="s">
        <v>5214</v>
      </c>
      <c r="F3134" s="2" t="s">
        <v>11</v>
      </c>
      <c r="G3134" s="2">
        <v>5000000</v>
      </c>
      <c r="H3134" s="2">
        <v>4.5999999999999996</v>
      </c>
    </row>
    <row r="3135" spans="1:8" x14ac:dyDescent="0.3">
      <c r="A3135" s="3" t="s">
        <v>5215</v>
      </c>
      <c r="B3135" s="3">
        <v>135</v>
      </c>
      <c r="C3135" s="3">
        <v>36000000</v>
      </c>
      <c r="D3135" s="3" t="s">
        <v>2122</v>
      </c>
      <c r="E3135" s="3" t="s">
        <v>5216</v>
      </c>
      <c r="F3135" s="3" t="s">
        <v>11</v>
      </c>
      <c r="G3135" s="3">
        <v>5000000</v>
      </c>
      <c r="H3135" s="3">
        <v>6.8</v>
      </c>
    </row>
    <row r="3136" spans="1:8" x14ac:dyDescent="0.3">
      <c r="A3136" s="3" t="s">
        <v>3164</v>
      </c>
      <c r="B3136" s="3">
        <v>93</v>
      </c>
      <c r="C3136" s="3">
        <v>34872293</v>
      </c>
      <c r="D3136" s="3" t="s">
        <v>2601</v>
      </c>
      <c r="E3136" s="3" t="s">
        <v>5217</v>
      </c>
      <c r="F3136" s="3" t="s">
        <v>11</v>
      </c>
      <c r="G3136" s="3">
        <v>8500000</v>
      </c>
      <c r="H3136" s="3">
        <v>4.9000000000000004</v>
      </c>
    </row>
    <row r="3137" spans="1:8" x14ac:dyDescent="0.3">
      <c r="A3137" s="2" t="s">
        <v>5218</v>
      </c>
      <c r="B3137" s="2">
        <v>109</v>
      </c>
      <c r="C3137" s="2">
        <v>34468224</v>
      </c>
      <c r="D3137" s="2" t="s">
        <v>1855</v>
      </c>
      <c r="E3137" s="2" t="s">
        <v>5219</v>
      </c>
      <c r="F3137" s="2" t="s">
        <v>11</v>
      </c>
      <c r="G3137" s="2">
        <v>4500000</v>
      </c>
      <c r="H3137" s="2">
        <v>7.3</v>
      </c>
    </row>
    <row r="3138" spans="1:8" x14ac:dyDescent="0.3">
      <c r="A3138" s="2" t="s">
        <v>5220</v>
      </c>
      <c r="B3138" s="2">
        <v>101</v>
      </c>
      <c r="C3138" s="2">
        <v>32453345</v>
      </c>
      <c r="D3138" s="2" t="s">
        <v>3100</v>
      </c>
      <c r="E3138" s="2" t="s">
        <v>5221</v>
      </c>
      <c r="F3138" s="2" t="s">
        <v>11</v>
      </c>
      <c r="G3138" s="2">
        <v>5000000</v>
      </c>
      <c r="H3138" s="2">
        <v>5</v>
      </c>
    </row>
    <row r="3139" spans="1:8" x14ac:dyDescent="0.3">
      <c r="A3139" s="2" t="s">
        <v>2469</v>
      </c>
      <c r="B3139" s="2">
        <v>117</v>
      </c>
      <c r="C3139" s="2">
        <v>27296514</v>
      </c>
      <c r="D3139" s="2" t="s">
        <v>504</v>
      </c>
      <c r="E3139" s="2" t="s">
        <v>5222</v>
      </c>
      <c r="F3139" s="2" t="s">
        <v>11</v>
      </c>
      <c r="G3139" s="2">
        <v>5000000</v>
      </c>
      <c r="H3139" s="2">
        <v>8</v>
      </c>
    </row>
    <row r="3140" spans="1:8" x14ac:dyDescent="0.3">
      <c r="A3140" s="3" t="s">
        <v>5223</v>
      </c>
      <c r="B3140" s="3">
        <v>83</v>
      </c>
      <c r="C3140" s="3">
        <v>25799043</v>
      </c>
      <c r="D3140" s="3" t="s">
        <v>1428</v>
      </c>
      <c r="E3140" s="3" t="s">
        <v>5224</v>
      </c>
      <c r="F3140" s="3" t="s">
        <v>11</v>
      </c>
      <c r="G3140" s="3">
        <v>3300000</v>
      </c>
      <c r="H3140" s="3">
        <v>5.2</v>
      </c>
    </row>
    <row r="3141" spans="1:8" x14ac:dyDescent="0.3">
      <c r="A3141" s="2" t="s">
        <v>18</v>
      </c>
      <c r="B3141" s="2">
        <v>113</v>
      </c>
      <c r="C3141" s="2">
        <v>25530884</v>
      </c>
      <c r="D3141" s="2" t="s">
        <v>271</v>
      </c>
      <c r="E3141" s="2" t="s">
        <v>5225</v>
      </c>
      <c r="F3141" s="2" t="s">
        <v>11</v>
      </c>
      <c r="G3141" s="2">
        <v>9000000</v>
      </c>
      <c r="H3141" s="2">
        <v>8.5</v>
      </c>
    </row>
    <row r="3142" spans="1:8" x14ac:dyDescent="0.3">
      <c r="A3142" s="3" t="s">
        <v>5226</v>
      </c>
      <c r="B3142" s="3">
        <v>104</v>
      </c>
      <c r="C3142" s="3">
        <v>27689474</v>
      </c>
      <c r="D3142" s="3" t="s">
        <v>2056</v>
      </c>
      <c r="E3142" s="3" t="s">
        <v>5227</v>
      </c>
      <c r="F3142" s="3" t="s">
        <v>11</v>
      </c>
      <c r="G3142" s="3">
        <v>5000000</v>
      </c>
      <c r="H3142" s="3">
        <v>6.5</v>
      </c>
    </row>
    <row r="3143" spans="1:8" x14ac:dyDescent="0.3">
      <c r="A3143" s="2" t="s">
        <v>2316</v>
      </c>
      <c r="B3143" s="2">
        <v>97</v>
      </c>
      <c r="C3143" s="2">
        <v>24138847</v>
      </c>
      <c r="D3143" s="2" t="s">
        <v>656</v>
      </c>
      <c r="E3143" s="2" t="s">
        <v>5228</v>
      </c>
      <c r="F3143" s="2" t="s">
        <v>11</v>
      </c>
      <c r="G3143" s="2">
        <v>5000000</v>
      </c>
      <c r="H3143" s="2">
        <v>7.4</v>
      </c>
    </row>
    <row r="3144" spans="1:8" x14ac:dyDescent="0.3">
      <c r="A3144" s="3" t="s">
        <v>2150</v>
      </c>
      <c r="B3144" s="3">
        <v>110</v>
      </c>
      <c r="C3144" s="3">
        <v>21994911</v>
      </c>
      <c r="D3144" s="3" t="s">
        <v>2022</v>
      </c>
      <c r="E3144" s="3" t="s">
        <v>5229</v>
      </c>
      <c r="F3144" s="3" t="s">
        <v>11</v>
      </c>
      <c r="G3144" s="3">
        <v>5000000</v>
      </c>
      <c r="H3144" s="3">
        <v>7.7</v>
      </c>
    </row>
    <row r="3145" spans="1:8" x14ac:dyDescent="0.3">
      <c r="A3145" s="2" t="s">
        <v>5230</v>
      </c>
      <c r="B3145" s="2">
        <v>103</v>
      </c>
      <c r="C3145" s="2">
        <v>21501098</v>
      </c>
      <c r="D3145" s="2" t="s">
        <v>838</v>
      </c>
      <c r="E3145" s="2" t="s">
        <v>5231</v>
      </c>
      <c r="F3145" s="2" t="s">
        <v>11</v>
      </c>
      <c r="G3145" s="2">
        <v>5000000</v>
      </c>
      <c r="H3145" s="2">
        <v>7.4</v>
      </c>
    </row>
    <row r="3146" spans="1:8" x14ac:dyDescent="0.3">
      <c r="A3146" s="3" t="s">
        <v>5232</v>
      </c>
      <c r="B3146" s="3">
        <v>94</v>
      </c>
      <c r="C3146" s="3">
        <v>19281235</v>
      </c>
      <c r="D3146" s="3" t="s">
        <v>1887</v>
      </c>
      <c r="E3146" s="3" t="s">
        <v>5233</v>
      </c>
      <c r="F3146" s="3" t="s">
        <v>11</v>
      </c>
      <c r="G3146" s="3">
        <v>5000000</v>
      </c>
      <c r="H3146" s="3">
        <v>5.0999999999999996</v>
      </c>
    </row>
    <row r="3147" spans="1:8" x14ac:dyDescent="0.3">
      <c r="A3147" s="3" t="s">
        <v>5234</v>
      </c>
      <c r="B3147" s="3">
        <v>77</v>
      </c>
      <c r="C3147" s="3">
        <v>19421271</v>
      </c>
      <c r="D3147" s="3" t="s">
        <v>977</v>
      </c>
      <c r="E3147" s="3" t="s">
        <v>5235</v>
      </c>
      <c r="F3147" s="3" t="s">
        <v>11</v>
      </c>
      <c r="G3147" s="3">
        <v>5000000</v>
      </c>
      <c r="H3147" s="3">
        <v>5</v>
      </c>
    </row>
    <row r="3148" spans="1:8" x14ac:dyDescent="0.3">
      <c r="A3148" s="2" t="s">
        <v>5236</v>
      </c>
      <c r="B3148" s="2">
        <v>134</v>
      </c>
      <c r="C3148" s="2">
        <v>20733485</v>
      </c>
      <c r="D3148" s="2" t="s">
        <v>1126</v>
      </c>
      <c r="E3148" s="2" t="s">
        <v>5237</v>
      </c>
      <c r="F3148" s="2" t="s">
        <v>11</v>
      </c>
      <c r="G3148" s="2">
        <v>5000000</v>
      </c>
      <c r="H3148" s="2">
        <v>7.2</v>
      </c>
    </row>
    <row r="3149" spans="1:8" x14ac:dyDescent="0.3">
      <c r="A3149" s="2" t="s">
        <v>5238</v>
      </c>
      <c r="B3149" s="2">
        <v>90</v>
      </c>
      <c r="C3149" s="2">
        <v>24809547</v>
      </c>
      <c r="D3149" s="2" t="s">
        <v>838</v>
      </c>
      <c r="E3149" s="2" t="s">
        <v>5239</v>
      </c>
      <c r="F3149" s="2" t="s">
        <v>11</v>
      </c>
      <c r="G3149" s="2">
        <v>5000000</v>
      </c>
      <c r="H3149" s="2">
        <v>6.4</v>
      </c>
    </row>
    <row r="3150" spans="1:8" x14ac:dyDescent="0.3">
      <c r="A3150" s="2" t="s">
        <v>5240</v>
      </c>
      <c r="B3150" s="2">
        <v>104</v>
      </c>
      <c r="C3150" s="2">
        <v>23031390</v>
      </c>
      <c r="D3150" s="2" t="s">
        <v>838</v>
      </c>
      <c r="E3150" s="2" t="s">
        <v>5241</v>
      </c>
      <c r="F3150" s="2" t="s">
        <v>11</v>
      </c>
      <c r="G3150" s="2">
        <v>4500000</v>
      </c>
      <c r="H3150" s="2">
        <v>5.6</v>
      </c>
    </row>
    <row r="3151" spans="1:8" x14ac:dyDescent="0.3">
      <c r="A3151" s="2" t="s">
        <v>4375</v>
      </c>
      <c r="B3151" s="2">
        <v>93</v>
      </c>
      <c r="C3151" s="2">
        <v>21197315</v>
      </c>
      <c r="D3151" s="2" t="s">
        <v>996</v>
      </c>
      <c r="E3151" s="2" t="s">
        <v>5242</v>
      </c>
      <c r="F3151" s="2" t="s">
        <v>11</v>
      </c>
      <c r="G3151" s="2">
        <v>5000000</v>
      </c>
      <c r="H3151" s="2">
        <v>6.1</v>
      </c>
    </row>
    <row r="3152" spans="1:8" x14ac:dyDescent="0.3">
      <c r="A3152" s="3" t="s">
        <v>3699</v>
      </c>
      <c r="B3152" s="3">
        <v>106</v>
      </c>
      <c r="C3152" s="3">
        <v>17382982</v>
      </c>
      <c r="D3152" s="3" t="s">
        <v>1342</v>
      </c>
      <c r="E3152" s="3" t="s">
        <v>5243</v>
      </c>
      <c r="F3152" s="3" t="s">
        <v>918</v>
      </c>
      <c r="G3152" s="3">
        <v>5000000</v>
      </c>
      <c r="H3152" s="3">
        <v>5.2</v>
      </c>
    </row>
    <row r="3153" spans="1:8" x14ac:dyDescent="0.3">
      <c r="A3153" s="2" t="s">
        <v>3779</v>
      </c>
      <c r="B3153" s="2">
        <v>109</v>
      </c>
      <c r="C3153" s="2">
        <v>14821531</v>
      </c>
      <c r="D3153" s="2" t="s">
        <v>1126</v>
      </c>
      <c r="E3153" s="2" t="s">
        <v>5244</v>
      </c>
      <c r="F3153" s="2" t="s">
        <v>11</v>
      </c>
      <c r="G3153" s="2">
        <v>6000000</v>
      </c>
      <c r="H3153" s="2">
        <v>7.3</v>
      </c>
    </row>
    <row r="3154" spans="1:8" x14ac:dyDescent="0.3">
      <c r="A3154" s="3" t="s">
        <v>5245</v>
      </c>
      <c r="B3154" s="3">
        <v>101</v>
      </c>
      <c r="C3154" s="3">
        <v>18656400</v>
      </c>
      <c r="D3154" s="3" t="s">
        <v>1126</v>
      </c>
      <c r="E3154" s="3" t="s">
        <v>5246</v>
      </c>
      <c r="F3154" s="3" t="s">
        <v>11</v>
      </c>
      <c r="G3154" s="3">
        <v>5000000</v>
      </c>
      <c r="H3154" s="3">
        <v>7.5</v>
      </c>
    </row>
    <row r="3155" spans="1:8" x14ac:dyDescent="0.3">
      <c r="A3155" s="2" t="s">
        <v>5247</v>
      </c>
      <c r="B3155" s="2">
        <v>100</v>
      </c>
      <c r="C3155" s="2">
        <v>14343976</v>
      </c>
      <c r="D3155" s="2" t="s">
        <v>5248</v>
      </c>
      <c r="E3155" s="2" t="s">
        <v>5249</v>
      </c>
      <c r="F3155" s="2" t="s">
        <v>11</v>
      </c>
      <c r="G3155" s="2">
        <v>5000000</v>
      </c>
      <c r="H3155" s="2">
        <v>4.5</v>
      </c>
    </row>
    <row r="3156" spans="1:8" x14ac:dyDescent="0.3">
      <c r="A3156" s="3" t="s">
        <v>1900</v>
      </c>
      <c r="B3156" s="3">
        <v>95</v>
      </c>
      <c r="C3156" s="3">
        <v>241437427</v>
      </c>
      <c r="D3156" s="3" t="s">
        <v>902</v>
      </c>
      <c r="E3156" s="3" t="s">
        <v>5250</v>
      </c>
      <c r="F3156" s="3" t="s">
        <v>11</v>
      </c>
      <c r="G3156" s="3">
        <v>5000000</v>
      </c>
      <c r="H3156" s="3">
        <v>6.6</v>
      </c>
    </row>
    <row r="3157" spans="1:8" x14ac:dyDescent="0.3">
      <c r="A3157" s="2" t="s">
        <v>5251</v>
      </c>
      <c r="B3157" s="2">
        <v>94</v>
      </c>
      <c r="C3157" s="2">
        <v>14123773</v>
      </c>
      <c r="D3157" s="2" t="s">
        <v>641</v>
      </c>
      <c r="E3157" s="2" t="s">
        <v>5252</v>
      </c>
      <c r="F3157" s="2" t="s">
        <v>11</v>
      </c>
      <c r="G3157" s="2">
        <v>5000000</v>
      </c>
      <c r="H3157" s="2">
        <v>5.3</v>
      </c>
    </row>
    <row r="3158" spans="1:8" x14ac:dyDescent="0.3">
      <c r="A3158" s="3" t="s">
        <v>5253</v>
      </c>
      <c r="B3158" s="3">
        <v>93</v>
      </c>
      <c r="C3158" s="3">
        <v>15126948</v>
      </c>
      <c r="D3158" s="3" t="s">
        <v>2168</v>
      </c>
      <c r="E3158" s="3" t="s">
        <v>5254</v>
      </c>
      <c r="F3158" s="3" t="s">
        <v>11</v>
      </c>
      <c r="G3158" s="3">
        <v>5000000</v>
      </c>
      <c r="H3158" s="3">
        <v>4.9000000000000004</v>
      </c>
    </row>
    <row r="3159" spans="1:8" x14ac:dyDescent="0.3">
      <c r="A3159" s="2" t="s">
        <v>397</v>
      </c>
      <c r="B3159" s="2">
        <v>106</v>
      </c>
      <c r="C3159" s="2">
        <v>13622333</v>
      </c>
      <c r="D3159" s="2" t="s">
        <v>3590</v>
      </c>
      <c r="E3159" s="2" t="s">
        <v>5255</v>
      </c>
      <c r="F3159" s="2" t="s">
        <v>918</v>
      </c>
      <c r="G3159" s="2">
        <v>2000000</v>
      </c>
      <c r="H3159" s="2">
        <v>7.7</v>
      </c>
    </row>
    <row r="3160" spans="1:8" x14ac:dyDescent="0.3">
      <c r="A3160" s="3" t="s">
        <v>816</v>
      </c>
      <c r="B3160" s="3">
        <v>99</v>
      </c>
      <c r="C3160" s="3">
        <v>13464388</v>
      </c>
      <c r="D3160" s="3" t="s">
        <v>2452</v>
      </c>
      <c r="E3160" s="3" t="s">
        <v>5256</v>
      </c>
      <c r="F3160" s="3" t="s">
        <v>11</v>
      </c>
      <c r="G3160" s="3">
        <v>4000000</v>
      </c>
      <c r="H3160" s="3">
        <v>8</v>
      </c>
    </row>
    <row r="3161" spans="1:8" x14ac:dyDescent="0.3">
      <c r="A3161" s="2" t="s">
        <v>5257</v>
      </c>
      <c r="B3161" s="2">
        <v>82</v>
      </c>
      <c r="C3161" s="2">
        <v>13350177</v>
      </c>
      <c r="D3161" s="2" t="s">
        <v>1449</v>
      </c>
      <c r="E3161" s="2" t="s">
        <v>5258</v>
      </c>
      <c r="F3161" s="2" t="s">
        <v>11</v>
      </c>
      <c r="G3161" s="2">
        <v>5000000</v>
      </c>
      <c r="H3161" s="2">
        <v>3.8</v>
      </c>
    </row>
    <row r="3162" spans="1:8" x14ac:dyDescent="0.3">
      <c r="A3162" s="3" t="s">
        <v>4826</v>
      </c>
      <c r="B3162" s="3">
        <v>135</v>
      </c>
      <c r="C3162" s="3">
        <v>13269963</v>
      </c>
      <c r="D3162" s="3" t="s">
        <v>2599</v>
      </c>
      <c r="E3162" s="3" t="s">
        <v>5259</v>
      </c>
      <c r="F3162" s="3" t="s">
        <v>11</v>
      </c>
      <c r="G3162" s="3">
        <v>5000000</v>
      </c>
      <c r="H3162" s="3">
        <v>7.6</v>
      </c>
    </row>
    <row r="3163" spans="1:8" x14ac:dyDescent="0.3">
      <c r="A3163" s="2" t="s">
        <v>3065</v>
      </c>
      <c r="B3163" s="2">
        <v>88</v>
      </c>
      <c r="C3163" s="2">
        <v>17768000</v>
      </c>
      <c r="D3163" s="2" t="s">
        <v>2168</v>
      </c>
      <c r="E3163" s="2" t="s">
        <v>5260</v>
      </c>
      <c r="F3163" s="2" t="s">
        <v>11</v>
      </c>
      <c r="G3163" s="2">
        <v>5000000</v>
      </c>
      <c r="H3163" s="2">
        <v>5.9</v>
      </c>
    </row>
    <row r="3164" spans="1:8" x14ac:dyDescent="0.3">
      <c r="A3164" s="3" t="s">
        <v>5261</v>
      </c>
      <c r="B3164" s="3">
        <v>89</v>
      </c>
      <c r="C3164" s="3">
        <v>12947763</v>
      </c>
      <c r="D3164" s="3" t="s">
        <v>2056</v>
      </c>
      <c r="E3164" s="3" t="s">
        <v>5262</v>
      </c>
      <c r="F3164" s="3" t="s">
        <v>11</v>
      </c>
      <c r="G3164" s="3">
        <v>5000000</v>
      </c>
      <c r="H3164" s="3">
        <v>6.2</v>
      </c>
    </row>
    <row r="3165" spans="1:8" x14ac:dyDescent="0.3">
      <c r="A3165" s="2" t="s">
        <v>1027</v>
      </c>
      <c r="B3165" s="2">
        <v>110</v>
      </c>
      <c r="C3165" s="2">
        <v>14100000</v>
      </c>
      <c r="D3165" s="2" t="s">
        <v>838</v>
      </c>
      <c r="E3165" s="2" t="s">
        <v>5263</v>
      </c>
      <c r="F3165" s="2" t="s">
        <v>11</v>
      </c>
      <c r="G3165" s="2">
        <v>5000000</v>
      </c>
      <c r="H3165" s="2">
        <v>7.2</v>
      </c>
    </row>
    <row r="3166" spans="1:8" x14ac:dyDescent="0.3">
      <c r="A3166" s="3" t="s">
        <v>5264</v>
      </c>
      <c r="B3166" s="3">
        <v>107</v>
      </c>
      <c r="C3166" s="3">
        <v>12200000</v>
      </c>
      <c r="D3166" s="3" t="s">
        <v>3260</v>
      </c>
      <c r="E3166" s="3" t="s">
        <v>5265</v>
      </c>
      <c r="F3166" s="3" t="s">
        <v>11</v>
      </c>
      <c r="G3166" s="3">
        <v>5000000</v>
      </c>
      <c r="H3166" s="3">
        <v>6.3</v>
      </c>
    </row>
    <row r="3167" spans="1:8" x14ac:dyDescent="0.3">
      <c r="A3167" s="2" t="s">
        <v>5266</v>
      </c>
      <c r="B3167" s="2">
        <v>86</v>
      </c>
      <c r="C3167" s="2">
        <v>17683670</v>
      </c>
      <c r="D3167" s="2" t="s">
        <v>1409</v>
      </c>
      <c r="E3167" s="2" t="s">
        <v>5267</v>
      </c>
      <c r="F3167" s="2" t="s">
        <v>11</v>
      </c>
      <c r="G3167" s="2">
        <v>5000000</v>
      </c>
      <c r="H3167" s="2">
        <v>5.2</v>
      </c>
    </row>
    <row r="3168" spans="1:8" x14ac:dyDescent="0.3">
      <c r="A3168" s="3" t="s">
        <v>5268</v>
      </c>
      <c r="B3168" s="3">
        <v>91</v>
      </c>
      <c r="C3168" s="3">
        <v>12055108</v>
      </c>
      <c r="D3168" s="3" t="s">
        <v>838</v>
      </c>
      <c r="E3168" s="3" t="s">
        <v>5269</v>
      </c>
      <c r="F3168" s="3" t="s">
        <v>11</v>
      </c>
      <c r="G3168" s="3">
        <v>8000000</v>
      </c>
      <c r="H3168" s="3">
        <v>6.9</v>
      </c>
    </row>
    <row r="3169" spans="1:8" x14ac:dyDescent="0.3">
      <c r="A3169" s="2" t="s">
        <v>4375</v>
      </c>
      <c r="B3169" s="2">
        <v>103</v>
      </c>
      <c r="C3169" s="2">
        <v>27285953</v>
      </c>
      <c r="D3169" s="2" t="s">
        <v>19</v>
      </c>
      <c r="E3169" s="2" t="s">
        <v>5270</v>
      </c>
      <c r="F3169" s="2" t="s">
        <v>11</v>
      </c>
      <c r="G3169" s="2">
        <v>5000000</v>
      </c>
      <c r="H3169" s="2">
        <v>6.8</v>
      </c>
    </row>
    <row r="3170" spans="1:8" x14ac:dyDescent="0.3">
      <c r="A3170" s="2" t="s">
        <v>5271</v>
      </c>
      <c r="B3170" s="2">
        <v>99</v>
      </c>
      <c r="C3170" s="2">
        <v>10572742</v>
      </c>
      <c r="D3170" s="2" t="s">
        <v>69</v>
      </c>
      <c r="E3170" s="2" t="s">
        <v>5272</v>
      </c>
      <c r="F3170" s="2" t="s">
        <v>11</v>
      </c>
      <c r="G3170" s="2">
        <v>8000000</v>
      </c>
      <c r="H3170" s="2">
        <v>6.1</v>
      </c>
    </row>
    <row r="3171" spans="1:8" x14ac:dyDescent="0.3">
      <c r="A3171" s="3" t="s">
        <v>5273</v>
      </c>
      <c r="B3171" s="3">
        <v>82</v>
      </c>
      <c r="C3171" s="3">
        <v>9628751</v>
      </c>
      <c r="D3171" s="3" t="s">
        <v>1041</v>
      </c>
      <c r="E3171" s="3" t="s">
        <v>5274</v>
      </c>
      <c r="F3171" s="3" t="s">
        <v>11</v>
      </c>
      <c r="G3171" s="3">
        <v>5000000</v>
      </c>
      <c r="H3171" s="3">
        <v>5.9</v>
      </c>
    </row>
    <row r="3172" spans="1:8" x14ac:dyDescent="0.3">
      <c r="A3172" s="2" t="s">
        <v>5275</v>
      </c>
      <c r="B3172" s="2">
        <v>92</v>
      </c>
      <c r="C3172" s="2">
        <v>8786715</v>
      </c>
      <c r="D3172" s="2" t="s">
        <v>838</v>
      </c>
      <c r="E3172" s="2" t="s">
        <v>5276</v>
      </c>
      <c r="F3172" s="2" t="s">
        <v>11</v>
      </c>
      <c r="G3172" s="2">
        <v>5000000</v>
      </c>
      <c r="H3172" s="2">
        <v>6.9</v>
      </c>
    </row>
    <row r="3173" spans="1:8" x14ac:dyDescent="0.3">
      <c r="A3173" s="3" t="s">
        <v>5277</v>
      </c>
      <c r="B3173" s="3">
        <v>112</v>
      </c>
      <c r="C3173" s="3">
        <v>3432342</v>
      </c>
      <c r="D3173" s="3" t="s">
        <v>3558</v>
      </c>
      <c r="E3173" s="3" t="s">
        <v>5278</v>
      </c>
      <c r="F3173" s="3" t="s">
        <v>953</v>
      </c>
      <c r="G3173" s="3">
        <v>6000000</v>
      </c>
      <c r="H3173" s="3">
        <v>7.7</v>
      </c>
    </row>
    <row r="3174" spans="1:8" x14ac:dyDescent="0.3">
      <c r="A3174" s="3" t="s">
        <v>5279</v>
      </c>
      <c r="B3174" s="3">
        <v>90</v>
      </c>
      <c r="C3174" s="3">
        <v>6755271</v>
      </c>
      <c r="D3174" s="3" t="s">
        <v>2168</v>
      </c>
      <c r="E3174" s="3" t="s">
        <v>5280</v>
      </c>
      <c r="F3174" s="3" t="s">
        <v>11</v>
      </c>
      <c r="G3174" s="3">
        <v>5000000</v>
      </c>
      <c r="H3174" s="3">
        <v>5.3</v>
      </c>
    </row>
    <row r="3175" spans="1:8" x14ac:dyDescent="0.3">
      <c r="A3175" s="3" t="s">
        <v>5281</v>
      </c>
      <c r="B3175" s="3">
        <v>150</v>
      </c>
      <c r="C3175" s="3">
        <v>6157157</v>
      </c>
      <c r="D3175" s="3" t="s">
        <v>838</v>
      </c>
      <c r="E3175" s="3" t="s">
        <v>5282</v>
      </c>
      <c r="F3175" s="3" t="s">
        <v>11</v>
      </c>
      <c r="G3175" s="3">
        <v>5000000</v>
      </c>
      <c r="H3175" s="3">
        <v>7</v>
      </c>
    </row>
    <row r="3176" spans="1:8" x14ac:dyDescent="0.3">
      <c r="A3176" s="3" t="s">
        <v>5283</v>
      </c>
      <c r="B3176" s="3">
        <v>91</v>
      </c>
      <c r="C3176" s="3">
        <v>5480318</v>
      </c>
      <c r="D3176" s="3" t="s">
        <v>838</v>
      </c>
      <c r="E3176" s="3" t="s">
        <v>5284</v>
      </c>
      <c r="F3176" s="3" t="s">
        <v>11</v>
      </c>
      <c r="G3176" s="3">
        <v>5000000</v>
      </c>
      <c r="H3176" s="3">
        <v>6.6</v>
      </c>
    </row>
    <row r="3177" spans="1:8" x14ac:dyDescent="0.3">
      <c r="A3177" s="3" t="s">
        <v>151</v>
      </c>
      <c r="B3177" s="3">
        <v>95</v>
      </c>
      <c r="C3177" s="3">
        <v>5308707</v>
      </c>
      <c r="D3177" s="3" t="s">
        <v>1744</v>
      </c>
      <c r="E3177" s="3" t="s">
        <v>5285</v>
      </c>
      <c r="F3177" s="3" t="s">
        <v>11</v>
      </c>
      <c r="G3177" s="3">
        <v>5000000</v>
      </c>
      <c r="H3177" s="3">
        <v>6.4</v>
      </c>
    </row>
    <row r="3178" spans="1:8" x14ac:dyDescent="0.3">
      <c r="A3178" s="2" t="s">
        <v>232</v>
      </c>
      <c r="B3178" s="2">
        <v>97</v>
      </c>
      <c r="C3178" s="2">
        <v>5009677</v>
      </c>
      <c r="D3178" s="2" t="s">
        <v>1819</v>
      </c>
      <c r="E3178" s="2" t="s">
        <v>5286</v>
      </c>
      <c r="F3178" s="2" t="s">
        <v>11</v>
      </c>
      <c r="G3178" s="2">
        <v>5000000</v>
      </c>
      <c r="H3178" s="2">
        <v>7.9</v>
      </c>
    </row>
    <row r="3179" spans="1:8" x14ac:dyDescent="0.3">
      <c r="A3179" s="2" t="s">
        <v>5287</v>
      </c>
      <c r="B3179" s="2">
        <v>41</v>
      </c>
      <c r="C3179" s="2">
        <v>4074023</v>
      </c>
      <c r="D3179" s="2" t="s">
        <v>5288</v>
      </c>
      <c r="E3179" s="2" t="s">
        <v>5289</v>
      </c>
      <c r="F3179" s="2" t="s">
        <v>11</v>
      </c>
      <c r="G3179" s="2">
        <v>5000000</v>
      </c>
      <c r="H3179" s="2">
        <v>6.9</v>
      </c>
    </row>
    <row r="3180" spans="1:8" x14ac:dyDescent="0.3">
      <c r="A3180" s="3" t="s">
        <v>3171</v>
      </c>
      <c r="B3180" s="3">
        <v>112</v>
      </c>
      <c r="C3180" s="3">
        <v>4306697</v>
      </c>
      <c r="D3180" s="3" t="s">
        <v>1126</v>
      </c>
      <c r="E3180" s="3" t="s">
        <v>5290</v>
      </c>
      <c r="F3180" s="3" t="s">
        <v>11</v>
      </c>
      <c r="G3180" s="3">
        <v>5000000</v>
      </c>
      <c r="H3180" s="3">
        <v>7.7</v>
      </c>
    </row>
    <row r="3181" spans="1:8" x14ac:dyDescent="0.3">
      <c r="A3181" s="2" t="s">
        <v>5291</v>
      </c>
      <c r="B3181" s="2">
        <v>122</v>
      </c>
      <c r="C3181" s="2">
        <v>3950029</v>
      </c>
      <c r="D3181" s="2" t="s">
        <v>1126</v>
      </c>
      <c r="E3181" s="2" t="s">
        <v>5292</v>
      </c>
      <c r="F3181" s="2" t="s">
        <v>953</v>
      </c>
      <c r="G3181" s="2">
        <v>4000000</v>
      </c>
      <c r="H3181" s="2">
        <v>7.2</v>
      </c>
    </row>
    <row r="3182" spans="1:8" x14ac:dyDescent="0.3">
      <c r="A3182" s="3" t="s">
        <v>5293</v>
      </c>
      <c r="B3182" s="3">
        <v>110</v>
      </c>
      <c r="C3182" s="3">
        <v>4040588</v>
      </c>
      <c r="D3182" s="3" t="s">
        <v>838</v>
      </c>
      <c r="E3182" s="3" t="s">
        <v>5294</v>
      </c>
      <c r="F3182" s="3" t="s">
        <v>11</v>
      </c>
      <c r="G3182" s="3">
        <v>5000000</v>
      </c>
      <c r="H3182" s="3">
        <v>6.8</v>
      </c>
    </row>
    <row r="3183" spans="1:8" x14ac:dyDescent="0.3">
      <c r="A3183" s="3" t="s">
        <v>55</v>
      </c>
      <c r="B3183" s="3">
        <v>108</v>
      </c>
      <c r="C3183" s="3">
        <v>3049135</v>
      </c>
      <c r="D3183" s="3" t="s">
        <v>5295</v>
      </c>
      <c r="E3183" s="3" t="s">
        <v>5296</v>
      </c>
      <c r="F3183" s="3" t="s">
        <v>11</v>
      </c>
      <c r="G3183" s="3">
        <v>5000000</v>
      </c>
      <c r="H3183" s="3">
        <v>7.4</v>
      </c>
    </row>
    <row r="3184" spans="1:8" x14ac:dyDescent="0.3">
      <c r="A3184" s="2" t="s">
        <v>4266</v>
      </c>
      <c r="B3184" s="2">
        <v>121</v>
      </c>
      <c r="C3184" s="2">
        <v>4700361</v>
      </c>
      <c r="D3184" s="2" t="s">
        <v>1126</v>
      </c>
      <c r="E3184" s="2" t="s">
        <v>5297</v>
      </c>
      <c r="F3184" s="2" t="s">
        <v>11</v>
      </c>
      <c r="G3184" s="2">
        <v>5000000</v>
      </c>
      <c r="H3184" s="2">
        <v>4.5999999999999996</v>
      </c>
    </row>
    <row r="3185" spans="1:8" x14ac:dyDescent="0.3">
      <c r="A3185" s="3" t="s">
        <v>5298</v>
      </c>
      <c r="B3185" s="3">
        <v>97</v>
      </c>
      <c r="C3185" s="3">
        <v>2711210</v>
      </c>
      <c r="D3185" s="3" t="s">
        <v>838</v>
      </c>
      <c r="E3185" s="3" t="s">
        <v>5299</v>
      </c>
      <c r="F3185" s="3" t="s">
        <v>11</v>
      </c>
      <c r="G3185" s="3">
        <v>5000000</v>
      </c>
      <c r="H3185" s="3">
        <v>6.4</v>
      </c>
    </row>
    <row r="3186" spans="1:8" x14ac:dyDescent="0.3">
      <c r="A3186" s="2" t="s">
        <v>2136</v>
      </c>
      <c r="B3186" s="2">
        <v>116</v>
      </c>
      <c r="C3186" s="2">
        <v>1980338</v>
      </c>
      <c r="D3186" s="2" t="s">
        <v>5300</v>
      </c>
      <c r="E3186" s="2" t="s">
        <v>5301</v>
      </c>
      <c r="F3186" s="2" t="s">
        <v>11</v>
      </c>
      <c r="G3186" s="2">
        <v>5000000</v>
      </c>
      <c r="H3186" s="2">
        <v>7</v>
      </c>
    </row>
    <row r="3187" spans="1:8" x14ac:dyDescent="0.3">
      <c r="A3187" s="3" t="s">
        <v>4111</v>
      </c>
      <c r="B3187" s="3">
        <v>94</v>
      </c>
      <c r="C3187" s="3">
        <v>1082044</v>
      </c>
      <c r="D3187" s="3" t="s">
        <v>1342</v>
      </c>
      <c r="E3187" s="3" t="s">
        <v>5302</v>
      </c>
      <c r="F3187" s="3" t="s">
        <v>11</v>
      </c>
      <c r="G3187" s="3">
        <v>5000000</v>
      </c>
      <c r="H3187" s="3">
        <v>7.7</v>
      </c>
    </row>
    <row r="3188" spans="1:8" x14ac:dyDescent="0.3">
      <c r="A3188" s="2" t="s">
        <v>5000</v>
      </c>
      <c r="B3188" s="2">
        <v>103</v>
      </c>
      <c r="C3188" s="2">
        <v>1100000</v>
      </c>
      <c r="D3188" s="2" t="s">
        <v>641</v>
      </c>
      <c r="E3188" s="2" t="s">
        <v>5303</v>
      </c>
      <c r="F3188" s="2" t="s">
        <v>11</v>
      </c>
      <c r="G3188" s="2">
        <v>5000000</v>
      </c>
      <c r="H3188" s="2">
        <v>6.8</v>
      </c>
    </row>
    <row r="3189" spans="1:8" x14ac:dyDescent="0.3">
      <c r="A3189" s="3" t="s">
        <v>5304</v>
      </c>
      <c r="B3189" s="3">
        <v>112</v>
      </c>
      <c r="C3189" s="3">
        <v>2445646</v>
      </c>
      <c r="D3189" s="3" t="s">
        <v>5305</v>
      </c>
      <c r="E3189" s="3" t="s">
        <v>5306</v>
      </c>
      <c r="F3189" s="3" t="s">
        <v>11</v>
      </c>
      <c r="G3189" s="3">
        <v>5000000</v>
      </c>
      <c r="H3189" s="3">
        <v>7</v>
      </c>
    </row>
    <row r="3190" spans="1:8" x14ac:dyDescent="0.3">
      <c r="A3190" s="2" t="s">
        <v>5136</v>
      </c>
      <c r="B3190" s="2">
        <v>91</v>
      </c>
      <c r="C3190" s="2">
        <v>2221809</v>
      </c>
      <c r="D3190" s="2" t="s">
        <v>1126</v>
      </c>
      <c r="E3190" s="2" t="s">
        <v>5307</v>
      </c>
      <c r="F3190" s="2" t="s">
        <v>11</v>
      </c>
      <c r="G3190" s="2">
        <v>5000000</v>
      </c>
      <c r="H3190" s="2">
        <v>7</v>
      </c>
    </row>
    <row r="3191" spans="1:8" x14ac:dyDescent="0.3">
      <c r="A3191" s="3" t="s">
        <v>5308</v>
      </c>
      <c r="B3191" s="3">
        <v>98</v>
      </c>
      <c r="C3191" s="3">
        <v>296665</v>
      </c>
      <c r="D3191" s="3" t="s">
        <v>1855</v>
      </c>
      <c r="E3191" s="3" t="s">
        <v>5309</v>
      </c>
      <c r="F3191" s="3" t="s">
        <v>11</v>
      </c>
      <c r="G3191" s="3">
        <v>5000000</v>
      </c>
      <c r="H3191" s="3">
        <v>6.3</v>
      </c>
    </row>
    <row r="3192" spans="1:8" x14ac:dyDescent="0.3">
      <c r="A3192" s="2" t="s">
        <v>5310</v>
      </c>
      <c r="B3192" s="2">
        <v>95</v>
      </c>
      <c r="C3192" s="2">
        <v>3219029</v>
      </c>
      <c r="D3192" s="2" t="s">
        <v>5311</v>
      </c>
      <c r="E3192" s="2" t="s">
        <v>5312</v>
      </c>
      <c r="F3192" s="2" t="s">
        <v>11</v>
      </c>
      <c r="G3192" s="2">
        <v>5000000</v>
      </c>
      <c r="H3192" s="2">
        <v>7.1</v>
      </c>
    </row>
    <row r="3193" spans="1:8" x14ac:dyDescent="0.3">
      <c r="A3193" s="3" t="s">
        <v>1763</v>
      </c>
      <c r="B3193" s="3">
        <v>91</v>
      </c>
      <c r="C3193" s="3">
        <v>1040879</v>
      </c>
      <c r="D3193" s="3" t="s">
        <v>2932</v>
      </c>
      <c r="E3193" s="3" t="s">
        <v>5313</v>
      </c>
      <c r="F3193" s="3" t="s">
        <v>11</v>
      </c>
      <c r="G3193" s="3">
        <v>7000000</v>
      </c>
      <c r="H3193" s="3">
        <v>7.1</v>
      </c>
    </row>
    <row r="3194" spans="1:8" x14ac:dyDescent="0.3">
      <c r="A3194" s="2" t="s">
        <v>3223</v>
      </c>
      <c r="B3194" s="2">
        <v>97</v>
      </c>
      <c r="C3194" s="2">
        <v>326308</v>
      </c>
      <c r="D3194" s="2" t="s">
        <v>710</v>
      </c>
      <c r="E3194" s="2" t="s">
        <v>5314</v>
      </c>
      <c r="F3194" s="2" t="s">
        <v>11</v>
      </c>
      <c r="G3194" s="2">
        <v>5000000</v>
      </c>
      <c r="H3194" s="2">
        <v>6.1</v>
      </c>
    </row>
    <row r="3195" spans="1:8" x14ac:dyDescent="0.3">
      <c r="A3195" s="3" t="s">
        <v>5315</v>
      </c>
      <c r="B3195" s="3">
        <v>90</v>
      </c>
      <c r="C3195" s="3">
        <v>124720</v>
      </c>
      <c r="D3195" s="3" t="s">
        <v>69</v>
      </c>
      <c r="E3195" s="3" t="s">
        <v>5316</v>
      </c>
      <c r="F3195" s="3" t="s">
        <v>11</v>
      </c>
      <c r="G3195" s="3">
        <v>5000000</v>
      </c>
      <c r="H3195" s="3">
        <v>7.3</v>
      </c>
    </row>
    <row r="3196" spans="1:8" x14ac:dyDescent="0.3">
      <c r="A3196" s="3" t="s">
        <v>5317</v>
      </c>
      <c r="B3196" s="3">
        <v>90</v>
      </c>
      <c r="C3196" s="3">
        <v>99147</v>
      </c>
      <c r="D3196" s="3" t="s">
        <v>1126</v>
      </c>
      <c r="E3196" s="3" t="s">
        <v>5318</v>
      </c>
      <c r="F3196" s="3" t="s">
        <v>11</v>
      </c>
      <c r="G3196" s="3">
        <v>2000000</v>
      </c>
      <c r="H3196" s="3">
        <v>6.2</v>
      </c>
    </row>
    <row r="3197" spans="1:8" x14ac:dyDescent="0.3">
      <c r="A3197" s="2" t="s">
        <v>750</v>
      </c>
      <c r="B3197" s="2">
        <v>90</v>
      </c>
      <c r="C3197" s="2">
        <v>65087</v>
      </c>
      <c r="D3197" s="2" t="s">
        <v>5319</v>
      </c>
      <c r="E3197" s="2" t="s">
        <v>5320</v>
      </c>
      <c r="F3197" s="2" t="s">
        <v>11</v>
      </c>
      <c r="G3197" s="2">
        <v>5000000</v>
      </c>
      <c r="H3197" s="2">
        <v>6.2</v>
      </c>
    </row>
    <row r="3198" spans="1:8" x14ac:dyDescent="0.3">
      <c r="A3198" s="3" t="s">
        <v>5321</v>
      </c>
      <c r="B3198" s="3">
        <v>103</v>
      </c>
      <c r="C3198" s="3">
        <v>16066</v>
      </c>
      <c r="D3198" s="3" t="s">
        <v>5048</v>
      </c>
      <c r="E3198" s="3" t="s">
        <v>5322</v>
      </c>
      <c r="F3198" s="3" t="s">
        <v>11</v>
      </c>
      <c r="G3198" s="3">
        <v>5000000</v>
      </c>
      <c r="H3198" s="3">
        <v>3.3</v>
      </c>
    </row>
    <row r="3199" spans="1:8" x14ac:dyDescent="0.3">
      <c r="A3199" s="3" t="s">
        <v>5323</v>
      </c>
      <c r="B3199" s="3">
        <v>113</v>
      </c>
      <c r="C3199" s="3">
        <v>617228</v>
      </c>
      <c r="D3199" s="3" t="s">
        <v>5324</v>
      </c>
      <c r="E3199" s="3" t="s">
        <v>5325</v>
      </c>
      <c r="F3199" s="3" t="s">
        <v>5326</v>
      </c>
      <c r="G3199" s="3">
        <v>84450000</v>
      </c>
      <c r="H3199" s="3">
        <v>7.4</v>
      </c>
    </row>
    <row r="3200" spans="1:8" x14ac:dyDescent="0.3">
      <c r="A3200" s="2" t="s">
        <v>5327</v>
      </c>
      <c r="B3200" s="2">
        <v>99</v>
      </c>
      <c r="C3200" s="2">
        <v>274385</v>
      </c>
      <c r="D3200" s="2" t="s">
        <v>838</v>
      </c>
      <c r="E3200" s="2" t="s">
        <v>5328</v>
      </c>
      <c r="F3200" s="2" t="s">
        <v>3627</v>
      </c>
      <c r="G3200" s="2">
        <v>4000000</v>
      </c>
      <c r="H3200" s="2">
        <v>7.3</v>
      </c>
    </row>
    <row r="3201" spans="1:8" x14ac:dyDescent="0.3">
      <c r="A3201" s="3" t="s">
        <v>1938</v>
      </c>
      <c r="B3201" s="3">
        <v>148</v>
      </c>
      <c r="C3201" s="3">
        <v>24475416</v>
      </c>
      <c r="D3201" s="3" t="s">
        <v>1126</v>
      </c>
      <c r="E3201" s="3" t="s">
        <v>5329</v>
      </c>
      <c r="F3201" s="3" t="s">
        <v>11</v>
      </c>
      <c r="G3201" s="3">
        <v>890000</v>
      </c>
      <c r="H3201" s="3">
        <v>8</v>
      </c>
    </row>
    <row r="3202" spans="1:8" x14ac:dyDescent="0.3">
      <c r="A3202" s="3" t="s">
        <v>4926</v>
      </c>
      <c r="B3202" s="3">
        <v>93</v>
      </c>
      <c r="C3202" s="3">
        <v>47277326</v>
      </c>
      <c r="D3202" s="3" t="s">
        <v>2088</v>
      </c>
      <c r="E3202" s="3" t="s">
        <v>5330</v>
      </c>
      <c r="F3202" s="3" t="s">
        <v>11</v>
      </c>
      <c r="G3202" s="3">
        <v>4800000</v>
      </c>
      <c r="H3202" s="3">
        <v>5.9</v>
      </c>
    </row>
    <row r="3203" spans="1:8" x14ac:dyDescent="0.3">
      <c r="A3203" s="2" t="s">
        <v>4078</v>
      </c>
      <c r="B3203" s="2">
        <v>94</v>
      </c>
      <c r="C3203" s="2">
        <v>1247453</v>
      </c>
      <c r="D3203" s="2" t="s">
        <v>838</v>
      </c>
      <c r="E3203" s="2" t="s">
        <v>5331</v>
      </c>
      <c r="F3203" s="2" t="s">
        <v>11</v>
      </c>
      <c r="G3203" s="2">
        <v>2800000</v>
      </c>
      <c r="H3203" s="2">
        <v>6.8</v>
      </c>
    </row>
    <row r="3204" spans="1:8" x14ac:dyDescent="0.3">
      <c r="A3204" s="3" t="s">
        <v>3752</v>
      </c>
      <c r="B3204" s="3">
        <v>121</v>
      </c>
      <c r="C3204" s="3">
        <v>1729969</v>
      </c>
      <c r="D3204" s="3" t="s">
        <v>1342</v>
      </c>
      <c r="E3204" s="3" t="s">
        <v>5332</v>
      </c>
      <c r="F3204" s="3" t="s">
        <v>11</v>
      </c>
      <c r="G3204" s="3">
        <v>5000000</v>
      </c>
      <c r="H3204" s="3">
        <v>7.4</v>
      </c>
    </row>
    <row r="3205" spans="1:8" x14ac:dyDescent="0.3">
      <c r="A3205" s="2" t="s">
        <v>5333</v>
      </c>
      <c r="B3205" s="2">
        <v>118</v>
      </c>
      <c r="C3205" s="2">
        <v>1705139</v>
      </c>
      <c r="D3205" s="2" t="s">
        <v>881</v>
      </c>
      <c r="E3205" s="2" t="s">
        <v>5334</v>
      </c>
      <c r="F3205" s="2" t="s">
        <v>11</v>
      </c>
      <c r="G3205" s="2">
        <v>4700000</v>
      </c>
      <c r="H3205" s="2">
        <v>6.7</v>
      </c>
    </row>
    <row r="3206" spans="1:8" x14ac:dyDescent="0.3">
      <c r="A3206" s="3" t="s">
        <v>2402</v>
      </c>
      <c r="B3206" s="3">
        <v>101</v>
      </c>
      <c r="C3206" s="3">
        <v>8025872</v>
      </c>
      <c r="D3206" s="3" t="s">
        <v>2452</v>
      </c>
      <c r="E3206" s="3" t="s">
        <v>5335</v>
      </c>
      <c r="F3206" s="3" t="s">
        <v>11</v>
      </c>
      <c r="G3206" s="3">
        <v>4700000</v>
      </c>
      <c r="H3206" s="3">
        <v>5.5</v>
      </c>
    </row>
    <row r="3207" spans="1:8" x14ac:dyDescent="0.3">
      <c r="A3207" s="3" t="s">
        <v>3996</v>
      </c>
      <c r="B3207" s="3">
        <v>90</v>
      </c>
      <c r="C3207" s="3">
        <v>778565</v>
      </c>
      <c r="D3207" s="3" t="s">
        <v>641</v>
      </c>
      <c r="E3207" s="3" t="s">
        <v>5336</v>
      </c>
      <c r="F3207" s="3" t="s">
        <v>11</v>
      </c>
      <c r="G3207" s="3">
        <v>4800000</v>
      </c>
      <c r="H3207" s="3">
        <v>5.7</v>
      </c>
    </row>
    <row r="3208" spans="1:8" x14ac:dyDescent="0.3">
      <c r="A3208" s="3" t="s">
        <v>5337</v>
      </c>
      <c r="B3208" s="3">
        <v>100</v>
      </c>
      <c r="C3208" s="3">
        <v>513836</v>
      </c>
      <c r="D3208" s="3" t="s">
        <v>465</v>
      </c>
      <c r="E3208" s="3" t="s">
        <v>5338</v>
      </c>
      <c r="F3208" s="3" t="s">
        <v>953</v>
      </c>
      <c r="G3208" s="3">
        <v>4600000</v>
      </c>
      <c r="H3208" s="3">
        <v>7.2</v>
      </c>
    </row>
    <row r="3209" spans="1:8" x14ac:dyDescent="0.3">
      <c r="A3209" s="3" t="s">
        <v>5339</v>
      </c>
      <c r="B3209" s="3">
        <v>97</v>
      </c>
      <c r="C3209" s="3">
        <v>434417</v>
      </c>
      <c r="D3209" s="3" t="s">
        <v>1126</v>
      </c>
      <c r="E3209" s="3" t="s">
        <v>5340</v>
      </c>
      <c r="F3209" s="3" t="s">
        <v>11</v>
      </c>
      <c r="G3209" s="3">
        <v>4600000</v>
      </c>
      <c r="H3209" s="3">
        <v>5.9</v>
      </c>
    </row>
    <row r="3210" spans="1:8" x14ac:dyDescent="0.3">
      <c r="A3210" s="3" t="s">
        <v>2427</v>
      </c>
      <c r="B3210" s="3">
        <v>96</v>
      </c>
      <c r="C3210" s="3">
        <v>81200000</v>
      </c>
      <c r="D3210" s="3" t="s">
        <v>656</v>
      </c>
      <c r="E3210" s="3" t="s">
        <v>5341</v>
      </c>
      <c r="F3210" s="3" t="s">
        <v>11</v>
      </c>
      <c r="G3210" s="3">
        <v>4500000</v>
      </c>
      <c r="H3210" s="3">
        <v>6.7</v>
      </c>
    </row>
    <row r="3211" spans="1:8" x14ac:dyDescent="0.3">
      <c r="A3211" s="3" t="s">
        <v>118</v>
      </c>
      <c r="B3211" s="3">
        <v>117</v>
      </c>
      <c r="C3211" s="3">
        <v>52700832</v>
      </c>
      <c r="D3211" s="3" t="s">
        <v>465</v>
      </c>
      <c r="E3211" s="3" t="s">
        <v>5342</v>
      </c>
      <c r="F3211" s="3" t="s">
        <v>11</v>
      </c>
      <c r="G3211" s="3">
        <v>4500000</v>
      </c>
      <c r="H3211" s="3">
        <v>7.1</v>
      </c>
    </row>
    <row r="3212" spans="1:8" x14ac:dyDescent="0.3">
      <c r="A3212" s="2" t="s">
        <v>1667</v>
      </c>
      <c r="B3212" s="2">
        <v>108</v>
      </c>
      <c r="C3212" s="2">
        <v>13060843</v>
      </c>
      <c r="D3212" s="2" t="s">
        <v>1126</v>
      </c>
      <c r="E3212" s="2" t="s">
        <v>5343</v>
      </c>
      <c r="F3212" s="2" t="s">
        <v>11</v>
      </c>
      <c r="G3212" s="2">
        <v>15000000</v>
      </c>
      <c r="H3212" s="2">
        <v>7.7</v>
      </c>
    </row>
    <row r="3213" spans="1:8" x14ac:dyDescent="0.3">
      <c r="A3213" s="2" t="s">
        <v>138</v>
      </c>
      <c r="B3213" s="2">
        <v>109</v>
      </c>
      <c r="C3213" s="2">
        <v>3798532</v>
      </c>
      <c r="D3213" s="2" t="s">
        <v>1733</v>
      </c>
      <c r="E3213" s="2" t="s">
        <v>5344</v>
      </c>
      <c r="F3213" s="2" t="s">
        <v>11</v>
      </c>
      <c r="G3213" s="2">
        <v>4500000</v>
      </c>
      <c r="H3213" s="2">
        <v>7.4</v>
      </c>
    </row>
    <row r="3214" spans="1:8" x14ac:dyDescent="0.3">
      <c r="A3214" s="3" t="s">
        <v>393</v>
      </c>
      <c r="B3214" s="3">
        <v>102</v>
      </c>
      <c r="C3214" s="3">
        <v>3609278</v>
      </c>
      <c r="D3214" s="3" t="s">
        <v>1126</v>
      </c>
      <c r="E3214" s="3" t="s">
        <v>5345</v>
      </c>
      <c r="F3214" s="3" t="s">
        <v>11</v>
      </c>
      <c r="G3214" s="3">
        <v>4500000</v>
      </c>
      <c r="H3214" s="3">
        <v>8.4</v>
      </c>
    </row>
    <row r="3215" spans="1:8" x14ac:dyDescent="0.3">
      <c r="A3215" s="3" t="s">
        <v>5346</v>
      </c>
      <c r="B3215" s="3">
        <v>115</v>
      </c>
      <c r="C3215" s="3">
        <v>1687311</v>
      </c>
      <c r="D3215" s="3" t="s">
        <v>5347</v>
      </c>
      <c r="E3215" s="3" t="s">
        <v>5348</v>
      </c>
      <c r="F3215" s="3" t="s">
        <v>918</v>
      </c>
      <c r="G3215" s="3">
        <v>700000000</v>
      </c>
      <c r="H3215" s="3">
        <v>7.2</v>
      </c>
    </row>
    <row r="3216" spans="1:8" x14ac:dyDescent="0.3">
      <c r="A3216" s="2" t="s">
        <v>3118</v>
      </c>
      <c r="B3216" s="2">
        <v>133</v>
      </c>
      <c r="C3216" s="2">
        <v>727883</v>
      </c>
      <c r="D3216" s="2" t="s">
        <v>889</v>
      </c>
      <c r="E3216" s="2" t="s">
        <v>5349</v>
      </c>
      <c r="F3216" s="2" t="s">
        <v>11</v>
      </c>
      <c r="G3216" s="2">
        <v>4500000</v>
      </c>
      <c r="H3216" s="2">
        <v>8.1</v>
      </c>
    </row>
    <row r="3217" spans="1:8" x14ac:dyDescent="0.3">
      <c r="A3217" s="2" t="s">
        <v>5350</v>
      </c>
      <c r="B3217" s="2">
        <v>122</v>
      </c>
      <c r="C3217" s="2">
        <v>713413</v>
      </c>
      <c r="D3217" s="2" t="s">
        <v>3622</v>
      </c>
      <c r="E3217" s="2" t="s">
        <v>5351</v>
      </c>
      <c r="F3217" s="2" t="s">
        <v>3317</v>
      </c>
      <c r="G3217" s="2">
        <v>4500000</v>
      </c>
      <c r="H3217" s="2">
        <v>7.8</v>
      </c>
    </row>
    <row r="3218" spans="1:8" x14ac:dyDescent="0.3">
      <c r="A3218" s="3" t="s">
        <v>5352</v>
      </c>
      <c r="B3218" s="3">
        <v>106</v>
      </c>
      <c r="C3218" s="3">
        <v>410241</v>
      </c>
      <c r="D3218" s="3" t="s">
        <v>2932</v>
      </c>
      <c r="E3218" s="3" t="s">
        <v>5353</v>
      </c>
      <c r="F3218" s="3" t="s">
        <v>11</v>
      </c>
      <c r="G3218" s="3">
        <v>2000000</v>
      </c>
      <c r="H3218" s="3">
        <v>6.8</v>
      </c>
    </row>
    <row r="3219" spans="1:8" x14ac:dyDescent="0.3">
      <c r="A3219" s="3" t="s">
        <v>4442</v>
      </c>
      <c r="B3219" s="3">
        <v>112</v>
      </c>
      <c r="C3219" s="3">
        <v>211667</v>
      </c>
      <c r="D3219" s="3" t="s">
        <v>641</v>
      </c>
      <c r="E3219" s="3" t="s">
        <v>5354</v>
      </c>
      <c r="F3219" s="3" t="s">
        <v>4337</v>
      </c>
      <c r="G3219" s="3">
        <v>4200000000</v>
      </c>
      <c r="H3219" s="3">
        <v>7.7</v>
      </c>
    </row>
    <row r="3220" spans="1:8" x14ac:dyDescent="0.3">
      <c r="A3220" s="3" t="s">
        <v>5355</v>
      </c>
      <c r="B3220" s="3">
        <v>99</v>
      </c>
      <c r="C3220" s="3">
        <v>92191</v>
      </c>
      <c r="D3220" s="3" t="s">
        <v>2048</v>
      </c>
      <c r="E3220" s="3" t="s">
        <v>5356</v>
      </c>
      <c r="F3220" s="3" t="s">
        <v>11</v>
      </c>
      <c r="G3220" s="3">
        <v>2500000</v>
      </c>
      <c r="H3220" s="3">
        <v>6.5</v>
      </c>
    </row>
    <row r="3221" spans="1:8" x14ac:dyDescent="0.3">
      <c r="A3221" s="2" t="s">
        <v>5357</v>
      </c>
      <c r="B3221" s="2">
        <v>110</v>
      </c>
      <c r="C3221" s="2">
        <v>49413</v>
      </c>
      <c r="D3221" s="2" t="s">
        <v>108</v>
      </c>
      <c r="E3221" s="2" t="s">
        <v>5358</v>
      </c>
      <c r="F3221" s="2" t="s">
        <v>2351</v>
      </c>
      <c r="G3221" s="2">
        <v>35000000</v>
      </c>
      <c r="H3221" s="2">
        <v>7.3</v>
      </c>
    </row>
    <row r="3222" spans="1:8" x14ac:dyDescent="0.3">
      <c r="A3222" s="3" t="s">
        <v>5359</v>
      </c>
      <c r="B3222" s="3">
        <v>104</v>
      </c>
      <c r="C3222" s="3">
        <v>108229</v>
      </c>
      <c r="D3222" s="3" t="s">
        <v>2001</v>
      </c>
      <c r="E3222" s="3" t="s">
        <v>5360</v>
      </c>
      <c r="F3222" s="3" t="s">
        <v>11</v>
      </c>
      <c r="G3222" s="3">
        <v>4500000</v>
      </c>
      <c r="H3222" s="3">
        <v>5.9</v>
      </c>
    </row>
    <row r="3223" spans="1:8" x14ac:dyDescent="0.3">
      <c r="A3223" s="3" t="s">
        <v>1629</v>
      </c>
      <c r="B3223" s="3">
        <v>133</v>
      </c>
      <c r="C3223" s="3">
        <v>112000000</v>
      </c>
      <c r="D3223" s="3" t="s">
        <v>1126</v>
      </c>
      <c r="E3223" s="3" t="s">
        <v>5361</v>
      </c>
      <c r="F3223" s="3" t="s">
        <v>11</v>
      </c>
      <c r="G3223" s="3">
        <v>4400000</v>
      </c>
      <c r="H3223" s="3">
        <v>8.6999999999999993</v>
      </c>
    </row>
    <row r="3224" spans="1:8" x14ac:dyDescent="0.3">
      <c r="A3224" s="3" t="s">
        <v>5362</v>
      </c>
      <c r="B3224" s="3">
        <v>112</v>
      </c>
      <c r="C3224" s="3">
        <v>26345</v>
      </c>
      <c r="D3224" s="3" t="s">
        <v>4666</v>
      </c>
      <c r="E3224" s="3" t="s">
        <v>5363</v>
      </c>
      <c r="F3224" s="3" t="s">
        <v>11</v>
      </c>
      <c r="G3224" s="3">
        <v>3000000</v>
      </c>
      <c r="H3224" s="3">
        <v>6.1</v>
      </c>
    </row>
    <row r="3225" spans="1:8" x14ac:dyDescent="0.3">
      <c r="A3225" s="2" t="s">
        <v>2758</v>
      </c>
      <c r="B3225" s="2">
        <v>101</v>
      </c>
      <c r="C3225" s="2">
        <v>20772796</v>
      </c>
      <c r="D3225" s="2" t="s">
        <v>2321</v>
      </c>
      <c r="E3225" s="2" t="s">
        <v>5364</v>
      </c>
      <c r="F3225" s="2" t="s">
        <v>11</v>
      </c>
      <c r="G3225" s="2">
        <v>6000000</v>
      </c>
      <c r="H3225" s="2">
        <v>7.6</v>
      </c>
    </row>
    <row r="3226" spans="1:8" x14ac:dyDescent="0.3">
      <c r="A3226" s="3" t="s">
        <v>5365</v>
      </c>
      <c r="B3226" s="3">
        <v>133</v>
      </c>
      <c r="C3226" s="3">
        <v>199228</v>
      </c>
      <c r="D3226" s="3" t="s">
        <v>838</v>
      </c>
      <c r="E3226" s="3" t="s">
        <v>5366</v>
      </c>
      <c r="F3226" s="3" t="s">
        <v>4532</v>
      </c>
      <c r="G3226" s="3">
        <v>150000000</v>
      </c>
      <c r="H3226" s="3">
        <v>7.2</v>
      </c>
    </row>
    <row r="3227" spans="1:8" x14ac:dyDescent="0.3">
      <c r="A3227" s="3" t="s">
        <v>988</v>
      </c>
      <c r="B3227" s="3">
        <v>104</v>
      </c>
      <c r="C3227" s="3">
        <v>1487477</v>
      </c>
      <c r="D3227" s="3" t="s">
        <v>5367</v>
      </c>
      <c r="E3227" s="3" t="s">
        <v>5368</v>
      </c>
      <c r="F3227" s="3" t="s">
        <v>5369</v>
      </c>
      <c r="G3227" s="3">
        <v>4200000</v>
      </c>
      <c r="H3227" s="3">
        <v>6.5</v>
      </c>
    </row>
    <row r="3228" spans="1:8" x14ac:dyDescent="0.3">
      <c r="A3228" s="2" t="s">
        <v>1657</v>
      </c>
      <c r="B3228" s="2">
        <v>112</v>
      </c>
      <c r="C3228" s="2">
        <v>62549000</v>
      </c>
      <c r="D3228" s="2" t="s">
        <v>1733</v>
      </c>
      <c r="E3228" s="2" t="s">
        <v>5370</v>
      </c>
      <c r="F3228" s="2" t="s">
        <v>11</v>
      </c>
      <c r="G3228" s="2">
        <v>2300000</v>
      </c>
      <c r="H3228" s="2">
        <v>7.3</v>
      </c>
    </row>
    <row r="3229" spans="1:8" x14ac:dyDescent="0.3">
      <c r="A3229" s="3" t="s">
        <v>3553</v>
      </c>
      <c r="B3229" s="3">
        <v>94</v>
      </c>
      <c r="C3229" s="3">
        <v>105500000</v>
      </c>
      <c r="D3229" s="3" t="s">
        <v>656</v>
      </c>
      <c r="E3229" s="3" t="s">
        <v>5371</v>
      </c>
      <c r="F3229" s="3" t="s">
        <v>11</v>
      </c>
      <c r="G3229" s="3">
        <v>4000000</v>
      </c>
      <c r="H3229" s="3">
        <v>6.2</v>
      </c>
    </row>
    <row r="3230" spans="1:8" x14ac:dyDescent="0.3">
      <c r="A3230" s="2" t="s">
        <v>3663</v>
      </c>
      <c r="B3230" s="2">
        <v>90</v>
      </c>
      <c r="C3230" s="2">
        <v>101055</v>
      </c>
      <c r="D3230" s="2" t="s">
        <v>2088</v>
      </c>
      <c r="E3230" s="2" t="s">
        <v>5372</v>
      </c>
      <c r="F3230" s="2" t="s">
        <v>11</v>
      </c>
      <c r="G3230" s="2">
        <v>4000000</v>
      </c>
      <c r="H3230" s="2">
        <v>5</v>
      </c>
    </row>
    <row r="3231" spans="1:8" x14ac:dyDescent="0.3">
      <c r="A3231" s="2" t="s">
        <v>2183</v>
      </c>
      <c r="B3231" s="2">
        <v>101</v>
      </c>
      <c r="C3231" s="2">
        <v>44566004</v>
      </c>
      <c r="D3231" s="2" t="s">
        <v>1126</v>
      </c>
      <c r="E3231" s="2" t="s">
        <v>5373</v>
      </c>
      <c r="F3231" s="2" t="s">
        <v>11</v>
      </c>
      <c r="G3231" s="2">
        <v>4000000</v>
      </c>
      <c r="H3231" s="2">
        <v>7.8</v>
      </c>
    </row>
    <row r="3232" spans="1:8" x14ac:dyDescent="0.3">
      <c r="A3232" s="3" t="s">
        <v>2665</v>
      </c>
      <c r="B3232" s="3">
        <v>93</v>
      </c>
      <c r="C3232" s="3">
        <v>39200000</v>
      </c>
      <c r="D3232" s="3" t="s">
        <v>549</v>
      </c>
      <c r="E3232" s="3" t="s">
        <v>5374</v>
      </c>
      <c r="F3232" s="3" t="s">
        <v>11</v>
      </c>
      <c r="G3232" s="3">
        <v>4000000</v>
      </c>
      <c r="H3232" s="3">
        <v>8.1</v>
      </c>
    </row>
    <row r="3233" spans="1:8" x14ac:dyDescent="0.3">
      <c r="A3233" s="2" t="s">
        <v>5375</v>
      </c>
      <c r="B3233" s="2">
        <v>152</v>
      </c>
      <c r="C3233" s="2">
        <v>36000000</v>
      </c>
      <c r="D3233" s="2" t="s">
        <v>3958</v>
      </c>
      <c r="E3233" s="2" t="s">
        <v>5376</v>
      </c>
      <c r="F3233" s="2" t="s">
        <v>11</v>
      </c>
      <c r="G3233" s="2">
        <v>4000000</v>
      </c>
      <c r="H3233" s="2">
        <v>6.7</v>
      </c>
    </row>
    <row r="3234" spans="1:8" x14ac:dyDescent="0.3">
      <c r="A3234" s="2" t="s">
        <v>39</v>
      </c>
      <c r="B3234" s="2">
        <v>112</v>
      </c>
      <c r="C3234" s="2">
        <v>31252964</v>
      </c>
      <c r="D3234" s="2" t="s">
        <v>69</v>
      </c>
      <c r="E3234" s="2" t="s">
        <v>5377</v>
      </c>
      <c r="F3234" s="2" t="s">
        <v>11</v>
      </c>
      <c r="G3234" s="2">
        <v>4000000</v>
      </c>
      <c r="H3234" s="2">
        <v>7.1</v>
      </c>
    </row>
    <row r="3235" spans="1:8" x14ac:dyDescent="0.3">
      <c r="A3235" s="3" t="s">
        <v>5378</v>
      </c>
      <c r="B3235" s="3">
        <v>95</v>
      </c>
      <c r="C3235" s="3">
        <v>131175</v>
      </c>
      <c r="D3235" s="3" t="s">
        <v>4870</v>
      </c>
      <c r="E3235" s="3" t="s">
        <v>5379</v>
      </c>
      <c r="F3235" s="3" t="s">
        <v>11</v>
      </c>
      <c r="G3235" s="3">
        <v>8500000</v>
      </c>
      <c r="H3235" s="3">
        <v>5.6</v>
      </c>
    </row>
    <row r="3236" spans="1:8" x14ac:dyDescent="0.3">
      <c r="A3236" s="2" t="s">
        <v>5380</v>
      </c>
      <c r="B3236" s="2">
        <v>111</v>
      </c>
      <c r="C3236" s="2">
        <v>31968347</v>
      </c>
      <c r="D3236" s="2" t="s">
        <v>69</v>
      </c>
      <c r="E3236" s="2" t="s">
        <v>5381</v>
      </c>
      <c r="F3236" s="2" t="s">
        <v>11</v>
      </c>
      <c r="G3236" s="2">
        <v>3600000</v>
      </c>
      <c r="H3236" s="2">
        <v>7.6</v>
      </c>
    </row>
    <row r="3237" spans="1:8" x14ac:dyDescent="0.3">
      <c r="A3237" s="2" t="s">
        <v>158</v>
      </c>
      <c r="B3237" s="2">
        <v>91</v>
      </c>
      <c r="C3237" s="2">
        <v>35385560</v>
      </c>
      <c r="D3237" s="2" t="s">
        <v>271</v>
      </c>
      <c r="E3237" s="2" t="s">
        <v>5382</v>
      </c>
      <c r="F3237" s="2" t="s">
        <v>11</v>
      </c>
      <c r="G3237" s="2">
        <v>4000000</v>
      </c>
      <c r="H3237" s="2">
        <v>4.5999999999999996</v>
      </c>
    </row>
    <row r="3238" spans="1:8" x14ac:dyDescent="0.3">
      <c r="A3238" s="3" t="s">
        <v>5383</v>
      </c>
      <c r="B3238" s="3">
        <v>106</v>
      </c>
      <c r="C3238" s="3">
        <v>20803237</v>
      </c>
      <c r="D3238" s="3" t="s">
        <v>838</v>
      </c>
      <c r="E3238" s="3" t="s">
        <v>5384</v>
      </c>
      <c r="F3238" s="3" t="s">
        <v>11</v>
      </c>
      <c r="G3238" s="3">
        <v>3500000</v>
      </c>
      <c r="H3238" s="3">
        <v>7.1</v>
      </c>
    </row>
    <row r="3239" spans="1:8" x14ac:dyDescent="0.3">
      <c r="A3239" s="2" t="s">
        <v>1760</v>
      </c>
      <c r="B3239" s="2">
        <v>93</v>
      </c>
      <c r="C3239" s="2">
        <v>13008928</v>
      </c>
      <c r="D3239" s="2" t="s">
        <v>1428</v>
      </c>
      <c r="E3239" s="2" t="s">
        <v>5385</v>
      </c>
      <c r="F3239" s="2" t="s">
        <v>11</v>
      </c>
      <c r="G3239" s="2">
        <v>4000000</v>
      </c>
      <c r="H3239" s="2">
        <v>7.3</v>
      </c>
    </row>
    <row r="3240" spans="1:8" x14ac:dyDescent="0.3">
      <c r="A3240" s="3" t="s">
        <v>5386</v>
      </c>
      <c r="B3240" s="3">
        <v>93</v>
      </c>
      <c r="C3240" s="3">
        <v>15152879</v>
      </c>
      <c r="D3240" s="3" t="s">
        <v>1449</v>
      </c>
      <c r="E3240" s="3" t="s">
        <v>5387</v>
      </c>
      <c r="F3240" s="3" t="s">
        <v>11</v>
      </c>
      <c r="G3240" s="3">
        <v>5000000</v>
      </c>
      <c r="H3240" s="3">
        <v>4</v>
      </c>
    </row>
    <row r="3241" spans="1:8" x14ac:dyDescent="0.3">
      <c r="A3241" s="2" t="s">
        <v>2920</v>
      </c>
      <c r="B3241" s="2">
        <v>165</v>
      </c>
      <c r="C3241" s="2">
        <v>25359200</v>
      </c>
      <c r="D3241" s="2" t="s">
        <v>1126</v>
      </c>
      <c r="E3241" s="2" t="s">
        <v>5388</v>
      </c>
      <c r="F3241" s="2" t="s">
        <v>11</v>
      </c>
      <c r="G3241" s="2">
        <v>4000000</v>
      </c>
      <c r="H3241" s="2">
        <v>8</v>
      </c>
    </row>
    <row r="3242" spans="1:8" x14ac:dyDescent="0.3">
      <c r="A3242" s="3" t="s">
        <v>2665</v>
      </c>
      <c r="B3242" s="3">
        <v>96</v>
      </c>
      <c r="C3242" s="3">
        <v>10515579</v>
      </c>
      <c r="D3242" s="3" t="s">
        <v>3891</v>
      </c>
      <c r="E3242" s="3" t="s">
        <v>5389</v>
      </c>
      <c r="F3242" s="3" t="s">
        <v>11</v>
      </c>
      <c r="G3242" s="3">
        <v>4000000</v>
      </c>
      <c r="H3242" s="3">
        <v>6.7</v>
      </c>
    </row>
    <row r="3243" spans="1:8" x14ac:dyDescent="0.3">
      <c r="A3243" s="3" t="s">
        <v>5390</v>
      </c>
      <c r="B3243" s="3">
        <v>93</v>
      </c>
      <c r="C3243" s="3">
        <v>10097096</v>
      </c>
      <c r="D3243" s="3" t="s">
        <v>656</v>
      </c>
      <c r="E3243" s="3" t="s">
        <v>5391</v>
      </c>
      <c r="F3243" s="3" t="s">
        <v>11</v>
      </c>
      <c r="G3243" s="3">
        <v>4000000</v>
      </c>
      <c r="H3243" s="3">
        <v>4.5999999999999996</v>
      </c>
    </row>
    <row r="3244" spans="1:8" x14ac:dyDescent="0.3">
      <c r="A3244" s="2" t="s">
        <v>5390</v>
      </c>
      <c r="B3244" s="2">
        <v>82</v>
      </c>
      <c r="C3244" s="2">
        <v>9821335</v>
      </c>
      <c r="D3244" s="2" t="s">
        <v>656</v>
      </c>
      <c r="E3244" s="2" t="s">
        <v>5392</v>
      </c>
      <c r="F3244" s="2" t="s">
        <v>11</v>
      </c>
      <c r="G3244" s="2">
        <v>6000000</v>
      </c>
      <c r="H3244" s="2">
        <v>4</v>
      </c>
    </row>
    <row r="3245" spans="1:8" x14ac:dyDescent="0.3">
      <c r="A3245" s="3" t="s">
        <v>3829</v>
      </c>
      <c r="B3245" s="3">
        <v>101</v>
      </c>
      <c r="C3245" s="3">
        <v>8243880</v>
      </c>
      <c r="D3245" s="3" t="s">
        <v>5393</v>
      </c>
      <c r="E3245" s="3" t="s">
        <v>5394</v>
      </c>
      <c r="F3245" s="3" t="s">
        <v>11</v>
      </c>
      <c r="G3245" s="3">
        <v>3200000</v>
      </c>
      <c r="H3245" s="3">
        <v>7</v>
      </c>
    </row>
    <row r="3246" spans="1:8" x14ac:dyDescent="0.3">
      <c r="A3246" s="3" t="s">
        <v>5395</v>
      </c>
      <c r="B3246" s="3">
        <v>81</v>
      </c>
      <c r="C3246" s="3">
        <v>7825820</v>
      </c>
      <c r="D3246" s="3" t="s">
        <v>740</v>
      </c>
      <c r="E3246" s="3" t="s">
        <v>5396</v>
      </c>
      <c r="F3246" s="3" t="s">
        <v>11</v>
      </c>
      <c r="G3246" s="3">
        <v>4000000</v>
      </c>
      <c r="H3246" s="3">
        <v>5.9</v>
      </c>
    </row>
    <row r="3247" spans="1:8" x14ac:dyDescent="0.3">
      <c r="A3247" s="2" t="s">
        <v>2188</v>
      </c>
      <c r="B3247" s="2">
        <v>105</v>
      </c>
      <c r="C3247" s="2">
        <v>7159147</v>
      </c>
      <c r="D3247" s="2" t="s">
        <v>637</v>
      </c>
      <c r="E3247" s="2" t="s">
        <v>5397</v>
      </c>
      <c r="F3247" s="2" t="s">
        <v>918</v>
      </c>
      <c r="G3247" s="2">
        <v>3400000</v>
      </c>
      <c r="H3247" s="2">
        <v>7.5</v>
      </c>
    </row>
    <row r="3248" spans="1:8" x14ac:dyDescent="0.3">
      <c r="A3248" s="3" t="s">
        <v>5398</v>
      </c>
      <c r="B3248" s="3">
        <v>86</v>
      </c>
      <c r="C3248" s="3">
        <v>17314483</v>
      </c>
      <c r="D3248" s="3" t="s">
        <v>922</v>
      </c>
      <c r="E3248" s="3" t="s">
        <v>5399</v>
      </c>
      <c r="F3248" s="3" t="s">
        <v>11</v>
      </c>
      <c r="G3248" s="3">
        <v>4000000</v>
      </c>
      <c r="H3248" s="3">
        <v>4.7</v>
      </c>
    </row>
    <row r="3249" spans="1:8" x14ac:dyDescent="0.3">
      <c r="A3249" s="2" t="s">
        <v>5400</v>
      </c>
      <c r="B3249" s="2">
        <v>110</v>
      </c>
      <c r="C3249" s="2">
        <v>6525762</v>
      </c>
      <c r="D3249" s="2" t="s">
        <v>465</v>
      </c>
      <c r="E3249" s="2" t="s">
        <v>5401</v>
      </c>
      <c r="F3249" s="2" t="s">
        <v>11</v>
      </c>
      <c r="G3249" s="2">
        <v>4000000</v>
      </c>
      <c r="H3249" s="2">
        <v>6.7</v>
      </c>
    </row>
    <row r="3250" spans="1:8" x14ac:dyDescent="0.3">
      <c r="A3250" s="3" t="s">
        <v>5402</v>
      </c>
      <c r="B3250" s="3">
        <v>110</v>
      </c>
      <c r="C3250" s="3">
        <v>4301331</v>
      </c>
      <c r="D3250" s="3" t="s">
        <v>922</v>
      </c>
      <c r="E3250" s="3" t="s">
        <v>5403</v>
      </c>
      <c r="F3250" s="3" t="s">
        <v>11</v>
      </c>
      <c r="G3250" s="3">
        <v>4000000</v>
      </c>
      <c r="H3250" s="3">
        <v>6.7</v>
      </c>
    </row>
    <row r="3251" spans="1:8" x14ac:dyDescent="0.3">
      <c r="A3251" s="2" t="s">
        <v>3844</v>
      </c>
      <c r="B3251" s="2">
        <v>104</v>
      </c>
      <c r="C3251" s="2">
        <v>4046737</v>
      </c>
      <c r="D3251" s="2" t="s">
        <v>465</v>
      </c>
      <c r="E3251" s="2" t="s">
        <v>5404</v>
      </c>
      <c r="F3251" s="2" t="s">
        <v>11</v>
      </c>
      <c r="G3251" s="2">
        <v>4000000</v>
      </c>
      <c r="H3251" s="2">
        <v>7.1</v>
      </c>
    </row>
    <row r="3252" spans="1:8" x14ac:dyDescent="0.3">
      <c r="A3252" s="3" t="s">
        <v>5405</v>
      </c>
      <c r="B3252" s="3">
        <v>96</v>
      </c>
      <c r="C3252" s="3">
        <v>3713002</v>
      </c>
      <c r="D3252" s="3" t="s">
        <v>5288</v>
      </c>
      <c r="E3252" s="3" t="s">
        <v>5406</v>
      </c>
      <c r="F3252" s="3" t="s">
        <v>11</v>
      </c>
      <c r="G3252" s="3">
        <v>8000000</v>
      </c>
      <c r="H3252" s="3">
        <v>2.7</v>
      </c>
    </row>
    <row r="3253" spans="1:8" x14ac:dyDescent="0.3">
      <c r="A3253" s="2" t="s">
        <v>241</v>
      </c>
      <c r="B3253" s="2">
        <v>110</v>
      </c>
      <c r="C3253" s="2">
        <v>3468572</v>
      </c>
      <c r="D3253" s="2" t="s">
        <v>1126</v>
      </c>
      <c r="E3253" s="2" t="s">
        <v>5407</v>
      </c>
      <c r="F3253" s="2" t="s">
        <v>11</v>
      </c>
      <c r="G3253" s="2">
        <v>4000000</v>
      </c>
      <c r="H3253" s="2">
        <v>7.3</v>
      </c>
    </row>
    <row r="3254" spans="1:8" x14ac:dyDescent="0.3">
      <c r="A3254" s="3" t="s">
        <v>4422</v>
      </c>
      <c r="B3254" s="3">
        <v>84</v>
      </c>
      <c r="C3254" s="3">
        <v>2892582</v>
      </c>
      <c r="D3254" s="3" t="s">
        <v>656</v>
      </c>
      <c r="E3254" s="3" t="s">
        <v>5408</v>
      </c>
      <c r="F3254" s="3" t="s">
        <v>11</v>
      </c>
      <c r="G3254" s="3">
        <v>4000000</v>
      </c>
      <c r="H3254" s="3">
        <v>7.6</v>
      </c>
    </row>
    <row r="3255" spans="1:8" x14ac:dyDescent="0.3">
      <c r="A3255" s="2" t="s">
        <v>5409</v>
      </c>
      <c r="B3255" s="2">
        <v>94</v>
      </c>
      <c r="C3255" s="2">
        <v>2800000</v>
      </c>
      <c r="D3255" s="2" t="s">
        <v>656</v>
      </c>
      <c r="E3255" s="2" t="s">
        <v>5410</v>
      </c>
      <c r="F3255" s="2" t="s">
        <v>11</v>
      </c>
      <c r="G3255" s="2">
        <v>4000000</v>
      </c>
      <c r="H3255" s="2">
        <v>5.8</v>
      </c>
    </row>
    <row r="3256" spans="1:8" x14ac:dyDescent="0.3">
      <c r="A3256" s="3" t="s">
        <v>1461</v>
      </c>
      <c r="B3256" s="3">
        <v>93</v>
      </c>
      <c r="C3256" s="3">
        <v>2426851</v>
      </c>
      <c r="D3256" s="3" t="s">
        <v>1396</v>
      </c>
      <c r="E3256" s="3" t="s">
        <v>5411</v>
      </c>
      <c r="F3256" s="3" t="s">
        <v>11</v>
      </c>
      <c r="G3256" s="3">
        <v>4000000</v>
      </c>
      <c r="H3256" s="3">
        <v>6.5</v>
      </c>
    </row>
    <row r="3257" spans="1:8" x14ac:dyDescent="0.3">
      <c r="A3257" s="2" t="s">
        <v>5412</v>
      </c>
      <c r="B3257" s="2">
        <v>96</v>
      </c>
      <c r="C3257" s="2">
        <v>1325073</v>
      </c>
      <c r="D3257" s="2" t="s">
        <v>838</v>
      </c>
      <c r="E3257" s="2" t="s">
        <v>5413</v>
      </c>
      <c r="F3257" s="2" t="s">
        <v>11</v>
      </c>
      <c r="G3257" s="2">
        <v>4000000</v>
      </c>
      <c r="H3257" s="2">
        <v>6.6</v>
      </c>
    </row>
    <row r="3258" spans="1:8" x14ac:dyDescent="0.3">
      <c r="A3258" s="2" t="s">
        <v>5414</v>
      </c>
      <c r="B3258" s="2">
        <v>101</v>
      </c>
      <c r="C3258" s="2">
        <v>864959</v>
      </c>
      <c r="D3258" s="2" t="s">
        <v>56</v>
      </c>
      <c r="E3258" s="2" t="s">
        <v>5415</v>
      </c>
      <c r="F3258" s="2" t="s">
        <v>11</v>
      </c>
      <c r="G3258" s="2">
        <v>4000000</v>
      </c>
      <c r="H3258" s="2">
        <v>6.9</v>
      </c>
    </row>
    <row r="3259" spans="1:8" x14ac:dyDescent="0.3">
      <c r="A3259" s="3" t="s">
        <v>5416</v>
      </c>
      <c r="B3259" s="3">
        <v>102</v>
      </c>
      <c r="C3259" s="3">
        <v>2601847</v>
      </c>
      <c r="D3259" s="3" t="s">
        <v>1340</v>
      </c>
      <c r="E3259" s="3" t="s">
        <v>5417</v>
      </c>
      <c r="F3259" s="3" t="s">
        <v>5418</v>
      </c>
      <c r="G3259" s="3">
        <v>4000000</v>
      </c>
      <c r="H3259" s="3">
        <v>8.5</v>
      </c>
    </row>
    <row r="3260" spans="1:8" x14ac:dyDescent="0.3">
      <c r="A3260" s="2" t="s">
        <v>5419</v>
      </c>
      <c r="B3260" s="2">
        <v>87</v>
      </c>
      <c r="C3260" s="2">
        <v>800000</v>
      </c>
      <c r="D3260" s="2" t="s">
        <v>56</v>
      </c>
      <c r="E3260" s="2" t="s">
        <v>5420</v>
      </c>
      <c r="F3260" s="2" t="s">
        <v>11</v>
      </c>
      <c r="G3260" s="2">
        <v>4000000</v>
      </c>
      <c r="H3260" s="2">
        <v>4.8</v>
      </c>
    </row>
    <row r="3261" spans="1:8" x14ac:dyDescent="0.3">
      <c r="A3261" s="3" t="s">
        <v>5421</v>
      </c>
      <c r="B3261" s="3">
        <v>99</v>
      </c>
      <c r="C3261" s="3">
        <v>562059</v>
      </c>
      <c r="D3261" s="3" t="s">
        <v>1342</v>
      </c>
      <c r="E3261" s="3" t="s">
        <v>5422</v>
      </c>
      <c r="F3261" s="3" t="s">
        <v>11</v>
      </c>
      <c r="G3261" s="3">
        <v>4000000</v>
      </c>
      <c r="H3261" s="3">
        <v>7</v>
      </c>
    </row>
    <row r="3262" spans="1:8" x14ac:dyDescent="0.3">
      <c r="A3262" s="2" t="s">
        <v>5380</v>
      </c>
      <c r="B3262" s="2">
        <v>106</v>
      </c>
      <c r="C3262" s="2">
        <v>399793</v>
      </c>
      <c r="D3262" s="2" t="s">
        <v>1126</v>
      </c>
      <c r="E3262" s="2" t="s">
        <v>5423</v>
      </c>
      <c r="F3262" s="2" t="s">
        <v>11</v>
      </c>
      <c r="G3262" s="2">
        <v>4000000</v>
      </c>
      <c r="H3262" s="2">
        <v>5.4</v>
      </c>
    </row>
    <row r="3263" spans="1:8" x14ac:dyDescent="0.3">
      <c r="A3263" s="2" t="s">
        <v>1776</v>
      </c>
      <c r="B3263" s="2">
        <v>117</v>
      </c>
      <c r="C3263" s="2">
        <v>371897</v>
      </c>
      <c r="D3263" s="2" t="s">
        <v>1126</v>
      </c>
      <c r="E3263" s="2" t="s">
        <v>5424</v>
      </c>
      <c r="F3263" s="2" t="s">
        <v>11</v>
      </c>
      <c r="G3263" s="2">
        <v>4000000</v>
      </c>
      <c r="H3263" s="2">
        <v>6.9</v>
      </c>
    </row>
    <row r="3264" spans="1:8" x14ac:dyDescent="0.3">
      <c r="A3264" s="3" t="s">
        <v>5425</v>
      </c>
      <c r="B3264" s="3">
        <v>99</v>
      </c>
      <c r="C3264" s="3">
        <v>302204</v>
      </c>
      <c r="D3264" s="3" t="s">
        <v>1406</v>
      </c>
      <c r="E3264" s="3" t="s">
        <v>5426</v>
      </c>
      <c r="F3264" s="3" t="s">
        <v>11</v>
      </c>
      <c r="G3264" s="3">
        <v>3000000</v>
      </c>
      <c r="H3264" s="3">
        <v>6.6</v>
      </c>
    </row>
    <row r="3265" spans="1:8" x14ac:dyDescent="0.3">
      <c r="A3265" s="2" t="s">
        <v>691</v>
      </c>
      <c r="B3265" s="2">
        <v>102</v>
      </c>
      <c r="C3265" s="2">
        <v>354704</v>
      </c>
      <c r="D3265" s="2" t="s">
        <v>2159</v>
      </c>
      <c r="E3265" s="2" t="s">
        <v>5427</v>
      </c>
      <c r="F3265" s="2" t="s">
        <v>11</v>
      </c>
      <c r="G3265" s="2">
        <v>1300000</v>
      </c>
      <c r="H3265" s="2">
        <v>5.9</v>
      </c>
    </row>
    <row r="3266" spans="1:8" x14ac:dyDescent="0.3">
      <c r="A3266" s="3" t="s">
        <v>5428</v>
      </c>
      <c r="B3266" s="3">
        <v>85</v>
      </c>
      <c r="C3266" s="3">
        <v>265107</v>
      </c>
      <c r="D3266" s="3" t="s">
        <v>5429</v>
      </c>
      <c r="E3266" s="3" t="s">
        <v>5430</v>
      </c>
      <c r="F3266" s="3" t="s">
        <v>11</v>
      </c>
      <c r="G3266" s="3">
        <v>1500000</v>
      </c>
      <c r="H3266" s="3">
        <v>6.3</v>
      </c>
    </row>
    <row r="3267" spans="1:8" x14ac:dyDescent="0.3">
      <c r="A3267" s="2" t="s">
        <v>2962</v>
      </c>
      <c r="B3267" s="2">
        <v>86</v>
      </c>
      <c r="C3267" s="2">
        <v>185577</v>
      </c>
      <c r="D3267" s="2" t="s">
        <v>656</v>
      </c>
      <c r="E3267" s="2" t="s">
        <v>5431</v>
      </c>
      <c r="F3267" s="2" t="s">
        <v>11</v>
      </c>
      <c r="G3267" s="2">
        <v>4000000</v>
      </c>
      <c r="H3267" s="2">
        <v>6.3</v>
      </c>
    </row>
    <row r="3268" spans="1:8" x14ac:dyDescent="0.3">
      <c r="A3268" s="3" t="s">
        <v>5432</v>
      </c>
      <c r="B3268" s="3">
        <v>120</v>
      </c>
      <c r="C3268" s="3">
        <v>100412</v>
      </c>
      <c r="D3268" s="3" t="s">
        <v>1126</v>
      </c>
      <c r="E3268" s="3" t="s">
        <v>5433</v>
      </c>
      <c r="F3268" s="3" t="s">
        <v>3627</v>
      </c>
      <c r="G3268" s="3">
        <v>4000000</v>
      </c>
      <c r="H3268" s="3">
        <v>7.7</v>
      </c>
    </row>
    <row r="3269" spans="1:8" x14ac:dyDescent="0.3">
      <c r="A3269" s="2" t="s">
        <v>5434</v>
      </c>
      <c r="B3269" s="2">
        <v>106</v>
      </c>
      <c r="C3269" s="2">
        <v>58214</v>
      </c>
      <c r="D3269" s="2" t="s">
        <v>710</v>
      </c>
      <c r="E3269" s="2" t="s">
        <v>5435</v>
      </c>
      <c r="F3269" s="2" t="s">
        <v>11</v>
      </c>
      <c r="G3269" s="2">
        <v>9500000</v>
      </c>
      <c r="H3269" s="2">
        <v>7</v>
      </c>
    </row>
    <row r="3270" spans="1:8" x14ac:dyDescent="0.3">
      <c r="A3270" s="3" t="s">
        <v>1027</v>
      </c>
      <c r="B3270" s="3">
        <v>103</v>
      </c>
      <c r="C3270" s="3">
        <v>75078</v>
      </c>
      <c r="D3270" s="3" t="s">
        <v>656</v>
      </c>
      <c r="E3270" s="3" t="s">
        <v>5436</v>
      </c>
      <c r="F3270" s="3" t="s">
        <v>11</v>
      </c>
      <c r="G3270" s="3">
        <v>14000000</v>
      </c>
      <c r="H3270" s="3">
        <v>6.3</v>
      </c>
    </row>
    <row r="3271" spans="1:8" x14ac:dyDescent="0.3">
      <c r="A3271" s="3" t="s">
        <v>3262</v>
      </c>
      <c r="B3271" s="3">
        <v>112</v>
      </c>
      <c r="C3271" s="3">
        <v>317125</v>
      </c>
      <c r="D3271" s="3" t="s">
        <v>69</v>
      </c>
      <c r="E3271" s="3" t="s">
        <v>5437</v>
      </c>
      <c r="F3271" s="3" t="s">
        <v>11</v>
      </c>
      <c r="G3271" s="3">
        <v>16000000</v>
      </c>
      <c r="H3271" s="3">
        <v>6.2</v>
      </c>
    </row>
    <row r="3272" spans="1:8" x14ac:dyDescent="0.3">
      <c r="A3272" s="3" t="s">
        <v>5438</v>
      </c>
      <c r="B3272" s="3">
        <v>113</v>
      </c>
      <c r="C3272" s="3">
        <v>146402</v>
      </c>
      <c r="D3272" s="3" t="s">
        <v>838</v>
      </c>
      <c r="E3272" s="3" t="s">
        <v>5439</v>
      </c>
      <c r="F3272" s="3" t="s">
        <v>918</v>
      </c>
      <c r="G3272" s="3">
        <v>4000000</v>
      </c>
      <c r="H3272" s="3">
        <v>7.7</v>
      </c>
    </row>
    <row r="3273" spans="1:8" x14ac:dyDescent="0.3">
      <c r="A3273" s="2" t="s">
        <v>5440</v>
      </c>
      <c r="B3273" s="2">
        <v>98</v>
      </c>
      <c r="C3273" s="2">
        <v>18469</v>
      </c>
      <c r="D3273" s="2" t="s">
        <v>248</v>
      </c>
      <c r="E3273" s="2" t="s">
        <v>5441</v>
      </c>
      <c r="F3273" s="2" t="s">
        <v>11</v>
      </c>
      <c r="G3273" s="2">
        <v>650000</v>
      </c>
      <c r="H3273" s="2">
        <v>6.5</v>
      </c>
    </row>
    <row r="3274" spans="1:8" x14ac:dyDescent="0.3">
      <c r="A3274" s="2" t="s">
        <v>2186</v>
      </c>
      <c r="B3274" s="2">
        <v>92</v>
      </c>
      <c r="C3274" s="2">
        <v>12836</v>
      </c>
      <c r="D3274" s="2" t="s">
        <v>504</v>
      </c>
      <c r="E3274" s="2" t="s">
        <v>5442</v>
      </c>
      <c r="F3274" s="2" t="s">
        <v>11</v>
      </c>
      <c r="G3274" s="2">
        <v>4000000</v>
      </c>
      <c r="H3274" s="2">
        <v>5.8</v>
      </c>
    </row>
    <row r="3275" spans="1:8" x14ac:dyDescent="0.3">
      <c r="A3275" s="3" t="s">
        <v>5443</v>
      </c>
      <c r="B3275" s="3">
        <v>106</v>
      </c>
      <c r="C3275" s="3">
        <v>20262</v>
      </c>
      <c r="D3275" s="3" t="s">
        <v>1126</v>
      </c>
      <c r="E3275" s="3" t="s">
        <v>5444</v>
      </c>
      <c r="F3275" s="3" t="s">
        <v>5040</v>
      </c>
      <c r="G3275" s="3">
        <v>4000000</v>
      </c>
      <c r="H3275" s="3">
        <v>6.1</v>
      </c>
    </row>
    <row r="3276" spans="1:8" x14ac:dyDescent="0.3">
      <c r="A3276" s="3" t="s">
        <v>5445</v>
      </c>
      <c r="B3276" s="3">
        <v>93</v>
      </c>
      <c r="C3276" s="3">
        <v>4063</v>
      </c>
      <c r="D3276" s="3" t="s">
        <v>1083</v>
      </c>
      <c r="E3276" s="3" t="s">
        <v>5446</v>
      </c>
      <c r="F3276" s="3" t="s">
        <v>11</v>
      </c>
      <c r="G3276" s="3">
        <v>4000000</v>
      </c>
      <c r="H3276" s="3">
        <v>5.2</v>
      </c>
    </row>
    <row r="3277" spans="1:8" x14ac:dyDescent="0.3">
      <c r="A3277" s="2" t="s">
        <v>5447</v>
      </c>
      <c r="B3277" s="2">
        <v>226</v>
      </c>
      <c r="C3277" s="2">
        <v>198655278</v>
      </c>
      <c r="D3277" s="2" t="s">
        <v>644</v>
      </c>
      <c r="E3277" s="2" t="s">
        <v>5448</v>
      </c>
      <c r="F3277" s="2" t="s">
        <v>11</v>
      </c>
      <c r="G3277" s="2">
        <v>3977000</v>
      </c>
      <c r="H3277" s="2">
        <v>8.1999999999999993</v>
      </c>
    </row>
    <row r="3278" spans="1:8" x14ac:dyDescent="0.3">
      <c r="A3278" s="3" t="s">
        <v>5449</v>
      </c>
      <c r="B3278" s="3">
        <v>104</v>
      </c>
      <c r="C3278" s="3">
        <v>143653</v>
      </c>
      <c r="D3278" s="3" t="s">
        <v>504</v>
      </c>
      <c r="E3278" s="3" t="s">
        <v>5450</v>
      </c>
      <c r="F3278" s="3" t="s">
        <v>11</v>
      </c>
      <c r="G3278" s="3">
        <v>4000000</v>
      </c>
      <c r="H3278" s="3">
        <v>6</v>
      </c>
    </row>
    <row r="3279" spans="1:8" x14ac:dyDescent="0.3">
      <c r="A3279" s="2" t="s">
        <v>5451</v>
      </c>
      <c r="B3279" s="2">
        <v>152</v>
      </c>
      <c r="C3279" s="2">
        <v>14873</v>
      </c>
      <c r="D3279" s="2" t="s">
        <v>5452</v>
      </c>
      <c r="E3279" s="2" t="s">
        <v>5453</v>
      </c>
      <c r="F3279" s="2" t="s">
        <v>11</v>
      </c>
      <c r="G3279" s="2">
        <v>3800000</v>
      </c>
      <c r="H3279" s="2">
        <v>6.8</v>
      </c>
    </row>
    <row r="3280" spans="1:8" x14ac:dyDescent="0.3">
      <c r="A3280" s="2" t="s">
        <v>5454</v>
      </c>
      <c r="B3280" s="2">
        <v>107</v>
      </c>
      <c r="C3280" s="2">
        <v>8000000</v>
      </c>
      <c r="D3280" s="2" t="s">
        <v>5455</v>
      </c>
      <c r="E3280" s="2" t="s">
        <v>5456</v>
      </c>
      <c r="F3280" s="2" t="s">
        <v>11</v>
      </c>
      <c r="G3280" s="2">
        <v>3768785</v>
      </c>
      <c r="H3280" s="2">
        <v>7</v>
      </c>
    </row>
    <row r="3281" spans="1:8" x14ac:dyDescent="0.3">
      <c r="A3281" s="3" t="s">
        <v>5457</v>
      </c>
      <c r="B3281" s="3">
        <v>95</v>
      </c>
      <c r="C3281" s="3">
        <v>37606</v>
      </c>
      <c r="D3281" s="3" t="s">
        <v>2932</v>
      </c>
      <c r="E3281" s="3" t="s">
        <v>5458</v>
      </c>
      <c r="F3281" s="3" t="s">
        <v>11</v>
      </c>
      <c r="G3281" s="3">
        <v>3500000</v>
      </c>
      <c r="H3281" s="3">
        <v>6.8</v>
      </c>
    </row>
    <row r="3282" spans="1:8" x14ac:dyDescent="0.3">
      <c r="A3282" s="2" t="s">
        <v>5459</v>
      </c>
      <c r="B3282" s="2">
        <v>102</v>
      </c>
      <c r="C3282" s="2">
        <v>2956000</v>
      </c>
      <c r="D3282" s="2" t="s">
        <v>5460</v>
      </c>
      <c r="E3282" s="2" t="s">
        <v>5461</v>
      </c>
      <c r="F3282" s="2" t="s">
        <v>11</v>
      </c>
      <c r="G3282" s="2">
        <v>3700000</v>
      </c>
      <c r="H3282" s="2">
        <v>7.1</v>
      </c>
    </row>
    <row r="3283" spans="1:8" x14ac:dyDescent="0.3">
      <c r="A3283" s="3" t="s">
        <v>5462</v>
      </c>
      <c r="B3283" s="3">
        <v>99</v>
      </c>
      <c r="C3283" s="3">
        <v>19959</v>
      </c>
      <c r="D3283" s="3" t="s">
        <v>1126</v>
      </c>
      <c r="E3283" s="3" t="s">
        <v>5463</v>
      </c>
      <c r="F3283" s="3" t="s">
        <v>11</v>
      </c>
      <c r="G3283" s="3">
        <v>3800000</v>
      </c>
      <c r="H3283" s="3">
        <v>6.9</v>
      </c>
    </row>
    <row r="3284" spans="1:8" x14ac:dyDescent="0.3">
      <c r="A3284" s="2" t="s">
        <v>3719</v>
      </c>
      <c r="B3284" s="2">
        <v>109</v>
      </c>
      <c r="C3284" s="2">
        <v>2706659</v>
      </c>
      <c r="D3284" s="2" t="s">
        <v>838</v>
      </c>
      <c r="E3284" s="2" t="s">
        <v>5464</v>
      </c>
      <c r="F3284" s="2" t="s">
        <v>11</v>
      </c>
      <c r="G3284" s="2">
        <v>2000000</v>
      </c>
      <c r="H3284" s="2">
        <v>6.9</v>
      </c>
    </row>
    <row r="3285" spans="1:8" x14ac:dyDescent="0.3">
      <c r="A3285" s="2" t="s">
        <v>4092</v>
      </c>
      <c r="B3285" s="2">
        <v>91</v>
      </c>
      <c r="C3285" s="2">
        <v>45857453</v>
      </c>
      <c r="D3285" s="2" t="s">
        <v>2843</v>
      </c>
      <c r="E3285" s="2" t="s">
        <v>5465</v>
      </c>
      <c r="F3285" s="2" t="s">
        <v>11</v>
      </c>
      <c r="G3285" s="2">
        <v>3500000</v>
      </c>
      <c r="H3285" s="2">
        <v>7.2</v>
      </c>
    </row>
    <row r="3286" spans="1:8" x14ac:dyDescent="0.3">
      <c r="A3286" s="3" t="s">
        <v>5466</v>
      </c>
      <c r="B3286" s="3">
        <v>88</v>
      </c>
      <c r="C3286" s="3">
        <v>83400000</v>
      </c>
      <c r="D3286" s="3" t="s">
        <v>656</v>
      </c>
      <c r="E3286" s="3" t="s">
        <v>5467</v>
      </c>
      <c r="F3286" s="3" t="s">
        <v>11</v>
      </c>
      <c r="G3286" s="3">
        <v>3500000</v>
      </c>
      <c r="H3286" s="3">
        <v>7.8</v>
      </c>
    </row>
    <row r="3287" spans="1:8" x14ac:dyDescent="0.3">
      <c r="A3287" s="3" t="s">
        <v>1013</v>
      </c>
      <c r="B3287" s="3">
        <v>97</v>
      </c>
      <c r="C3287" s="3">
        <v>27900000</v>
      </c>
      <c r="D3287" s="3" t="s">
        <v>838</v>
      </c>
      <c r="E3287" s="3" t="s">
        <v>5468</v>
      </c>
      <c r="F3287" s="3" t="s">
        <v>11</v>
      </c>
      <c r="G3287" s="3">
        <v>3500000</v>
      </c>
      <c r="H3287" s="3">
        <v>7.3</v>
      </c>
    </row>
    <row r="3288" spans="1:8" x14ac:dyDescent="0.3">
      <c r="A3288" s="2" t="s">
        <v>876</v>
      </c>
      <c r="B3288" s="2">
        <v>97</v>
      </c>
      <c r="C3288" s="2">
        <v>27900000</v>
      </c>
      <c r="D3288" s="2" t="s">
        <v>710</v>
      </c>
      <c r="E3288" s="2" t="s">
        <v>5469</v>
      </c>
      <c r="F3288" s="2" t="s">
        <v>11</v>
      </c>
      <c r="G3288" s="2">
        <v>3500000</v>
      </c>
      <c r="H3288" s="2">
        <v>7.5</v>
      </c>
    </row>
    <row r="3289" spans="1:8" x14ac:dyDescent="0.3">
      <c r="A3289" s="2" t="s">
        <v>5470</v>
      </c>
      <c r="B3289" s="2">
        <v>85</v>
      </c>
      <c r="C3289" s="2">
        <v>14000000</v>
      </c>
      <c r="D3289" s="2" t="s">
        <v>2601</v>
      </c>
      <c r="E3289" s="2" t="s">
        <v>5471</v>
      </c>
      <c r="F3289" s="2" t="s">
        <v>11</v>
      </c>
      <c r="G3289" s="2">
        <v>3500000</v>
      </c>
      <c r="H3289" s="2">
        <v>6</v>
      </c>
    </row>
    <row r="3290" spans="1:8" x14ac:dyDescent="0.3">
      <c r="A3290" s="2" t="s">
        <v>5472</v>
      </c>
      <c r="B3290" s="2">
        <v>92</v>
      </c>
      <c r="C3290" s="2">
        <v>25138292</v>
      </c>
      <c r="D3290" s="2" t="s">
        <v>2056</v>
      </c>
      <c r="E3290" s="2" t="s">
        <v>5473</v>
      </c>
      <c r="F3290" s="2" t="s">
        <v>11</v>
      </c>
      <c r="G3290" s="2">
        <v>3500000</v>
      </c>
      <c r="H3290" s="2">
        <v>6.8</v>
      </c>
    </row>
    <row r="3291" spans="1:8" x14ac:dyDescent="0.3">
      <c r="A3291" s="3" t="s">
        <v>5474</v>
      </c>
      <c r="B3291" s="3">
        <v>93</v>
      </c>
      <c r="C3291" s="3">
        <v>10305534</v>
      </c>
      <c r="D3291" s="3" t="s">
        <v>656</v>
      </c>
      <c r="E3291" s="3" t="s">
        <v>5475</v>
      </c>
      <c r="F3291" s="3" t="s">
        <v>11</v>
      </c>
      <c r="G3291" s="3">
        <v>3500000</v>
      </c>
      <c r="H3291" s="3">
        <v>3.9</v>
      </c>
    </row>
    <row r="3292" spans="1:8" x14ac:dyDescent="0.3">
      <c r="A3292" s="2" t="s">
        <v>5476</v>
      </c>
      <c r="B3292" s="2">
        <v>96</v>
      </c>
      <c r="C3292" s="2">
        <v>9449219</v>
      </c>
      <c r="D3292" s="2" t="s">
        <v>465</v>
      </c>
      <c r="E3292" s="2" t="s">
        <v>5477</v>
      </c>
      <c r="F3292" s="2" t="s">
        <v>11</v>
      </c>
      <c r="G3292" s="2">
        <v>3500000</v>
      </c>
      <c r="H3292" s="2">
        <v>6.1</v>
      </c>
    </row>
    <row r="3293" spans="1:8" x14ac:dyDescent="0.3">
      <c r="A3293" s="3" t="s">
        <v>359</v>
      </c>
      <c r="B3293" s="3">
        <v>105</v>
      </c>
      <c r="C3293" s="3">
        <v>6390032</v>
      </c>
      <c r="D3293" s="3" t="s">
        <v>504</v>
      </c>
      <c r="E3293" s="3" t="s">
        <v>5478</v>
      </c>
      <c r="F3293" s="3" t="s">
        <v>11</v>
      </c>
      <c r="G3293" s="3">
        <v>3500000</v>
      </c>
      <c r="H3293" s="3">
        <v>7.5</v>
      </c>
    </row>
    <row r="3294" spans="1:8" x14ac:dyDescent="0.3">
      <c r="A3294" s="2" t="s">
        <v>5479</v>
      </c>
      <c r="B3294" s="2">
        <v>129</v>
      </c>
      <c r="C3294" s="2">
        <v>20167424</v>
      </c>
      <c r="D3294" s="2" t="s">
        <v>637</v>
      </c>
      <c r="E3294" s="2" t="s">
        <v>5480</v>
      </c>
      <c r="F3294" s="2" t="s">
        <v>918</v>
      </c>
      <c r="G3294" s="2">
        <v>2000000</v>
      </c>
      <c r="H3294" s="2">
        <v>8.1999999999999993</v>
      </c>
    </row>
    <row r="3295" spans="1:8" x14ac:dyDescent="0.3">
      <c r="A3295" s="3" t="s">
        <v>24</v>
      </c>
      <c r="B3295" s="3">
        <v>37</v>
      </c>
      <c r="C3295" s="3">
        <v>5923044</v>
      </c>
      <c r="D3295" s="3" t="s">
        <v>2601</v>
      </c>
      <c r="E3295" s="3" t="s">
        <v>5481</v>
      </c>
      <c r="F3295" s="3" t="s">
        <v>11</v>
      </c>
      <c r="G3295" s="3">
        <v>3600000</v>
      </c>
      <c r="H3295" s="3">
        <v>7.8</v>
      </c>
    </row>
    <row r="3296" spans="1:8" x14ac:dyDescent="0.3">
      <c r="A3296" s="2" t="s">
        <v>5482</v>
      </c>
      <c r="B3296" s="2">
        <v>81</v>
      </c>
      <c r="C3296" s="2">
        <v>3293258</v>
      </c>
      <c r="D3296" s="2" t="s">
        <v>5483</v>
      </c>
      <c r="E3296" s="2" t="s">
        <v>5484</v>
      </c>
      <c r="F3296" s="2" t="s">
        <v>11</v>
      </c>
      <c r="G3296" s="2">
        <v>3000000</v>
      </c>
      <c r="H3296" s="2">
        <v>5.2</v>
      </c>
    </row>
    <row r="3297" spans="1:8" x14ac:dyDescent="0.3">
      <c r="A3297" s="2" t="s">
        <v>5485</v>
      </c>
      <c r="B3297" s="2">
        <v>106</v>
      </c>
      <c r="C3297" s="2">
        <v>886410</v>
      </c>
      <c r="D3297" s="2" t="s">
        <v>2122</v>
      </c>
      <c r="E3297" s="2" t="s">
        <v>5486</v>
      </c>
      <c r="F3297" s="2" t="s">
        <v>918</v>
      </c>
      <c r="G3297" s="2">
        <v>3500000</v>
      </c>
      <c r="H3297" s="2">
        <v>6.8</v>
      </c>
    </row>
    <row r="3298" spans="1:8" x14ac:dyDescent="0.3">
      <c r="A3298" s="3" t="s">
        <v>5487</v>
      </c>
      <c r="B3298" s="3">
        <v>103</v>
      </c>
      <c r="C3298" s="3">
        <v>252652</v>
      </c>
      <c r="D3298" s="3" t="s">
        <v>5488</v>
      </c>
      <c r="E3298" s="3" t="s">
        <v>5489</v>
      </c>
      <c r="F3298" s="3" t="s">
        <v>5195</v>
      </c>
      <c r="G3298" s="3">
        <v>19900000</v>
      </c>
      <c r="H3298" s="3">
        <v>7</v>
      </c>
    </row>
    <row r="3299" spans="1:8" x14ac:dyDescent="0.3">
      <c r="A3299" s="2" t="s">
        <v>5490</v>
      </c>
      <c r="B3299" s="2">
        <v>101</v>
      </c>
      <c r="C3299" s="2">
        <v>220234</v>
      </c>
      <c r="D3299" s="2" t="s">
        <v>549</v>
      </c>
      <c r="E3299" s="2" t="s">
        <v>5491</v>
      </c>
      <c r="F3299" s="2" t="s">
        <v>11</v>
      </c>
      <c r="G3299" s="2">
        <v>3500000</v>
      </c>
      <c r="H3299" s="2">
        <v>6.5</v>
      </c>
    </row>
    <row r="3300" spans="1:8" x14ac:dyDescent="0.3">
      <c r="A3300" s="2" t="s">
        <v>5492</v>
      </c>
      <c r="B3300" s="2">
        <v>98</v>
      </c>
      <c r="C3300" s="2">
        <v>101228</v>
      </c>
      <c r="D3300" s="2" t="s">
        <v>838</v>
      </c>
      <c r="E3300" s="2" t="s">
        <v>5493</v>
      </c>
      <c r="F3300" s="2" t="s">
        <v>11</v>
      </c>
      <c r="G3300" s="2">
        <v>3500000</v>
      </c>
      <c r="H3300" s="2">
        <v>6.4</v>
      </c>
    </row>
    <row r="3301" spans="1:8" x14ac:dyDescent="0.3">
      <c r="A3301" s="3" t="s">
        <v>1693</v>
      </c>
      <c r="B3301" s="3">
        <v>91</v>
      </c>
      <c r="C3301" s="3">
        <v>96793</v>
      </c>
      <c r="D3301" s="3" t="s">
        <v>468</v>
      </c>
      <c r="E3301" s="3" t="s">
        <v>5494</v>
      </c>
      <c r="F3301" s="3" t="s">
        <v>11</v>
      </c>
      <c r="G3301" s="3">
        <v>3500000</v>
      </c>
      <c r="H3301" s="3">
        <v>5.3</v>
      </c>
    </row>
    <row r="3302" spans="1:8" x14ac:dyDescent="0.3">
      <c r="A3302" s="2" t="s">
        <v>5495</v>
      </c>
      <c r="B3302" s="2">
        <v>105</v>
      </c>
      <c r="C3302" s="2">
        <v>123777</v>
      </c>
      <c r="D3302" s="2" t="s">
        <v>5496</v>
      </c>
      <c r="E3302" s="2" t="s">
        <v>5497</v>
      </c>
      <c r="F3302" s="2" t="s">
        <v>11</v>
      </c>
      <c r="G3302" s="2">
        <v>3500000</v>
      </c>
      <c r="H3302" s="2">
        <v>4.7</v>
      </c>
    </row>
    <row r="3303" spans="1:8" x14ac:dyDescent="0.3">
      <c r="A3303" s="2" t="s">
        <v>5498</v>
      </c>
      <c r="B3303" s="2">
        <v>80</v>
      </c>
      <c r="C3303" s="2">
        <v>77413017</v>
      </c>
      <c r="D3303" s="2" t="s">
        <v>5288</v>
      </c>
      <c r="E3303" s="2" t="s">
        <v>5499</v>
      </c>
      <c r="F3303" s="2" t="s">
        <v>953</v>
      </c>
      <c r="G3303" s="2">
        <v>8000000</v>
      </c>
      <c r="H3303" s="2">
        <v>7.6</v>
      </c>
    </row>
    <row r="3304" spans="1:8" x14ac:dyDescent="0.3">
      <c r="A3304" s="3" t="s">
        <v>3582</v>
      </c>
      <c r="B3304" s="3">
        <v>107</v>
      </c>
      <c r="C3304" s="3">
        <v>5354039</v>
      </c>
      <c r="D3304" s="3" t="s">
        <v>1186</v>
      </c>
      <c r="E3304" s="3" t="s">
        <v>5500</v>
      </c>
      <c r="F3304" s="3" t="s">
        <v>11</v>
      </c>
      <c r="G3304" s="3">
        <v>3500000</v>
      </c>
      <c r="H3304" s="3">
        <v>7.1</v>
      </c>
    </row>
    <row r="3305" spans="1:8" x14ac:dyDescent="0.3">
      <c r="A3305" s="3" t="s">
        <v>5501</v>
      </c>
      <c r="B3305" s="3">
        <v>92</v>
      </c>
      <c r="C3305" s="3">
        <v>2926565</v>
      </c>
      <c r="D3305" s="3" t="s">
        <v>838</v>
      </c>
      <c r="E3305" s="3" t="s">
        <v>5502</v>
      </c>
      <c r="F3305" s="3" t="s">
        <v>11</v>
      </c>
      <c r="G3305" s="3">
        <v>3000000</v>
      </c>
      <c r="H3305" s="3">
        <v>6.5</v>
      </c>
    </row>
    <row r="3306" spans="1:8" x14ac:dyDescent="0.3">
      <c r="A3306" s="2" t="s">
        <v>5503</v>
      </c>
      <c r="B3306" s="2">
        <v>107</v>
      </c>
      <c r="C3306" s="2">
        <v>13092000</v>
      </c>
      <c r="D3306" s="2" t="s">
        <v>2022</v>
      </c>
      <c r="E3306" s="2" t="s">
        <v>5504</v>
      </c>
      <c r="F3306" s="2" t="s">
        <v>11</v>
      </c>
      <c r="G3306" s="2">
        <v>3300000</v>
      </c>
      <c r="H3306" s="2">
        <v>8.5</v>
      </c>
    </row>
    <row r="3307" spans="1:8" x14ac:dyDescent="0.3">
      <c r="A3307" s="3" t="s">
        <v>2981</v>
      </c>
      <c r="B3307" s="3">
        <v>135</v>
      </c>
      <c r="C3307" s="3">
        <v>7563397</v>
      </c>
      <c r="D3307" s="3" t="s">
        <v>641</v>
      </c>
      <c r="E3307" s="3" t="s">
        <v>5505</v>
      </c>
      <c r="F3307" s="3" t="s">
        <v>5040</v>
      </c>
      <c r="G3307" s="3">
        <v>3300000</v>
      </c>
      <c r="H3307" s="3">
        <v>8.6999999999999993</v>
      </c>
    </row>
    <row r="3308" spans="1:8" x14ac:dyDescent="0.3">
      <c r="A3308" s="2" t="s">
        <v>5506</v>
      </c>
      <c r="B3308" s="2">
        <v>99</v>
      </c>
      <c r="C3308" s="2">
        <v>104257</v>
      </c>
      <c r="D3308" s="2" t="s">
        <v>2463</v>
      </c>
      <c r="E3308" s="2" t="s">
        <v>5507</v>
      </c>
      <c r="F3308" s="2" t="s">
        <v>11</v>
      </c>
      <c r="G3308" s="2">
        <v>2200000</v>
      </c>
      <c r="H3308" s="2">
        <v>7.1</v>
      </c>
    </row>
    <row r="3309" spans="1:8" x14ac:dyDescent="0.3">
      <c r="A3309" s="3" t="s">
        <v>4911</v>
      </c>
      <c r="B3309" s="3">
        <v>115</v>
      </c>
      <c r="C3309" s="3">
        <v>610968</v>
      </c>
      <c r="D3309" s="3" t="s">
        <v>1126</v>
      </c>
      <c r="E3309" s="3" t="s">
        <v>5508</v>
      </c>
      <c r="F3309" s="3" t="s">
        <v>4805</v>
      </c>
      <c r="G3309" s="3">
        <v>3800000</v>
      </c>
      <c r="H3309" s="3">
        <v>8.3000000000000007</v>
      </c>
    </row>
    <row r="3310" spans="1:8" x14ac:dyDescent="0.3">
      <c r="A3310" s="3" t="s">
        <v>3572</v>
      </c>
      <c r="B3310" s="3">
        <v>91</v>
      </c>
      <c r="C3310" s="3">
        <v>8108247</v>
      </c>
      <c r="D3310" s="3" t="s">
        <v>69</v>
      </c>
      <c r="E3310" s="3" t="s">
        <v>5509</v>
      </c>
      <c r="F3310" s="3" t="s">
        <v>11</v>
      </c>
      <c r="G3310" s="3">
        <v>3300000</v>
      </c>
      <c r="H3310" s="3">
        <v>7.4</v>
      </c>
    </row>
    <row r="3311" spans="1:8" x14ac:dyDescent="0.3">
      <c r="A3311" s="3" t="s">
        <v>5510</v>
      </c>
      <c r="B3311" s="3">
        <v>101</v>
      </c>
      <c r="C3311" s="3">
        <v>6517198</v>
      </c>
      <c r="D3311" s="3" t="s">
        <v>641</v>
      </c>
      <c r="E3311" s="3" t="s">
        <v>5511</v>
      </c>
      <c r="F3311" s="3" t="s">
        <v>918</v>
      </c>
      <c r="G3311" s="3">
        <v>3000000</v>
      </c>
      <c r="H3311" s="3">
        <v>7.5</v>
      </c>
    </row>
    <row r="3312" spans="1:8" x14ac:dyDescent="0.3">
      <c r="A3312" s="2" t="s">
        <v>5412</v>
      </c>
      <c r="B3312" s="2">
        <v>105</v>
      </c>
      <c r="C3312" s="2">
        <v>5776314</v>
      </c>
      <c r="D3312" s="2" t="s">
        <v>465</v>
      </c>
      <c r="E3312" s="2" t="s">
        <v>5512</v>
      </c>
      <c r="F3312" s="2" t="s">
        <v>11</v>
      </c>
      <c r="G3312" s="2">
        <v>3200000</v>
      </c>
      <c r="H3312" s="2">
        <v>7.2</v>
      </c>
    </row>
    <row r="3313" spans="1:8" x14ac:dyDescent="0.3">
      <c r="A3313" s="2" t="s">
        <v>1723</v>
      </c>
      <c r="B3313" s="2">
        <v>109</v>
      </c>
      <c r="C3313" s="2">
        <v>141600000</v>
      </c>
      <c r="D3313" s="2" t="s">
        <v>656</v>
      </c>
      <c r="E3313" s="2" t="s">
        <v>5513</v>
      </c>
      <c r="F3313" s="2" t="s">
        <v>11</v>
      </c>
      <c r="G3313" s="2">
        <v>3000000</v>
      </c>
      <c r="H3313" s="2">
        <v>7.6</v>
      </c>
    </row>
    <row r="3314" spans="1:8" x14ac:dyDescent="0.3">
      <c r="A3314" s="3" t="s">
        <v>4950</v>
      </c>
      <c r="B3314" s="3">
        <v>110</v>
      </c>
      <c r="C3314" s="3">
        <v>51100000</v>
      </c>
      <c r="D3314" s="3" t="s">
        <v>16</v>
      </c>
      <c r="E3314" s="3" t="s">
        <v>5514</v>
      </c>
      <c r="F3314" s="3" t="s">
        <v>11</v>
      </c>
      <c r="G3314" s="3">
        <v>3000000</v>
      </c>
      <c r="H3314" s="3">
        <v>7.8</v>
      </c>
    </row>
    <row r="3315" spans="1:8" x14ac:dyDescent="0.3">
      <c r="A3315" s="2" t="s">
        <v>1738</v>
      </c>
      <c r="B3315" s="2">
        <v>94</v>
      </c>
      <c r="C3315" s="2">
        <v>16501785</v>
      </c>
      <c r="D3315" s="2" t="s">
        <v>1126</v>
      </c>
      <c r="E3315" s="2" t="s">
        <v>5515</v>
      </c>
      <c r="F3315" s="2" t="s">
        <v>11</v>
      </c>
      <c r="G3315" s="2">
        <v>3500000</v>
      </c>
      <c r="H3315" s="2">
        <v>8.1999999999999993</v>
      </c>
    </row>
    <row r="3316" spans="1:8" x14ac:dyDescent="0.3">
      <c r="A3316" s="3" t="s">
        <v>1667</v>
      </c>
      <c r="B3316" s="3">
        <v>115</v>
      </c>
      <c r="C3316" s="3">
        <v>38168022</v>
      </c>
      <c r="D3316" s="3" t="s">
        <v>5203</v>
      </c>
      <c r="E3316" s="3" t="s">
        <v>5516</v>
      </c>
      <c r="F3316" s="3" t="s">
        <v>11</v>
      </c>
      <c r="G3316" s="3">
        <v>3000000</v>
      </c>
      <c r="H3316" s="3">
        <v>6.6</v>
      </c>
    </row>
    <row r="3317" spans="1:8" x14ac:dyDescent="0.3">
      <c r="A3317" s="2" t="s">
        <v>5517</v>
      </c>
      <c r="B3317" s="2">
        <v>98</v>
      </c>
      <c r="C3317" s="2">
        <v>84749884</v>
      </c>
      <c r="D3317" s="2" t="s">
        <v>2088</v>
      </c>
      <c r="E3317" s="2" t="s">
        <v>5518</v>
      </c>
      <c r="F3317" s="2" t="s">
        <v>11</v>
      </c>
      <c r="G3317" s="2">
        <v>3000000</v>
      </c>
      <c r="H3317" s="2">
        <v>5.7</v>
      </c>
    </row>
    <row r="3318" spans="1:8" x14ac:dyDescent="0.3">
      <c r="A3318" s="3" t="s">
        <v>2307</v>
      </c>
      <c r="B3318" s="3">
        <v>91</v>
      </c>
      <c r="C3318" s="3">
        <v>24788807</v>
      </c>
      <c r="D3318" s="3" t="s">
        <v>656</v>
      </c>
      <c r="E3318" s="3" t="s">
        <v>5519</v>
      </c>
      <c r="F3318" s="3" t="s">
        <v>11</v>
      </c>
      <c r="G3318" s="3">
        <v>3000000</v>
      </c>
      <c r="H3318" s="3">
        <v>7.4</v>
      </c>
    </row>
    <row r="3319" spans="1:8" x14ac:dyDescent="0.3">
      <c r="A3319" s="2" t="s">
        <v>4775</v>
      </c>
      <c r="B3319" s="2">
        <v>120</v>
      </c>
      <c r="C3319" s="2">
        <v>21244913</v>
      </c>
      <c r="D3319" s="2" t="s">
        <v>5520</v>
      </c>
      <c r="E3319" s="2" t="s">
        <v>5521</v>
      </c>
      <c r="F3319" s="2" t="s">
        <v>11</v>
      </c>
      <c r="G3319" s="2">
        <v>4000000</v>
      </c>
      <c r="H3319" s="2">
        <v>8</v>
      </c>
    </row>
    <row r="3320" spans="1:8" x14ac:dyDescent="0.3">
      <c r="A3320" s="2" t="s">
        <v>5522</v>
      </c>
      <c r="B3320" s="2">
        <v>87</v>
      </c>
      <c r="C3320" s="2">
        <v>30000000</v>
      </c>
      <c r="D3320" s="2" t="s">
        <v>2403</v>
      </c>
      <c r="E3320" s="2" t="s">
        <v>5523</v>
      </c>
      <c r="F3320" s="2" t="s">
        <v>11</v>
      </c>
      <c r="G3320" s="2">
        <v>2200000</v>
      </c>
      <c r="H3320" s="2">
        <v>5.4</v>
      </c>
    </row>
    <row r="3321" spans="1:8" x14ac:dyDescent="0.3">
      <c r="A3321" s="3" t="s">
        <v>3914</v>
      </c>
      <c r="B3321" s="3">
        <v>117</v>
      </c>
      <c r="C3321" s="3">
        <v>20966644</v>
      </c>
      <c r="D3321" s="3" t="s">
        <v>69</v>
      </c>
      <c r="E3321" s="3" t="s">
        <v>5524</v>
      </c>
      <c r="F3321" s="3" t="s">
        <v>11</v>
      </c>
      <c r="G3321" s="3">
        <v>3000000</v>
      </c>
      <c r="H3321" s="3">
        <v>7.4</v>
      </c>
    </row>
    <row r="3322" spans="1:8" x14ac:dyDescent="0.3">
      <c r="A3322" s="2" t="s">
        <v>4554</v>
      </c>
      <c r="B3322" s="2">
        <v>85</v>
      </c>
      <c r="C3322" s="2">
        <v>64423650</v>
      </c>
      <c r="D3322" s="2" t="s">
        <v>1428</v>
      </c>
      <c r="E3322" s="2" t="s">
        <v>5525</v>
      </c>
      <c r="F3322" s="2" t="s">
        <v>11</v>
      </c>
      <c r="G3322" s="2">
        <v>3000000</v>
      </c>
      <c r="H3322" s="2">
        <v>5.7</v>
      </c>
    </row>
    <row r="3323" spans="1:8" x14ac:dyDescent="0.3">
      <c r="A3323" s="3" t="s">
        <v>888</v>
      </c>
      <c r="B3323" s="3">
        <v>110</v>
      </c>
      <c r="C3323" s="3">
        <v>48056940</v>
      </c>
      <c r="D3323" s="3" t="s">
        <v>2056</v>
      </c>
      <c r="E3323" s="3" t="s">
        <v>5526</v>
      </c>
      <c r="F3323" s="3" t="s">
        <v>11</v>
      </c>
      <c r="G3323" s="3">
        <v>3000000</v>
      </c>
      <c r="H3323" s="3">
        <v>6.8</v>
      </c>
    </row>
    <row r="3324" spans="1:8" x14ac:dyDescent="0.3">
      <c r="A3324" s="2" t="s">
        <v>4081</v>
      </c>
      <c r="B3324" s="2">
        <v>113</v>
      </c>
      <c r="C3324" s="2">
        <v>19184015</v>
      </c>
      <c r="D3324" s="2" t="s">
        <v>5527</v>
      </c>
      <c r="E3324" s="2" t="s">
        <v>5528</v>
      </c>
      <c r="F3324" s="2" t="s">
        <v>11</v>
      </c>
      <c r="G3324" s="2">
        <v>3000000</v>
      </c>
      <c r="H3324" s="2">
        <v>5.4</v>
      </c>
    </row>
    <row r="3325" spans="1:8" x14ac:dyDescent="0.3">
      <c r="A3325" s="3" t="s">
        <v>2320</v>
      </c>
      <c r="B3325" s="3">
        <v>98</v>
      </c>
      <c r="C3325" s="3">
        <v>24629916</v>
      </c>
      <c r="D3325" s="3" t="s">
        <v>4339</v>
      </c>
      <c r="E3325" s="3" t="s">
        <v>5529</v>
      </c>
      <c r="F3325" s="3" t="s">
        <v>11</v>
      </c>
      <c r="G3325" s="3">
        <v>3000000</v>
      </c>
      <c r="H3325" s="3">
        <v>5.0999999999999996</v>
      </c>
    </row>
    <row r="3326" spans="1:8" x14ac:dyDescent="0.3">
      <c r="A3326" s="3" t="s">
        <v>5530</v>
      </c>
      <c r="B3326" s="3">
        <v>86</v>
      </c>
      <c r="C3326" s="3">
        <v>19472057</v>
      </c>
      <c r="D3326" s="3" t="s">
        <v>2168</v>
      </c>
      <c r="E3326" s="3" t="s">
        <v>5531</v>
      </c>
      <c r="F3326" s="3" t="s">
        <v>11</v>
      </c>
      <c r="G3326" s="3">
        <v>3000000</v>
      </c>
      <c r="H3326" s="3">
        <v>5.9</v>
      </c>
    </row>
    <row r="3327" spans="1:8" x14ac:dyDescent="0.3">
      <c r="A3327" s="2" t="s">
        <v>2896</v>
      </c>
      <c r="B3327" s="2">
        <v>161</v>
      </c>
      <c r="C3327" s="2">
        <v>27200000</v>
      </c>
      <c r="D3327" s="2" t="s">
        <v>1097</v>
      </c>
      <c r="E3327" s="2" t="s">
        <v>5532</v>
      </c>
      <c r="F3327" s="2" t="s">
        <v>11</v>
      </c>
      <c r="G3327" s="2">
        <v>3000000</v>
      </c>
      <c r="H3327" s="2">
        <v>8.1999999999999993</v>
      </c>
    </row>
    <row r="3328" spans="1:8" x14ac:dyDescent="0.3">
      <c r="A3328" s="3" t="s">
        <v>1783</v>
      </c>
      <c r="B3328" s="3">
        <v>100</v>
      </c>
      <c r="C3328" s="3">
        <v>15369573</v>
      </c>
      <c r="D3328" s="3" t="s">
        <v>618</v>
      </c>
      <c r="E3328" s="3" t="s">
        <v>5533</v>
      </c>
      <c r="F3328" s="3" t="s">
        <v>11</v>
      </c>
      <c r="G3328" s="3">
        <v>3000000</v>
      </c>
      <c r="H3328" s="3">
        <v>5.3</v>
      </c>
    </row>
    <row r="3329" spans="1:8" x14ac:dyDescent="0.3">
      <c r="A3329" s="2" t="s">
        <v>5534</v>
      </c>
      <c r="B3329" s="2">
        <v>91</v>
      </c>
      <c r="C3329" s="2">
        <v>15935068</v>
      </c>
      <c r="D3329" s="2" t="s">
        <v>3100</v>
      </c>
      <c r="E3329" s="2" t="s">
        <v>5535</v>
      </c>
      <c r="F3329" s="2" t="s">
        <v>11</v>
      </c>
      <c r="G3329" s="2">
        <v>2500000</v>
      </c>
      <c r="H3329" s="2">
        <v>4.3</v>
      </c>
    </row>
    <row r="3330" spans="1:8" x14ac:dyDescent="0.3">
      <c r="A3330" s="2" t="s">
        <v>507</v>
      </c>
      <c r="B3330" s="2">
        <v>100</v>
      </c>
      <c r="C3330" s="2">
        <v>11694528</v>
      </c>
      <c r="D3330" s="2" t="s">
        <v>5536</v>
      </c>
      <c r="E3330" s="2" t="s">
        <v>5537</v>
      </c>
      <c r="F3330" s="2" t="s">
        <v>11</v>
      </c>
      <c r="G3330" s="2">
        <v>3000000</v>
      </c>
      <c r="H3330" s="2">
        <v>7.2</v>
      </c>
    </row>
    <row r="3331" spans="1:8" x14ac:dyDescent="0.3">
      <c r="A3331" s="3" t="s">
        <v>5538</v>
      </c>
      <c r="B3331" s="3">
        <v>84</v>
      </c>
      <c r="C3331" s="3">
        <v>10017041</v>
      </c>
      <c r="D3331" s="3" t="s">
        <v>571</v>
      </c>
      <c r="E3331" s="3" t="s">
        <v>5539</v>
      </c>
      <c r="F3331" s="3" t="s">
        <v>11</v>
      </c>
      <c r="G3331" s="3">
        <v>3000000</v>
      </c>
      <c r="H3331" s="3">
        <v>5.9</v>
      </c>
    </row>
    <row r="3332" spans="1:8" x14ac:dyDescent="0.3">
      <c r="A3332" s="3" t="s">
        <v>5540</v>
      </c>
      <c r="B3332" s="3">
        <v>99</v>
      </c>
      <c r="C3332" s="3">
        <v>7059537</v>
      </c>
      <c r="D3332" s="3" t="s">
        <v>656</v>
      </c>
      <c r="E3332" s="3" t="s">
        <v>5541</v>
      </c>
      <c r="F3332" s="3" t="s">
        <v>11</v>
      </c>
      <c r="G3332" s="3">
        <v>3000000</v>
      </c>
      <c r="H3332" s="3">
        <v>3</v>
      </c>
    </row>
    <row r="3333" spans="1:8" x14ac:dyDescent="0.3">
      <c r="A3333" s="2" t="s">
        <v>2920</v>
      </c>
      <c r="B3333" s="2">
        <v>109</v>
      </c>
      <c r="C3333" s="2">
        <v>8114507</v>
      </c>
      <c r="D3333" s="2" t="s">
        <v>69</v>
      </c>
      <c r="E3333" s="2" t="s">
        <v>5542</v>
      </c>
      <c r="F3333" s="2" t="s">
        <v>11</v>
      </c>
      <c r="G3333" s="2">
        <v>3000000</v>
      </c>
      <c r="H3333" s="2">
        <v>7.9</v>
      </c>
    </row>
    <row r="3334" spans="1:8" x14ac:dyDescent="0.3">
      <c r="A3334" s="3" t="s">
        <v>5543</v>
      </c>
      <c r="B3334" s="3">
        <v>95</v>
      </c>
      <c r="C3334" s="3">
        <v>7888703</v>
      </c>
      <c r="D3334" s="3" t="s">
        <v>922</v>
      </c>
      <c r="E3334" s="3" t="s">
        <v>5544</v>
      </c>
      <c r="F3334" s="3" t="s">
        <v>11</v>
      </c>
      <c r="G3334" s="3">
        <v>3000000</v>
      </c>
      <c r="H3334" s="3">
        <v>3.2</v>
      </c>
    </row>
    <row r="3335" spans="1:8" x14ac:dyDescent="0.3">
      <c r="A3335" s="2" t="s">
        <v>5545</v>
      </c>
      <c r="B3335" s="2">
        <v>97</v>
      </c>
      <c r="C3335" s="2">
        <v>7282851</v>
      </c>
      <c r="D3335" s="2" t="s">
        <v>1423</v>
      </c>
      <c r="E3335" s="2" t="s">
        <v>5546</v>
      </c>
      <c r="F3335" s="2" t="s">
        <v>11</v>
      </c>
      <c r="G3335" s="2">
        <v>3000000</v>
      </c>
      <c r="H3335" s="2">
        <v>6.5</v>
      </c>
    </row>
    <row r="3336" spans="1:8" x14ac:dyDescent="0.3">
      <c r="A3336" s="2" t="s">
        <v>5547</v>
      </c>
      <c r="B3336" s="2">
        <v>90</v>
      </c>
      <c r="C3336" s="2">
        <v>5844929</v>
      </c>
      <c r="D3336" s="2" t="s">
        <v>838</v>
      </c>
      <c r="E3336" s="2" t="s">
        <v>5548</v>
      </c>
      <c r="F3336" s="2" t="s">
        <v>11</v>
      </c>
      <c r="G3336" s="2">
        <v>3000000</v>
      </c>
      <c r="H3336" s="2">
        <v>7</v>
      </c>
    </row>
    <row r="3337" spans="1:8" x14ac:dyDescent="0.3">
      <c r="A3337" s="3" t="s">
        <v>5549</v>
      </c>
      <c r="B3337" s="3">
        <v>96</v>
      </c>
      <c r="C3337" s="3">
        <v>4170647</v>
      </c>
      <c r="D3337" s="3" t="s">
        <v>838</v>
      </c>
      <c r="E3337" s="3" t="s">
        <v>5550</v>
      </c>
      <c r="F3337" s="3" t="s">
        <v>11</v>
      </c>
      <c r="G3337" s="3">
        <v>1900000</v>
      </c>
      <c r="H3337" s="3">
        <v>6.9</v>
      </c>
    </row>
    <row r="3338" spans="1:8" x14ac:dyDescent="0.3">
      <c r="A3338" s="2" t="s">
        <v>5551</v>
      </c>
      <c r="B3338" s="2">
        <v>82</v>
      </c>
      <c r="C3338" s="2">
        <v>4142507</v>
      </c>
      <c r="D3338" s="2" t="s">
        <v>549</v>
      </c>
      <c r="E3338" s="2" t="s">
        <v>5552</v>
      </c>
      <c r="F3338" s="2" t="s">
        <v>11</v>
      </c>
      <c r="G3338" s="2">
        <v>3000000</v>
      </c>
      <c r="H3338" s="2">
        <v>4.4000000000000004</v>
      </c>
    </row>
    <row r="3339" spans="1:8" x14ac:dyDescent="0.3">
      <c r="A3339" s="3" t="s">
        <v>3265</v>
      </c>
      <c r="B3339" s="3">
        <v>109</v>
      </c>
      <c r="C3339" s="3">
        <v>4109095</v>
      </c>
      <c r="D3339" s="3" t="s">
        <v>5553</v>
      </c>
      <c r="E3339" s="3" t="s">
        <v>5554</v>
      </c>
      <c r="F3339" s="3" t="s">
        <v>11</v>
      </c>
      <c r="G3339" s="3">
        <v>3000000</v>
      </c>
      <c r="H3339" s="3">
        <v>6</v>
      </c>
    </row>
    <row r="3340" spans="1:8" x14ac:dyDescent="0.3">
      <c r="A3340" s="2" t="s">
        <v>5555</v>
      </c>
      <c r="B3340" s="2">
        <v>98</v>
      </c>
      <c r="C3340" s="2">
        <v>3902679</v>
      </c>
      <c r="D3340" s="2" t="s">
        <v>2403</v>
      </c>
      <c r="E3340" s="2" t="s">
        <v>5556</v>
      </c>
      <c r="F3340" s="2" t="s">
        <v>11</v>
      </c>
      <c r="G3340" s="2">
        <v>3000000</v>
      </c>
      <c r="H3340" s="2">
        <v>5.3</v>
      </c>
    </row>
    <row r="3341" spans="1:8" x14ac:dyDescent="0.3">
      <c r="A3341" s="3" t="s">
        <v>5557</v>
      </c>
      <c r="B3341" s="3">
        <v>95</v>
      </c>
      <c r="C3341" s="3">
        <v>3559990</v>
      </c>
      <c r="D3341" s="3" t="s">
        <v>326</v>
      </c>
      <c r="E3341" s="3" t="s">
        <v>5558</v>
      </c>
      <c r="F3341" s="3" t="s">
        <v>11</v>
      </c>
      <c r="G3341" s="3">
        <v>3000000</v>
      </c>
      <c r="H3341" s="3">
        <v>5.3</v>
      </c>
    </row>
    <row r="3342" spans="1:8" x14ac:dyDescent="0.3">
      <c r="A3342" s="3" t="s">
        <v>5559</v>
      </c>
      <c r="B3342" s="3">
        <v>104</v>
      </c>
      <c r="C3342" s="3">
        <v>3287435</v>
      </c>
      <c r="D3342" s="3" t="s">
        <v>1126</v>
      </c>
      <c r="E3342" s="3" t="s">
        <v>5560</v>
      </c>
      <c r="F3342" s="3" t="s">
        <v>11</v>
      </c>
      <c r="G3342" s="3">
        <v>4500000</v>
      </c>
      <c r="H3342" s="3">
        <v>7.1</v>
      </c>
    </row>
    <row r="3343" spans="1:8" x14ac:dyDescent="0.3">
      <c r="A3343" s="2" t="s">
        <v>5561</v>
      </c>
      <c r="B3343" s="2">
        <v>87</v>
      </c>
      <c r="C3343" s="2">
        <v>3071947</v>
      </c>
      <c r="D3343" s="2" t="s">
        <v>1949</v>
      </c>
      <c r="E3343" s="2" t="s">
        <v>5562</v>
      </c>
      <c r="F3343" s="2" t="s">
        <v>11</v>
      </c>
      <c r="G3343" s="2">
        <v>3500000</v>
      </c>
      <c r="H3343" s="2">
        <v>5.4</v>
      </c>
    </row>
    <row r="3344" spans="1:8" x14ac:dyDescent="0.3">
      <c r="A3344" s="3" t="s">
        <v>5563</v>
      </c>
      <c r="B3344" s="3">
        <v>108</v>
      </c>
      <c r="C3344" s="3">
        <v>2961991</v>
      </c>
      <c r="D3344" s="3" t="s">
        <v>504</v>
      </c>
      <c r="E3344" s="3" t="s">
        <v>5564</v>
      </c>
      <c r="F3344" s="3" t="s">
        <v>11</v>
      </c>
      <c r="G3344" s="3">
        <v>3300000</v>
      </c>
      <c r="H3344" s="3">
        <v>6.9</v>
      </c>
    </row>
    <row r="3345" spans="1:8" x14ac:dyDescent="0.3">
      <c r="A3345" s="3" t="s">
        <v>260</v>
      </c>
      <c r="B3345" s="3">
        <v>94</v>
      </c>
      <c r="C3345" s="3">
        <v>2912363</v>
      </c>
      <c r="D3345" s="3" t="s">
        <v>641</v>
      </c>
      <c r="E3345" s="3" t="s">
        <v>5565</v>
      </c>
      <c r="F3345" s="3" t="s">
        <v>5566</v>
      </c>
      <c r="G3345" s="3">
        <v>3000000</v>
      </c>
      <c r="H3345" s="3">
        <v>7.3</v>
      </c>
    </row>
    <row r="3346" spans="1:8" x14ac:dyDescent="0.3">
      <c r="A3346" s="2" t="s">
        <v>5567</v>
      </c>
      <c r="B3346" s="2">
        <v>134</v>
      </c>
      <c r="C3346" s="2">
        <v>3000000</v>
      </c>
      <c r="D3346" s="2" t="s">
        <v>838</v>
      </c>
      <c r="E3346" s="2" t="s">
        <v>5568</v>
      </c>
      <c r="F3346" s="2" t="s">
        <v>11</v>
      </c>
      <c r="G3346" s="2">
        <v>3000000</v>
      </c>
      <c r="H3346" s="2">
        <v>7.8</v>
      </c>
    </row>
    <row r="3347" spans="1:8" x14ac:dyDescent="0.3">
      <c r="A3347" s="3" t="s">
        <v>3209</v>
      </c>
      <c r="B3347" s="3">
        <v>89</v>
      </c>
      <c r="C3347" s="3">
        <v>2223990</v>
      </c>
      <c r="D3347" s="3" t="s">
        <v>5203</v>
      </c>
      <c r="E3347" s="3" t="s">
        <v>5569</v>
      </c>
      <c r="F3347" s="3" t="s">
        <v>11</v>
      </c>
      <c r="G3347" s="3">
        <v>3000000</v>
      </c>
      <c r="H3347" s="3">
        <v>6.6</v>
      </c>
    </row>
    <row r="3348" spans="1:8" x14ac:dyDescent="0.3">
      <c r="A3348" s="2" t="s">
        <v>2316</v>
      </c>
      <c r="B3348" s="2">
        <v>102</v>
      </c>
      <c r="C3348" s="2">
        <v>1821983</v>
      </c>
      <c r="D3348" s="2" t="s">
        <v>5570</v>
      </c>
      <c r="E3348" s="2" t="s">
        <v>5571</v>
      </c>
      <c r="F3348" s="2" t="s">
        <v>11</v>
      </c>
      <c r="G3348" s="2">
        <v>3000000</v>
      </c>
      <c r="H3348" s="2">
        <v>5.4</v>
      </c>
    </row>
    <row r="3349" spans="1:8" x14ac:dyDescent="0.3">
      <c r="A3349" s="3" t="s">
        <v>4442</v>
      </c>
      <c r="B3349" s="3">
        <v>120</v>
      </c>
      <c r="C3349" s="3">
        <v>2181290</v>
      </c>
      <c r="D3349" s="3" t="s">
        <v>637</v>
      </c>
      <c r="E3349" s="3" t="s">
        <v>5572</v>
      </c>
      <c r="F3349" s="3" t="s">
        <v>4337</v>
      </c>
      <c r="G3349" s="3">
        <v>3000000</v>
      </c>
      <c r="H3349" s="3">
        <v>8.4</v>
      </c>
    </row>
    <row r="3350" spans="1:8" x14ac:dyDescent="0.3">
      <c r="A3350" s="2" t="s">
        <v>5573</v>
      </c>
      <c r="B3350" s="2">
        <v>110</v>
      </c>
      <c r="C3350" s="2">
        <v>2848578</v>
      </c>
      <c r="D3350" s="2" t="s">
        <v>2321</v>
      </c>
      <c r="E3350" s="2" t="s">
        <v>5574</v>
      </c>
      <c r="F3350" s="2" t="s">
        <v>11</v>
      </c>
      <c r="G3350" s="2">
        <v>3500000</v>
      </c>
      <c r="H3350" s="2">
        <v>6.3</v>
      </c>
    </row>
    <row r="3351" spans="1:8" x14ac:dyDescent="0.3">
      <c r="A3351" s="3" t="s">
        <v>5575</v>
      </c>
      <c r="B3351" s="3">
        <v>86</v>
      </c>
      <c r="C3351" s="3">
        <v>703002</v>
      </c>
      <c r="D3351" s="3" t="s">
        <v>564</v>
      </c>
      <c r="E3351" s="3" t="s">
        <v>5576</v>
      </c>
      <c r="F3351" s="3" t="s">
        <v>11</v>
      </c>
      <c r="G3351" s="3">
        <v>3000000</v>
      </c>
      <c r="H3351" s="3">
        <v>6.1</v>
      </c>
    </row>
    <row r="3352" spans="1:8" x14ac:dyDescent="0.3">
      <c r="A3352" s="2" t="s">
        <v>5577</v>
      </c>
      <c r="B3352" s="2">
        <v>87</v>
      </c>
      <c r="C3352" s="2">
        <v>418268</v>
      </c>
      <c r="D3352" s="2" t="s">
        <v>549</v>
      </c>
      <c r="E3352" s="2" t="s">
        <v>5578</v>
      </c>
      <c r="F3352" s="2" t="s">
        <v>11</v>
      </c>
      <c r="G3352" s="2">
        <v>3000000</v>
      </c>
      <c r="H3352" s="2">
        <v>5.3</v>
      </c>
    </row>
    <row r="3353" spans="1:8" x14ac:dyDescent="0.3">
      <c r="A3353" s="3" t="s">
        <v>5579</v>
      </c>
      <c r="B3353" s="3">
        <v>93</v>
      </c>
      <c r="C3353" s="3">
        <v>200803</v>
      </c>
      <c r="D3353" s="3" t="s">
        <v>656</v>
      </c>
      <c r="E3353" s="3" t="s">
        <v>5580</v>
      </c>
      <c r="F3353" s="3" t="s">
        <v>11</v>
      </c>
      <c r="G3353" s="3">
        <v>3000000</v>
      </c>
      <c r="H3353" s="3">
        <v>5.3</v>
      </c>
    </row>
    <row r="3354" spans="1:8" x14ac:dyDescent="0.3">
      <c r="A3354" s="2" t="s">
        <v>4456</v>
      </c>
      <c r="B3354" s="2">
        <v>98</v>
      </c>
      <c r="C3354" s="2">
        <v>95016</v>
      </c>
      <c r="D3354" s="2" t="s">
        <v>1479</v>
      </c>
      <c r="E3354" s="2" t="s">
        <v>5581</v>
      </c>
      <c r="F3354" s="2" t="s">
        <v>3627</v>
      </c>
      <c r="G3354" s="2">
        <v>2700000</v>
      </c>
      <c r="H3354" s="2">
        <v>7.4</v>
      </c>
    </row>
    <row r="3355" spans="1:8" x14ac:dyDescent="0.3">
      <c r="A3355" s="2" t="s">
        <v>5582</v>
      </c>
      <c r="B3355" s="2">
        <v>88</v>
      </c>
      <c r="C3355" s="2">
        <v>143000</v>
      </c>
      <c r="D3355" s="2" t="s">
        <v>2168</v>
      </c>
      <c r="E3355" s="2" t="s">
        <v>5583</v>
      </c>
      <c r="F3355" s="2" t="s">
        <v>11</v>
      </c>
      <c r="G3355" s="2">
        <v>5000000</v>
      </c>
      <c r="H3355" s="2">
        <v>4.0999999999999996</v>
      </c>
    </row>
    <row r="3356" spans="1:8" x14ac:dyDescent="0.3">
      <c r="A3356" s="3" t="s">
        <v>5584</v>
      </c>
      <c r="B3356" s="3">
        <v>97</v>
      </c>
      <c r="C3356" s="3">
        <v>39852</v>
      </c>
      <c r="D3356" s="3" t="s">
        <v>838</v>
      </c>
      <c r="E3356" s="3" t="s">
        <v>5585</v>
      </c>
      <c r="F3356" s="3" t="s">
        <v>11</v>
      </c>
      <c r="G3356" s="3">
        <v>3000000</v>
      </c>
      <c r="H3356" s="3">
        <v>6.7</v>
      </c>
    </row>
    <row r="3357" spans="1:8" x14ac:dyDescent="0.3">
      <c r="A3357" s="2" t="s">
        <v>3777</v>
      </c>
      <c r="B3357" s="2">
        <v>122</v>
      </c>
      <c r="C3357" s="2">
        <v>22000</v>
      </c>
      <c r="D3357" s="2" t="s">
        <v>889</v>
      </c>
      <c r="E3357" s="2" t="s">
        <v>5586</v>
      </c>
      <c r="F3357" s="2" t="s">
        <v>11</v>
      </c>
      <c r="G3357" s="2">
        <v>3000000</v>
      </c>
      <c r="H3357" s="2">
        <v>5.8</v>
      </c>
    </row>
    <row r="3358" spans="1:8" x14ac:dyDescent="0.3">
      <c r="A3358" s="2" t="s">
        <v>1448</v>
      </c>
      <c r="B3358" s="2">
        <v>113</v>
      </c>
      <c r="C3358" s="2">
        <v>5595428</v>
      </c>
      <c r="D3358" s="2" t="s">
        <v>1126</v>
      </c>
      <c r="E3358" s="2" t="s">
        <v>5587</v>
      </c>
      <c r="F3358" s="2" t="s">
        <v>5040</v>
      </c>
      <c r="G3358" s="2">
        <v>2900000</v>
      </c>
      <c r="H3358" s="2">
        <v>8</v>
      </c>
    </row>
    <row r="3359" spans="1:8" x14ac:dyDescent="0.3">
      <c r="A3359" s="3" t="s">
        <v>5588</v>
      </c>
      <c r="B3359" s="3">
        <v>105</v>
      </c>
      <c r="C3359" s="3">
        <v>3123749</v>
      </c>
      <c r="D3359" s="3" t="s">
        <v>549</v>
      </c>
      <c r="E3359" s="3" t="s">
        <v>5589</v>
      </c>
      <c r="F3359" s="3" t="s">
        <v>11</v>
      </c>
      <c r="G3359" s="3">
        <v>1500000</v>
      </c>
      <c r="H3359" s="3">
        <v>6.5</v>
      </c>
    </row>
    <row r="3360" spans="1:8" x14ac:dyDescent="0.3">
      <c r="A3360" s="3" t="s">
        <v>2421</v>
      </c>
      <c r="B3360" s="3">
        <v>89</v>
      </c>
      <c r="C3360" s="3">
        <v>3645438</v>
      </c>
      <c r="D3360" s="3" t="s">
        <v>2088</v>
      </c>
      <c r="E3360" s="3" t="s">
        <v>5590</v>
      </c>
      <c r="F3360" s="3" t="s">
        <v>953</v>
      </c>
      <c r="G3360" s="3">
        <v>2200000</v>
      </c>
      <c r="H3360" s="3">
        <v>6.8</v>
      </c>
    </row>
    <row r="3361" spans="1:8" x14ac:dyDescent="0.3">
      <c r="A3361" s="2" t="s">
        <v>4075</v>
      </c>
      <c r="B3361" s="2">
        <v>116</v>
      </c>
      <c r="C3361" s="2">
        <v>22201636</v>
      </c>
      <c r="D3361" s="2" t="s">
        <v>1823</v>
      </c>
      <c r="E3361" s="2" t="s">
        <v>5591</v>
      </c>
      <c r="F3361" s="2" t="s">
        <v>11</v>
      </c>
      <c r="G3361" s="2">
        <v>8000000</v>
      </c>
      <c r="H3361" s="2">
        <v>7.4</v>
      </c>
    </row>
    <row r="3362" spans="1:8" x14ac:dyDescent="0.3">
      <c r="A3362" s="3" t="s">
        <v>5592</v>
      </c>
      <c r="B3362" s="3">
        <v>120</v>
      </c>
      <c r="C3362" s="3">
        <v>25000000</v>
      </c>
      <c r="D3362" s="3" t="s">
        <v>3804</v>
      </c>
      <c r="E3362" s="3" t="s">
        <v>5593</v>
      </c>
      <c r="F3362" s="3" t="s">
        <v>11</v>
      </c>
      <c r="G3362" s="3">
        <v>2883848</v>
      </c>
      <c r="H3362" s="3">
        <v>8.3000000000000007</v>
      </c>
    </row>
    <row r="3363" spans="1:8" x14ac:dyDescent="0.3">
      <c r="A3363" s="2" t="s">
        <v>5594</v>
      </c>
      <c r="B3363" s="2">
        <v>88</v>
      </c>
      <c r="C3363" s="2">
        <v>19170001</v>
      </c>
      <c r="D3363" s="2" t="s">
        <v>2088</v>
      </c>
      <c r="E3363" s="2" t="s">
        <v>5595</v>
      </c>
      <c r="F3363" s="2" t="s">
        <v>11</v>
      </c>
      <c r="G3363" s="2">
        <v>2800000</v>
      </c>
      <c r="H3363" s="2">
        <v>5.3</v>
      </c>
    </row>
    <row r="3364" spans="1:8" x14ac:dyDescent="0.3">
      <c r="A3364" s="3" t="s">
        <v>5447</v>
      </c>
      <c r="B3364" s="3">
        <v>102</v>
      </c>
      <c r="C3364" s="3">
        <v>22202612</v>
      </c>
      <c r="D3364" s="3" t="s">
        <v>3115</v>
      </c>
      <c r="E3364" s="3" t="s">
        <v>5596</v>
      </c>
      <c r="F3364" s="3" t="s">
        <v>11</v>
      </c>
      <c r="G3364" s="3">
        <v>2800000</v>
      </c>
      <c r="H3364" s="3">
        <v>8.1</v>
      </c>
    </row>
    <row r="3365" spans="1:8" x14ac:dyDescent="0.3">
      <c r="A3365" s="2" t="s">
        <v>3268</v>
      </c>
      <c r="B3365" s="2">
        <v>106</v>
      </c>
      <c r="C3365" s="2">
        <v>86300000</v>
      </c>
      <c r="D3365" s="2" t="s">
        <v>656</v>
      </c>
      <c r="E3365" s="2" t="s">
        <v>5597</v>
      </c>
      <c r="F3365" s="2" t="s">
        <v>11</v>
      </c>
      <c r="G3365" s="2">
        <v>2800000</v>
      </c>
      <c r="H3365" s="2">
        <v>8</v>
      </c>
    </row>
    <row r="3366" spans="1:8" x14ac:dyDescent="0.3">
      <c r="A3366" s="3" t="s">
        <v>3663</v>
      </c>
      <c r="B3366" s="3">
        <v>95</v>
      </c>
      <c r="C3366" s="3">
        <v>952620</v>
      </c>
      <c r="D3366" s="3" t="s">
        <v>2088</v>
      </c>
      <c r="E3366" s="3" t="s">
        <v>5598</v>
      </c>
      <c r="F3366" s="3" t="s">
        <v>11</v>
      </c>
      <c r="G3366" s="3">
        <v>2000000</v>
      </c>
      <c r="H3366" s="3">
        <v>5.7</v>
      </c>
    </row>
    <row r="3367" spans="1:8" x14ac:dyDescent="0.3">
      <c r="A3367" s="3" t="s">
        <v>5599</v>
      </c>
      <c r="B3367" s="3">
        <v>113</v>
      </c>
      <c r="C3367" s="3">
        <v>9054736</v>
      </c>
      <c r="D3367" s="3" t="s">
        <v>1126</v>
      </c>
      <c r="E3367" s="3" t="s">
        <v>5600</v>
      </c>
      <c r="F3367" s="3" t="s">
        <v>11</v>
      </c>
      <c r="G3367" s="3">
        <v>2700000</v>
      </c>
      <c r="H3367" s="3">
        <v>7.1</v>
      </c>
    </row>
    <row r="3368" spans="1:8" x14ac:dyDescent="0.3">
      <c r="A3368" s="2" t="s">
        <v>3268</v>
      </c>
      <c r="B3368" s="2">
        <v>93</v>
      </c>
      <c r="C3368" s="2">
        <v>119500000</v>
      </c>
      <c r="D3368" s="2" t="s">
        <v>2146</v>
      </c>
      <c r="E3368" s="2" t="s">
        <v>5601</v>
      </c>
      <c r="F3368" s="2" t="s">
        <v>11</v>
      </c>
      <c r="G3368" s="2">
        <v>2600000</v>
      </c>
      <c r="H3368" s="2">
        <v>7.8</v>
      </c>
    </row>
    <row r="3369" spans="1:8" x14ac:dyDescent="0.3">
      <c r="A3369" s="3" t="s">
        <v>5602</v>
      </c>
      <c r="B3369" s="3">
        <v>97</v>
      </c>
      <c r="C3369" s="3">
        <v>32600000</v>
      </c>
      <c r="D3369" s="3" t="s">
        <v>2168</v>
      </c>
      <c r="E3369" s="3" t="s">
        <v>5603</v>
      </c>
      <c r="F3369" s="3" t="s">
        <v>11</v>
      </c>
      <c r="G3369" s="3">
        <v>1800000</v>
      </c>
      <c r="H3369" s="3">
        <v>5.9</v>
      </c>
    </row>
    <row r="3370" spans="1:8" x14ac:dyDescent="0.3">
      <c r="A3370" s="3" t="s">
        <v>3914</v>
      </c>
      <c r="B3370" s="3">
        <v>140</v>
      </c>
      <c r="C3370" s="3">
        <v>3130592</v>
      </c>
      <c r="D3370" s="3" t="s">
        <v>69</v>
      </c>
      <c r="E3370" s="3" t="s">
        <v>5604</v>
      </c>
      <c r="F3370" s="3" t="s">
        <v>11</v>
      </c>
      <c r="G3370" s="3">
        <v>2600000</v>
      </c>
      <c r="H3370" s="3">
        <v>7.8</v>
      </c>
    </row>
    <row r="3371" spans="1:8" x14ac:dyDescent="0.3">
      <c r="A3371" s="3" t="s">
        <v>5605</v>
      </c>
      <c r="B3371" s="3">
        <v>66</v>
      </c>
      <c r="C3371" s="3">
        <v>38108</v>
      </c>
      <c r="D3371" s="3" t="s">
        <v>1409</v>
      </c>
      <c r="E3371" s="3" t="s">
        <v>5606</v>
      </c>
      <c r="F3371" s="3" t="s">
        <v>918</v>
      </c>
      <c r="G3371" s="3">
        <v>2600000</v>
      </c>
      <c r="H3371" s="3">
        <v>7.2</v>
      </c>
    </row>
    <row r="3372" spans="1:8" x14ac:dyDescent="0.3">
      <c r="A3372" s="2" t="s">
        <v>5398</v>
      </c>
      <c r="B3372" s="2">
        <v>86</v>
      </c>
      <c r="C3372" s="2">
        <v>40041683</v>
      </c>
      <c r="D3372" s="2" t="s">
        <v>922</v>
      </c>
      <c r="E3372" s="2" t="s">
        <v>5607</v>
      </c>
      <c r="F3372" s="2" t="s">
        <v>11</v>
      </c>
      <c r="G3372" s="2">
        <v>2500000</v>
      </c>
      <c r="H3372" s="2">
        <v>5.0999999999999996</v>
      </c>
    </row>
    <row r="3373" spans="1:8" x14ac:dyDescent="0.3">
      <c r="A3373" s="3" t="s">
        <v>5608</v>
      </c>
      <c r="B3373" s="3">
        <v>87</v>
      </c>
      <c r="C3373" s="3">
        <v>33349949</v>
      </c>
      <c r="D3373" s="3" t="s">
        <v>5288</v>
      </c>
      <c r="E3373" s="3" t="s">
        <v>5609</v>
      </c>
      <c r="F3373" s="3" t="s">
        <v>11</v>
      </c>
      <c r="G3373" s="3">
        <v>2500000</v>
      </c>
      <c r="H3373" s="3">
        <v>5.0999999999999996</v>
      </c>
    </row>
    <row r="3374" spans="1:8" x14ac:dyDescent="0.3">
      <c r="A3374" s="3" t="s">
        <v>2710</v>
      </c>
      <c r="B3374" s="3">
        <v>149</v>
      </c>
      <c r="C3374" s="3">
        <v>25809813</v>
      </c>
      <c r="D3374" s="3" t="s">
        <v>2843</v>
      </c>
      <c r="E3374" s="3" t="s">
        <v>5610</v>
      </c>
      <c r="F3374" s="3" t="s">
        <v>11</v>
      </c>
      <c r="G3374" s="3">
        <v>26000000</v>
      </c>
      <c r="H3374" s="3">
        <v>6.9</v>
      </c>
    </row>
    <row r="3375" spans="1:8" x14ac:dyDescent="0.3">
      <c r="A3375" s="2" t="s">
        <v>5611</v>
      </c>
      <c r="B3375" s="2">
        <v>98</v>
      </c>
      <c r="C3375" s="2">
        <v>14400000</v>
      </c>
      <c r="D3375" s="2" t="s">
        <v>2289</v>
      </c>
      <c r="E3375" s="2" t="s">
        <v>5612</v>
      </c>
      <c r="F3375" s="2" t="s">
        <v>11</v>
      </c>
      <c r="G3375" s="2">
        <v>2500000</v>
      </c>
      <c r="H3375" s="2">
        <v>4.5999999999999996</v>
      </c>
    </row>
    <row r="3376" spans="1:8" x14ac:dyDescent="0.3">
      <c r="A3376" s="3" t="s">
        <v>5613</v>
      </c>
      <c r="B3376" s="3">
        <v>75</v>
      </c>
      <c r="C3376" s="3">
        <v>32230907</v>
      </c>
      <c r="D3376" s="3" t="s">
        <v>5203</v>
      </c>
      <c r="E3376" s="3" t="s">
        <v>5614</v>
      </c>
      <c r="F3376" s="3" t="s">
        <v>11</v>
      </c>
      <c r="G3376" s="3">
        <v>2500000</v>
      </c>
      <c r="H3376" s="3">
        <v>6.7</v>
      </c>
    </row>
    <row r="3377" spans="1:8" x14ac:dyDescent="0.3">
      <c r="A3377" s="2" t="s">
        <v>1975</v>
      </c>
      <c r="B3377" s="2">
        <v>104</v>
      </c>
      <c r="C3377" s="2">
        <v>6401336</v>
      </c>
      <c r="D3377" s="2" t="s">
        <v>1126</v>
      </c>
      <c r="E3377" s="2" t="s">
        <v>5615</v>
      </c>
      <c r="F3377" s="2" t="s">
        <v>11</v>
      </c>
      <c r="G3377" s="2">
        <v>2500000</v>
      </c>
      <c r="H3377" s="2">
        <v>7.1</v>
      </c>
    </row>
    <row r="3378" spans="1:8" x14ac:dyDescent="0.3">
      <c r="A3378" s="3" t="s">
        <v>5132</v>
      </c>
      <c r="B3378" s="3">
        <v>102</v>
      </c>
      <c r="C3378" s="3">
        <v>26781723</v>
      </c>
      <c r="D3378" s="3" t="s">
        <v>465</v>
      </c>
      <c r="E3378" s="3" t="s">
        <v>5616</v>
      </c>
      <c r="F3378" s="3" t="s">
        <v>11</v>
      </c>
      <c r="G3378" s="3">
        <v>2500000</v>
      </c>
      <c r="H3378" s="3">
        <v>7.6</v>
      </c>
    </row>
    <row r="3379" spans="1:8" x14ac:dyDescent="0.3">
      <c r="A3379" s="2" t="s">
        <v>2920</v>
      </c>
      <c r="B3379" s="2">
        <v>105</v>
      </c>
      <c r="C3379" s="2">
        <v>5400000</v>
      </c>
      <c r="D3379" s="2" t="s">
        <v>69</v>
      </c>
      <c r="E3379" s="2" t="s">
        <v>5617</v>
      </c>
      <c r="F3379" s="2" t="s">
        <v>11</v>
      </c>
      <c r="G3379" s="2">
        <v>2500000</v>
      </c>
      <c r="H3379" s="2">
        <v>8.1</v>
      </c>
    </row>
    <row r="3380" spans="1:8" x14ac:dyDescent="0.3">
      <c r="A3380" s="2" t="s">
        <v>5618</v>
      </c>
      <c r="B3380" s="2">
        <v>107</v>
      </c>
      <c r="C3380" s="2">
        <v>1282084</v>
      </c>
      <c r="D3380" s="2" t="s">
        <v>1126</v>
      </c>
      <c r="E3380" s="2" t="s">
        <v>5619</v>
      </c>
      <c r="F3380" s="2" t="s">
        <v>11</v>
      </c>
      <c r="G3380" s="2">
        <v>2500000</v>
      </c>
      <c r="H3380" s="2">
        <v>7</v>
      </c>
    </row>
    <row r="3381" spans="1:8" x14ac:dyDescent="0.3">
      <c r="A3381" s="3" t="s">
        <v>4396</v>
      </c>
      <c r="B3381" s="3">
        <v>89</v>
      </c>
      <c r="C3381" s="3">
        <v>3325638</v>
      </c>
      <c r="D3381" s="3" t="s">
        <v>5620</v>
      </c>
      <c r="E3381" s="3" t="s">
        <v>5621</v>
      </c>
      <c r="F3381" s="3" t="s">
        <v>11</v>
      </c>
      <c r="G3381" s="3">
        <v>2500000</v>
      </c>
      <c r="H3381" s="3">
        <v>7.1</v>
      </c>
    </row>
    <row r="3382" spans="1:8" x14ac:dyDescent="0.3">
      <c r="A3382" s="2" t="s">
        <v>5622</v>
      </c>
      <c r="B3382" s="2">
        <v>106</v>
      </c>
      <c r="C3382" s="2">
        <v>395592</v>
      </c>
      <c r="D3382" s="2" t="s">
        <v>69</v>
      </c>
      <c r="E3382" s="2" t="s">
        <v>5623</v>
      </c>
      <c r="F3382" s="2" t="s">
        <v>11</v>
      </c>
      <c r="G3382" s="2">
        <v>2000000</v>
      </c>
      <c r="H3382" s="2">
        <v>7.6</v>
      </c>
    </row>
    <row r="3383" spans="1:8" x14ac:dyDescent="0.3">
      <c r="A3383" s="3" t="s">
        <v>5624</v>
      </c>
      <c r="B3383" s="3">
        <v>95</v>
      </c>
      <c r="C3383" s="3">
        <v>6851969</v>
      </c>
      <c r="D3383" s="3" t="s">
        <v>465</v>
      </c>
      <c r="E3383" s="3" t="s">
        <v>5625</v>
      </c>
      <c r="F3383" s="3" t="s">
        <v>11</v>
      </c>
      <c r="G3383" s="3">
        <v>2500000</v>
      </c>
      <c r="H3383" s="3">
        <v>7.1</v>
      </c>
    </row>
    <row r="3384" spans="1:8" x14ac:dyDescent="0.3">
      <c r="A3384" s="3" t="s">
        <v>1229</v>
      </c>
      <c r="B3384" s="3">
        <v>101</v>
      </c>
      <c r="C3384" s="3">
        <v>12995673</v>
      </c>
      <c r="D3384" s="3" t="s">
        <v>5626</v>
      </c>
      <c r="E3384" s="3" t="s">
        <v>5627</v>
      </c>
      <c r="F3384" s="3" t="s">
        <v>11</v>
      </c>
      <c r="G3384" s="3">
        <v>2500000</v>
      </c>
      <c r="H3384" s="3">
        <v>7.7</v>
      </c>
    </row>
    <row r="3385" spans="1:8" x14ac:dyDescent="0.3">
      <c r="A3385" s="2" t="s">
        <v>5628</v>
      </c>
      <c r="B3385" s="2">
        <v>112</v>
      </c>
      <c r="C3385" s="2">
        <v>173783</v>
      </c>
      <c r="D3385" s="2" t="s">
        <v>5288</v>
      </c>
      <c r="E3385" s="2" t="s">
        <v>5629</v>
      </c>
      <c r="F3385" s="2" t="s">
        <v>11</v>
      </c>
      <c r="G3385" s="2">
        <v>2500000</v>
      </c>
      <c r="H3385" s="2">
        <v>7.6</v>
      </c>
    </row>
    <row r="3386" spans="1:8" x14ac:dyDescent="0.3">
      <c r="A3386" s="3" t="s">
        <v>5630</v>
      </c>
      <c r="B3386" s="3">
        <v>100</v>
      </c>
      <c r="C3386" s="3">
        <v>118666</v>
      </c>
      <c r="D3386" s="3" t="s">
        <v>1126</v>
      </c>
      <c r="E3386" s="3" t="s">
        <v>5631</v>
      </c>
      <c r="F3386" s="3" t="s">
        <v>11</v>
      </c>
      <c r="G3386" s="3">
        <v>2500000</v>
      </c>
      <c r="H3386" s="3">
        <v>6.6</v>
      </c>
    </row>
    <row r="3387" spans="1:8" x14ac:dyDescent="0.3">
      <c r="A3387" s="3" t="s">
        <v>5632</v>
      </c>
      <c r="B3387" s="3">
        <v>100</v>
      </c>
      <c r="C3387" s="3">
        <v>71904</v>
      </c>
      <c r="D3387" s="3" t="s">
        <v>1299</v>
      </c>
      <c r="E3387" s="3" t="s">
        <v>5633</v>
      </c>
      <c r="F3387" s="3" t="s">
        <v>11</v>
      </c>
      <c r="G3387" s="3">
        <v>2500000</v>
      </c>
      <c r="H3387" s="3">
        <v>5.7</v>
      </c>
    </row>
    <row r="3388" spans="1:8" x14ac:dyDescent="0.3">
      <c r="A3388" s="2" t="s">
        <v>5634</v>
      </c>
      <c r="B3388" s="2">
        <v>80</v>
      </c>
      <c r="C3388" s="2">
        <v>99851</v>
      </c>
      <c r="D3388" s="2" t="s">
        <v>5288</v>
      </c>
      <c r="E3388" s="2" t="s">
        <v>5635</v>
      </c>
      <c r="F3388" s="2" t="s">
        <v>11</v>
      </c>
      <c r="G3388" s="2">
        <v>2500000</v>
      </c>
      <c r="H3388" s="2">
        <v>7.1</v>
      </c>
    </row>
    <row r="3389" spans="1:8" x14ac:dyDescent="0.3">
      <c r="A3389" s="3" t="s">
        <v>5636</v>
      </c>
      <c r="B3389" s="3">
        <v>106</v>
      </c>
      <c r="C3389" s="3">
        <v>115504</v>
      </c>
      <c r="D3389" s="3" t="s">
        <v>465</v>
      </c>
      <c r="E3389" s="3" t="s">
        <v>5637</v>
      </c>
      <c r="F3389" s="3" t="s">
        <v>11</v>
      </c>
      <c r="G3389" s="3">
        <v>14000000</v>
      </c>
      <c r="H3389" s="3">
        <v>6.2</v>
      </c>
    </row>
    <row r="3390" spans="1:8" x14ac:dyDescent="0.3">
      <c r="A3390" s="2" t="s">
        <v>4135</v>
      </c>
      <c r="B3390" s="2">
        <v>103</v>
      </c>
      <c r="C3390" s="2">
        <v>5725</v>
      </c>
      <c r="D3390" s="2" t="s">
        <v>2168</v>
      </c>
      <c r="E3390" s="2" t="s">
        <v>5638</v>
      </c>
      <c r="F3390" s="2" t="s">
        <v>3627</v>
      </c>
      <c r="G3390" s="2">
        <v>8400000</v>
      </c>
      <c r="H3390" s="2">
        <v>6.1</v>
      </c>
    </row>
    <row r="3391" spans="1:8" x14ac:dyDescent="0.3">
      <c r="A3391" s="3" t="s">
        <v>5639</v>
      </c>
      <c r="B3391" s="3">
        <v>90</v>
      </c>
      <c r="C3391" s="3">
        <v>75727</v>
      </c>
      <c r="D3391" s="3" t="s">
        <v>4937</v>
      </c>
      <c r="E3391" s="3" t="s">
        <v>5640</v>
      </c>
      <c r="F3391" s="3" t="s">
        <v>918</v>
      </c>
      <c r="G3391" s="3">
        <v>2500000</v>
      </c>
      <c r="H3391" s="3">
        <v>5.9</v>
      </c>
    </row>
    <row r="3392" spans="1:8" x14ac:dyDescent="0.3">
      <c r="A3392" s="2" t="s">
        <v>209</v>
      </c>
      <c r="B3392" s="2">
        <v>96</v>
      </c>
      <c r="C3392" s="2">
        <v>322157</v>
      </c>
      <c r="D3392" s="2" t="s">
        <v>2932</v>
      </c>
      <c r="E3392" s="2" t="s">
        <v>5641</v>
      </c>
      <c r="F3392" s="2" t="s">
        <v>11</v>
      </c>
      <c r="G3392" s="2">
        <v>2500000</v>
      </c>
      <c r="H3392" s="2">
        <v>6.8</v>
      </c>
    </row>
    <row r="3393" spans="1:8" x14ac:dyDescent="0.3">
      <c r="A3393" s="2" t="s">
        <v>1667</v>
      </c>
      <c r="B3393" s="2">
        <v>120</v>
      </c>
      <c r="C3393" s="2">
        <v>5731103</v>
      </c>
      <c r="D3393" s="2" t="s">
        <v>2122</v>
      </c>
      <c r="E3393" s="2" t="s">
        <v>5642</v>
      </c>
      <c r="F3393" s="2" t="s">
        <v>11</v>
      </c>
      <c r="G3393" s="2">
        <v>2400000</v>
      </c>
      <c r="H3393" s="2">
        <v>6.8</v>
      </c>
    </row>
    <row r="3394" spans="1:8" x14ac:dyDescent="0.3">
      <c r="A3394" s="3" t="s">
        <v>5643</v>
      </c>
      <c r="B3394" s="3">
        <v>101</v>
      </c>
      <c r="C3394" s="3">
        <v>978908</v>
      </c>
      <c r="D3394" s="3" t="s">
        <v>2001</v>
      </c>
      <c r="E3394" s="3" t="s">
        <v>5644</v>
      </c>
      <c r="F3394" s="3" t="s">
        <v>11</v>
      </c>
      <c r="G3394" s="3">
        <v>2400000</v>
      </c>
      <c r="H3394" s="3">
        <v>5.0999999999999996</v>
      </c>
    </row>
    <row r="3395" spans="1:8" x14ac:dyDescent="0.3">
      <c r="A3395" s="2" t="s">
        <v>5645</v>
      </c>
      <c r="B3395" s="2">
        <v>101</v>
      </c>
      <c r="C3395" s="2">
        <v>327919</v>
      </c>
      <c r="D3395" s="2" t="s">
        <v>641</v>
      </c>
      <c r="E3395" s="2" t="s">
        <v>5646</v>
      </c>
      <c r="F3395" s="2" t="s">
        <v>11</v>
      </c>
      <c r="G3395" s="2">
        <v>1500000</v>
      </c>
      <c r="H3395" s="2">
        <v>7.7</v>
      </c>
    </row>
    <row r="3396" spans="1:8" x14ac:dyDescent="0.3">
      <c r="A3396" s="3" t="s">
        <v>5647</v>
      </c>
      <c r="B3396" s="3">
        <v>105</v>
      </c>
      <c r="C3396" s="3">
        <v>178739</v>
      </c>
      <c r="D3396" s="3" t="s">
        <v>5347</v>
      </c>
      <c r="E3396" s="3" t="s">
        <v>5648</v>
      </c>
      <c r="F3396" s="3" t="s">
        <v>11</v>
      </c>
      <c r="G3396" s="3">
        <v>2450000</v>
      </c>
      <c r="H3396" s="3">
        <v>3.9</v>
      </c>
    </row>
    <row r="3397" spans="1:8" x14ac:dyDescent="0.3">
      <c r="A3397" s="2" t="s">
        <v>2294</v>
      </c>
      <c r="B3397" s="2">
        <v>91</v>
      </c>
      <c r="C3397" s="2">
        <v>36200000</v>
      </c>
      <c r="D3397" s="2" t="s">
        <v>2168</v>
      </c>
      <c r="E3397" s="2" t="s">
        <v>5649</v>
      </c>
      <c r="F3397" s="2" t="s">
        <v>11</v>
      </c>
      <c r="G3397" s="2">
        <v>4000000</v>
      </c>
      <c r="H3397" s="2">
        <v>5.7</v>
      </c>
    </row>
    <row r="3398" spans="1:8" x14ac:dyDescent="0.3">
      <c r="A3398" s="3" t="s">
        <v>5650</v>
      </c>
      <c r="B3398" s="3">
        <v>92</v>
      </c>
      <c r="C3398" s="3">
        <v>21300000</v>
      </c>
      <c r="D3398" s="3" t="s">
        <v>996</v>
      </c>
      <c r="E3398" s="3" t="s">
        <v>5651</v>
      </c>
      <c r="F3398" s="3" t="s">
        <v>11</v>
      </c>
      <c r="G3398" s="3">
        <v>2200000</v>
      </c>
      <c r="H3398" s="3">
        <v>4.7</v>
      </c>
    </row>
    <row r="3399" spans="1:8" x14ac:dyDescent="0.3">
      <c r="A3399" s="2" t="s">
        <v>5652</v>
      </c>
      <c r="B3399" s="2">
        <v>117</v>
      </c>
      <c r="C3399" s="2">
        <v>379643</v>
      </c>
      <c r="D3399" s="2" t="s">
        <v>1126</v>
      </c>
      <c r="E3399" s="2" t="s">
        <v>5653</v>
      </c>
      <c r="F3399" s="2" t="s">
        <v>11</v>
      </c>
      <c r="G3399" s="2">
        <v>2200000</v>
      </c>
      <c r="H3399" s="2">
        <v>5.9</v>
      </c>
    </row>
    <row r="3400" spans="1:8" x14ac:dyDescent="0.3">
      <c r="A3400" s="2" t="s">
        <v>5654</v>
      </c>
      <c r="B3400" s="2">
        <v>172</v>
      </c>
      <c r="C3400" s="2">
        <v>23650000</v>
      </c>
      <c r="D3400" s="2" t="s">
        <v>2370</v>
      </c>
      <c r="E3400" s="2" t="s">
        <v>5655</v>
      </c>
      <c r="F3400" s="2" t="s">
        <v>11</v>
      </c>
      <c r="G3400" s="2">
        <v>2100000</v>
      </c>
      <c r="H3400" s="2">
        <v>8.1</v>
      </c>
    </row>
    <row r="3401" spans="1:8" x14ac:dyDescent="0.3">
      <c r="A3401" s="2" t="s">
        <v>5656</v>
      </c>
      <c r="B3401" s="2">
        <v>89</v>
      </c>
      <c r="C3401" s="2">
        <v>313436</v>
      </c>
      <c r="D3401" s="2" t="s">
        <v>838</v>
      </c>
      <c r="E3401" s="2" t="s">
        <v>5657</v>
      </c>
      <c r="F3401" s="2" t="s">
        <v>5195</v>
      </c>
      <c r="G3401" s="2">
        <v>15500000</v>
      </c>
      <c r="H3401" s="2">
        <v>7.6</v>
      </c>
    </row>
    <row r="3402" spans="1:8" x14ac:dyDescent="0.3">
      <c r="A3402" s="3" t="s">
        <v>5658</v>
      </c>
      <c r="B3402" s="3">
        <v>125</v>
      </c>
      <c r="C3402" s="3">
        <v>3330</v>
      </c>
      <c r="D3402" s="3" t="s">
        <v>641</v>
      </c>
      <c r="E3402" s="3" t="s">
        <v>5659</v>
      </c>
      <c r="F3402" s="3" t="s">
        <v>11</v>
      </c>
      <c r="G3402" s="3">
        <v>2100000</v>
      </c>
      <c r="H3402" s="3">
        <v>7.2</v>
      </c>
    </row>
    <row r="3403" spans="1:8" x14ac:dyDescent="0.3">
      <c r="A3403" s="3" t="s">
        <v>4770</v>
      </c>
      <c r="B3403" s="3">
        <v>115</v>
      </c>
      <c r="C3403" s="3">
        <v>24800000</v>
      </c>
      <c r="D3403" s="3" t="s">
        <v>16</v>
      </c>
      <c r="E3403" s="3" t="s">
        <v>5660</v>
      </c>
      <c r="F3403" s="3" t="s">
        <v>11</v>
      </c>
      <c r="G3403" s="3">
        <v>2000000</v>
      </c>
      <c r="H3403" s="3">
        <v>7.5</v>
      </c>
    </row>
    <row r="3404" spans="1:8" x14ac:dyDescent="0.3">
      <c r="A3404" s="2" t="s">
        <v>5661</v>
      </c>
      <c r="B3404" s="2">
        <v>96</v>
      </c>
      <c r="C3404" s="2">
        <v>792966</v>
      </c>
      <c r="D3404" s="2" t="s">
        <v>5662</v>
      </c>
      <c r="E3404" s="2" t="s">
        <v>5663</v>
      </c>
      <c r="F3404" s="2" t="s">
        <v>11</v>
      </c>
      <c r="G3404" s="2">
        <v>2300000</v>
      </c>
      <c r="H3404" s="2">
        <v>5.0999999999999996</v>
      </c>
    </row>
    <row r="3405" spans="1:8" x14ac:dyDescent="0.3">
      <c r="A3405" s="3" t="s">
        <v>5664</v>
      </c>
      <c r="B3405" s="3">
        <v>100</v>
      </c>
      <c r="C3405" s="3">
        <v>14673301</v>
      </c>
      <c r="D3405" s="3" t="s">
        <v>2056</v>
      </c>
      <c r="E3405" s="3" t="s">
        <v>5665</v>
      </c>
      <c r="F3405" s="3" t="s">
        <v>11</v>
      </c>
      <c r="G3405" s="3">
        <v>2000000</v>
      </c>
      <c r="H3405" s="3">
        <v>6.9</v>
      </c>
    </row>
    <row r="3406" spans="1:8" x14ac:dyDescent="0.3">
      <c r="A3406" s="2" t="s">
        <v>268</v>
      </c>
      <c r="B3406" s="2">
        <v>87</v>
      </c>
      <c r="C3406" s="2">
        <v>9003011</v>
      </c>
      <c r="D3406" s="2" t="s">
        <v>74</v>
      </c>
      <c r="E3406" s="2" t="s">
        <v>5666</v>
      </c>
      <c r="F3406" s="2" t="s">
        <v>11</v>
      </c>
      <c r="G3406" s="2">
        <v>2000000</v>
      </c>
      <c r="H3406" s="2">
        <v>7.6</v>
      </c>
    </row>
    <row r="3407" spans="1:8" x14ac:dyDescent="0.3">
      <c r="A3407" s="3" t="s">
        <v>5667</v>
      </c>
      <c r="B3407" s="3">
        <v>102</v>
      </c>
      <c r="C3407" s="3">
        <v>11546543</v>
      </c>
      <c r="D3407" s="3" t="s">
        <v>715</v>
      </c>
      <c r="E3407" s="3" t="s">
        <v>5668</v>
      </c>
      <c r="F3407" s="3" t="s">
        <v>2351</v>
      </c>
      <c r="G3407" s="3">
        <v>2000000</v>
      </c>
      <c r="H3407" s="3">
        <v>7.6</v>
      </c>
    </row>
    <row r="3408" spans="1:8" x14ac:dyDescent="0.3">
      <c r="A3408" s="3" t="s">
        <v>2712</v>
      </c>
      <c r="B3408" s="3">
        <v>118</v>
      </c>
      <c r="C3408" s="3">
        <v>11533945</v>
      </c>
      <c r="D3408" s="3" t="s">
        <v>4642</v>
      </c>
      <c r="E3408" s="3" t="s">
        <v>5669</v>
      </c>
      <c r="F3408" s="3" t="s">
        <v>11</v>
      </c>
      <c r="G3408" s="3">
        <v>2000000</v>
      </c>
      <c r="H3408" s="3">
        <v>7.6</v>
      </c>
    </row>
    <row r="3409" spans="1:8" x14ac:dyDescent="0.3">
      <c r="A3409" s="2" t="s">
        <v>5670</v>
      </c>
      <c r="B3409" s="2">
        <v>86</v>
      </c>
      <c r="C3409" s="2">
        <v>12555230</v>
      </c>
      <c r="D3409" s="2" t="s">
        <v>2001</v>
      </c>
      <c r="E3409" s="2" t="s">
        <v>5671</v>
      </c>
      <c r="F3409" s="2" t="s">
        <v>11</v>
      </c>
      <c r="G3409" s="2">
        <v>2000000</v>
      </c>
      <c r="H3409" s="2">
        <v>5.3</v>
      </c>
    </row>
    <row r="3410" spans="1:8" x14ac:dyDescent="0.3">
      <c r="A3410" s="3" t="s">
        <v>594</v>
      </c>
      <c r="B3410" s="3">
        <v>137</v>
      </c>
      <c r="C3410" s="3">
        <v>11284657</v>
      </c>
      <c r="D3410" s="3" t="s">
        <v>1342</v>
      </c>
      <c r="E3410" s="3" t="s">
        <v>5672</v>
      </c>
      <c r="F3410" s="3" t="s">
        <v>3627</v>
      </c>
      <c r="G3410" s="3">
        <v>2000000</v>
      </c>
      <c r="H3410" s="3">
        <v>8.5</v>
      </c>
    </row>
    <row r="3411" spans="1:8" x14ac:dyDescent="0.3">
      <c r="A3411" s="2" t="s">
        <v>5673</v>
      </c>
      <c r="B3411" s="2">
        <v>129</v>
      </c>
      <c r="C3411" s="2">
        <v>34522221</v>
      </c>
      <c r="D3411" s="2" t="s">
        <v>1126</v>
      </c>
      <c r="E3411" s="2" t="s">
        <v>5674</v>
      </c>
      <c r="F3411" s="2" t="s">
        <v>11</v>
      </c>
      <c r="G3411" s="2">
        <v>2000000</v>
      </c>
      <c r="H3411" s="2">
        <v>7</v>
      </c>
    </row>
    <row r="3412" spans="1:8" x14ac:dyDescent="0.3">
      <c r="A3412" s="3" t="s">
        <v>5675</v>
      </c>
      <c r="B3412" s="3">
        <v>80</v>
      </c>
      <c r="C3412" s="3">
        <v>7002255</v>
      </c>
      <c r="D3412" s="3" t="s">
        <v>5676</v>
      </c>
      <c r="E3412" s="3" t="s">
        <v>5677</v>
      </c>
      <c r="F3412" s="3" t="s">
        <v>953</v>
      </c>
      <c r="G3412" s="3">
        <v>9500000</v>
      </c>
      <c r="H3412" s="3">
        <v>7.8</v>
      </c>
    </row>
    <row r="3413" spans="1:8" x14ac:dyDescent="0.3">
      <c r="A3413" s="2" t="s">
        <v>5678</v>
      </c>
      <c r="B3413" s="2">
        <v>89</v>
      </c>
      <c r="C3413" s="2">
        <v>6719300</v>
      </c>
      <c r="D3413" s="2" t="s">
        <v>838</v>
      </c>
      <c r="E3413" s="2" t="s">
        <v>5679</v>
      </c>
      <c r="F3413" s="2" t="s">
        <v>11</v>
      </c>
      <c r="G3413" s="2">
        <v>2000000</v>
      </c>
      <c r="H3413" s="2">
        <v>7.2</v>
      </c>
    </row>
    <row r="3414" spans="1:8" x14ac:dyDescent="0.3">
      <c r="A3414" s="2" t="s">
        <v>2920</v>
      </c>
      <c r="B3414" s="2">
        <v>80</v>
      </c>
      <c r="C3414" s="2">
        <v>5792822</v>
      </c>
      <c r="D3414" s="2" t="s">
        <v>69</v>
      </c>
      <c r="E3414" s="2" t="s">
        <v>5680</v>
      </c>
      <c r="F3414" s="2" t="s">
        <v>11</v>
      </c>
      <c r="G3414" s="2">
        <v>2700000</v>
      </c>
      <c r="H3414" s="2">
        <v>8</v>
      </c>
    </row>
    <row r="3415" spans="1:8" x14ac:dyDescent="0.3">
      <c r="A3415" s="3" t="s">
        <v>367</v>
      </c>
      <c r="B3415" s="3">
        <v>115</v>
      </c>
      <c r="C3415" s="3">
        <v>5383834</v>
      </c>
      <c r="D3415" s="3" t="s">
        <v>1342</v>
      </c>
      <c r="E3415" s="3" t="s">
        <v>5681</v>
      </c>
      <c r="F3415" s="3" t="s">
        <v>918</v>
      </c>
      <c r="G3415" s="3">
        <v>2000000</v>
      </c>
      <c r="H3415" s="3">
        <v>8.1</v>
      </c>
    </row>
    <row r="3416" spans="1:8" x14ac:dyDescent="0.3">
      <c r="A3416" s="2" t="s">
        <v>2006</v>
      </c>
      <c r="B3416" s="2">
        <v>100</v>
      </c>
      <c r="C3416" s="2">
        <v>4599680</v>
      </c>
      <c r="D3416" s="2" t="s">
        <v>1126</v>
      </c>
      <c r="E3416" s="2" t="s">
        <v>5682</v>
      </c>
      <c r="F3416" s="2" t="s">
        <v>11</v>
      </c>
      <c r="G3416" s="2">
        <v>1500000</v>
      </c>
      <c r="H3416" s="2">
        <v>6.8</v>
      </c>
    </row>
    <row r="3417" spans="1:8" x14ac:dyDescent="0.3">
      <c r="A3417" s="2" t="s">
        <v>5683</v>
      </c>
      <c r="B3417" s="2">
        <v>100</v>
      </c>
      <c r="C3417" s="2">
        <v>6531491</v>
      </c>
      <c r="D3417" s="2" t="s">
        <v>1126</v>
      </c>
      <c r="E3417" s="2" t="s">
        <v>5684</v>
      </c>
      <c r="F3417" s="2" t="s">
        <v>11</v>
      </c>
      <c r="G3417" s="2">
        <v>2000000</v>
      </c>
      <c r="H3417" s="2">
        <v>7.2</v>
      </c>
    </row>
    <row r="3418" spans="1:8" x14ac:dyDescent="0.3">
      <c r="A3418" s="3" t="s">
        <v>5685</v>
      </c>
      <c r="B3418" s="3">
        <v>91</v>
      </c>
      <c r="C3418" s="3">
        <v>3885134</v>
      </c>
      <c r="D3418" s="3" t="s">
        <v>838</v>
      </c>
      <c r="E3418" s="3" t="s">
        <v>5686</v>
      </c>
      <c r="F3418" s="3" t="s">
        <v>11</v>
      </c>
      <c r="G3418" s="3">
        <v>2000000</v>
      </c>
      <c r="H3418" s="3">
        <v>7.4</v>
      </c>
    </row>
    <row r="3419" spans="1:8" x14ac:dyDescent="0.3">
      <c r="A3419" s="3" t="s">
        <v>5687</v>
      </c>
      <c r="B3419" s="3">
        <v>96</v>
      </c>
      <c r="C3419" s="3">
        <v>3590010</v>
      </c>
      <c r="D3419" s="3" t="s">
        <v>2521</v>
      </c>
      <c r="E3419" s="3" t="s">
        <v>5688</v>
      </c>
      <c r="F3419" s="3" t="s">
        <v>11</v>
      </c>
      <c r="G3419" s="3">
        <v>2000000</v>
      </c>
      <c r="H3419" s="3">
        <v>6.1</v>
      </c>
    </row>
    <row r="3420" spans="1:8" x14ac:dyDescent="0.3">
      <c r="A3420" s="3" t="s">
        <v>161</v>
      </c>
      <c r="B3420" s="3">
        <v>116</v>
      </c>
      <c r="C3420" s="3">
        <v>3335839</v>
      </c>
      <c r="D3420" s="3" t="s">
        <v>143</v>
      </c>
      <c r="E3420" s="3" t="s">
        <v>5689</v>
      </c>
      <c r="F3420" s="3" t="s">
        <v>11</v>
      </c>
      <c r="G3420" s="3">
        <v>2000000</v>
      </c>
      <c r="H3420" s="3">
        <v>7</v>
      </c>
    </row>
    <row r="3421" spans="1:8" x14ac:dyDescent="0.3">
      <c r="A3421" s="2" t="s">
        <v>2212</v>
      </c>
      <c r="B3421" s="2">
        <v>97</v>
      </c>
      <c r="C3421" s="2">
        <v>2557668</v>
      </c>
      <c r="D3421" s="2" t="s">
        <v>710</v>
      </c>
      <c r="E3421" s="2" t="s">
        <v>5690</v>
      </c>
      <c r="F3421" s="2" t="s">
        <v>11</v>
      </c>
      <c r="G3421" s="2">
        <v>2000000</v>
      </c>
      <c r="H3421" s="2">
        <v>5.3</v>
      </c>
    </row>
    <row r="3422" spans="1:8" x14ac:dyDescent="0.3">
      <c r="A3422" s="3" t="s">
        <v>498</v>
      </c>
      <c r="B3422" s="3">
        <v>101</v>
      </c>
      <c r="C3422" s="3">
        <v>2506446</v>
      </c>
      <c r="D3422" s="3" t="s">
        <v>549</v>
      </c>
      <c r="E3422" s="3" t="s">
        <v>5691</v>
      </c>
      <c r="F3422" s="3" t="s">
        <v>11</v>
      </c>
      <c r="G3422" s="3">
        <v>2000000</v>
      </c>
      <c r="H3422" s="3">
        <v>4.7</v>
      </c>
    </row>
    <row r="3423" spans="1:8" x14ac:dyDescent="0.3">
      <c r="A3423" s="2" t="s">
        <v>5692</v>
      </c>
      <c r="B3423" s="2">
        <v>98</v>
      </c>
      <c r="C3423" s="2">
        <v>7369373</v>
      </c>
      <c r="D3423" s="2" t="s">
        <v>996</v>
      </c>
      <c r="E3423" s="2" t="s">
        <v>5693</v>
      </c>
      <c r="F3423" s="2" t="s">
        <v>11</v>
      </c>
      <c r="G3423" s="2">
        <v>2000000</v>
      </c>
      <c r="H3423" s="2">
        <v>5.7</v>
      </c>
    </row>
    <row r="3424" spans="1:8" x14ac:dyDescent="0.3">
      <c r="A3424" s="3" t="s">
        <v>5136</v>
      </c>
      <c r="B3424" s="3">
        <v>101</v>
      </c>
      <c r="C3424" s="3">
        <v>1984378</v>
      </c>
      <c r="D3424" s="3" t="s">
        <v>465</v>
      </c>
      <c r="E3424" s="3" t="s">
        <v>5694</v>
      </c>
      <c r="F3424" s="3" t="s">
        <v>11</v>
      </c>
      <c r="G3424" s="3">
        <v>2000000</v>
      </c>
      <c r="H3424" s="3">
        <v>6.5</v>
      </c>
    </row>
    <row r="3425" spans="1:8" x14ac:dyDescent="0.3">
      <c r="A3425" s="2" t="s">
        <v>5695</v>
      </c>
      <c r="B3425" s="2">
        <v>90</v>
      </c>
      <c r="C3425" s="2">
        <v>2283276</v>
      </c>
      <c r="D3425" s="2" t="s">
        <v>5696</v>
      </c>
      <c r="E3425" s="2" t="s">
        <v>5697</v>
      </c>
      <c r="F3425" s="2" t="s">
        <v>5698</v>
      </c>
      <c r="G3425" s="2">
        <v>1500000</v>
      </c>
      <c r="H3425" s="2">
        <v>8</v>
      </c>
    </row>
    <row r="3426" spans="1:8" x14ac:dyDescent="0.3">
      <c r="A3426" s="3" t="s">
        <v>5699</v>
      </c>
      <c r="B3426" s="3">
        <v>120</v>
      </c>
      <c r="C3426" s="3">
        <v>1098224</v>
      </c>
      <c r="D3426" s="3" t="s">
        <v>307</v>
      </c>
      <c r="E3426" s="3" t="s">
        <v>5700</v>
      </c>
      <c r="F3426" s="3" t="s">
        <v>11</v>
      </c>
      <c r="G3426" s="3">
        <v>2000000</v>
      </c>
      <c r="H3426" s="3">
        <v>3.3</v>
      </c>
    </row>
    <row r="3427" spans="1:8" x14ac:dyDescent="0.3">
      <c r="A3427" s="2" t="s">
        <v>5701</v>
      </c>
      <c r="B3427" s="2">
        <v>102</v>
      </c>
      <c r="C3427" s="2">
        <v>1430185</v>
      </c>
      <c r="D3427" s="2" t="s">
        <v>5702</v>
      </c>
      <c r="E3427" s="2" t="s">
        <v>5703</v>
      </c>
      <c r="F3427" s="2" t="s">
        <v>11</v>
      </c>
      <c r="G3427" s="2">
        <v>2000000</v>
      </c>
      <c r="H3427" s="2">
        <v>8.3000000000000007</v>
      </c>
    </row>
    <row r="3428" spans="1:8" x14ac:dyDescent="0.3">
      <c r="A3428" s="3" t="s">
        <v>5704</v>
      </c>
      <c r="B3428" s="3">
        <v>102</v>
      </c>
      <c r="C3428" s="3">
        <v>1477002</v>
      </c>
      <c r="D3428" s="3" t="s">
        <v>69</v>
      </c>
      <c r="E3428" s="3" t="s">
        <v>5705</v>
      </c>
      <c r="F3428" s="3" t="s">
        <v>11</v>
      </c>
      <c r="G3428" s="3">
        <v>2000000</v>
      </c>
      <c r="H3428" s="3">
        <v>6.9</v>
      </c>
    </row>
    <row r="3429" spans="1:8" x14ac:dyDescent="0.3">
      <c r="A3429" s="3" t="s">
        <v>5706</v>
      </c>
      <c r="B3429" s="3">
        <v>100</v>
      </c>
      <c r="C3429" s="3">
        <v>1134049</v>
      </c>
      <c r="D3429" s="3" t="s">
        <v>5707</v>
      </c>
      <c r="E3429" s="3" t="s">
        <v>5708</v>
      </c>
      <c r="F3429" s="3" t="s">
        <v>11</v>
      </c>
      <c r="G3429" s="3">
        <v>2000000</v>
      </c>
      <c r="H3429" s="3">
        <v>8.1</v>
      </c>
    </row>
    <row r="3430" spans="1:8" x14ac:dyDescent="0.3">
      <c r="A3430" s="3" t="s">
        <v>5308</v>
      </c>
      <c r="B3430" s="3">
        <v>89</v>
      </c>
      <c r="C3430" s="3">
        <v>653621</v>
      </c>
      <c r="D3430" s="3" t="s">
        <v>5709</v>
      </c>
      <c r="E3430" s="3" t="s">
        <v>5710</v>
      </c>
      <c r="F3430" s="3" t="s">
        <v>11</v>
      </c>
      <c r="G3430" s="3">
        <v>2000000</v>
      </c>
      <c r="H3430" s="3">
        <v>6.8</v>
      </c>
    </row>
    <row r="3431" spans="1:8" x14ac:dyDescent="0.3">
      <c r="A3431" s="2" t="s">
        <v>5711</v>
      </c>
      <c r="B3431" s="2">
        <v>86</v>
      </c>
      <c r="C3431" s="2">
        <v>535249</v>
      </c>
      <c r="D3431" s="2" t="s">
        <v>656</v>
      </c>
      <c r="E3431" s="2" t="s">
        <v>5712</v>
      </c>
      <c r="F3431" s="2" t="s">
        <v>11</v>
      </c>
      <c r="G3431" s="2">
        <v>3400000</v>
      </c>
      <c r="H3431" s="2">
        <v>4.5999999999999996</v>
      </c>
    </row>
    <row r="3432" spans="1:8" x14ac:dyDescent="0.3">
      <c r="A3432" s="2" t="s">
        <v>5713</v>
      </c>
      <c r="B3432" s="2">
        <v>96</v>
      </c>
      <c r="C3432" s="2">
        <v>371081</v>
      </c>
      <c r="D3432" s="2" t="s">
        <v>838</v>
      </c>
      <c r="E3432" s="2" t="s">
        <v>5714</v>
      </c>
      <c r="F3432" s="2" t="s">
        <v>11</v>
      </c>
      <c r="G3432" s="2">
        <v>6000000</v>
      </c>
      <c r="H3432" s="2">
        <v>7</v>
      </c>
    </row>
    <row r="3433" spans="1:8" x14ac:dyDescent="0.3">
      <c r="A3433" s="2" t="s">
        <v>5715</v>
      </c>
      <c r="B3433" s="2">
        <v>91</v>
      </c>
      <c r="C3433" s="2">
        <v>124494</v>
      </c>
      <c r="D3433" s="2" t="s">
        <v>5716</v>
      </c>
      <c r="E3433" s="2" t="s">
        <v>5717</v>
      </c>
      <c r="F3433" s="2" t="s">
        <v>11</v>
      </c>
      <c r="G3433" s="2">
        <v>2000000</v>
      </c>
      <c r="H3433" s="2">
        <v>6.7</v>
      </c>
    </row>
    <row r="3434" spans="1:8" x14ac:dyDescent="0.3">
      <c r="A3434" s="3" t="s">
        <v>5718</v>
      </c>
      <c r="B3434" s="3">
        <v>85</v>
      </c>
      <c r="C3434" s="3">
        <v>100669</v>
      </c>
      <c r="D3434" s="3" t="s">
        <v>838</v>
      </c>
      <c r="E3434" s="3" t="s">
        <v>5719</v>
      </c>
      <c r="F3434" s="3" t="s">
        <v>11</v>
      </c>
      <c r="G3434" s="3">
        <v>3800000</v>
      </c>
      <c r="H3434" s="3">
        <v>5.8</v>
      </c>
    </row>
    <row r="3435" spans="1:8" x14ac:dyDescent="0.3">
      <c r="A3435" s="3" t="s">
        <v>133</v>
      </c>
      <c r="B3435" s="3">
        <v>129</v>
      </c>
      <c r="C3435" s="3">
        <v>186354</v>
      </c>
      <c r="D3435" s="3" t="s">
        <v>1126</v>
      </c>
      <c r="E3435" s="3" t="s">
        <v>5720</v>
      </c>
      <c r="F3435" s="3" t="s">
        <v>11</v>
      </c>
      <c r="G3435" s="3">
        <v>13500000</v>
      </c>
      <c r="H3435" s="3">
        <v>4.5</v>
      </c>
    </row>
    <row r="3436" spans="1:8" x14ac:dyDescent="0.3">
      <c r="A3436" s="3" t="s">
        <v>5721</v>
      </c>
      <c r="B3436" s="3">
        <v>95</v>
      </c>
      <c r="C3436" s="3">
        <v>17580</v>
      </c>
      <c r="D3436" s="3" t="s">
        <v>1126</v>
      </c>
      <c r="E3436" s="3" t="s">
        <v>5722</v>
      </c>
      <c r="F3436" s="3" t="s">
        <v>11</v>
      </c>
      <c r="G3436" s="3">
        <v>1500000</v>
      </c>
      <c r="H3436" s="3">
        <v>6.2</v>
      </c>
    </row>
    <row r="3437" spans="1:8" x14ac:dyDescent="0.3">
      <c r="A3437" s="3" t="s">
        <v>5723</v>
      </c>
      <c r="B3437" s="3">
        <v>92</v>
      </c>
      <c r="C3437" s="3">
        <v>12667</v>
      </c>
      <c r="D3437" s="3" t="s">
        <v>69</v>
      </c>
      <c r="E3437" s="3" t="s">
        <v>5724</v>
      </c>
      <c r="F3437" s="3" t="s">
        <v>11</v>
      </c>
      <c r="G3437" s="3">
        <v>14000</v>
      </c>
      <c r="H3437" s="3">
        <v>6.6</v>
      </c>
    </row>
    <row r="3438" spans="1:8" x14ac:dyDescent="0.3">
      <c r="A3438" s="2" t="s">
        <v>5725</v>
      </c>
      <c r="B3438" s="2">
        <v>96</v>
      </c>
      <c r="C3438" s="2">
        <v>198407</v>
      </c>
      <c r="D3438" s="2" t="s">
        <v>1126</v>
      </c>
      <c r="E3438" s="2" t="s">
        <v>5726</v>
      </c>
      <c r="F3438" s="2" t="s">
        <v>11</v>
      </c>
      <c r="G3438" s="2">
        <v>2000000</v>
      </c>
      <c r="H3438" s="2">
        <v>6.6</v>
      </c>
    </row>
    <row r="3439" spans="1:8" x14ac:dyDescent="0.3">
      <c r="A3439" s="2" t="s">
        <v>5727</v>
      </c>
      <c r="B3439" s="2">
        <v>119</v>
      </c>
      <c r="C3439" s="2">
        <v>4958</v>
      </c>
      <c r="D3439" s="2" t="s">
        <v>4666</v>
      </c>
      <c r="E3439" s="2" t="s">
        <v>5728</v>
      </c>
      <c r="F3439" s="2" t="s">
        <v>11</v>
      </c>
      <c r="G3439" s="2">
        <v>2000000</v>
      </c>
      <c r="H3439" s="2">
        <v>7.8</v>
      </c>
    </row>
    <row r="3440" spans="1:8" x14ac:dyDescent="0.3">
      <c r="A3440" s="2" t="s">
        <v>5729</v>
      </c>
      <c r="B3440" s="2">
        <v>92</v>
      </c>
      <c r="C3440" s="2">
        <v>7927</v>
      </c>
      <c r="D3440" s="2" t="s">
        <v>5730</v>
      </c>
      <c r="E3440" s="2" t="s">
        <v>5731</v>
      </c>
      <c r="F3440" s="2" t="s">
        <v>11</v>
      </c>
      <c r="G3440" s="2">
        <v>2300000</v>
      </c>
      <c r="H3440" s="2">
        <v>7.7</v>
      </c>
    </row>
    <row r="3441" spans="1:8" x14ac:dyDescent="0.3">
      <c r="A3441" s="3" t="s">
        <v>5732</v>
      </c>
      <c r="B3441" s="3">
        <v>106</v>
      </c>
      <c r="C3441" s="3">
        <v>2436</v>
      </c>
      <c r="D3441" s="3" t="s">
        <v>5733</v>
      </c>
      <c r="E3441" s="3" t="s">
        <v>5734</v>
      </c>
      <c r="F3441" s="3" t="s">
        <v>11</v>
      </c>
      <c r="G3441" s="3">
        <v>2000000</v>
      </c>
      <c r="H3441" s="3">
        <v>5.7</v>
      </c>
    </row>
    <row r="3442" spans="1:8" x14ac:dyDescent="0.3">
      <c r="A3442" s="3" t="s">
        <v>5735</v>
      </c>
      <c r="B3442" s="3">
        <v>99</v>
      </c>
      <c r="C3442" s="3">
        <v>4600000</v>
      </c>
      <c r="D3442" s="3" t="s">
        <v>641</v>
      </c>
      <c r="E3442" s="3" t="s">
        <v>5736</v>
      </c>
      <c r="F3442" s="3" t="s">
        <v>11</v>
      </c>
      <c r="G3442" s="3">
        <v>1900000</v>
      </c>
      <c r="H3442" s="3">
        <v>7.1</v>
      </c>
    </row>
    <row r="3443" spans="1:8" x14ac:dyDescent="0.3">
      <c r="A3443" s="2" t="s">
        <v>4266</v>
      </c>
      <c r="B3443" s="2">
        <v>103</v>
      </c>
      <c r="C3443" s="2">
        <v>1420578</v>
      </c>
      <c r="D3443" s="2" t="s">
        <v>1747</v>
      </c>
      <c r="E3443" s="2" t="s">
        <v>5737</v>
      </c>
      <c r="F3443" s="2" t="s">
        <v>11</v>
      </c>
      <c r="G3443" s="2">
        <v>1900000</v>
      </c>
      <c r="H3443" s="2">
        <v>6.4</v>
      </c>
    </row>
    <row r="3444" spans="1:8" x14ac:dyDescent="0.3">
      <c r="A3444" s="2" t="s">
        <v>5738</v>
      </c>
      <c r="B3444" s="2">
        <v>95</v>
      </c>
      <c r="C3444" s="2">
        <v>1028658</v>
      </c>
      <c r="D3444" s="2" t="s">
        <v>637</v>
      </c>
      <c r="E3444" s="2" t="s">
        <v>5739</v>
      </c>
      <c r="F3444" s="2" t="s">
        <v>11</v>
      </c>
      <c r="G3444" s="2">
        <v>3000000</v>
      </c>
      <c r="H3444" s="2">
        <v>7</v>
      </c>
    </row>
    <row r="3445" spans="1:8" x14ac:dyDescent="0.3">
      <c r="A3445" s="3" t="s">
        <v>5740</v>
      </c>
      <c r="B3445" s="3">
        <v>95</v>
      </c>
      <c r="C3445" s="3">
        <v>18435</v>
      </c>
      <c r="D3445" s="3" t="s">
        <v>1126</v>
      </c>
      <c r="E3445" s="3" t="s">
        <v>5741</v>
      </c>
      <c r="F3445" s="3" t="s">
        <v>953</v>
      </c>
      <c r="G3445" s="3">
        <v>1400000</v>
      </c>
      <c r="H3445" s="3">
        <v>5.8</v>
      </c>
    </row>
    <row r="3446" spans="1:8" x14ac:dyDescent="0.3">
      <c r="A3446" s="3" t="s">
        <v>3978</v>
      </c>
      <c r="B3446" s="3">
        <v>90</v>
      </c>
      <c r="C3446" s="3">
        <v>2957978</v>
      </c>
      <c r="D3446" s="3" t="s">
        <v>5742</v>
      </c>
      <c r="E3446" s="3" t="s">
        <v>5743</v>
      </c>
      <c r="F3446" s="3" t="s">
        <v>11</v>
      </c>
      <c r="G3446" s="3">
        <v>1000000</v>
      </c>
      <c r="H3446" s="3">
        <v>7.8</v>
      </c>
    </row>
    <row r="3447" spans="1:8" x14ac:dyDescent="0.3">
      <c r="A3447" s="3" t="s">
        <v>5744</v>
      </c>
      <c r="B3447" s="3">
        <v>89</v>
      </c>
      <c r="C3447" s="3">
        <v>444044</v>
      </c>
      <c r="D3447" s="3" t="s">
        <v>1126</v>
      </c>
      <c r="E3447" s="3" t="s">
        <v>5745</v>
      </c>
      <c r="F3447" s="3" t="s">
        <v>11</v>
      </c>
      <c r="G3447" s="3">
        <v>1900000</v>
      </c>
      <c r="H3447" s="3">
        <v>7.2</v>
      </c>
    </row>
    <row r="3448" spans="1:8" x14ac:dyDescent="0.3">
      <c r="A3448" s="2" t="s">
        <v>5746</v>
      </c>
      <c r="B3448" s="2">
        <v>87</v>
      </c>
      <c r="C3448" s="2">
        <v>40990055</v>
      </c>
      <c r="D3448" s="2" t="s">
        <v>1449</v>
      </c>
      <c r="E3448" s="2" t="s">
        <v>5747</v>
      </c>
      <c r="F3448" s="2" t="s">
        <v>11</v>
      </c>
      <c r="G3448" s="2">
        <v>1800000</v>
      </c>
      <c r="H3448" s="2">
        <v>5.6</v>
      </c>
    </row>
    <row r="3449" spans="1:8" x14ac:dyDescent="0.3">
      <c r="A3449" s="2" t="s">
        <v>5748</v>
      </c>
      <c r="B3449" s="2">
        <v>118</v>
      </c>
      <c r="C3449" s="2">
        <v>5709616</v>
      </c>
      <c r="D3449" s="2" t="s">
        <v>69</v>
      </c>
      <c r="E3449" s="2" t="s">
        <v>5749</v>
      </c>
      <c r="F3449" s="2" t="s">
        <v>918</v>
      </c>
      <c r="G3449" s="2">
        <v>1800000</v>
      </c>
      <c r="H3449" s="2">
        <v>6.8</v>
      </c>
    </row>
    <row r="3450" spans="1:8" x14ac:dyDescent="0.3">
      <c r="A3450" s="3" t="s">
        <v>5750</v>
      </c>
      <c r="B3450" s="3">
        <v>93</v>
      </c>
      <c r="C3450" s="3">
        <v>12784397</v>
      </c>
      <c r="D3450" s="3" t="s">
        <v>1747</v>
      </c>
      <c r="E3450" s="3" t="s">
        <v>5751</v>
      </c>
      <c r="F3450" s="3" t="s">
        <v>11</v>
      </c>
      <c r="G3450" s="3">
        <v>1800000</v>
      </c>
      <c r="H3450" s="3">
        <v>7.3</v>
      </c>
    </row>
    <row r="3451" spans="1:8" x14ac:dyDescent="0.3">
      <c r="A3451" s="3" t="s">
        <v>5752</v>
      </c>
      <c r="B3451" s="3">
        <v>109</v>
      </c>
      <c r="C3451" s="3">
        <v>3050934</v>
      </c>
      <c r="D3451" s="3" t="s">
        <v>2022</v>
      </c>
      <c r="E3451" s="3" t="s">
        <v>5753</v>
      </c>
      <c r="F3451" s="3" t="s">
        <v>11</v>
      </c>
      <c r="G3451" s="3">
        <v>1800000</v>
      </c>
      <c r="H3451" s="3">
        <v>7.3</v>
      </c>
    </row>
    <row r="3452" spans="1:8" x14ac:dyDescent="0.3">
      <c r="A3452" s="2" t="s">
        <v>5754</v>
      </c>
      <c r="B3452" s="2">
        <v>108</v>
      </c>
      <c r="C3452" s="2">
        <v>505295</v>
      </c>
      <c r="D3452" s="2" t="s">
        <v>2287</v>
      </c>
      <c r="E3452" s="2" t="s">
        <v>5755</v>
      </c>
      <c r="F3452" s="2" t="s">
        <v>5756</v>
      </c>
      <c r="G3452" s="2">
        <v>1800000</v>
      </c>
      <c r="H3452" s="2">
        <v>7.5</v>
      </c>
    </row>
    <row r="3453" spans="1:8" x14ac:dyDescent="0.3">
      <c r="A3453" s="3" t="s">
        <v>607</v>
      </c>
      <c r="B3453" s="3">
        <v>81</v>
      </c>
      <c r="C3453" s="3">
        <v>7267324</v>
      </c>
      <c r="D3453" s="3" t="s">
        <v>641</v>
      </c>
      <c r="E3453" s="3" t="s">
        <v>5757</v>
      </c>
      <c r="F3453" s="3" t="s">
        <v>3627</v>
      </c>
      <c r="G3453" s="3">
        <v>3500000</v>
      </c>
      <c r="H3453" s="3">
        <v>7.8</v>
      </c>
    </row>
    <row r="3454" spans="1:8" x14ac:dyDescent="0.3">
      <c r="A3454" s="2" t="s">
        <v>5758</v>
      </c>
      <c r="B3454" s="2">
        <v>93</v>
      </c>
      <c r="C3454" s="2">
        <v>145540</v>
      </c>
      <c r="D3454" s="2" t="s">
        <v>4870</v>
      </c>
      <c r="E3454" s="2" t="s">
        <v>5759</v>
      </c>
      <c r="F3454" s="2" t="s">
        <v>11</v>
      </c>
      <c r="G3454" s="2">
        <v>500000</v>
      </c>
      <c r="H3454" s="2">
        <v>6.7</v>
      </c>
    </row>
    <row r="3455" spans="1:8" x14ac:dyDescent="0.3">
      <c r="A3455" s="3" t="s">
        <v>4192</v>
      </c>
      <c r="B3455" s="3">
        <v>138</v>
      </c>
      <c r="C3455" s="3">
        <v>35918429</v>
      </c>
      <c r="D3455" s="3" t="s">
        <v>641</v>
      </c>
      <c r="E3455" s="3" t="s">
        <v>5760</v>
      </c>
      <c r="F3455" s="3" t="s">
        <v>11</v>
      </c>
      <c r="G3455" s="3">
        <v>1700000</v>
      </c>
      <c r="H3455" s="3">
        <v>7.5</v>
      </c>
    </row>
    <row r="3456" spans="1:8" x14ac:dyDescent="0.3">
      <c r="A3456" s="2" t="s">
        <v>5761</v>
      </c>
      <c r="B3456" s="2">
        <v>105</v>
      </c>
      <c r="C3456" s="2">
        <v>92401</v>
      </c>
      <c r="D3456" s="2" t="s">
        <v>2168</v>
      </c>
      <c r="E3456" s="2" t="s">
        <v>5762</v>
      </c>
      <c r="F3456" s="2" t="s">
        <v>11</v>
      </c>
      <c r="G3456" s="2">
        <v>2000000</v>
      </c>
      <c r="H3456" s="2">
        <v>6.3</v>
      </c>
    </row>
    <row r="3457" spans="1:8" x14ac:dyDescent="0.3">
      <c r="A3457" s="3" t="s">
        <v>5763</v>
      </c>
      <c r="B3457" s="3">
        <v>98</v>
      </c>
      <c r="C3457" s="3">
        <v>1943649</v>
      </c>
      <c r="D3457" s="3" t="s">
        <v>1406</v>
      </c>
      <c r="E3457" s="3" t="s">
        <v>5764</v>
      </c>
      <c r="F3457" s="3" t="s">
        <v>11</v>
      </c>
      <c r="G3457" s="3">
        <v>1700000</v>
      </c>
      <c r="H3457" s="3">
        <v>6.3</v>
      </c>
    </row>
    <row r="3458" spans="1:8" x14ac:dyDescent="0.3">
      <c r="A3458" s="2" t="s">
        <v>5765</v>
      </c>
      <c r="B3458" s="2">
        <v>86</v>
      </c>
      <c r="C3458" s="2">
        <v>992238</v>
      </c>
      <c r="D3458" s="2" t="s">
        <v>69</v>
      </c>
      <c r="E3458" s="2" t="s">
        <v>5766</v>
      </c>
      <c r="F3458" s="2" t="s">
        <v>11</v>
      </c>
      <c r="G3458" s="2">
        <v>1700000</v>
      </c>
      <c r="H3458" s="2">
        <v>6.8</v>
      </c>
    </row>
    <row r="3459" spans="1:8" x14ac:dyDescent="0.3">
      <c r="A3459" s="3" t="s">
        <v>5767</v>
      </c>
      <c r="B3459" s="3">
        <v>104</v>
      </c>
      <c r="C3459" s="3">
        <v>4231500</v>
      </c>
      <c r="D3459" s="3" t="s">
        <v>69</v>
      </c>
      <c r="E3459" s="3" t="s">
        <v>5768</v>
      </c>
      <c r="F3459" s="3" t="s">
        <v>4532</v>
      </c>
      <c r="G3459" s="3">
        <v>1000000</v>
      </c>
      <c r="H3459" s="3">
        <v>7.8</v>
      </c>
    </row>
    <row r="3460" spans="1:8" x14ac:dyDescent="0.3">
      <c r="A3460" s="2" t="s">
        <v>5769</v>
      </c>
      <c r="B3460" s="2">
        <v>100</v>
      </c>
      <c r="C3460" s="2">
        <v>396035</v>
      </c>
      <c r="D3460" s="2" t="s">
        <v>69</v>
      </c>
      <c r="E3460" s="2" t="s">
        <v>5770</v>
      </c>
      <c r="F3460" s="2" t="s">
        <v>11</v>
      </c>
      <c r="G3460" s="2">
        <v>1000000</v>
      </c>
      <c r="H3460" s="2">
        <v>6.9</v>
      </c>
    </row>
    <row r="3461" spans="1:8" x14ac:dyDescent="0.3">
      <c r="A3461" s="3" t="s">
        <v>5771</v>
      </c>
      <c r="B3461" s="3">
        <v>95</v>
      </c>
      <c r="C3461" s="3">
        <v>1060591</v>
      </c>
      <c r="D3461" s="3" t="s">
        <v>465</v>
      </c>
      <c r="E3461" s="3" t="s">
        <v>5772</v>
      </c>
      <c r="F3461" s="3" t="s">
        <v>5773</v>
      </c>
      <c r="G3461" s="3">
        <v>1300000</v>
      </c>
      <c r="H3461" s="3">
        <v>7.2</v>
      </c>
    </row>
    <row r="3462" spans="1:8" x14ac:dyDescent="0.3">
      <c r="A3462" s="2" t="s">
        <v>5774</v>
      </c>
      <c r="B3462" s="2">
        <v>123</v>
      </c>
      <c r="C3462" s="2">
        <v>26893</v>
      </c>
      <c r="D3462" s="2" t="s">
        <v>4446</v>
      </c>
      <c r="E3462" s="2" t="s">
        <v>5775</v>
      </c>
      <c r="F3462" s="2" t="s">
        <v>953</v>
      </c>
      <c r="G3462" s="2">
        <v>1600000</v>
      </c>
      <c r="H3462" s="2">
        <v>7.2</v>
      </c>
    </row>
    <row r="3463" spans="1:8" x14ac:dyDescent="0.3">
      <c r="A3463" s="3" t="s">
        <v>5776</v>
      </c>
      <c r="B3463" s="3">
        <v>111</v>
      </c>
      <c r="C3463" s="3">
        <v>2580</v>
      </c>
      <c r="D3463" s="3" t="s">
        <v>2599</v>
      </c>
      <c r="E3463" s="3" t="s">
        <v>5777</v>
      </c>
      <c r="F3463" s="3" t="s">
        <v>11</v>
      </c>
      <c r="G3463" s="3">
        <v>1650000</v>
      </c>
      <c r="H3463" s="3">
        <v>5.4</v>
      </c>
    </row>
    <row r="3464" spans="1:8" x14ac:dyDescent="0.3">
      <c r="A3464" s="2" t="s">
        <v>5778</v>
      </c>
      <c r="B3464" s="2">
        <v>108</v>
      </c>
      <c r="C3464" s="2">
        <v>19067631</v>
      </c>
      <c r="D3464" s="2" t="s">
        <v>465</v>
      </c>
      <c r="E3464" s="2" t="s">
        <v>5779</v>
      </c>
      <c r="F3464" s="2" t="s">
        <v>11</v>
      </c>
      <c r="G3464" s="2">
        <v>2000000</v>
      </c>
      <c r="H3464" s="2">
        <v>7.1</v>
      </c>
    </row>
    <row r="3465" spans="1:8" x14ac:dyDescent="0.3">
      <c r="A3465" s="3" t="s">
        <v>5780</v>
      </c>
      <c r="B3465" s="3">
        <v>92</v>
      </c>
      <c r="C3465" s="3">
        <v>11806119</v>
      </c>
      <c r="D3465" s="3" t="s">
        <v>2313</v>
      </c>
      <c r="E3465" s="3" t="s">
        <v>5781</v>
      </c>
      <c r="F3465" s="3" t="s">
        <v>11</v>
      </c>
      <c r="G3465" s="3">
        <v>1100000</v>
      </c>
      <c r="H3465" s="3">
        <v>6.8</v>
      </c>
    </row>
    <row r="3466" spans="1:8" x14ac:dyDescent="0.3">
      <c r="A3466" s="3" t="s">
        <v>5782</v>
      </c>
      <c r="B3466" s="3">
        <v>91</v>
      </c>
      <c r="C3466" s="3">
        <v>7417210</v>
      </c>
      <c r="D3466" s="3" t="s">
        <v>1126</v>
      </c>
      <c r="E3466" s="3" t="s">
        <v>5783</v>
      </c>
      <c r="F3466" s="3" t="s">
        <v>11</v>
      </c>
      <c r="G3466" s="3">
        <v>1500000</v>
      </c>
      <c r="H3466" s="3">
        <v>7</v>
      </c>
    </row>
    <row r="3467" spans="1:8" x14ac:dyDescent="0.3">
      <c r="A3467" s="2" t="s">
        <v>4697</v>
      </c>
      <c r="B3467" s="2">
        <v>88</v>
      </c>
      <c r="C3467" s="2">
        <v>7362100</v>
      </c>
      <c r="D3467" s="2" t="s">
        <v>838</v>
      </c>
      <c r="E3467" s="2" t="s">
        <v>5784</v>
      </c>
      <c r="F3467" s="2" t="s">
        <v>11</v>
      </c>
      <c r="G3467" s="2">
        <v>1500000</v>
      </c>
      <c r="H3467" s="2">
        <v>7.4</v>
      </c>
    </row>
    <row r="3468" spans="1:8" x14ac:dyDescent="0.3">
      <c r="A3468" s="3" t="s">
        <v>3011</v>
      </c>
      <c r="B3468" s="3">
        <v>97</v>
      </c>
      <c r="C3468" s="3">
        <v>7022940</v>
      </c>
      <c r="D3468" s="3" t="s">
        <v>465</v>
      </c>
      <c r="E3468" s="3" t="s">
        <v>5785</v>
      </c>
      <c r="F3468" s="3" t="s">
        <v>11</v>
      </c>
      <c r="G3468" s="3">
        <v>1000000</v>
      </c>
      <c r="H3468" s="3">
        <v>6.7</v>
      </c>
    </row>
    <row r="3469" spans="1:8" x14ac:dyDescent="0.3">
      <c r="A3469" s="3" t="s">
        <v>3171</v>
      </c>
      <c r="B3469" s="3">
        <v>103</v>
      </c>
      <c r="C3469" s="3">
        <v>5132222</v>
      </c>
      <c r="D3469" s="3" t="s">
        <v>1263</v>
      </c>
      <c r="E3469" s="3" t="s">
        <v>5786</v>
      </c>
      <c r="F3469" s="3" t="s">
        <v>11</v>
      </c>
      <c r="G3469" s="3">
        <v>2000000</v>
      </c>
      <c r="H3469" s="3">
        <v>7.2</v>
      </c>
    </row>
    <row r="3470" spans="1:8" x14ac:dyDescent="0.3">
      <c r="A3470" s="2" t="s">
        <v>4718</v>
      </c>
      <c r="B3470" s="2">
        <v>110</v>
      </c>
      <c r="C3470" s="2">
        <v>2365931</v>
      </c>
      <c r="D3470" s="2" t="s">
        <v>1028</v>
      </c>
      <c r="E3470" s="2" t="s">
        <v>5787</v>
      </c>
      <c r="F3470" s="2" t="s">
        <v>11</v>
      </c>
      <c r="G3470" s="2">
        <v>1500000</v>
      </c>
      <c r="H3470" s="2">
        <v>7.5</v>
      </c>
    </row>
    <row r="3471" spans="1:8" x14ac:dyDescent="0.3">
      <c r="A3471" s="3" t="s">
        <v>107</v>
      </c>
      <c r="B3471" s="3">
        <v>103</v>
      </c>
      <c r="C3471" s="3">
        <v>53991137</v>
      </c>
      <c r="D3471" s="3" t="s">
        <v>881</v>
      </c>
      <c r="E3471" s="3" t="s">
        <v>5788</v>
      </c>
      <c r="F3471" s="3" t="s">
        <v>11</v>
      </c>
      <c r="G3471" s="3">
        <v>1500000</v>
      </c>
      <c r="H3471" s="3">
        <v>6.8</v>
      </c>
    </row>
    <row r="3472" spans="1:8" x14ac:dyDescent="0.3">
      <c r="A3472" s="3" t="s">
        <v>5789</v>
      </c>
      <c r="B3472" s="3">
        <v>114</v>
      </c>
      <c r="C3472" s="3">
        <v>1221261</v>
      </c>
      <c r="D3472" s="3" t="s">
        <v>710</v>
      </c>
      <c r="E3472" s="3" t="s">
        <v>5790</v>
      </c>
      <c r="F3472" s="3" t="s">
        <v>918</v>
      </c>
      <c r="G3472" s="3">
        <v>1500000</v>
      </c>
      <c r="H3472" s="3">
        <v>7.9</v>
      </c>
    </row>
    <row r="3473" spans="1:8" x14ac:dyDescent="0.3">
      <c r="A3473" s="3" t="s">
        <v>5791</v>
      </c>
      <c r="B3473" s="3">
        <v>112</v>
      </c>
      <c r="C3473" s="3">
        <v>712294</v>
      </c>
      <c r="D3473" s="3" t="s">
        <v>1126</v>
      </c>
      <c r="E3473" s="3" t="s">
        <v>5792</v>
      </c>
      <c r="F3473" s="3" t="s">
        <v>11</v>
      </c>
      <c r="G3473" s="3">
        <v>1500000</v>
      </c>
      <c r="H3473" s="3">
        <v>6.7</v>
      </c>
    </row>
    <row r="3474" spans="1:8" x14ac:dyDescent="0.3">
      <c r="A3474" s="2" t="s">
        <v>5793</v>
      </c>
      <c r="B3474" s="2">
        <v>104</v>
      </c>
      <c r="C3474" s="2">
        <v>3447339</v>
      </c>
      <c r="D3474" s="2" t="s">
        <v>549</v>
      </c>
      <c r="E3474" s="2" t="s">
        <v>5794</v>
      </c>
      <c r="F3474" s="2" t="s">
        <v>11</v>
      </c>
      <c r="G3474" s="2">
        <v>1500000</v>
      </c>
      <c r="H3474" s="2">
        <v>5.8</v>
      </c>
    </row>
    <row r="3475" spans="1:8" x14ac:dyDescent="0.3">
      <c r="A3475" s="3" t="s">
        <v>5400</v>
      </c>
      <c r="B3475" s="3">
        <v>99</v>
      </c>
      <c r="C3475" s="3">
        <v>418953</v>
      </c>
      <c r="D3475" s="3" t="s">
        <v>710</v>
      </c>
      <c r="E3475" s="3" t="s">
        <v>5795</v>
      </c>
      <c r="F3475" s="3" t="s">
        <v>11</v>
      </c>
      <c r="G3475" s="3">
        <v>1500000</v>
      </c>
      <c r="H3475" s="3">
        <v>6.5</v>
      </c>
    </row>
    <row r="3476" spans="1:8" x14ac:dyDescent="0.3">
      <c r="A3476" s="2" t="s">
        <v>5796</v>
      </c>
      <c r="B3476" s="2">
        <v>98</v>
      </c>
      <c r="C3476" s="2">
        <v>406035</v>
      </c>
      <c r="D3476" s="2" t="s">
        <v>1126</v>
      </c>
      <c r="E3476" s="2" t="s">
        <v>5797</v>
      </c>
      <c r="F3476" s="2" t="s">
        <v>11</v>
      </c>
      <c r="G3476" s="2">
        <v>1500000</v>
      </c>
      <c r="H3476" s="2">
        <v>7.2</v>
      </c>
    </row>
    <row r="3477" spans="1:8" x14ac:dyDescent="0.3">
      <c r="A3477" s="3" t="s">
        <v>4111</v>
      </c>
      <c r="B3477" s="3">
        <v>100</v>
      </c>
      <c r="C3477" s="3">
        <v>373967</v>
      </c>
      <c r="D3477" s="3" t="s">
        <v>2056</v>
      </c>
      <c r="E3477" s="3" t="s">
        <v>5798</v>
      </c>
      <c r="F3477" s="3" t="s">
        <v>11</v>
      </c>
      <c r="G3477" s="3">
        <v>1500000</v>
      </c>
      <c r="H3477" s="3">
        <v>6.5</v>
      </c>
    </row>
    <row r="3478" spans="1:8" x14ac:dyDescent="0.3">
      <c r="A3478" s="2" t="s">
        <v>5799</v>
      </c>
      <c r="B3478" s="2">
        <v>80</v>
      </c>
      <c r="C3478" s="2">
        <v>194568</v>
      </c>
      <c r="D3478" s="2" t="s">
        <v>549</v>
      </c>
      <c r="E3478" s="2" t="s">
        <v>5800</v>
      </c>
      <c r="F3478" s="2" t="s">
        <v>11</v>
      </c>
      <c r="G3478" s="2">
        <v>1500000</v>
      </c>
      <c r="H3478" s="2">
        <v>6.2</v>
      </c>
    </row>
    <row r="3479" spans="1:8" x14ac:dyDescent="0.3">
      <c r="A3479" s="3" t="s">
        <v>5801</v>
      </c>
      <c r="B3479" s="3">
        <v>87</v>
      </c>
      <c r="C3479" s="3">
        <v>163245</v>
      </c>
      <c r="D3479" s="3" t="s">
        <v>1299</v>
      </c>
      <c r="E3479" s="3" t="s">
        <v>5802</v>
      </c>
      <c r="F3479" s="3" t="s">
        <v>11</v>
      </c>
      <c r="G3479" s="3">
        <v>1500000</v>
      </c>
      <c r="H3479" s="3">
        <v>8.6</v>
      </c>
    </row>
    <row r="3480" spans="1:8" x14ac:dyDescent="0.3">
      <c r="A3480" s="2" t="s">
        <v>5803</v>
      </c>
      <c r="B3480" s="2">
        <v>91</v>
      </c>
      <c r="C3480" s="2">
        <v>119841</v>
      </c>
      <c r="D3480" s="2" t="s">
        <v>1126</v>
      </c>
      <c r="E3480" s="2" t="s">
        <v>5804</v>
      </c>
      <c r="F3480" s="2" t="s">
        <v>11</v>
      </c>
      <c r="G3480" s="2">
        <v>1500000</v>
      </c>
      <c r="H3480" s="2">
        <v>6.5</v>
      </c>
    </row>
    <row r="3481" spans="1:8" x14ac:dyDescent="0.3">
      <c r="A3481" s="3" t="s">
        <v>5805</v>
      </c>
      <c r="B3481" s="3">
        <v>84</v>
      </c>
      <c r="C3481" s="3">
        <v>173066</v>
      </c>
      <c r="D3481" s="3" t="s">
        <v>922</v>
      </c>
      <c r="E3481" s="3" t="s">
        <v>5806</v>
      </c>
      <c r="F3481" s="3" t="s">
        <v>11</v>
      </c>
      <c r="G3481" s="3">
        <v>1500000</v>
      </c>
      <c r="H3481" s="3">
        <v>6.3</v>
      </c>
    </row>
    <row r="3482" spans="1:8" x14ac:dyDescent="0.3">
      <c r="A3482" s="2" t="s">
        <v>4259</v>
      </c>
      <c r="B3482" s="2">
        <v>90</v>
      </c>
      <c r="C3482" s="2">
        <v>92362</v>
      </c>
      <c r="D3482" s="2" t="s">
        <v>838</v>
      </c>
      <c r="E3482" s="2" t="s">
        <v>5807</v>
      </c>
      <c r="F3482" s="2" t="s">
        <v>11</v>
      </c>
      <c r="G3482" s="2">
        <v>1500000</v>
      </c>
      <c r="H3482" s="2">
        <v>4.3</v>
      </c>
    </row>
    <row r="3483" spans="1:8" x14ac:dyDescent="0.3">
      <c r="A3483" s="2" t="s">
        <v>5808</v>
      </c>
      <c r="B3483" s="2">
        <v>95</v>
      </c>
      <c r="C3483" s="2">
        <v>3478</v>
      </c>
      <c r="D3483" s="2" t="s">
        <v>2403</v>
      </c>
      <c r="E3483" s="2" t="s">
        <v>5809</v>
      </c>
      <c r="F3483" s="2" t="s">
        <v>11</v>
      </c>
      <c r="G3483" s="2">
        <v>1500000</v>
      </c>
      <c r="H3483" s="2">
        <v>6.7</v>
      </c>
    </row>
    <row r="3484" spans="1:8" x14ac:dyDescent="0.3">
      <c r="A3484" s="3" t="s">
        <v>5810</v>
      </c>
      <c r="B3484" s="3">
        <v>90</v>
      </c>
      <c r="C3484" s="3">
        <v>52166</v>
      </c>
      <c r="D3484" s="3" t="s">
        <v>1126</v>
      </c>
      <c r="E3484" s="3" t="s">
        <v>5811</v>
      </c>
      <c r="F3484" s="3" t="s">
        <v>11</v>
      </c>
      <c r="G3484" s="3">
        <v>2000000</v>
      </c>
      <c r="H3484" s="3">
        <v>6.7</v>
      </c>
    </row>
    <row r="3485" spans="1:8" x14ac:dyDescent="0.3">
      <c r="A3485" s="3" t="s">
        <v>3984</v>
      </c>
      <c r="B3485" s="3">
        <v>101</v>
      </c>
      <c r="C3485" s="3">
        <v>1163508</v>
      </c>
      <c r="D3485" s="3" t="s">
        <v>288</v>
      </c>
      <c r="E3485" s="3" t="s">
        <v>5812</v>
      </c>
      <c r="F3485" s="3" t="s">
        <v>11</v>
      </c>
      <c r="G3485" s="3">
        <v>2500000</v>
      </c>
      <c r="H3485" s="3">
        <v>5.0999999999999996</v>
      </c>
    </row>
    <row r="3486" spans="1:8" x14ac:dyDescent="0.3">
      <c r="A3486" s="3" t="s">
        <v>5813</v>
      </c>
      <c r="B3486" s="3">
        <v>83</v>
      </c>
      <c r="C3486" s="3">
        <v>184925485</v>
      </c>
      <c r="D3486" s="3" t="s">
        <v>1967</v>
      </c>
      <c r="E3486" s="3" t="s">
        <v>5814</v>
      </c>
      <c r="F3486" s="3" t="s">
        <v>11</v>
      </c>
      <c r="G3486" s="3">
        <v>2000000</v>
      </c>
      <c r="H3486" s="3">
        <v>7.7</v>
      </c>
    </row>
    <row r="3487" spans="1:8" x14ac:dyDescent="0.3">
      <c r="A3487" s="2" t="s">
        <v>5815</v>
      </c>
      <c r="B3487" s="2">
        <v>106</v>
      </c>
      <c r="C3487" s="2">
        <v>304124</v>
      </c>
      <c r="D3487" s="2" t="s">
        <v>1126</v>
      </c>
      <c r="E3487" s="2" t="s">
        <v>5816</v>
      </c>
      <c r="F3487" s="2" t="s">
        <v>918</v>
      </c>
      <c r="G3487" s="2">
        <v>1400000</v>
      </c>
      <c r="H3487" s="2">
        <v>6.7</v>
      </c>
    </row>
    <row r="3488" spans="1:8" x14ac:dyDescent="0.3">
      <c r="A3488" s="2" t="s">
        <v>5817</v>
      </c>
      <c r="B3488" s="2">
        <v>94</v>
      </c>
      <c r="C3488" s="2">
        <v>36830</v>
      </c>
      <c r="D3488" s="2" t="s">
        <v>5818</v>
      </c>
      <c r="E3488" s="2" t="s">
        <v>5819</v>
      </c>
      <c r="F3488" s="2" t="s">
        <v>11</v>
      </c>
      <c r="G3488" s="2">
        <v>1400000</v>
      </c>
      <c r="H3488" s="2">
        <v>6.6</v>
      </c>
    </row>
    <row r="3489" spans="1:8" x14ac:dyDescent="0.3">
      <c r="A3489" s="2" t="s">
        <v>422</v>
      </c>
      <c r="B3489" s="2">
        <v>120</v>
      </c>
      <c r="C3489" s="2">
        <v>3650677</v>
      </c>
      <c r="D3489" s="2" t="s">
        <v>326</v>
      </c>
      <c r="E3489" s="2" t="s">
        <v>5820</v>
      </c>
      <c r="F3489" s="2" t="s">
        <v>11</v>
      </c>
      <c r="G3489" s="2">
        <v>960000</v>
      </c>
      <c r="H3489" s="2">
        <v>8.1999999999999993</v>
      </c>
    </row>
    <row r="3490" spans="1:8" x14ac:dyDescent="0.3">
      <c r="A3490" s="3" t="s">
        <v>4911</v>
      </c>
      <c r="B3490" s="3">
        <v>105</v>
      </c>
      <c r="C3490" s="3">
        <v>1647780</v>
      </c>
      <c r="D3490" s="3" t="s">
        <v>1126</v>
      </c>
      <c r="E3490" s="3" t="s">
        <v>5821</v>
      </c>
      <c r="F3490" s="3" t="s">
        <v>4805</v>
      </c>
      <c r="G3490" s="3">
        <v>1300000</v>
      </c>
      <c r="H3490" s="3">
        <v>8.1</v>
      </c>
    </row>
    <row r="3491" spans="1:8" x14ac:dyDescent="0.3">
      <c r="A3491" s="2" t="s">
        <v>5822</v>
      </c>
      <c r="B3491" s="2">
        <v>95</v>
      </c>
      <c r="C3491" s="2">
        <v>695229</v>
      </c>
      <c r="D3491" s="2" t="s">
        <v>838</v>
      </c>
      <c r="E3491" s="2" t="s">
        <v>5823</v>
      </c>
      <c r="F3491" s="2" t="s">
        <v>11</v>
      </c>
      <c r="G3491" s="2">
        <v>1300000</v>
      </c>
      <c r="H3491" s="2">
        <v>7.2</v>
      </c>
    </row>
    <row r="3492" spans="1:8" x14ac:dyDescent="0.3">
      <c r="A3492" s="3" t="s">
        <v>5824</v>
      </c>
      <c r="B3492" s="3">
        <v>135</v>
      </c>
      <c r="C3492" s="3">
        <v>638951</v>
      </c>
      <c r="D3492" s="3" t="s">
        <v>1126</v>
      </c>
      <c r="E3492" s="3" t="s">
        <v>5825</v>
      </c>
      <c r="F3492" s="3" t="s">
        <v>5826</v>
      </c>
      <c r="G3492" s="3">
        <v>1592000</v>
      </c>
      <c r="H3492" s="3">
        <v>7.4</v>
      </c>
    </row>
    <row r="3493" spans="1:8" x14ac:dyDescent="0.3">
      <c r="A3493" s="2" t="s">
        <v>5827</v>
      </c>
      <c r="B3493" s="2">
        <v>105</v>
      </c>
      <c r="C3493" s="2">
        <v>609042</v>
      </c>
      <c r="D3493" s="2" t="s">
        <v>1126</v>
      </c>
      <c r="E3493" s="2" t="s">
        <v>5828</v>
      </c>
      <c r="F3493" s="2" t="s">
        <v>11</v>
      </c>
      <c r="G3493" s="2">
        <v>1300000</v>
      </c>
      <c r="H3493" s="2">
        <v>6.5</v>
      </c>
    </row>
    <row r="3494" spans="1:8" x14ac:dyDescent="0.3">
      <c r="A3494" s="2" t="s">
        <v>5829</v>
      </c>
      <c r="B3494" s="2">
        <v>87</v>
      </c>
      <c r="C3494" s="2">
        <v>19539</v>
      </c>
      <c r="D3494" s="2" t="s">
        <v>656</v>
      </c>
      <c r="E3494" s="2" t="s">
        <v>5830</v>
      </c>
      <c r="F3494" s="2" t="s">
        <v>11</v>
      </c>
      <c r="G3494" s="2">
        <v>1000000</v>
      </c>
      <c r="H3494" s="2">
        <v>6.2</v>
      </c>
    </row>
    <row r="3495" spans="1:8" x14ac:dyDescent="0.3">
      <c r="A3495" s="3" t="s">
        <v>5831</v>
      </c>
      <c r="B3495" s="3">
        <v>97</v>
      </c>
      <c r="C3495" s="3">
        <v>100358</v>
      </c>
      <c r="D3495" s="3" t="s">
        <v>3549</v>
      </c>
      <c r="E3495" s="3" t="s">
        <v>5832</v>
      </c>
      <c r="F3495" s="3" t="s">
        <v>11</v>
      </c>
      <c r="G3495" s="3">
        <v>1500000</v>
      </c>
      <c r="H3495" s="3">
        <v>3.3</v>
      </c>
    </row>
    <row r="3496" spans="1:8" x14ac:dyDescent="0.3">
      <c r="A3496" s="3" t="s">
        <v>2294</v>
      </c>
      <c r="B3496" s="3">
        <v>87</v>
      </c>
      <c r="C3496" s="3">
        <v>19100000</v>
      </c>
      <c r="D3496" s="3" t="s">
        <v>996</v>
      </c>
      <c r="E3496" s="3" t="s">
        <v>5833</v>
      </c>
      <c r="F3496" s="3" t="s">
        <v>11</v>
      </c>
      <c r="G3496" s="3">
        <v>1250000</v>
      </c>
      <c r="H3496" s="3">
        <v>6.1</v>
      </c>
    </row>
    <row r="3497" spans="1:8" x14ac:dyDescent="0.3">
      <c r="A3497" s="2" t="s">
        <v>5834</v>
      </c>
      <c r="B3497" s="2">
        <v>80</v>
      </c>
      <c r="C3497" s="2">
        <v>2833383</v>
      </c>
      <c r="D3497" s="2" t="s">
        <v>2022</v>
      </c>
      <c r="E3497" s="2" t="s">
        <v>5835</v>
      </c>
      <c r="F3497" s="2" t="s">
        <v>11</v>
      </c>
      <c r="G3497" s="2">
        <v>427000</v>
      </c>
      <c r="H3497" s="2">
        <v>5.7</v>
      </c>
    </row>
    <row r="3498" spans="1:8" x14ac:dyDescent="0.3">
      <c r="A3498" s="2" t="s">
        <v>498</v>
      </c>
      <c r="B3498" s="2">
        <v>100</v>
      </c>
      <c r="C3498" s="2">
        <v>24741700</v>
      </c>
      <c r="D3498" s="2" t="s">
        <v>1126</v>
      </c>
      <c r="E3498" s="2" t="s">
        <v>5836</v>
      </c>
      <c r="F3498" s="2" t="s">
        <v>11</v>
      </c>
      <c r="G3498" s="2">
        <v>1200000</v>
      </c>
      <c r="H3498" s="2">
        <v>7.2</v>
      </c>
    </row>
    <row r="3499" spans="1:8" x14ac:dyDescent="0.3">
      <c r="A3499" s="3" t="s">
        <v>107</v>
      </c>
      <c r="B3499" s="3">
        <v>103</v>
      </c>
      <c r="C3499" s="3">
        <v>55153403</v>
      </c>
      <c r="D3499" s="3" t="s">
        <v>996</v>
      </c>
      <c r="E3499" s="3" t="s">
        <v>5837</v>
      </c>
      <c r="F3499" s="3" t="s">
        <v>11</v>
      </c>
      <c r="G3499" s="3">
        <v>1200000</v>
      </c>
      <c r="H3499" s="3">
        <v>7.7</v>
      </c>
    </row>
    <row r="3500" spans="1:8" x14ac:dyDescent="0.3">
      <c r="A3500" s="2" t="s">
        <v>1623</v>
      </c>
      <c r="B3500" s="2">
        <v>100</v>
      </c>
      <c r="C3500" s="2">
        <v>18488314</v>
      </c>
      <c r="D3500" s="2" t="s">
        <v>3891</v>
      </c>
      <c r="E3500" s="2" t="s">
        <v>5838</v>
      </c>
      <c r="F3500" s="2" t="s">
        <v>11</v>
      </c>
      <c r="G3500" s="2">
        <v>1200000</v>
      </c>
      <c r="H3500" s="2">
        <v>7.1</v>
      </c>
    </row>
    <row r="3501" spans="1:8" x14ac:dyDescent="0.3">
      <c r="A3501" s="2" t="s">
        <v>3265</v>
      </c>
      <c r="B3501" s="2">
        <v>114</v>
      </c>
      <c r="C3501" s="2">
        <v>13876974</v>
      </c>
      <c r="D3501" s="2" t="s">
        <v>465</v>
      </c>
      <c r="E3501" s="2" t="s">
        <v>5839</v>
      </c>
      <c r="F3501" s="2" t="s">
        <v>4532</v>
      </c>
      <c r="G3501" s="2">
        <v>7000000</v>
      </c>
      <c r="H3501" s="2">
        <v>7.4</v>
      </c>
    </row>
    <row r="3502" spans="1:8" x14ac:dyDescent="0.3">
      <c r="A3502" s="3" t="s">
        <v>4207</v>
      </c>
      <c r="B3502" s="3">
        <v>111</v>
      </c>
      <c r="C3502" s="3">
        <v>9180275</v>
      </c>
      <c r="D3502" s="3" t="s">
        <v>1126</v>
      </c>
      <c r="E3502" s="3" t="s">
        <v>5840</v>
      </c>
      <c r="F3502" s="3" t="s">
        <v>11</v>
      </c>
      <c r="G3502" s="3">
        <v>1200000</v>
      </c>
      <c r="H3502" s="3">
        <v>7.7</v>
      </c>
    </row>
    <row r="3503" spans="1:8" x14ac:dyDescent="0.3">
      <c r="A3503" s="2" t="s">
        <v>5841</v>
      </c>
      <c r="B3503" s="2">
        <v>85</v>
      </c>
      <c r="C3503" s="2">
        <v>2199853</v>
      </c>
      <c r="D3503" s="2" t="s">
        <v>838</v>
      </c>
      <c r="E3503" s="2" t="s">
        <v>5842</v>
      </c>
      <c r="F3503" s="2" t="s">
        <v>11</v>
      </c>
      <c r="G3503" s="2">
        <v>1200000</v>
      </c>
      <c r="H3503" s="2">
        <v>6.6</v>
      </c>
    </row>
    <row r="3504" spans="1:8" x14ac:dyDescent="0.3">
      <c r="A3504" s="3" t="s">
        <v>5843</v>
      </c>
      <c r="B3504" s="3">
        <v>113</v>
      </c>
      <c r="C3504" s="3">
        <v>2859955</v>
      </c>
      <c r="D3504" s="3" t="s">
        <v>1250</v>
      </c>
      <c r="E3504" s="3" t="s">
        <v>5844</v>
      </c>
      <c r="F3504" s="3" t="s">
        <v>11</v>
      </c>
      <c r="G3504" s="3">
        <v>1200000</v>
      </c>
      <c r="H3504" s="3">
        <v>6</v>
      </c>
    </row>
    <row r="3505" spans="1:8" x14ac:dyDescent="0.3">
      <c r="A3505" s="2" t="s">
        <v>576</v>
      </c>
      <c r="B3505" s="2">
        <v>99</v>
      </c>
      <c r="C3505" s="2">
        <v>2812029</v>
      </c>
      <c r="D3505" s="2" t="s">
        <v>710</v>
      </c>
      <c r="E3505" s="2" t="s">
        <v>5845</v>
      </c>
      <c r="F3505" s="2" t="s">
        <v>11</v>
      </c>
      <c r="G3505" s="2">
        <v>1200000</v>
      </c>
      <c r="H3505" s="2">
        <v>8.4</v>
      </c>
    </row>
    <row r="3506" spans="1:8" x14ac:dyDescent="0.3">
      <c r="A3506" s="2" t="s">
        <v>2793</v>
      </c>
      <c r="B3506" s="2">
        <v>142</v>
      </c>
      <c r="C3506" s="2">
        <v>6100000</v>
      </c>
      <c r="D3506" s="2" t="s">
        <v>5025</v>
      </c>
      <c r="E3506" s="2" t="s">
        <v>5846</v>
      </c>
      <c r="F3506" s="2" t="s">
        <v>3117</v>
      </c>
      <c r="G3506" s="2">
        <v>1200000</v>
      </c>
      <c r="H3506" s="2">
        <v>8.9</v>
      </c>
    </row>
    <row r="3507" spans="1:8" x14ac:dyDescent="0.3">
      <c r="A3507" s="3" t="s">
        <v>5847</v>
      </c>
      <c r="B3507" s="3">
        <v>112</v>
      </c>
      <c r="C3507" s="3">
        <v>375723</v>
      </c>
      <c r="D3507" s="3" t="s">
        <v>838</v>
      </c>
      <c r="E3507" s="3" t="s">
        <v>5848</v>
      </c>
      <c r="F3507" s="3" t="s">
        <v>5040</v>
      </c>
      <c r="G3507" s="3">
        <v>4000000</v>
      </c>
      <c r="H3507" s="3">
        <v>7.9</v>
      </c>
    </row>
    <row r="3508" spans="1:8" x14ac:dyDescent="0.3">
      <c r="A3508" s="2" t="s">
        <v>5849</v>
      </c>
      <c r="B3508" s="2">
        <v>108</v>
      </c>
      <c r="C3508" s="2">
        <v>594904</v>
      </c>
      <c r="D3508" s="2" t="s">
        <v>838</v>
      </c>
      <c r="E3508" s="2" t="s">
        <v>5850</v>
      </c>
      <c r="F3508" s="2" t="s">
        <v>11</v>
      </c>
      <c r="G3508" s="2">
        <v>1200000</v>
      </c>
      <c r="H3508" s="2">
        <v>6</v>
      </c>
    </row>
    <row r="3509" spans="1:8" x14ac:dyDescent="0.3">
      <c r="A3509" s="3" t="s">
        <v>5851</v>
      </c>
      <c r="B3509" s="3">
        <v>88</v>
      </c>
      <c r="C3509" s="3">
        <v>58936</v>
      </c>
      <c r="D3509" s="3" t="s">
        <v>2463</v>
      </c>
      <c r="E3509" s="3" t="s">
        <v>5852</v>
      </c>
      <c r="F3509" s="3" t="s">
        <v>11</v>
      </c>
      <c r="G3509" s="3">
        <v>1200000</v>
      </c>
      <c r="H3509" s="3">
        <v>6.1</v>
      </c>
    </row>
    <row r="3510" spans="1:8" x14ac:dyDescent="0.3">
      <c r="A3510" s="3" t="s">
        <v>1191</v>
      </c>
      <c r="B3510" s="3">
        <v>91</v>
      </c>
      <c r="C3510" s="3">
        <v>2850263</v>
      </c>
      <c r="D3510" s="3" t="s">
        <v>5853</v>
      </c>
      <c r="E3510" s="3" t="s">
        <v>5854</v>
      </c>
      <c r="F3510" s="3" t="s">
        <v>11</v>
      </c>
      <c r="G3510" s="3">
        <v>2600000</v>
      </c>
      <c r="H3510" s="3">
        <v>6.2</v>
      </c>
    </row>
    <row r="3511" spans="1:8" x14ac:dyDescent="0.3">
      <c r="A3511" s="3" t="s">
        <v>5855</v>
      </c>
      <c r="B3511" s="3">
        <v>94</v>
      </c>
      <c r="C3511" s="3">
        <v>16101109</v>
      </c>
      <c r="D3511" s="3" t="s">
        <v>656</v>
      </c>
      <c r="E3511" s="3" t="s">
        <v>5856</v>
      </c>
      <c r="F3511" s="3" t="s">
        <v>11</v>
      </c>
      <c r="G3511" s="3">
        <v>3000000</v>
      </c>
      <c r="H3511" s="3">
        <v>6.8</v>
      </c>
    </row>
    <row r="3512" spans="1:8" x14ac:dyDescent="0.3">
      <c r="A3512" s="2" t="s">
        <v>5645</v>
      </c>
      <c r="B3512" s="2">
        <v>90</v>
      </c>
      <c r="C3512" s="2">
        <v>6013</v>
      </c>
      <c r="D3512" s="2" t="s">
        <v>710</v>
      </c>
      <c r="E3512" s="2" t="s">
        <v>5857</v>
      </c>
      <c r="F3512" s="2" t="s">
        <v>11</v>
      </c>
      <c r="G3512" s="2">
        <v>695393</v>
      </c>
      <c r="H3512" s="2">
        <v>7.7</v>
      </c>
    </row>
    <row r="3513" spans="1:8" x14ac:dyDescent="0.3">
      <c r="A3513" s="2" t="s">
        <v>5858</v>
      </c>
      <c r="B3513" s="2">
        <v>92</v>
      </c>
      <c r="C3513" s="2">
        <v>1400000</v>
      </c>
      <c r="D3513" s="2" t="s">
        <v>5859</v>
      </c>
      <c r="E3513" s="2" t="s">
        <v>5860</v>
      </c>
      <c r="F3513" s="2" t="s">
        <v>11</v>
      </c>
      <c r="G3513" s="2">
        <v>1100000</v>
      </c>
      <c r="H3513" s="2">
        <v>5.9</v>
      </c>
    </row>
    <row r="3514" spans="1:8" x14ac:dyDescent="0.3">
      <c r="A3514" s="2" t="s">
        <v>5861</v>
      </c>
      <c r="B3514" s="2">
        <v>73</v>
      </c>
      <c r="C3514" s="2">
        <v>39659</v>
      </c>
      <c r="D3514" s="2" t="s">
        <v>5862</v>
      </c>
      <c r="E3514" s="2" t="s">
        <v>5863</v>
      </c>
      <c r="F3514" s="2" t="s">
        <v>11</v>
      </c>
      <c r="G3514" s="2">
        <v>1600000</v>
      </c>
      <c r="H3514" s="2">
        <v>7</v>
      </c>
    </row>
    <row r="3515" spans="1:8" x14ac:dyDescent="0.3">
      <c r="A3515" s="2" t="s">
        <v>5864</v>
      </c>
      <c r="B3515" s="2">
        <v>110</v>
      </c>
      <c r="C3515" s="2">
        <v>56129</v>
      </c>
      <c r="D3515" s="2" t="s">
        <v>972</v>
      </c>
      <c r="E3515" s="2" t="s">
        <v>5865</v>
      </c>
      <c r="F3515" s="2" t="s">
        <v>11</v>
      </c>
      <c r="G3515" s="2">
        <v>1100000</v>
      </c>
      <c r="H3515" s="2">
        <v>6.1</v>
      </c>
    </row>
    <row r="3516" spans="1:8" x14ac:dyDescent="0.3">
      <c r="A3516" s="3" t="s">
        <v>5866</v>
      </c>
      <c r="B3516" s="3">
        <v>102</v>
      </c>
      <c r="C3516" s="3">
        <v>4105123</v>
      </c>
      <c r="D3516" s="3" t="s">
        <v>108</v>
      </c>
      <c r="E3516" s="3" t="s">
        <v>5867</v>
      </c>
      <c r="F3516" s="3" t="s">
        <v>5868</v>
      </c>
      <c r="G3516" s="3">
        <v>1100000</v>
      </c>
      <c r="H3516" s="3">
        <v>7.6</v>
      </c>
    </row>
    <row r="3517" spans="1:8" x14ac:dyDescent="0.3">
      <c r="A3517" s="2" t="s">
        <v>2031</v>
      </c>
      <c r="B3517" s="2">
        <v>145</v>
      </c>
      <c r="C3517" s="2">
        <v>117235247</v>
      </c>
      <c r="D3517" s="2" t="s">
        <v>1250</v>
      </c>
      <c r="E3517" s="2" t="s">
        <v>5869</v>
      </c>
      <c r="F3517" s="2" t="s">
        <v>11</v>
      </c>
      <c r="G3517" s="2">
        <v>960000</v>
      </c>
      <c r="H3517" s="2">
        <v>8.1</v>
      </c>
    </row>
    <row r="3518" spans="1:8" x14ac:dyDescent="0.3">
      <c r="A3518" s="2" t="s">
        <v>5870</v>
      </c>
      <c r="B3518" s="2">
        <v>83</v>
      </c>
      <c r="C3518" s="2">
        <v>31537320</v>
      </c>
      <c r="D3518" s="2" t="s">
        <v>996</v>
      </c>
      <c r="E3518" s="2" t="s">
        <v>5871</v>
      </c>
      <c r="F3518" s="2" t="s">
        <v>11</v>
      </c>
      <c r="G3518" s="2">
        <v>1000000</v>
      </c>
      <c r="H3518" s="2">
        <v>5.7</v>
      </c>
    </row>
    <row r="3519" spans="1:8" x14ac:dyDescent="0.3">
      <c r="A3519" s="2" t="s">
        <v>938</v>
      </c>
      <c r="B3519" s="2">
        <v>91</v>
      </c>
      <c r="C3519" s="2">
        <v>17986000</v>
      </c>
      <c r="D3519" s="2" t="s">
        <v>2088</v>
      </c>
      <c r="E3519" s="2" t="s">
        <v>5872</v>
      </c>
      <c r="F3519" s="2" t="s">
        <v>11</v>
      </c>
      <c r="G3519" s="2">
        <v>1000000</v>
      </c>
      <c r="H3519" s="2">
        <v>6.6</v>
      </c>
    </row>
    <row r="3520" spans="1:8" x14ac:dyDescent="0.3">
      <c r="A3520" s="3" t="s">
        <v>4770</v>
      </c>
      <c r="B3520" s="3">
        <v>110</v>
      </c>
      <c r="C3520" s="3">
        <v>16067035</v>
      </c>
      <c r="D3520" s="3" t="s">
        <v>16</v>
      </c>
      <c r="E3520" s="3" t="s">
        <v>5873</v>
      </c>
      <c r="F3520" s="3" t="s">
        <v>11</v>
      </c>
      <c r="G3520" s="3">
        <v>1100000</v>
      </c>
      <c r="H3520" s="3">
        <v>7.3</v>
      </c>
    </row>
    <row r="3521" spans="1:8" x14ac:dyDescent="0.3">
      <c r="A3521" s="2" t="s">
        <v>5874</v>
      </c>
      <c r="B3521" s="2">
        <v>86</v>
      </c>
      <c r="C3521" s="2">
        <v>18112929</v>
      </c>
      <c r="D3521" s="2" t="s">
        <v>1409</v>
      </c>
      <c r="E3521" s="2" t="s">
        <v>5875</v>
      </c>
      <c r="F3521" s="2" t="s">
        <v>11</v>
      </c>
      <c r="G3521" s="2">
        <v>1000000</v>
      </c>
      <c r="H3521" s="2">
        <v>5</v>
      </c>
    </row>
    <row r="3522" spans="1:8" x14ac:dyDescent="0.3">
      <c r="A3522" s="3" t="s">
        <v>5876</v>
      </c>
      <c r="B3522" s="3">
        <v>86</v>
      </c>
      <c r="C3522" s="3">
        <v>14564027</v>
      </c>
      <c r="D3522" s="3" t="s">
        <v>2403</v>
      </c>
      <c r="E3522" s="3" t="s">
        <v>5877</v>
      </c>
      <c r="F3522" s="3" t="s">
        <v>11</v>
      </c>
      <c r="G3522" s="3">
        <v>1000000</v>
      </c>
      <c r="H3522" s="3">
        <v>7</v>
      </c>
    </row>
    <row r="3523" spans="1:8" x14ac:dyDescent="0.3">
      <c r="A3523" s="2" t="s">
        <v>5878</v>
      </c>
      <c r="B3523" s="2">
        <v>120</v>
      </c>
      <c r="C3523" s="2">
        <v>20773070</v>
      </c>
      <c r="D3523" s="2" t="s">
        <v>1126</v>
      </c>
      <c r="E3523" s="2" t="s">
        <v>5879</v>
      </c>
      <c r="F3523" s="2" t="s">
        <v>11</v>
      </c>
      <c r="G3523" s="2">
        <v>5000000</v>
      </c>
      <c r="H3523" s="2">
        <v>3.4</v>
      </c>
    </row>
    <row r="3524" spans="1:8" x14ac:dyDescent="0.3">
      <c r="A3524" s="3" t="s">
        <v>2887</v>
      </c>
      <c r="B3524" s="3">
        <v>90</v>
      </c>
      <c r="C3524" s="3">
        <v>10042266</v>
      </c>
      <c r="D3524" s="3" t="s">
        <v>2001</v>
      </c>
      <c r="E3524" s="3" t="s">
        <v>5880</v>
      </c>
      <c r="F3524" s="3" t="s">
        <v>11</v>
      </c>
      <c r="G3524" s="3">
        <v>1000000</v>
      </c>
      <c r="H3524" s="3">
        <v>5.9</v>
      </c>
    </row>
    <row r="3525" spans="1:8" x14ac:dyDescent="0.3">
      <c r="A3525" s="2" t="s">
        <v>5881</v>
      </c>
      <c r="B3525" s="2">
        <v>99</v>
      </c>
      <c r="C3525" s="2">
        <v>10037390</v>
      </c>
      <c r="D3525" s="2" t="s">
        <v>1847</v>
      </c>
      <c r="E3525" s="2" t="s">
        <v>5882</v>
      </c>
      <c r="F3525" s="2" t="s">
        <v>2504</v>
      </c>
      <c r="G3525" s="2">
        <v>1000000000</v>
      </c>
      <c r="H3525" s="2">
        <v>6</v>
      </c>
    </row>
    <row r="3526" spans="1:8" x14ac:dyDescent="0.3">
      <c r="A3526" s="3" t="s">
        <v>4035</v>
      </c>
      <c r="B3526" s="3">
        <v>112</v>
      </c>
      <c r="C3526" s="3">
        <v>9701559</v>
      </c>
      <c r="D3526" s="3" t="s">
        <v>69</v>
      </c>
      <c r="E3526" s="3" t="s">
        <v>5883</v>
      </c>
      <c r="F3526" s="3" t="s">
        <v>11</v>
      </c>
      <c r="G3526" s="3">
        <v>3500000</v>
      </c>
      <c r="H3526" s="3">
        <v>7.4</v>
      </c>
    </row>
    <row r="3527" spans="1:8" x14ac:dyDescent="0.3">
      <c r="A3527" s="2" t="s">
        <v>5884</v>
      </c>
      <c r="B3527" s="2">
        <v>103</v>
      </c>
      <c r="C3527" s="2">
        <v>9013113</v>
      </c>
      <c r="D3527" s="2" t="s">
        <v>1764</v>
      </c>
      <c r="E3527" s="2" t="s">
        <v>5885</v>
      </c>
      <c r="F3527" s="2" t="s">
        <v>11</v>
      </c>
      <c r="G3527" s="2">
        <v>1000000</v>
      </c>
      <c r="H3527" s="2">
        <v>7.4</v>
      </c>
    </row>
    <row r="3528" spans="1:8" x14ac:dyDescent="0.3">
      <c r="A3528" s="3" t="s">
        <v>3467</v>
      </c>
      <c r="B3528" s="3">
        <v>83</v>
      </c>
      <c r="C3528" s="3">
        <v>53245055</v>
      </c>
      <c r="D3528" s="3" t="s">
        <v>2088</v>
      </c>
      <c r="E3528" s="3" t="s">
        <v>5886</v>
      </c>
      <c r="F3528" s="3" t="s">
        <v>11</v>
      </c>
      <c r="G3528" s="3">
        <v>1000000</v>
      </c>
      <c r="H3528" s="3">
        <v>4.2</v>
      </c>
    </row>
    <row r="3529" spans="1:8" x14ac:dyDescent="0.3">
      <c r="A3529" s="2" t="s">
        <v>5887</v>
      </c>
      <c r="B3529" s="2">
        <v>109</v>
      </c>
      <c r="C3529" s="2">
        <v>9000000</v>
      </c>
      <c r="D3529" s="2" t="s">
        <v>2843</v>
      </c>
      <c r="E3529" s="2" t="s">
        <v>5888</v>
      </c>
      <c r="F3529" s="2" t="s">
        <v>11</v>
      </c>
      <c r="G3529" s="2">
        <v>900000</v>
      </c>
      <c r="H3529" s="2">
        <v>6.2</v>
      </c>
    </row>
    <row r="3530" spans="1:8" x14ac:dyDescent="0.3">
      <c r="A3530" s="3" t="s">
        <v>4926</v>
      </c>
      <c r="B3530" s="3">
        <v>100</v>
      </c>
      <c r="C3530" s="3">
        <v>7186670</v>
      </c>
      <c r="D3530" s="3" t="s">
        <v>5248</v>
      </c>
      <c r="E3530" s="3" t="s">
        <v>5889</v>
      </c>
      <c r="F3530" s="3" t="s">
        <v>11</v>
      </c>
      <c r="G3530" s="3">
        <v>6000000</v>
      </c>
      <c r="H3530" s="3">
        <v>5.4</v>
      </c>
    </row>
    <row r="3531" spans="1:8" x14ac:dyDescent="0.3">
      <c r="A3531" s="3" t="s">
        <v>5890</v>
      </c>
      <c r="B3531" s="3">
        <v>95</v>
      </c>
      <c r="C3531" s="3">
        <v>5997134</v>
      </c>
      <c r="D3531" s="3" t="s">
        <v>1648</v>
      </c>
      <c r="E3531" s="3" t="s">
        <v>5891</v>
      </c>
      <c r="F3531" s="3" t="s">
        <v>11</v>
      </c>
      <c r="G3531" s="3">
        <v>1000000</v>
      </c>
      <c r="H3531" s="3">
        <v>7.2</v>
      </c>
    </row>
    <row r="3532" spans="1:8" x14ac:dyDescent="0.3">
      <c r="A3532" s="2" t="s">
        <v>4111</v>
      </c>
      <c r="B3532" s="2">
        <v>104</v>
      </c>
      <c r="C3532" s="2">
        <v>3386698</v>
      </c>
      <c r="D3532" s="2" t="s">
        <v>465</v>
      </c>
      <c r="E3532" s="2" t="s">
        <v>5892</v>
      </c>
      <c r="F3532" s="2" t="s">
        <v>11</v>
      </c>
      <c r="G3532" s="2">
        <v>1000000</v>
      </c>
      <c r="H3532" s="2">
        <v>6.7</v>
      </c>
    </row>
    <row r="3533" spans="1:8" x14ac:dyDescent="0.3">
      <c r="A3533" s="3" t="s">
        <v>5893</v>
      </c>
      <c r="B3533" s="3">
        <v>97</v>
      </c>
      <c r="C3533" s="3">
        <v>2508841</v>
      </c>
      <c r="D3533" s="3" t="s">
        <v>641</v>
      </c>
      <c r="E3533" s="3" t="s">
        <v>5894</v>
      </c>
      <c r="F3533" s="3" t="s">
        <v>11</v>
      </c>
      <c r="G3533" s="3">
        <v>1000000</v>
      </c>
      <c r="H3533" s="3">
        <v>7.2</v>
      </c>
    </row>
    <row r="3534" spans="1:8" x14ac:dyDescent="0.3">
      <c r="A3534" s="2" t="s">
        <v>5895</v>
      </c>
      <c r="B3534" s="2">
        <v>91</v>
      </c>
      <c r="C3534" s="2">
        <v>4946250</v>
      </c>
      <c r="D3534" s="2" t="s">
        <v>1340</v>
      </c>
      <c r="E3534" s="2" t="s">
        <v>5896</v>
      </c>
      <c r="F3534" s="2" t="s">
        <v>11</v>
      </c>
      <c r="G3534" s="2">
        <v>1000000</v>
      </c>
      <c r="H3534" s="2">
        <v>7.4</v>
      </c>
    </row>
    <row r="3535" spans="1:8" x14ac:dyDescent="0.3">
      <c r="A3535" s="3" t="s">
        <v>5184</v>
      </c>
      <c r="B3535" s="3">
        <v>84</v>
      </c>
      <c r="C3535" s="3">
        <v>1950218</v>
      </c>
      <c r="D3535" s="3" t="s">
        <v>838</v>
      </c>
      <c r="E3535" s="3" t="s">
        <v>5897</v>
      </c>
      <c r="F3535" s="3" t="s">
        <v>11</v>
      </c>
      <c r="G3535" s="3">
        <v>1000000</v>
      </c>
      <c r="H3535" s="3">
        <v>5.6</v>
      </c>
    </row>
    <row r="3536" spans="1:8" x14ac:dyDescent="0.3">
      <c r="A3536" s="2" t="s">
        <v>4867</v>
      </c>
      <c r="B3536" s="2">
        <v>86</v>
      </c>
      <c r="C3536" s="2">
        <v>1277257</v>
      </c>
      <c r="D3536" s="2" t="s">
        <v>465</v>
      </c>
      <c r="E3536" s="2" t="s">
        <v>5898</v>
      </c>
      <c r="F3536" s="2" t="s">
        <v>11</v>
      </c>
      <c r="G3536" s="2">
        <v>1000000</v>
      </c>
      <c r="H3536" s="2">
        <v>6.8</v>
      </c>
    </row>
    <row r="3537" spans="1:8" x14ac:dyDescent="0.3">
      <c r="A3537" s="2" t="s">
        <v>5899</v>
      </c>
      <c r="B3537" s="2">
        <v>92</v>
      </c>
      <c r="C3537" s="2">
        <v>1677838</v>
      </c>
      <c r="D3537" s="2" t="s">
        <v>5288</v>
      </c>
      <c r="E3537" s="2" t="s">
        <v>5900</v>
      </c>
      <c r="F3537" s="2" t="s">
        <v>11</v>
      </c>
      <c r="G3537" s="2">
        <v>1000000</v>
      </c>
      <c r="H3537" s="2">
        <v>7.7</v>
      </c>
    </row>
    <row r="3538" spans="1:8" x14ac:dyDescent="0.3">
      <c r="A3538" s="3" t="s">
        <v>5901</v>
      </c>
      <c r="B3538" s="3">
        <v>94</v>
      </c>
      <c r="C3538" s="3">
        <v>1744858</v>
      </c>
      <c r="D3538" s="3" t="s">
        <v>1479</v>
      </c>
      <c r="E3538" s="3" t="s">
        <v>5902</v>
      </c>
      <c r="F3538" s="3" t="s">
        <v>11</v>
      </c>
      <c r="G3538" s="3">
        <v>1000000</v>
      </c>
      <c r="H3538" s="3">
        <v>7</v>
      </c>
    </row>
    <row r="3539" spans="1:8" x14ac:dyDescent="0.3">
      <c r="A3539" s="2" t="s">
        <v>5903</v>
      </c>
      <c r="B3539" s="2">
        <v>100</v>
      </c>
      <c r="C3539" s="2">
        <v>982214</v>
      </c>
      <c r="D3539" s="2" t="s">
        <v>1126</v>
      </c>
      <c r="E3539" s="2" t="s">
        <v>5904</v>
      </c>
      <c r="F3539" s="2" t="s">
        <v>11</v>
      </c>
      <c r="G3539" s="2">
        <v>1000000</v>
      </c>
      <c r="H3539" s="2">
        <v>7.2</v>
      </c>
    </row>
    <row r="3540" spans="1:8" x14ac:dyDescent="0.3">
      <c r="A3540" s="3" t="s">
        <v>5905</v>
      </c>
      <c r="B3540" s="3">
        <v>119</v>
      </c>
      <c r="C3540" s="3">
        <v>798341</v>
      </c>
      <c r="D3540" s="3" t="s">
        <v>3622</v>
      </c>
      <c r="E3540" s="3" t="s">
        <v>5906</v>
      </c>
      <c r="F3540" s="3" t="s">
        <v>11</v>
      </c>
      <c r="G3540" s="3">
        <v>1000000</v>
      </c>
      <c r="H3540" s="3">
        <v>7.2</v>
      </c>
    </row>
    <row r="3541" spans="1:8" x14ac:dyDescent="0.3">
      <c r="A3541" s="2" t="s">
        <v>5907</v>
      </c>
      <c r="B3541" s="2">
        <v>167</v>
      </c>
      <c r="C3541" s="2">
        <v>610991</v>
      </c>
      <c r="D3541" s="2" t="s">
        <v>69</v>
      </c>
      <c r="E3541" s="2" t="s">
        <v>5908</v>
      </c>
      <c r="F3541" s="2" t="s">
        <v>4532</v>
      </c>
      <c r="G3541" s="2">
        <v>1000000</v>
      </c>
      <c r="H3541" s="2">
        <v>6.2</v>
      </c>
    </row>
    <row r="3542" spans="1:8" x14ac:dyDescent="0.3">
      <c r="A3542" s="2" t="s">
        <v>3337</v>
      </c>
      <c r="B3542" s="2">
        <v>92</v>
      </c>
      <c r="C3542" s="2">
        <v>582024</v>
      </c>
      <c r="D3542" s="2" t="s">
        <v>1800</v>
      </c>
      <c r="E3542" s="2" t="s">
        <v>5909</v>
      </c>
      <c r="F3542" s="2" t="s">
        <v>11</v>
      </c>
      <c r="G3542" s="2">
        <v>1000000</v>
      </c>
      <c r="H3542" s="2">
        <v>6.2</v>
      </c>
    </row>
    <row r="3543" spans="1:8" x14ac:dyDescent="0.3">
      <c r="A3543" s="3" t="s">
        <v>1776</v>
      </c>
      <c r="B3543" s="3">
        <v>108</v>
      </c>
      <c r="C3543" s="3">
        <v>548712</v>
      </c>
      <c r="D3543" s="3" t="s">
        <v>69</v>
      </c>
      <c r="E3543" s="3" t="s">
        <v>5910</v>
      </c>
      <c r="F3543" s="3" t="s">
        <v>11</v>
      </c>
      <c r="G3543" s="3">
        <v>2500000</v>
      </c>
      <c r="H3543" s="3">
        <v>6.9</v>
      </c>
    </row>
    <row r="3544" spans="1:8" x14ac:dyDescent="0.3">
      <c r="A3544" s="2" t="s">
        <v>5911</v>
      </c>
      <c r="B3544" s="2">
        <v>97</v>
      </c>
      <c r="C3544" s="2">
        <v>464655</v>
      </c>
      <c r="D3544" s="2" t="s">
        <v>838</v>
      </c>
      <c r="E3544" s="2" t="s">
        <v>5912</v>
      </c>
      <c r="F3544" s="2" t="s">
        <v>11</v>
      </c>
      <c r="G3544" s="2">
        <v>1000000</v>
      </c>
      <c r="H3544" s="2">
        <v>7</v>
      </c>
    </row>
    <row r="3545" spans="1:8" x14ac:dyDescent="0.3">
      <c r="A3545" s="3" t="s">
        <v>5913</v>
      </c>
      <c r="B3545" s="3">
        <v>88</v>
      </c>
      <c r="C3545" s="3">
        <v>464126</v>
      </c>
      <c r="D3545" s="3" t="s">
        <v>1126</v>
      </c>
      <c r="E3545" s="3" t="s">
        <v>5914</v>
      </c>
      <c r="F3545" s="3" t="s">
        <v>11</v>
      </c>
      <c r="G3545" s="3">
        <v>1000000</v>
      </c>
      <c r="H3545" s="3">
        <v>6.7</v>
      </c>
    </row>
    <row r="3546" spans="1:8" x14ac:dyDescent="0.3">
      <c r="A3546" s="3" t="s">
        <v>5915</v>
      </c>
      <c r="B3546" s="3">
        <v>88</v>
      </c>
      <c r="C3546" s="3">
        <v>104077</v>
      </c>
      <c r="D3546" s="3" t="s">
        <v>828</v>
      </c>
      <c r="E3546" s="3" t="s">
        <v>5916</v>
      </c>
      <c r="F3546" s="3" t="s">
        <v>11</v>
      </c>
      <c r="G3546" s="3">
        <v>1000000</v>
      </c>
      <c r="H3546" s="3">
        <v>7.4</v>
      </c>
    </row>
    <row r="3547" spans="1:8" x14ac:dyDescent="0.3">
      <c r="A3547" s="3" t="s">
        <v>5917</v>
      </c>
      <c r="B3547" s="3">
        <v>79</v>
      </c>
      <c r="C3547" s="3">
        <v>279282</v>
      </c>
      <c r="D3547" s="3" t="s">
        <v>465</v>
      </c>
      <c r="E3547" s="3" t="s">
        <v>5918</v>
      </c>
      <c r="F3547" s="3" t="s">
        <v>11</v>
      </c>
      <c r="G3547" s="3">
        <v>1000000</v>
      </c>
      <c r="H3547" s="3">
        <v>6.1</v>
      </c>
    </row>
    <row r="3548" spans="1:8" x14ac:dyDescent="0.3">
      <c r="A3548" s="3" t="s">
        <v>5919</v>
      </c>
      <c r="B3548" s="3">
        <v>96</v>
      </c>
      <c r="C3548" s="3">
        <v>484221</v>
      </c>
      <c r="D3548" s="3" t="s">
        <v>5920</v>
      </c>
      <c r="E3548" s="3" t="s">
        <v>5921</v>
      </c>
      <c r="F3548" s="3" t="s">
        <v>5868</v>
      </c>
      <c r="G3548" s="3">
        <v>1000000</v>
      </c>
      <c r="H3548" s="3">
        <v>8.1999999999999993</v>
      </c>
    </row>
    <row r="3549" spans="1:8" x14ac:dyDescent="0.3">
      <c r="A3549" s="2" t="s">
        <v>5922</v>
      </c>
      <c r="B3549" s="2">
        <v>53</v>
      </c>
      <c r="C3549" s="2">
        <v>274661</v>
      </c>
      <c r="D3549" s="2" t="s">
        <v>5923</v>
      </c>
      <c r="E3549" s="2" t="s">
        <v>5924</v>
      </c>
      <c r="F3549" s="2" t="s">
        <v>11</v>
      </c>
      <c r="G3549" s="2">
        <v>1000000</v>
      </c>
      <c r="H3549" s="2">
        <v>7.7</v>
      </c>
    </row>
    <row r="3550" spans="1:8" x14ac:dyDescent="0.3">
      <c r="A3550" s="3" t="s">
        <v>5925</v>
      </c>
      <c r="B3550" s="3">
        <v>97</v>
      </c>
      <c r="C3550" s="3">
        <v>144431</v>
      </c>
      <c r="D3550" s="3" t="s">
        <v>5926</v>
      </c>
      <c r="E3550" s="3" t="s">
        <v>5927</v>
      </c>
      <c r="F3550" s="3" t="s">
        <v>11</v>
      </c>
      <c r="G3550" s="3">
        <v>1000000</v>
      </c>
      <c r="H3550" s="3">
        <v>7.3</v>
      </c>
    </row>
    <row r="3551" spans="1:8" x14ac:dyDescent="0.3">
      <c r="A3551" s="2" t="s">
        <v>5928</v>
      </c>
      <c r="B3551" s="2">
        <v>91</v>
      </c>
      <c r="C3551" s="2">
        <v>287761</v>
      </c>
      <c r="D3551" s="2" t="s">
        <v>5929</v>
      </c>
      <c r="E3551" s="2" t="s">
        <v>5930</v>
      </c>
      <c r="F3551" s="2" t="s">
        <v>11</v>
      </c>
      <c r="G3551" s="2">
        <v>1000000</v>
      </c>
      <c r="H3551" s="2">
        <v>7.6</v>
      </c>
    </row>
    <row r="3552" spans="1:8" x14ac:dyDescent="0.3">
      <c r="A3552" s="2" t="s">
        <v>5931</v>
      </c>
      <c r="B3552" s="2">
        <v>112</v>
      </c>
      <c r="C3552" s="2">
        <v>96734</v>
      </c>
      <c r="D3552" s="2" t="s">
        <v>246</v>
      </c>
      <c r="E3552" s="2" t="s">
        <v>5932</v>
      </c>
      <c r="F3552" s="2" t="s">
        <v>11</v>
      </c>
      <c r="G3552" s="2">
        <v>1000000</v>
      </c>
      <c r="H3552" s="2">
        <v>5.6</v>
      </c>
    </row>
    <row r="3553" spans="1:8" x14ac:dyDescent="0.3">
      <c r="A3553" s="2" t="s">
        <v>5933</v>
      </c>
      <c r="B3553" s="2">
        <v>95</v>
      </c>
      <c r="C3553" s="2">
        <v>100659</v>
      </c>
      <c r="D3553" s="2" t="s">
        <v>2088</v>
      </c>
      <c r="E3553" s="2" t="s">
        <v>5934</v>
      </c>
      <c r="F3553" s="2" t="s">
        <v>11</v>
      </c>
      <c r="G3553" s="2">
        <v>900000</v>
      </c>
      <c r="H3553" s="2">
        <v>6.4</v>
      </c>
    </row>
    <row r="3554" spans="1:8" x14ac:dyDescent="0.3">
      <c r="A3554" s="3" t="s">
        <v>5935</v>
      </c>
      <c r="B3554" s="3">
        <v>93</v>
      </c>
      <c r="C3554" s="3">
        <v>48430</v>
      </c>
      <c r="D3554" s="3" t="s">
        <v>1949</v>
      </c>
      <c r="E3554" s="3" t="s">
        <v>5936</v>
      </c>
      <c r="F3554" s="3" t="s">
        <v>11</v>
      </c>
      <c r="G3554" s="3">
        <v>500000</v>
      </c>
      <c r="H3554" s="3">
        <v>6.8</v>
      </c>
    </row>
    <row r="3555" spans="1:8" x14ac:dyDescent="0.3">
      <c r="A3555" s="2" t="s">
        <v>1988</v>
      </c>
      <c r="B3555" s="2">
        <v>88</v>
      </c>
      <c r="C3555" s="2">
        <v>21210</v>
      </c>
      <c r="D3555" s="2" t="s">
        <v>326</v>
      </c>
      <c r="E3555" s="2" t="s">
        <v>5937</v>
      </c>
      <c r="F3555" s="2" t="s">
        <v>11</v>
      </c>
      <c r="G3555" s="2">
        <v>1000000</v>
      </c>
      <c r="H3555" s="2">
        <v>6.1</v>
      </c>
    </row>
    <row r="3556" spans="1:8" x14ac:dyDescent="0.3">
      <c r="A3556" s="3" t="s">
        <v>2447</v>
      </c>
      <c r="B3556" s="3">
        <v>82</v>
      </c>
      <c r="C3556" s="3">
        <v>12996</v>
      </c>
      <c r="D3556" s="3" t="s">
        <v>313</v>
      </c>
      <c r="E3556" s="3" t="s">
        <v>5938</v>
      </c>
      <c r="F3556" s="3" t="s">
        <v>11</v>
      </c>
      <c r="G3556" s="3">
        <v>1000000</v>
      </c>
      <c r="H3556" s="3">
        <v>6</v>
      </c>
    </row>
    <row r="3557" spans="1:8" x14ac:dyDescent="0.3">
      <c r="A3557" s="3" t="s">
        <v>5939</v>
      </c>
      <c r="B3557" s="3">
        <v>78</v>
      </c>
      <c r="C3557" s="3">
        <v>10018</v>
      </c>
      <c r="D3557" s="3" t="s">
        <v>710</v>
      </c>
      <c r="E3557" s="3" t="s">
        <v>5940</v>
      </c>
      <c r="F3557" s="3" t="s">
        <v>11</v>
      </c>
      <c r="G3557" s="3">
        <v>1000000</v>
      </c>
      <c r="H3557" s="3">
        <v>6.1</v>
      </c>
    </row>
    <row r="3558" spans="1:8" x14ac:dyDescent="0.3">
      <c r="A3558" s="2" t="s">
        <v>5941</v>
      </c>
      <c r="B3558" s="2">
        <v>97</v>
      </c>
      <c r="C3558" s="2">
        <v>62480</v>
      </c>
      <c r="D3558" s="2" t="s">
        <v>608</v>
      </c>
      <c r="E3558" s="2" t="s">
        <v>5942</v>
      </c>
      <c r="F3558" s="2" t="s">
        <v>11</v>
      </c>
      <c r="G3558" s="2">
        <v>1000000</v>
      </c>
      <c r="H3558" s="2">
        <v>5.5</v>
      </c>
    </row>
    <row r="3559" spans="1:8" x14ac:dyDescent="0.3">
      <c r="A3559" s="3" t="s">
        <v>5943</v>
      </c>
      <c r="B3559" s="3">
        <v>81</v>
      </c>
      <c r="C3559" s="3">
        <v>6387</v>
      </c>
      <c r="D3559" s="3" t="s">
        <v>753</v>
      </c>
      <c r="E3559" s="3" t="s">
        <v>5944</v>
      </c>
      <c r="F3559" s="3" t="s">
        <v>11</v>
      </c>
      <c r="G3559" s="3">
        <v>1000000</v>
      </c>
      <c r="H3559" s="3">
        <v>6.9</v>
      </c>
    </row>
    <row r="3560" spans="1:8" x14ac:dyDescent="0.3">
      <c r="A3560" s="2" t="s">
        <v>3309</v>
      </c>
      <c r="B3560" s="2">
        <v>88</v>
      </c>
      <c r="C3560" s="2">
        <v>721</v>
      </c>
      <c r="D3560" s="2" t="s">
        <v>246</v>
      </c>
      <c r="E3560" s="2" t="s">
        <v>5945</v>
      </c>
      <c r="F3560" s="2" t="s">
        <v>11</v>
      </c>
      <c r="G3560" s="2">
        <v>1000000</v>
      </c>
      <c r="H3560" s="2">
        <v>4.0999999999999996</v>
      </c>
    </row>
    <row r="3561" spans="1:8" x14ac:dyDescent="0.3">
      <c r="A3561" s="3" t="s">
        <v>5946</v>
      </c>
      <c r="B3561" s="3">
        <v>96</v>
      </c>
      <c r="C3561" s="3">
        <v>703</v>
      </c>
      <c r="D3561" s="3" t="s">
        <v>838</v>
      </c>
      <c r="E3561" s="3" t="s">
        <v>5947</v>
      </c>
      <c r="F3561" s="3" t="s">
        <v>11</v>
      </c>
      <c r="G3561" s="3">
        <v>1500000</v>
      </c>
      <c r="H3561" s="3">
        <v>5.4</v>
      </c>
    </row>
    <row r="3562" spans="1:8" x14ac:dyDescent="0.3">
      <c r="A3562" s="2" t="s">
        <v>5948</v>
      </c>
      <c r="B3562" s="2">
        <v>108</v>
      </c>
      <c r="C3562" s="2">
        <v>9600000</v>
      </c>
      <c r="D3562" s="2" t="s">
        <v>4446</v>
      </c>
      <c r="E3562" s="2" t="s">
        <v>5949</v>
      </c>
      <c r="F3562" s="2" t="s">
        <v>11</v>
      </c>
      <c r="G3562" s="2">
        <v>910000</v>
      </c>
      <c r="H3562" s="2">
        <v>8.1999999999999993</v>
      </c>
    </row>
    <row r="3563" spans="1:8" x14ac:dyDescent="0.3">
      <c r="A3563" s="3" t="s">
        <v>5950</v>
      </c>
      <c r="B3563" s="3">
        <v>100</v>
      </c>
      <c r="C3563" s="3">
        <v>20186</v>
      </c>
      <c r="D3563" s="3" t="s">
        <v>656</v>
      </c>
      <c r="E3563" s="3" t="s">
        <v>5951</v>
      </c>
      <c r="F3563" s="3" t="s">
        <v>11</v>
      </c>
      <c r="G3563" s="3">
        <v>930000</v>
      </c>
      <c r="H3563" s="3">
        <v>5.7</v>
      </c>
    </row>
    <row r="3564" spans="1:8" x14ac:dyDescent="0.3">
      <c r="A3564" s="2" t="s">
        <v>5952</v>
      </c>
      <c r="B3564" s="2">
        <v>113</v>
      </c>
      <c r="C3564" s="2">
        <v>1185783</v>
      </c>
      <c r="D3564" s="2" t="s">
        <v>1126</v>
      </c>
      <c r="E3564" s="2" t="s">
        <v>5953</v>
      </c>
      <c r="F3564" s="2" t="s">
        <v>5954</v>
      </c>
      <c r="G3564" s="2">
        <v>590000</v>
      </c>
      <c r="H3564" s="2">
        <v>7.9</v>
      </c>
    </row>
    <row r="3565" spans="1:8" x14ac:dyDescent="0.3">
      <c r="A3565" s="2" t="s">
        <v>1171</v>
      </c>
      <c r="B3565" s="2">
        <v>104</v>
      </c>
      <c r="C3565" s="2">
        <v>1007962</v>
      </c>
      <c r="D3565" s="2" t="s">
        <v>710</v>
      </c>
      <c r="E3565" s="2" t="s">
        <v>5955</v>
      </c>
      <c r="F3565" s="2" t="s">
        <v>11</v>
      </c>
      <c r="G3565" s="2">
        <v>950000</v>
      </c>
      <c r="H3565" s="2">
        <v>7.1</v>
      </c>
    </row>
    <row r="3566" spans="1:8" x14ac:dyDescent="0.3">
      <c r="A3566" s="3" t="s">
        <v>5841</v>
      </c>
      <c r="B3566" s="3">
        <v>91</v>
      </c>
      <c r="C3566" s="3">
        <v>381186</v>
      </c>
      <c r="D3566" s="3" t="s">
        <v>1342</v>
      </c>
      <c r="E3566" s="3" t="s">
        <v>5956</v>
      </c>
      <c r="F3566" s="3" t="s">
        <v>11</v>
      </c>
      <c r="G3566" s="3">
        <v>900000</v>
      </c>
      <c r="H3566" s="3">
        <v>6.4</v>
      </c>
    </row>
    <row r="3567" spans="1:8" x14ac:dyDescent="0.3">
      <c r="A3567" s="3" t="s">
        <v>2304</v>
      </c>
      <c r="B3567" s="3">
        <v>85</v>
      </c>
      <c r="C3567" s="3">
        <v>16097842</v>
      </c>
      <c r="D3567" s="3" t="s">
        <v>2064</v>
      </c>
      <c r="E3567" s="3" t="s">
        <v>5957</v>
      </c>
      <c r="F3567" s="3" t="s">
        <v>11</v>
      </c>
      <c r="G3567" s="3">
        <v>900000</v>
      </c>
      <c r="H3567" s="3">
        <v>7.5</v>
      </c>
    </row>
    <row r="3568" spans="1:8" x14ac:dyDescent="0.3">
      <c r="A3568" s="2" t="s">
        <v>5958</v>
      </c>
      <c r="B3568" s="2">
        <v>101</v>
      </c>
      <c r="C3568" s="2">
        <v>6643</v>
      </c>
      <c r="D3568" s="2" t="s">
        <v>5959</v>
      </c>
      <c r="E3568" s="2" t="s">
        <v>5960</v>
      </c>
      <c r="F3568" s="2" t="s">
        <v>11</v>
      </c>
      <c r="G3568" s="2">
        <v>900000</v>
      </c>
      <c r="H3568" s="2">
        <v>6.4</v>
      </c>
    </row>
    <row r="3569" spans="1:8" x14ac:dyDescent="0.3">
      <c r="A3569" s="2" t="s">
        <v>5961</v>
      </c>
      <c r="B3569" s="2">
        <v>107</v>
      </c>
      <c r="C3569" s="2">
        <v>819939</v>
      </c>
      <c r="D3569" s="2" t="s">
        <v>465</v>
      </c>
      <c r="E3569" s="2" t="s">
        <v>5962</v>
      </c>
      <c r="F3569" s="2" t="s">
        <v>11</v>
      </c>
      <c r="G3569" s="2">
        <v>850000</v>
      </c>
      <c r="H3569" s="2">
        <v>7.2</v>
      </c>
    </row>
    <row r="3570" spans="1:8" x14ac:dyDescent="0.3">
      <c r="A3570" s="3" t="s">
        <v>5963</v>
      </c>
      <c r="B3570" s="3">
        <v>88</v>
      </c>
      <c r="C3570" s="3">
        <v>1243961</v>
      </c>
      <c r="D3570" s="3" t="s">
        <v>656</v>
      </c>
      <c r="E3570" s="3" t="s">
        <v>5964</v>
      </c>
      <c r="F3570" s="3" t="s">
        <v>11</v>
      </c>
      <c r="G3570" s="3">
        <v>850000</v>
      </c>
      <c r="H3570" s="3">
        <v>6</v>
      </c>
    </row>
    <row r="3571" spans="1:8" x14ac:dyDescent="0.3">
      <c r="A3571" s="3" t="s">
        <v>5965</v>
      </c>
      <c r="B3571" s="3">
        <v>95</v>
      </c>
      <c r="C3571" s="3">
        <v>15278</v>
      </c>
      <c r="D3571" s="3" t="s">
        <v>5966</v>
      </c>
      <c r="E3571" s="3" t="s">
        <v>5967</v>
      </c>
      <c r="F3571" s="3" t="s">
        <v>11</v>
      </c>
      <c r="G3571" s="3">
        <v>825000</v>
      </c>
      <c r="H3571" s="3">
        <v>5.6</v>
      </c>
    </row>
    <row r="3572" spans="1:8" x14ac:dyDescent="0.3">
      <c r="A3572" s="3" t="s">
        <v>5968</v>
      </c>
      <c r="B3572" s="3">
        <v>123</v>
      </c>
      <c r="C3572" s="3">
        <v>7098492</v>
      </c>
      <c r="D3572" s="3" t="s">
        <v>2599</v>
      </c>
      <c r="E3572" s="3" t="s">
        <v>5969</v>
      </c>
      <c r="F3572" s="3" t="s">
        <v>5970</v>
      </c>
      <c r="G3572" s="3">
        <v>500000</v>
      </c>
      <c r="H3572" s="3">
        <v>8.4</v>
      </c>
    </row>
    <row r="3573" spans="1:8" x14ac:dyDescent="0.3">
      <c r="A3573" s="3" t="s">
        <v>5567</v>
      </c>
      <c r="B3573" s="3">
        <v>88</v>
      </c>
      <c r="C3573" s="3">
        <v>4771000</v>
      </c>
      <c r="D3573" s="3" t="s">
        <v>838</v>
      </c>
      <c r="E3573" s="3" t="s">
        <v>5971</v>
      </c>
      <c r="F3573" s="3" t="s">
        <v>11</v>
      </c>
      <c r="G3573" s="3">
        <v>800000</v>
      </c>
      <c r="H3573" s="3">
        <v>7.5</v>
      </c>
    </row>
    <row r="3574" spans="1:8" x14ac:dyDescent="0.3">
      <c r="A3574" s="2" t="s">
        <v>5599</v>
      </c>
      <c r="B3574" s="2">
        <v>114</v>
      </c>
      <c r="C3574" s="2">
        <v>1001437</v>
      </c>
      <c r="D3574" s="2" t="s">
        <v>69</v>
      </c>
      <c r="E3574" s="2" t="s">
        <v>5972</v>
      </c>
      <c r="F3574" s="2" t="s">
        <v>11</v>
      </c>
      <c r="G3574" s="2">
        <v>800000</v>
      </c>
      <c r="H3574" s="2">
        <v>7.2</v>
      </c>
    </row>
    <row r="3575" spans="1:8" x14ac:dyDescent="0.3">
      <c r="A3575" s="3" t="s">
        <v>4584</v>
      </c>
      <c r="B3575" s="3">
        <v>88</v>
      </c>
      <c r="C3575" s="3">
        <v>2073984</v>
      </c>
      <c r="D3575" s="3" t="s">
        <v>69</v>
      </c>
      <c r="E3575" s="3" t="s">
        <v>5973</v>
      </c>
      <c r="F3575" s="3" t="s">
        <v>11</v>
      </c>
      <c r="G3575" s="3">
        <v>800000</v>
      </c>
      <c r="H3575" s="3">
        <v>7.2</v>
      </c>
    </row>
    <row r="3576" spans="1:8" x14ac:dyDescent="0.3">
      <c r="A3576" s="3" t="s">
        <v>1436</v>
      </c>
      <c r="B3576" s="3">
        <v>104</v>
      </c>
      <c r="C3576" s="3">
        <v>144583</v>
      </c>
      <c r="D3576" s="3" t="s">
        <v>1342</v>
      </c>
      <c r="E3576" s="3" t="s">
        <v>5974</v>
      </c>
      <c r="F3576" s="3" t="s">
        <v>11</v>
      </c>
      <c r="G3576" s="3">
        <v>800000</v>
      </c>
      <c r="H3576" s="3">
        <v>6.5</v>
      </c>
    </row>
    <row r="3577" spans="1:8" x14ac:dyDescent="0.3">
      <c r="A3577" s="3" t="s">
        <v>1698</v>
      </c>
      <c r="B3577" s="3">
        <v>91</v>
      </c>
      <c r="C3577" s="3">
        <v>41709</v>
      </c>
      <c r="D3577" s="3" t="s">
        <v>2452</v>
      </c>
      <c r="E3577" s="3" t="s">
        <v>5975</v>
      </c>
      <c r="F3577" s="3" t="s">
        <v>5195</v>
      </c>
      <c r="G3577" s="3">
        <v>800000</v>
      </c>
      <c r="H3577" s="3">
        <v>6.4</v>
      </c>
    </row>
    <row r="3578" spans="1:8" x14ac:dyDescent="0.3">
      <c r="A3578" s="2" t="s">
        <v>472</v>
      </c>
      <c r="B3578" s="2">
        <v>112</v>
      </c>
      <c r="C3578" s="2">
        <v>115000000</v>
      </c>
      <c r="D3578" s="2" t="s">
        <v>2843</v>
      </c>
      <c r="E3578" s="2" t="s">
        <v>5976</v>
      </c>
      <c r="F3578" s="2" t="s">
        <v>11</v>
      </c>
      <c r="G3578" s="2">
        <v>777000</v>
      </c>
      <c r="H3578" s="2">
        <v>7.5</v>
      </c>
    </row>
    <row r="3579" spans="1:8" x14ac:dyDescent="0.3">
      <c r="A3579" s="2" t="s">
        <v>5977</v>
      </c>
      <c r="B3579" s="2">
        <v>86</v>
      </c>
      <c r="C3579" s="2">
        <v>5518918</v>
      </c>
      <c r="D3579" s="2" t="s">
        <v>5978</v>
      </c>
      <c r="E3579" s="2" t="s">
        <v>5979</v>
      </c>
      <c r="F3579" s="2" t="s">
        <v>11</v>
      </c>
      <c r="G3579" s="2">
        <v>750000</v>
      </c>
      <c r="H3579" s="2">
        <v>6.9</v>
      </c>
    </row>
    <row r="3580" spans="1:8" x14ac:dyDescent="0.3">
      <c r="A3580" s="3" t="s">
        <v>76</v>
      </c>
      <c r="B3580" s="3">
        <v>86</v>
      </c>
      <c r="C3580" s="3">
        <v>4007792</v>
      </c>
      <c r="D3580" s="3" t="s">
        <v>465</v>
      </c>
      <c r="E3580" s="3" t="s">
        <v>5980</v>
      </c>
      <c r="F3580" s="3" t="s">
        <v>11</v>
      </c>
      <c r="G3580" s="3">
        <v>750000</v>
      </c>
      <c r="H3580" s="3">
        <v>7</v>
      </c>
    </row>
    <row r="3581" spans="1:8" x14ac:dyDescent="0.3">
      <c r="A3581" s="3" t="s">
        <v>5981</v>
      </c>
      <c r="B3581" s="3">
        <v>95</v>
      </c>
      <c r="C3581" s="3">
        <v>26297</v>
      </c>
      <c r="D3581" s="3" t="s">
        <v>2208</v>
      </c>
      <c r="E3581" s="3" t="s">
        <v>5982</v>
      </c>
      <c r="F3581" s="3" t="s">
        <v>11</v>
      </c>
      <c r="G3581" s="3">
        <v>500000</v>
      </c>
      <c r="H3581" s="3">
        <v>6.3</v>
      </c>
    </row>
    <row r="3582" spans="1:8" x14ac:dyDescent="0.3">
      <c r="A3582" s="2" t="s">
        <v>5933</v>
      </c>
      <c r="B3582" s="2">
        <v>101</v>
      </c>
      <c r="C3582" s="2">
        <v>77501</v>
      </c>
      <c r="D3582" s="2" t="s">
        <v>2088</v>
      </c>
      <c r="E3582" s="2" t="s">
        <v>5983</v>
      </c>
      <c r="F3582" s="2" t="s">
        <v>11</v>
      </c>
      <c r="G3582" s="2">
        <v>750000</v>
      </c>
      <c r="H3582" s="2">
        <v>5.5</v>
      </c>
    </row>
    <row r="3583" spans="1:8" x14ac:dyDescent="0.3">
      <c r="A3583" s="3" t="s">
        <v>798</v>
      </c>
      <c r="B3583" s="3">
        <v>88</v>
      </c>
      <c r="C3583" s="3">
        <v>47329</v>
      </c>
      <c r="D3583" s="3" t="s">
        <v>1126</v>
      </c>
      <c r="E3583" s="3" t="s">
        <v>5984</v>
      </c>
      <c r="F3583" s="3" t="s">
        <v>11</v>
      </c>
      <c r="G3583" s="3">
        <v>750000</v>
      </c>
      <c r="H3583" s="3">
        <v>6.6</v>
      </c>
    </row>
    <row r="3584" spans="1:8" x14ac:dyDescent="0.3">
      <c r="A3584" s="2" t="s">
        <v>5985</v>
      </c>
      <c r="B3584" s="2">
        <v>99</v>
      </c>
      <c r="C3584" s="2">
        <v>18378</v>
      </c>
      <c r="D3584" s="2" t="s">
        <v>2159</v>
      </c>
      <c r="E3584" s="2" t="s">
        <v>5986</v>
      </c>
      <c r="F3584" s="2" t="s">
        <v>11</v>
      </c>
      <c r="G3584" s="2">
        <v>900000</v>
      </c>
      <c r="H3584" s="2">
        <v>5.2</v>
      </c>
    </row>
    <row r="3585" spans="1:8" x14ac:dyDescent="0.3">
      <c r="A3585" s="2" t="s">
        <v>4889</v>
      </c>
      <c r="B3585" s="2">
        <v>170</v>
      </c>
      <c r="C3585" s="2">
        <v>7830611</v>
      </c>
      <c r="D3585" s="2" t="s">
        <v>5987</v>
      </c>
      <c r="E3585" s="2" t="s">
        <v>5988</v>
      </c>
      <c r="F3585" s="2" t="s">
        <v>11</v>
      </c>
      <c r="G3585" s="2">
        <v>700000</v>
      </c>
      <c r="H3585" s="2">
        <v>8.3000000000000007</v>
      </c>
    </row>
    <row r="3586" spans="1:8" x14ac:dyDescent="0.3">
      <c r="A3586" s="3" t="s">
        <v>5304</v>
      </c>
      <c r="B3586" s="3">
        <v>97</v>
      </c>
      <c r="C3586" s="3">
        <v>1141829</v>
      </c>
      <c r="D3586" s="3" t="s">
        <v>641</v>
      </c>
      <c r="E3586" s="3" t="s">
        <v>5989</v>
      </c>
      <c r="F3586" s="3" t="s">
        <v>11</v>
      </c>
      <c r="G3586" s="3">
        <v>700000</v>
      </c>
      <c r="H3586" s="3">
        <v>7.2</v>
      </c>
    </row>
    <row r="3587" spans="1:8" x14ac:dyDescent="0.3">
      <c r="A3587" s="2" t="s">
        <v>5990</v>
      </c>
      <c r="B3587" s="2">
        <v>106</v>
      </c>
      <c r="C3587" s="2">
        <v>2694973</v>
      </c>
      <c r="D3587" s="2" t="s">
        <v>1126</v>
      </c>
      <c r="E3587" s="2" t="s">
        <v>5991</v>
      </c>
      <c r="F3587" s="2" t="s">
        <v>11</v>
      </c>
      <c r="G3587" s="2">
        <v>700000</v>
      </c>
      <c r="H3587" s="2">
        <v>7.2</v>
      </c>
    </row>
    <row r="3588" spans="1:8" x14ac:dyDescent="0.3">
      <c r="A3588" s="2" t="s">
        <v>5992</v>
      </c>
      <c r="B3588" s="2">
        <v>81</v>
      </c>
      <c r="C3588" s="2">
        <v>3000000</v>
      </c>
      <c r="D3588" s="2" t="s">
        <v>3549</v>
      </c>
      <c r="E3588" s="2" t="s">
        <v>5993</v>
      </c>
      <c r="F3588" s="2" t="s">
        <v>11</v>
      </c>
      <c r="G3588" s="2">
        <v>609000</v>
      </c>
      <c r="H3588" s="2">
        <v>7.8</v>
      </c>
    </row>
    <row r="3589" spans="1:8" x14ac:dyDescent="0.3">
      <c r="A3589" s="3" t="s">
        <v>5994</v>
      </c>
      <c r="B3589" s="3">
        <v>81</v>
      </c>
      <c r="C3589" s="3">
        <v>140530114</v>
      </c>
      <c r="D3589" s="3" t="s">
        <v>2088</v>
      </c>
      <c r="E3589" s="3" t="s">
        <v>5995</v>
      </c>
      <c r="F3589" s="3" t="s">
        <v>11</v>
      </c>
      <c r="G3589" s="3">
        <v>60000</v>
      </c>
      <c r="H3589" s="3">
        <v>6.4</v>
      </c>
    </row>
    <row r="3590" spans="1:8" x14ac:dyDescent="0.3">
      <c r="A3590" s="2" t="s">
        <v>5996</v>
      </c>
      <c r="B3590" s="2">
        <v>215</v>
      </c>
      <c r="C3590" s="2">
        <v>13300000</v>
      </c>
      <c r="D3590" s="2" t="s">
        <v>5997</v>
      </c>
      <c r="E3590" s="2" t="s">
        <v>5998</v>
      </c>
      <c r="F3590" s="2" t="s">
        <v>11</v>
      </c>
      <c r="G3590" s="2">
        <v>600000</v>
      </c>
      <c r="H3590" s="2">
        <v>8.1</v>
      </c>
    </row>
    <row r="3591" spans="1:8" x14ac:dyDescent="0.3">
      <c r="A3591" s="2" t="s">
        <v>5999</v>
      </c>
      <c r="B3591" s="2">
        <v>106</v>
      </c>
      <c r="C3591" s="2">
        <v>171988</v>
      </c>
      <c r="D3591" s="2" t="s">
        <v>4666</v>
      </c>
      <c r="E3591" s="2" t="s">
        <v>6000</v>
      </c>
      <c r="F3591" s="2" t="s">
        <v>11</v>
      </c>
      <c r="G3591" s="2">
        <v>600000</v>
      </c>
      <c r="H3591" s="2">
        <v>5.6</v>
      </c>
    </row>
    <row r="3592" spans="1:8" x14ac:dyDescent="0.3">
      <c r="A3592" s="2" t="s">
        <v>6001</v>
      </c>
      <c r="B3592" s="2">
        <v>90</v>
      </c>
      <c r="C3592" s="2">
        <v>13493</v>
      </c>
      <c r="D3592" s="2" t="s">
        <v>1126</v>
      </c>
      <c r="E3592" s="2" t="s">
        <v>6002</v>
      </c>
      <c r="F3592" s="2" t="s">
        <v>11</v>
      </c>
      <c r="G3592" s="2">
        <v>600000</v>
      </c>
      <c r="H3592" s="2">
        <v>6.6</v>
      </c>
    </row>
    <row r="3593" spans="1:8" x14ac:dyDescent="0.3">
      <c r="A3593" s="3" t="s">
        <v>1594</v>
      </c>
      <c r="B3593" s="3">
        <v>87</v>
      </c>
      <c r="C3593" s="3">
        <v>515005</v>
      </c>
      <c r="D3593" s="3" t="s">
        <v>1934</v>
      </c>
      <c r="E3593" s="3" t="s">
        <v>6003</v>
      </c>
      <c r="F3593" s="3" t="s">
        <v>11</v>
      </c>
      <c r="G3593" s="3">
        <v>560000</v>
      </c>
      <c r="H3593" s="3">
        <v>7.7</v>
      </c>
    </row>
    <row r="3594" spans="1:8" x14ac:dyDescent="0.3">
      <c r="A3594" s="3" t="s">
        <v>5673</v>
      </c>
      <c r="B3594" s="3">
        <v>122</v>
      </c>
      <c r="C3594" s="3">
        <v>33451479</v>
      </c>
      <c r="D3594" s="3" t="s">
        <v>69</v>
      </c>
      <c r="E3594" s="3" t="s">
        <v>6004</v>
      </c>
      <c r="F3594" s="3" t="s">
        <v>11</v>
      </c>
      <c r="G3594" s="3">
        <v>500000</v>
      </c>
      <c r="H3594" s="3">
        <v>6.5</v>
      </c>
    </row>
    <row r="3595" spans="1:8" x14ac:dyDescent="0.3">
      <c r="A3595" s="3" t="s">
        <v>6005</v>
      </c>
      <c r="B3595" s="3">
        <v>86</v>
      </c>
      <c r="C3595" s="3">
        <v>39552600</v>
      </c>
      <c r="D3595" s="3" t="s">
        <v>6006</v>
      </c>
      <c r="E3595" s="3" t="s">
        <v>6007</v>
      </c>
      <c r="F3595" s="3" t="s">
        <v>11</v>
      </c>
      <c r="G3595" s="3">
        <v>500000</v>
      </c>
      <c r="H3595" s="3">
        <v>6.1</v>
      </c>
    </row>
    <row r="3596" spans="1:8" x14ac:dyDescent="0.3">
      <c r="A3596" s="2" t="s">
        <v>5670</v>
      </c>
      <c r="B3596" s="2">
        <v>79</v>
      </c>
      <c r="C3596" s="2">
        <v>30500882</v>
      </c>
      <c r="D3596" s="2" t="s">
        <v>6008</v>
      </c>
      <c r="E3596" s="2" t="s">
        <v>6009</v>
      </c>
      <c r="F3596" s="2" t="s">
        <v>11</v>
      </c>
      <c r="G3596" s="2">
        <v>500000</v>
      </c>
      <c r="H3596" s="2">
        <v>5.7</v>
      </c>
    </row>
    <row r="3597" spans="1:8" x14ac:dyDescent="0.3">
      <c r="A3597" s="2" t="s">
        <v>6010</v>
      </c>
      <c r="B3597" s="2">
        <v>97</v>
      </c>
      <c r="C3597" s="2">
        <v>17000000</v>
      </c>
      <c r="D3597" s="2" t="s">
        <v>3240</v>
      </c>
      <c r="E3597" s="2" t="s">
        <v>6011</v>
      </c>
      <c r="F3597" s="2" t="s">
        <v>11</v>
      </c>
      <c r="G3597" s="2">
        <v>500000</v>
      </c>
      <c r="H3597" s="2">
        <v>5.9</v>
      </c>
    </row>
    <row r="3598" spans="1:8" x14ac:dyDescent="0.3">
      <c r="A3598" s="2" t="s">
        <v>3416</v>
      </c>
      <c r="B3598" s="2">
        <v>89</v>
      </c>
      <c r="C3598" s="2">
        <v>5739376</v>
      </c>
      <c r="D3598" s="2" t="s">
        <v>838</v>
      </c>
      <c r="E3598" s="2" t="s">
        <v>6012</v>
      </c>
      <c r="F3598" s="2" t="s">
        <v>11</v>
      </c>
      <c r="G3598" s="2">
        <v>500000</v>
      </c>
      <c r="H3598" s="2">
        <v>7.7</v>
      </c>
    </row>
    <row r="3599" spans="1:8" x14ac:dyDescent="0.3">
      <c r="A3599" s="3" t="s">
        <v>6013</v>
      </c>
      <c r="B3599" s="3">
        <v>120</v>
      </c>
      <c r="C3599" s="3">
        <v>3773863</v>
      </c>
      <c r="D3599" s="3" t="s">
        <v>1126</v>
      </c>
      <c r="E3599" s="3" t="s">
        <v>6014</v>
      </c>
      <c r="F3599" s="3" t="s">
        <v>11</v>
      </c>
      <c r="G3599" s="3">
        <v>1000000</v>
      </c>
      <c r="H3599" s="3">
        <v>7.1</v>
      </c>
    </row>
    <row r="3600" spans="1:8" x14ac:dyDescent="0.3">
      <c r="A3600" s="3" t="s">
        <v>6015</v>
      </c>
      <c r="B3600" s="3">
        <v>108</v>
      </c>
      <c r="C3600" s="3">
        <v>2047570</v>
      </c>
      <c r="D3600" s="3" t="s">
        <v>6016</v>
      </c>
      <c r="E3600" s="3" t="s">
        <v>6017</v>
      </c>
      <c r="F3600" s="3" t="s">
        <v>11</v>
      </c>
      <c r="G3600" s="3">
        <v>500000</v>
      </c>
      <c r="H3600" s="3">
        <v>7.6</v>
      </c>
    </row>
    <row r="3601" spans="1:8" x14ac:dyDescent="0.3">
      <c r="A3601" s="3" t="s">
        <v>6018</v>
      </c>
      <c r="B3601" s="3">
        <v>83</v>
      </c>
      <c r="C3601" s="3">
        <v>1127331</v>
      </c>
      <c r="D3601" s="3" t="s">
        <v>1126</v>
      </c>
      <c r="E3601" s="3" t="s">
        <v>6019</v>
      </c>
      <c r="F3601" s="3" t="s">
        <v>3507</v>
      </c>
      <c r="G3601" s="3">
        <v>46000</v>
      </c>
      <c r="H3601" s="3">
        <v>7.4</v>
      </c>
    </row>
    <row r="3602" spans="1:8" x14ac:dyDescent="0.3">
      <c r="A3602" s="2" t="s">
        <v>6020</v>
      </c>
      <c r="B3602" s="2">
        <v>93</v>
      </c>
      <c r="C3602" s="2">
        <v>906666</v>
      </c>
      <c r="D3602" s="2" t="s">
        <v>5288</v>
      </c>
      <c r="E3602" s="2" t="s">
        <v>6021</v>
      </c>
      <c r="F3602" s="2" t="s">
        <v>11</v>
      </c>
      <c r="G3602" s="2">
        <v>500000</v>
      </c>
      <c r="H3602" s="2">
        <v>6.8</v>
      </c>
    </row>
    <row r="3603" spans="1:8" x14ac:dyDescent="0.3">
      <c r="A3603" s="3" t="s">
        <v>6022</v>
      </c>
      <c r="B3603" s="3">
        <v>86</v>
      </c>
      <c r="C3603" s="3">
        <v>1114943</v>
      </c>
      <c r="D3603" s="3" t="s">
        <v>2022</v>
      </c>
      <c r="E3603" s="3" t="s">
        <v>6023</v>
      </c>
      <c r="F3603" s="3" t="s">
        <v>11</v>
      </c>
      <c r="G3603" s="3">
        <v>500000</v>
      </c>
      <c r="H3603" s="3">
        <v>6.5</v>
      </c>
    </row>
    <row r="3604" spans="1:8" x14ac:dyDescent="0.3">
      <c r="A3604" s="3" t="s">
        <v>4266</v>
      </c>
      <c r="B3604" s="3">
        <v>111</v>
      </c>
      <c r="C3604" s="3">
        <v>985341</v>
      </c>
      <c r="D3604" s="3" t="s">
        <v>1126</v>
      </c>
      <c r="E3604" s="3" t="s">
        <v>6024</v>
      </c>
      <c r="F3604" s="3" t="s">
        <v>11</v>
      </c>
      <c r="G3604" s="3">
        <v>500000</v>
      </c>
      <c r="H3604" s="3">
        <v>7.3</v>
      </c>
    </row>
    <row r="3605" spans="1:8" x14ac:dyDescent="0.3">
      <c r="A3605" s="2" t="s">
        <v>6025</v>
      </c>
      <c r="B3605" s="2">
        <v>90</v>
      </c>
      <c r="C3605" s="2">
        <v>603943</v>
      </c>
      <c r="D3605" s="2" t="s">
        <v>641</v>
      </c>
      <c r="E3605" s="2" t="s">
        <v>6026</v>
      </c>
      <c r="F3605" s="2" t="s">
        <v>11</v>
      </c>
      <c r="G3605" s="2">
        <v>500000</v>
      </c>
      <c r="H3605" s="2">
        <v>7.3</v>
      </c>
    </row>
    <row r="3606" spans="1:8" x14ac:dyDescent="0.3">
      <c r="A3606" s="3" t="s">
        <v>5317</v>
      </c>
      <c r="B3606" s="3">
        <v>86</v>
      </c>
      <c r="C3606" s="3">
        <v>334041</v>
      </c>
      <c r="D3606" s="3" t="s">
        <v>4446</v>
      </c>
      <c r="E3606" s="3" t="s">
        <v>6027</v>
      </c>
      <c r="F3606" s="3" t="s">
        <v>11</v>
      </c>
      <c r="G3606" s="3">
        <v>500000</v>
      </c>
      <c r="H3606" s="3">
        <v>6.5</v>
      </c>
    </row>
    <row r="3607" spans="1:8" x14ac:dyDescent="0.3">
      <c r="A3607" s="2" t="s">
        <v>6028</v>
      </c>
      <c r="B3607" s="2">
        <v>98</v>
      </c>
      <c r="C3607" s="2">
        <v>295468</v>
      </c>
      <c r="D3607" s="2" t="s">
        <v>549</v>
      </c>
      <c r="E3607" s="2" t="s">
        <v>6029</v>
      </c>
      <c r="F3607" s="2" t="s">
        <v>11</v>
      </c>
      <c r="G3607" s="2">
        <v>500000</v>
      </c>
      <c r="H3607" s="2">
        <v>6</v>
      </c>
    </row>
    <row r="3608" spans="1:8" x14ac:dyDescent="0.3">
      <c r="A3608" s="3" t="s">
        <v>6030</v>
      </c>
      <c r="B3608" s="3">
        <v>91</v>
      </c>
      <c r="C3608" s="3">
        <v>243347</v>
      </c>
      <c r="D3608" s="3" t="s">
        <v>710</v>
      </c>
      <c r="E3608" s="3" t="s">
        <v>6031</v>
      </c>
      <c r="F3608" s="3" t="s">
        <v>11</v>
      </c>
      <c r="G3608" s="3">
        <v>500000</v>
      </c>
      <c r="H3608" s="3">
        <v>5.3</v>
      </c>
    </row>
    <row r="3609" spans="1:8" x14ac:dyDescent="0.3">
      <c r="A3609" s="2" t="s">
        <v>5822</v>
      </c>
      <c r="B3609" s="2">
        <v>91</v>
      </c>
      <c r="C3609" s="2">
        <v>154077</v>
      </c>
      <c r="D3609" s="2" t="s">
        <v>838</v>
      </c>
      <c r="E3609" s="2" t="s">
        <v>6032</v>
      </c>
      <c r="F3609" s="2" t="s">
        <v>11</v>
      </c>
      <c r="G3609" s="2">
        <v>500000</v>
      </c>
      <c r="H3609" s="2">
        <v>6.6</v>
      </c>
    </row>
    <row r="3610" spans="1:8" x14ac:dyDescent="0.3">
      <c r="A3610" s="3" t="s">
        <v>4470</v>
      </c>
      <c r="B3610" s="3">
        <v>202</v>
      </c>
      <c r="C3610" s="3">
        <v>269061</v>
      </c>
      <c r="D3610" s="3" t="s">
        <v>331</v>
      </c>
      <c r="E3610" s="3" t="s">
        <v>6033</v>
      </c>
      <c r="F3610" s="3" t="s">
        <v>2504</v>
      </c>
      <c r="G3610" s="3">
        <v>2000000</v>
      </c>
      <c r="H3610" s="3">
        <v>8.6999999999999993</v>
      </c>
    </row>
    <row r="3611" spans="1:8" x14ac:dyDescent="0.3">
      <c r="A3611" s="2" t="s">
        <v>127</v>
      </c>
      <c r="B3611" s="2">
        <v>84</v>
      </c>
      <c r="C3611" s="2">
        <v>52850</v>
      </c>
      <c r="D3611" s="2" t="s">
        <v>656</v>
      </c>
      <c r="E3611" s="2" t="s">
        <v>6034</v>
      </c>
      <c r="F3611" s="2" t="s">
        <v>11</v>
      </c>
      <c r="G3611" s="2">
        <v>500000</v>
      </c>
      <c r="H3611" s="2">
        <v>6.2</v>
      </c>
    </row>
    <row r="3612" spans="1:8" x14ac:dyDescent="0.3">
      <c r="A3612" s="3" t="s">
        <v>6035</v>
      </c>
      <c r="B3612" s="3">
        <v>82</v>
      </c>
      <c r="C3612" s="3">
        <v>98017</v>
      </c>
      <c r="D3612" s="3" t="s">
        <v>283</v>
      </c>
      <c r="E3612" s="3" t="s">
        <v>6036</v>
      </c>
      <c r="F3612" s="3" t="s">
        <v>11</v>
      </c>
      <c r="G3612" s="3">
        <v>500000</v>
      </c>
      <c r="H3612" s="3">
        <v>5.8</v>
      </c>
    </row>
    <row r="3613" spans="1:8" x14ac:dyDescent="0.3">
      <c r="A3613" s="3" t="s">
        <v>5961</v>
      </c>
      <c r="B3613" s="3">
        <v>100</v>
      </c>
      <c r="C3613" s="3">
        <v>31937</v>
      </c>
      <c r="D3613" s="3" t="s">
        <v>549</v>
      </c>
      <c r="E3613" s="3" t="s">
        <v>6037</v>
      </c>
      <c r="F3613" s="3" t="s">
        <v>11</v>
      </c>
      <c r="G3613" s="3">
        <v>500000</v>
      </c>
      <c r="H3613" s="3">
        <v>5.7</v>
      </c>
    </row>
    <row r="3614" spans="1:8" x14ac:dyDescent="0.3">
      <c r="A3614" s="2" t="s">
        <v>6038</v>
      </c>
      <c r="B3614" s="2">
        <v>112</v>
      </c>
      <c r="C3614" s="2">
        <v>13134</v>
      </c>
      <c r="D3614" s="2" t="s">
        <v>1250</v>
      </c>
      <c r="E3614" s="2" t="s">
        <v>6039</v>
      </c>
      <c r="F3614" s="2" t="s">
        <v>11</v>
      </c>
      <c r="G3614" s="2">
        <v>500000</v>
      </c>
      <c r="H3614" s="2">
        <v>6.1</v>
      </c>
    </row>
    <row r="3615" spans="1:8" x14ac:dyDescent="0.3">
      <c r="A3615" s="3" t="s">
        <v>6040</v>
      </c>
      <c r="B3615" s="3">
        <v>94</v>
      </c>
      <c r="C3615" s="3">
        <v>237301</v>
      </c>
      <c r="D3615" s="3" t="s">
        <v>889</v>
      </c>
      <c r="E3615" s="3" t="s">
        <v>6041</v>
      </c>
      <c r="F3615" s="3" t="s">
        <v>11</v>
      </c>
      <c r="G3615" s="3">
        <v>500000</v>
      </c>
      <c r="H3615" s="3">
        <v>6.4</v>
      </c>
    </row>
    <row r="3616" spans="1:8" x14ac:dyDescent="0.3">
      <c r="A3616" s="2" t="s">
        <v>6042</v>
      </c>
      <c r="B3616" s="2">
        <v>87</v>
      </c>
      <c r="C3616" s="2">
        <v>1332</v>
      </c>
      <c r="D3616" s="2" t="s">
        <v>2452</v>
      </c>
      <c r="E3616" s="2" t="s">
        <v>6043</v>
      </c>
      <c r="F3616" s="2" t="s">
        <v>11</v>
      </c>
      <c r="G3616" s="2">
        <v>500000</v>
      </c>
      <c r="H3616" s="2">
        <v>4.5999999999999996</v>
      </c>
    </row>
    <row r="3617" spans="1:8" x14ac:dyDescent="0.3">
      <c r="A3617" s="2" t="s">
        <v>6044</v>
      </c>
      <c r="B3617" s="2">
        <v>91</v>
      </c>
      <c r="C3617" s="2">
        <v>2712293</v>
      </c>
      <c r="D3617" s="2" t="s">
        <v>641</v>
      </c>
      <c r="E3617" s="2" t="s">
        <v>6045</v>
      </c>
      <c r="F3617" s="2" t="s">
        <v>11</v>
      </c>
      <c r="G3617" s="2">
        <v>450000</v>
      </c>
      <c r="H3617" s="2">
        <v>5.9</v>
      </c>
    </row>
    <row r="3618" spans="1:8" x14ac:dyDescent="0.3">
      <c r="A3618" s="3" t="s">
        <v>375</v>
      </c>
      <c r="B3618" s="3">
        <v>107</v>
      </c>
      <c r="C3618" s="3">
        <v>768045</v>
      </c>
      <c r="D3618" s="3" t="s">
        <v>653</v>
      </c>
      <c r="E3618" s="3" t="s">
        <v>6046</v>
      </c>
      <c r="F3618" s="3" t="s">
        <v>11</v>
      </c>
      <c r="G3618" s="3">
        <v>2000000</v>
      </c>
      <c r="H3618" s="3">
        <v>7.7</v>
      </c>
    </row>
    <row r="3619" spans="1:8" x14ac:dyDescent="0.3">
      <c r="A3619" s="3" t="s">
        <v>6047</v>
      </c>
      <c r="B3619" s="3">
        <v>84</v>
      </c>
      <c r="C3619" s="3">
        <v>379122</v>
      </c>
      <c r="D3619" s="3" t="s">
        <v>465</v>
      </c>
      <c r="E3619" s="3" t="s">
        <v>6048</v>
      </c>
      <c r="F3619" s="3" t="s">
        <v>11</v>
      </c>
      <c r="G3619" s="3">
        <v>450000</v>
      </c>
      <c r="H3619" s="3">
        <v>7.1</v>
      </c>
    </row>
    <row r="3620" spans="1:8" x14ac:dyDescent="0.3">
      <c r="A3620" s="2" t="s">
        <v>6049</v>
      </c>
      <c r="B3620" s="2">
        <v>103</v>
      </c>
      <c r="C3620" s="2">
        <v>23000</v>
      </c>
      <c r="D3620" s="2" t="s">
        <v>5862</v>
      </c>
      <c r="E3620" s="2" t="s">
        <v>6050</v>
      </c>
      <c r="F3620" s="2" t="s">
        <v>11</v>
      </c>
      <c r="G3620" s="2">
        <v>500000</v>
      </c>
      <c r="H3620" s="2">
        <v>6.2</v>
      </c>
    </row>
    <row r="3621" spans="1:8" x14ac:dyDescent="0.3">
      <c r="A3621" s="2" t="s">
        <v>6051</v>
      </c>
      <c r="B3621" s="2">
        <v>89</v>
      </c>
      <c r="C3621" s="2">
        <v>2300000</v>
      </c>
      <c r="D3621" s="2" t="s">
        <v>3549</v>
      </c>
      <c r="E3621" s="2" t="s">
        <v>6052</v>
      </c>
      <c r="F3621" s="2" t="s">
        <v>11</v>
      </c>
      <c r="G3621" s="2">
        <v>439000</v>
      </c>
      <c r="H3621" s="2">
        <v>7.7</v>
      </c>
    </row>
    <row r="3622" spans="1:8" x14ac:dyDescent="0.3">
      <c r="A3622" s="2" t="s">
        <v>6053</v>
      </c>
      <c r="B3622" s="2">
        <v>98</v>
      </c>
      <c r="C3622" s="2">
        <v>2938208</v>
      </c>
      <c r="D3622" s="2" t="s">
        <v>465</v>
      </c>
      <c r="E3622" s="2" t="s">
        <v>6054</v>
      </c>
      <c r="F3622" s="2" t="s">
        <v>11</v>
      </c>
      <c r="G3622" s="2">
        <v>225000</v>
      </c>
      <c r="H3622" s="2">
        <v>7.5</v>
      </c>
    </row>
    <row r="3623" spans="1:8" x14ac:dyDescent="0.3">
      <c r="A3623" s="3" t="s">
        <v>6055</v>
      </c>
      <c r="B3623" s="3">
        <v>133</v>
      </c>
      <c r="C3623" s="3">
        <v>9910</v>
      </c>
      <c r="D3623" s="3" t="s">
        <v>1887</v>
      </c>
      <c r="E3623" s="3" t="s">
        <v>6056</v>
      </c>
      <c r="F3623" s="3" t="s">
        <v>6057</v>
      </c>
      <c r="G3623" s="3">
        <v>25000000</v>
      </c>
      <c r="H3623" s="3">
        <v>7.6</v>
      </c>
    </row>
    <row r="3624" spans="1:8" x14ac:dyDescent="0.3">
      <c r="A3624" s="3" t="s">
        <v>2546</v>
      </c>
      <c r="B3624" s="3">
        <v>92</v>
      </c>
      <c r="C3624" s="3">
        <v>44540956</v>
      </c>
      <c r="D3624" s="3" t="s">
        <v>656</v>
      </c>
      <c r="E3624" s="3" t="s">
        <v>6058</v>
      </c>
      <c r="F3624" s="3" t="s">
        <v>11</v>
      </c>
      <c r="G3624" s="3">
        <v>400000</v>
      </c>
      <c r="H3624" s="3">
        <v>6.9</v>
      </c>
    </row>
    <row r="3625" spans="1:8" x14ac:dyDescent="0.3">
      <c r="A3625" s="2" t="s">
        <v>5310</v>
      </c>
      <c r="B3625" s="2">
        <v>90</v>
      </c>
      <c r="C3625" s="2">
        <v>258113</v>
      </c>
      <c r="D3625" s="2" t="s">
        <v>710</v>
      </c>
      <c r="E3625" s="2" t="s">
        <v>6059</v>
      </c>
      <c r="F3625" s="2" t="s">
        <v>11</v>
      </c>
      <c r="G3625" s="2">
        <v>1066167</v>
      </c>
      <c r="H3625" s="2">
        <v>7.1</v>
      </c>
    </row>
    <row r="3626" spans="1:8" x14ac:dyDescent="0.3">
      <c r="A3626" s="3" t="s">
        <v>6060</v>
      </c>
      <c r="B3626" s="3">
        <v>84</v>
      </c>
      <c r="C3626" s="3">
        <v>107917283</v>
      </c>
      <c r="D3626" s="3" t="s">
        <v>2088</v>
      </c>
      <c r="E3626" s="3" t="s">
        <v>6061</v>
      </c>
      <c r="F3626" s="3" t="s">
        <v>11</v>
      </c>
      <c r="G3626" s="3">
        <v>15000</v>
      </c>
      <c r="H3626" s="3">
        <v>6.3</v>
      </c>
    </row>
    <row r="3627" spans="1:8" x14ac:dyDescent="0.3">
      <c r="A3627" s="3" t="s">
        <v>924</v>
      </c>
      <c r="B3627" s="3">
        <v>91</v>
      </c>
      <c r="C3627" s="3">
        <v>1229197</v>
      </c>
      <c r="D3627" s="3" t="s">
        <v>1777</v>
      </c>
      <c r="E3627" s="3" t="s">
        <v>6062</v>
      </c>
      <c r="F3627" s="3" t="s">
        <v>11</v>
      </c>
      <c r="G3627" s="3">
        <v>229575</v>
      </c>
      <c r="H3627" s="3">
        <v>8.3000000000000007</v>
      </c>
    </row>
    <row r="3628" spans="1:8" x14ac:dyDescent="0.3">
      <c r="A3628" s="2" t="s">
        <v>5245</v>
      </c>
      <c r="B3628" s="2">
        <v>90</v>
      </c>
      <c r="C3628" s="2">
        <v>1689999</v>
      </c>
      <c r="D3628" s="2" t="s">
        <v>1126</v>
      </c>
      <c r="E3628" s="2" t="s">
        <v>6063</v>
      </c>
      <c r="F3628" s="2" t="s">
        <v>918</v>
      </c>
      <c r="G3628" s="2">
        <v>400000</v>
      </c>
      <c r="H3628" s="2">
        <v>7.1</v>
      </c>
    </row>
    <row r="3629" spans="1:8" x14ac:dyDescent="0.3">
      <c r="A3629" s="3" t="s">
        <v>6064</v>
      </c>
      <c r="B3629" s="3">
        <v>96</v>
      </c>
      <c r="C3629" s="3">
        <v>11798</v>
      </c>
      <c r="D3629" s="3" t="s">
        <v>6065</v>
      </c>
      <c r="E3629" s="3" t="s">
        <v>6066</v>
      </c>
      <c r="F3629" s="3" t="s">
        <v>11</v>
      </c>
      <c r="G3629" s="3">
        <v>100000</v>
      </c>
      <c r="H3629" s="3">
        <v>4.7</v>
      </c>
    </row>
    <row r="3630" spans="1:8" x14ac:dyDescent="0.3">
      <c r="A3630" s="3" t="s">
        <v>6067</v>
      </c>
      <c r="B3630" s="3">
        <v>88</v>
      </c>
      <c r="C3630" s="3">
        <v>592014</v>
      </c>
      <c r="D3630" s="3" t="s">
        <v>6068</v>
      </c>
      <c r="E3630" s="3" t="s">
        <v>6069</v>
      </c>
      <c r="F3630" s="3" t="s">
        <v>11</v>
      </c>
      <c r="G3630" s="3">
        <v>218</v>
      </c>
      <c r="H3630" s="3">
        <v>7.2</v>
      </c>
    </row>
    <row r="3631" spans="1:8" x14ac:dyDescent="0.3">
      <c r="A3631" s="2" t="s">
        <v>6070</v>
      </c>
      <c r="B3631" s="2">
        <v>92</v>
      </c>
      <c r="C3631" s="2">
        <v>425899</v>
      </c>
      <c r="D3631" s="2" t="s">
        <v>5288</v>
      </c>
      <c r="E3631" s="2" t="s">
        <v>6071</v>
      </c>
      <c r="F3631" s="2" t="s">
        <v>11</v>
      </c>
      <c r="G3631" s="2">
        <v>400000</v>
      </c>
      <c r="H3631" s="2">
        <v>5.0999999999999996</v>
      </c>
    </row>
    <row r="3632" spans="1:8" x14ac:dyDescent="0.3">
      <c r="A3632" s="2" t="s">
        <v>6072</v>
      </c>
      <c r="B3632" s="2">
        <v>82</v>
      </c>
      <c r="C3632" s="2">
        <v>126387</v>
      </c>
      <c r="D3632" s="2" t="s">
        <v>2088</v>
      </c>
      <c r="E3632" s="2" t="s">
        <v>6073</v>
      </c>
      <c r="F3632" s="2" t="s">
        <v>3117</v>
      </c>
      <c r="G3632" s="2">
        <v>400000</v>
      </c>
      <c r="H3632" s="2">
        <v>6.9</v>
      </c>
    </row>
    <row r="3633" spans="1:8" x14ac:dyDescent="0.3">
      <c r="A3633" s="2" t="s">
        <v>2617</v>
      </c>
      <c r="B3633" s="2">
        <v>101</v>
      </c>
      <c r="C3633" s="2">
        <v>80276912</v>
      </c>
      <c r="D3633" s="2" t="s">
        <v>549</v>
      </c>
      <c r="E3633" s="2" t="s">
        <v>6074</v>
      </c>
      <c r="F3633" s="2" t="s">
        <v>11</v>
      </c>
      <c r="G3633" s="2">
        <v>35000000</v>
      </c>
      <c r="H3633" s="2">
        <v>6.1</v>
      </c>
    </row>
    <row r="3634" spans="1:8" x14ac:dyDescent="0.3">
      <c r="A3634" s="2" t="s">
        <v>6075</v>
      </c>
      <c r="B3634" s="2">
        <v>100</v>
      </c>
      <c r="C3634" s="2">
        <v>2808000</v>
      </c>
      <c r="D3634" s="2" t="s">
        <v>5075</v>
      </c>
      <c r="E3634" s="2" t="s">
        <v>6076</v>
      </c>
      <c r="F3634" s="2" t="s">
        <v>11</v>
      </c>
      <c r="G3634" s="2">
        <v>379000</v>
      </c>
      <c r="H3634" s="2">
        <v>6.3</v>
      </c>
    </row>
    <row r="3635" spans="1:8" x14ac:dyDescent="0.3">
      <c r="A3635" s="2" t="s">
        <v>6077</v>
      </c>
      <c r="B3635" s="2">
        <v>89</v>
      </c>
      <c r="C3635" s="2">
        <v>12843</v>
      </c>
      <c r="D3635" s="2" t="s">
        <v>2168</v>
      </c>
      <c r="E3635" s="2" t="s">
        <v>6078</v>
      </c>
      <c r="F3635" s="2" t="s">
        <v>11</v>
      </c>
      <c r="G3635" s="2">
        <v>6000000</v>
      </c>
      <c r="H3635" s="2">
        <v>6.1</v>
      </c>
    </row>
    <row r="3636" spans="1:8" x14ac:dyDescent="0.3">
      <c r="A3636" s="2" t="s">
        <v>6079</v>
      </c>
      <c r="B3636" s="2">
        <v>88</v>
      </c>
      <c r="C3636" s="2">
        <v>1523883</v>
      </c>
      <c r="D3636" s="2" t="s">
        <v>5926</v>
      </c>
      <c r="E3636" s="2" t="s">
        <v>6080</v>
      </c>
      <c r="F3636" s="2" t="s">
        <v>11</v>
      </c>
      <c r="G3636" s="2">
        <v>1750211</v>
      </c>
      <c r="H3636" s="2">
        <v>7.8</v>
      </c>
    </row>
    <row r="3637" spans="1:8" x14ac:dyDescent="0.3">
      <c r="A3637" s="3" t="s">
        <v>6081</v>
      </c>
      <c r="B3637" s="3">
        <v>90</v>
      </c>
      <c r="C3637" s="3">
        <v>4000000</v>
      </c>
      <c r="D3637" s="3" t="s">
        <v>246</v>
      </c>
      <c r="E3637" s="3" t="s">
        <v>6082</v>
      </c>
      <c r="F3637" s="3" t="s">
        <v>11</v>
      </c>
      <c r="G3637" s="3">
        <v>350000</v>
      </c>
      <c r="H3637" s="3">
        <v>4.7</v>
      </c>
    </row>
    <row r="3638" spans="1:8" x14ac:dyDescent="0.3">
      <c r="A3638" s="3" t="s">
        <v>2765</v>
      </c>
      <c r="B3638" s="3">
        <v>102</v>
      </c>
      <c r="C3638" s="3">
        <v>1281176</v>
      </c>
      <c r="D3638" s="3" t="s">
        <v>838</v>
      </c>
      <c r="E3638" s="3" t="s">
        <v>6083</v>
      </c>
      <c r="F3638" s="3" t="s">
        <v>11</v>
      </c>
      <c r="G3638" s="3">
        <v>312000</v>
      </c>
      <c r="H3638" s="3">
        <v>6.7</v>
      </c>
    </row>
    <row r="3639" spans="1:8" x14ac:dyDescent="0.3">
      <c r="A3639" s="2" t="s">
        <v>6084</v>
      </c>
      <c r="B3639" s="2">
        <v>98</v>
      </c>
      <c r="C3639" s="2">
        <v>16115878</v>
      </c>
      <c r="D3639" s="2" t="s">
        <v>6085</v>
      </c>
      <c r="E3639" s="2" t="s">
        <v>6086</v>
      </c>
      <c r="F3639" s="2" t="s">
        <v>11</v>
      </c>
      <c r="G3639" s="2">
        <v>8000000</v>
      </c>
      <c r="H3639" s="2">
        <v>6.6</v>
      </c>
    </row>
    <row r="3640" spans="1:8" x14ac:dyDescent="0.3">
      <c r="A3640" s="3" t="s">
        <v>5157</v>
      </c>
      <c r="B3640" s="3">
        <v>91</v>
      </c>
      <c r="C3640" s="3">
        <v>1652472</v>
      </c>
      <c r="D3640" s="3" t="s">
        <v>549</v>
      </c>
      <c r="E3640" s="3" t="s">
        <v>6087</v>
      </c>
      <c r="F3640" s="3" t="s">
        <v>953</v>
      </c>
      <c r="G3640" s="3">
        <v>300000</v>
      </c>
      <c r="H3640" s="3">
        <v>6.9</v>
      </c>
    </row>
    <row r="3641" spans="1:8" x14ac:dyDescent="0.3">
      <c r="A3641" s="2" t="s">
        <v>2114</v>
      </c>
      <c r="B3641" s="2">
        <v>80</v>
      </c>
      <c r="C3641" s="2">
        <v>2360184</v>
      </c>
      <c r="D3641" s="2" t="s">
        <v>838</v>
      </c>
      <c r="E3641" s="2" t="s">
        <v>6088</v>
      </c>
      <c r="F3641" s="2" t="s">
        <v>11</v>
      </c>
      <c r="G3641" s="2">
        <v>300000</v>
      </c>
      <c r="H3641" s="2">
        <v>7.1</v>
      </c>
    </row>
    <row r="3642" spans="1:8" x14ac:dyDescent="0.3">
      <c r="A3642" s="2" t="s">
        <v>6089</v>
      </c>
      <c r="B3642" s="2">
        <v>76</v>
      </c>
      <c r="C3642" s="2">
        <v>255352</v>
      </c>
      <c r="D3642" s="2" t="s">
        <v>1126</v>
      </c>
      <c r="E3642" s="2" t="s">
        <v>6090</v>
      </c>
      <c r="F3642" s="2" t="s">
        <v>11</v>
      </c>
      <c r="G3642" s="2">
        <v>300000</v>
      </c>
      <c r="H3642" s="2">
        <v>6.7</v>
      </c>
    </row>
    <row r="3643" spans="1:8" x14ac:dyDescent="0.3">
      <c r="A3643" s="3" t="s">
        <v>6089</v>
      </c>
      <c r="B3643" s="3">
        <v>80</v>
      </c>
      <c r="C3643" s="3">
        <v>856942</v>
      </c>
      <c r="D3643" s="3" t="s">
        <v>1126</v>
      </c>
      <c r="E3643" s="3" t="s">
        <v>6091</v>
      </c>
      <c r="F3643" s="3" t="s">
        <v>11</v>
      </c>
      <c r="G3643" s="3">
        <v>200000</v>
      </c>
      <c r="H3643" s="3">
        <v>7.1</v>
      </c>
    </row>
    <row r="3644" spans="1:8" x14ac:dyDescent="0.3">
      <c r="A3644" s="2" t="s">
        <v>6092</v>
      </c>
      <c r="B3644" s="2">
        <v>109</v>
      </c>
      <c r="C3644" s="2">
        <v>5199</v>
      </c>
      <c r="D3644" s="2" t="s">
        <v>1250</v>
      </c>
      <c r="E3644" s="2" t="s">
        <v>6093</v>
      </c>
      <c r="F3644" s="2" t="s">
        <v>11</v>
      </c>
      <c r="G3644" s="2">
        <v>200000</v>
      </c>
      <c r="H3644" s="2">
        <v>6.6</v>
      </c>
    </row>
    <row r="3645" spans="1:8" x14ac:dyDescent="0.3">
      <c r="A3645" s="3" t="s">
        <v>6094</v>
      </c>
      <c r="B3645" s="3">
        <v>95</v>
      </c>
      <c r="C3645" s="3">
        <v>2468</v>
      </c>
      <c r="D3645" s="3" t="s">
        <v>6095</v>
      </c>
      <c r="E3645" s="3" t="s">
        <v>6096</v>
      </c>
      <c r="F3645" s="3" t="s">
        <v>11</v>
      </c>
      <c r="G3645" s="3">
        <v>300000</v>
      </c>
      <c r="H3645" s="3">
        <v>4.8</v>
      </c>
    </row>
    <row r="3646" spans="1:8" x14ac:dyDescent="0.3">
      <c r="A3646" s="3" t="s">
        <v>6097</v>
      </c>
      <c r="B3646" s="3">
        <v>90</v>
      </c>
      <c r="C3646" s="3">
        <v>318622</v>
      </c>
      <c r="D3646" s="3" t="s">
        <v>1855</v>
      </c>
      <c r="E3646" s="3" t="s">
        <v>6098</v>
      </c>
      <c r="F3646" s="3" t="s">
        <v>11</v>
      </c>
      <c r="G3646" s="3">
        <v>270000</v>
      </c>
      <c r="H3646" s="3">
        <v>6.4</v>
      </c>
    </row>
    <row r="3647" spans="1:8" x14ac:dyDescent="0.3">
      <c r="A3647" s="2" t="s">
        <v>2316</v>
      </c>
      <c r="B3647" s="2">
        <v>113</v>
      </c>
      <c r="C3647" s="2">
        <v>12006514</v>
      </c>
      <c r="D3647" s="2" t="s">
        <v>465</v>
      </c>
      <c r="E3647" s="2" t="s">
        <v>6099</v>
      </c>
      <c r="F3647" s="2" t="s">
        <v>11</v>
      </c>
      <c r="G3647" s="2">
        <v>250000</v>
      </c>
      <c r="H3647" s="2">
        <v>7.3</v>
      </c>
    </row>
    <row r="3648" spans="1:8" x14ac:dyDescent="0.3">
      <c r="A3648" s="3" t="s">
        <v>4867</v>
      </c>
      <c r="B3648" s="3">
        <v>91</v>
      </c>
      <c r="C3648" s="3">
        <v>4186931</v>
      </c>
      <c r="D3648" s="3" t="s">
        <v>465</v>
      </c>
      <c r="E3648" s="3" t="s">
        <v>6100</v>
      </c>
      <c r="F3648" s="3" t="s">
        <v>11</v>
      </c>
      <c r="G3648" s="3">
        <v>250000</v>
      </c>
      <c r="H3648" s="3">
        <v>6.9</v>
      </c>
    </row>
    <row r="3649" spans="1:8" x14ac:dyDescent="0.3">
      <c r="A3649" s="3" t="s">
        <v>127</v>
      </c>
      <c r="B3649" s="3">
        <v>98</v>
      </c>
      <c r="C3649" s="3">
        <v>3799339</v>
      </c>
      <c r="D3649" s="3" t="s">
        <v>4446</v>
      </c>
      <c r="E3649" s="3" t="s">
        <v>6101</v>
      </c>
      <c r="F3649" s="3" t="s">
        <v>11</v>
      </c>
      <c r="G3649" s="3">
        <v>250000</v>
      </c>
      <c r="H3649" s="3">
        <v>7.2</v>
      </c>
    </row>
    <row r="3650" spans="1:8" x14ac:dyDescent="0.3">
      <c r="A3650" s="2" t="s">
        <v>6102</v>
      </c>
      <c r="B3650" s="2">
        <v>94</v>
      </c>
      <c r="C3650" s="2">
        <v>1977544</v>
      </c>
      <c r="D3650" s="2" t="s">
        <v>465</v>
      </c>
      <c r="E3650" s="2" t="s">
        <v>6103</v>
      </c>
      <c r="F3650" s="2" t="s">
        <v>11</v>
      </c>
      <c r="G3650" s="2">
        <v>250000</v>
      </c>
      <c r="H3650" s="2">
        <v>6.5</v>
      </c>
    </row>
    <row r="3651" spans="1:8" x14ac:dyDescent="0.3">
      <c r="A3651" s="3" t="s">
        <v>2863</v>
      </c>
      <c r="B3651" s="3">
        <v>96</v>
      </c>
      <c r="C3651" s="3">
        <v>1050600</v>
      </c>
      <c r="D3651" s="3" t="s">
        <v>838</v>
      </c>
      <c r="E3651" s="3" t="s">
        <v>6104</v>
      </c>
      <c r="F3651" s="3" t="s">
        <v>11</v>
      </c>
      <c r="G3651" s="3">
        <v>250000</v>
      </c>
      <c r="H3651" s="3">
        <v>6.6</v>
      </c>
    </row>
    <row r="3652" spans="1:8" x14ac:dyDescent="0.3">
      <c r="A3652" s="2" t="s">
        <v>6105</v>
      </c>
      <c r="B3652" s="2">
        <v>100</v>
      </c>
      <c r="C3652" s="2">
        <v>902835</v>
      </c>
      <c r="D3652" s="2" t="s">
        <v>465</v>
      </c>
      <c r="E3652" s="2" t="s">
        <v>6106</v>
      </c>
      <c r="F3652" s="2" t="s">
        <v>11</v>
      </c>
      <c r="G3652" s="2">
        <v>250000</v>
      </c>
      <c r="H3652" s="2">
        <v>6.7</v>
      </c>
    </row>
    <row r="3653" spans="1:8" x14ac:dyDescent="0.3">
      <c r="A3653" s="2" t="s">
        <v>2761</v>
      </c>
      <c r="B3653" s="2">
        <v>90</v>
      </c>
      <c r="C3653" s="2">
        <v>489220</v>
      </c>
      <c r="D3653" s="2" t="s">
        <v>1652</v>
      </c>
      <c r="E3653" s="2" t="s">
        <v>6107</v>
      </c>
      <c r="F3653" s="2" t="s">
        <v>11</v>
      </c>
      <c r="G3653" s="2">
        <v>365000</v>
      </c>
      <c r="H3653" s="2">
        <v>7.3</v>
      </c>
    </row>
    <row r="3654" spans="1:8" x14ac:dyDescent="0.3">
      <c r="A3654" s="2" t="s">
        <v>6108</v>
      </c>
      <c r="B3654" s="2">
        <v>75</v>
      </c>
      <c r="C3654" s="2">
        <v>203134</v>
      </c>
      <c r="D3654" s="2" t="s">
        <v>6109</v>
      </c>
      <c r="E3654" s="2" t="s">
        <v>6110</v>
      </c>
      <c r="F3654" s="2" t="s">
        <v>11</v>
      </c>
      <c r="G3654" s="2">
        <v>250000</v>
      </c>
      <c r="H3654" s="2">
        <v>7</v>
      </c>
    </row>
    <row r="3655" spans="1:8" x14ac:dyDescent="0.3">
      <c r="A3655" s="3" t="s">
        <v>6022</v>
      </c>
      <c r="B3655" s="3">
        <v>78</v>
      </c>
      <c r="C3655" s="3">
        <v>191309</v>
      </c>
      <c r="D3655" s="3" t="s">
        <v>637</v>
      </c>
      <c r="E3655" s="3" t="s">
        <v>6111</v>
      </c>
      <c r="F3655" s="3" t="s">
        <v>11</v>
      </c>
      <c r="G3655" s="3">
        <v>150000</v>
      </c>
      <c r="H3655" s="3">
        <v>5.5</v>
      </c>
    </row>
    <row r="3656" spans="1:8" x14ac:dyDescent="0.3">
      <c r="A3656" s="2" t="s">
        <v>6112</v>
      </c>
      <c r="B3656" s="2">
        <v>90</v>
      </c>
      <c r="C3656" s="2">
        <v>3388210</v>
      </c>
      <c r="D3656" s="2" t="s">
        <v>69</v>
      </c>
      <c r="E3656" s="2" t="s">
        <v>6113</v>
      </c>
      <c r="F3656" s="2" t="s">
        <v>11</v>
      </c>
      <c r="G3656" s="2">
        <v>250000</v>
      </c>
      <c r="H3656" s="2">
        <v>6.7</v>
      </c>
    </row>
    <row r="3657" spans="1:8" x14ac:dyDescent="0.3">
      <c r="A3657" s="2" t="s">
        <v>5000</v>
      </c>
      <c r="B3657" s="2">
        <v>99</v>
      </c>
      <c r="C3657" s="2">
        <v>49494</v>
      </c>
      <c r="D3657" s="2" t="s">
        <v>1342</v>
      </c>
      <c r="E3657" s="2" t="s">
        <v>6114</v>
      </c>
      <c r="F3657" s="2" t="s">
        <v>11</v>
      </c>
      <c r="G3657" s="2">
        <v>250000</v>
      </c>
      <c r="H3657" s="2">
        <v>3.9</v>
      </c>
    </row>
    <row r="3658" spans="1:8" x14ac:dyDescent="0.3">
      <c r="A3658" s="3" t="s">
        <v>6115</v>
      </c>
      <c r="B3658" s="3">
        <v>81</v>
      </c>
      <c r="C3658" s="3">
        <v>18195</v>
      </c>
      <c r="D3658" s="3" t="s">
        <v>6116</v>
      </c>
      <c r="E3658" s="3" t="s">
        <v>6117</v>
      </c>
      <c r="F3658" s="3" t="s">
        <v>11</v>
      </c>
      <c r="G3658" s="3">
        <v>250000</v>
      </c>
      <c r="H3658" s="3">
        <v>6.3</v>
      </c>
    </row>
    <row r="3659" spans="1:8" x14ac:dyDescent="0.3">
      <c r="A3659" s="2" t="s">
        <v>6118</v>
      </c>
      <c r="B3659" s="2">
        <v>86</v>
      </c>
      <c r="C3659" s="2">
        <v>111300</v>
      </c>
      <c r="D3659" s="2" t="s">
        <v>5288</v>
      </c>
      <c r="E3659" s="2" t="s">
        <v>6119</v>
      </c>
      <c r="F3659" s="2" t="s">
        <v>11</v>
      </c>
      <c r="G3659" s="2">
        <v>225000</v>
      </c>
      <c r="H3659" s="2">
        <v>7.5</v>
      </c>
    </row>
    <row r="3660" spans="1:8" x14ac:dyDescent="0.3">
      <c r="A3660" s="3" t="s">
        <v>6120</v>
      </c>
      <c r="B3660" s="3">
        <v>106</v>
      </c>
      <c r="C3660" s="3">
        <v>1027119</v>
      </c>
      <c r="D3660" s="3" t="s">
        <v>1126</v>
      </c>
      <c r="E3660" s="3" t="s">
        <v>6121</v>
      </c>
      <c r="F3660" s="3" t="s">
        <v>11</v>
      </c>
      <c r="G3660" s="3">
        <v>225000</v>
      </c>
      <c r="H3660" s="3">
        <v>7</v>
      </c>
    </row>
    <row r="3661" spans="1:8" x14ac:dyDescent="0.3">
      <c r="A3661" s="3" t="s">
        <v>6122</v>
      </c>
      <c r="B3661" s="3">
        <v>80</v>
      </c>
      <c r="C3661" s="3">
        <v>5000000</v>
      </c>
      <c r="D3661" s="3" t="s">
        <v>6123</v>
      </c>
      <c r="E3661" s="3" t="s">
        <v>6124</v>
      </c>
      <c r="F3661" s="3" t="s">
        <v>11</v>
      </c>
      <c r="G3661" s="3">
        <v>210000</v>
      </c>
      <c r="H3661" s="3">
        <v>6.7</v>
      </c>
    </row>
    <row r="3662" spans="1:8" x14ac:dyDescent="0.3">
      <c r="A3662" s="2" t="s">
        <v>167</v>
      </c>
      <c r="B3662" s="2">
        <v>96</v>
      </c>
      <c r="C3662" s="2">
        <v>4505922</v>
      </c>
      <c r="D3662" s="2" t="s">
        <v>838</v>
      </c>
      <c r="E3662" s="2" t="s">
        <v>6125</v>
      </c>
      <c r="F3662" s="2" t="s">
        <v>11</v>
      </c>
      <c r="G3662" s="2">
        <v>200000</v>
      </c>
      <c r="H3662" s="2">
        <v>7.4</v>
      </c>
    </row>
    <row r="3663" spans="1:8" x14ac:dyDescent="0.3">
      <c r="A3663" s="3" t="s">
        <v>2793</v>
      </c>
      <c r="B3663" s="3">
        <v>99</v>
      </c>
      <c r="C3663" s="3">
        <v>3500000</v>
      </c>
      <c r="D3663" s="3" t="s">
        <v>3192</v>
      </c>
      <c r="E3663" s="3" t="s">
        <v>6126</v>
      </c>
      <c r="F3663" s="3" t="s">
        <v>3117</v>
      </c>
      <c r="G3663" s="3">
        <v>200000</v>
      </c>
      <c r="H3663" s="3">
        <v>8</v>
      </c>
    </row>
    <row r="3664" spans="1:8" x14ac:dyDescent="0.3">
      <c r="A3664" s="3" t="s">
        <v>6127</v>
      </c>
      <c r="B3664" s="3">
        <v>85</v>
      </c>
      <c r="C3664" s="3">
        <v>381225</v>
      </c>
      <c r="D3664" s="3" t="s">
        <v>5288</v>
      </c>
      <c r="E3664" s="3" t="s">
        <v>6128</v>
      </c>
      <c r="F3664" s="3" t="s">
        <v>11</v>
      </c>
      <c r="G3664" s="3">
        <v>200000</v>
      </c>
      <c r="H3664" s="3">
        <v>7.2</v>
      </c>
    </row>
    <row r="3665" spans="1:8" x14ac:dyDescent="0.3">
      <c r="A3665" s="3" t="s">
        <v>3403</v>
      </c>
      <c r="B3665" s="3">
        <v>97</v>
      </c>
      <c r="C3665" s="3">
        <v>78030</v>
      </c>
      <c r="D3665" s="3" t="s">
        <v>1126</v>
      </c>
      <c r="E3665" s="3" t="s">
        <v>6129</v>
      </c>
      <c r="F3665" s="3" t="s">
        <v>11</v>
      </c>
      <c r="G3665" s="3">
        <v>200000</v>
      </c>
      <c r="H3665" s="3">
        <v>6.5</v>
      </c>
    </row>
    <row r="3666" spans="1:8" x14ac:dyDescent="0.3">
      <c r="A3666" s="3" t="s">
        <v>6130</v>
      </c>
      <c r="B3666" s="3">
        <v>106</v>
      </c>
      <c r="C3666" s="3">
        <v>1111</v>
      </c>
      <c r="D3666" s="3" t="s">
        <v>6131</v>
      </c>
      <c r="E3666" s="3" t="s">
        <v>6132</v>
      </c>
      <c r="F3666" s="3" t="s">
        <v>11</v>
      </c>
      <c r="G3666" s="3">
        <v>200000</v>
      </c>
      <c r="H3666" s="3">
        <v>7.7</v>
      </c>
    </row>
    <row r="3667" spans="1:8" x14ac:dyDescent="0.3">
      <c r="A3667" s="3" t="s">
        <v>6133</v>
      </c>
      <c r="B3667" s="3">
        <v>89</v>
      </c>
      <c r="C3667" s="3">
        <v>925402</v>
      </c>
      <c r="D3667" s="3" t="s">
        <v>2321</v>
      </c>
      <c r="E3667" s="3" t="s">
        <v>6134</v>
      </c>
      <c r="F3667" s="3" t="s">
        <v>5970</v>
      </c>
      <c r="G3667" s="3">
        <v>180000</v>
      </c>
      <c r="H3667" s="3">
        <v>8.5</v>
      </c>
    </row>
    <row r="3668" spans="1:8" x14ac:dyDescent="0.3">
      <c r="A3668" s="2" t="s">
        <v>6135</v>
      </c>
      <c r="B3668" s="2">
        <v>97</v>
      </c>
      <c r="C3668" s="2">
        <v>469947</v>
      </c>
      <c r="D3668" s="2" t="s">
        <v>69</v>
      </c>
      <c r="E3668" s="2" t="s">
        <v>6136</v>
      </c>
      <c r="F3668" s="2" t="s">
        <v>11</v>
      </c>
      <c r="G3668" s="2">
        <v>120000</v>
      </c>
      <c r="H3668" s="2">
        <v>7.7</v>
      </c>
    </row>
    <row r="3669" spans="1:8" x14ac:dyDescent="0.3">
      <c r="A3669" s="3" t="s">
        <v>1667</v>
      </c>
      <c r="B3669" s="3">
        <v>88</v>
      </c>
      <c r="C3669" s="3">
        <v>7137502</v>
      </c>
      <c r="D3669" s="3" t="s">
        <v>549</v>
      </c>
      <c r="E3669" s="3" t="s">
        <v>6137</v>
      </c>
      <c r="F3669" s="3" t="s">
        <v>11</v>
      </c>
      <c r="G3669" s="3">
        <v>175000</v>
      </c>
      <c r="H3669" s="3">
        <v>6.5</v>
      </c>
    </row>
    <row r="3670" spans="1:8" x14ac:dyDescent="0.3">
      <c r="A3670" s="2" t="s">
        <v>6138</v>
      </c>
      <c r="B3670" s="2">
        <v>92</v>
      </c>
      <c r="C3670" s="2">
        <v>1316074</v>
      </c>
      <c r="D3670" s="2" t="s">
        <v>3053</v>
      </c>
      <c r="E3670" s="2" t="s">
        <v>6139</v>
      </c>
      <c r="F3670" s="2" t="s">
        <v>11</v>
      </c>
      <c r="G3670" s="2">
        <v>100000</v>
      </c>
      <c r="H3670" s="2">
        <v>7</v>
      </c>
    </row>
    <row r="3671" spans="1:8" x14ac:dyDescent="0.3">
      <c r="A3671" s="2" t="s">
        <v>6140</v>
      </c>
      <c r="B3671" s="2">
        <v>97</v>
      </c>
      <c r="C3671" s="2">
        <v>15180000</v>
      </c>
      <c r="D3671" s="2" t="s">
        <v>710</v>
      </c>
      <c r="E3671" s="2" t="s">
        <v>6141</v>
      </c>
      <c r="F3671" s="2" t="s">
        <v>11</v>
      </c>
      <c r="G3671" s="2">
        <v>500000</v>
      </c>
      <c r="H3671" s="2">
        <v>5.5</v>
      </c>
    </row>
    <row r="3672" spans="1:8" x14ac:dyDescent="0.3">
      <c r="A3672" s="2" t="s">
        <v>2661</v>
      </c>
      <c r="B3672" s="2">
        <v>78</v>
      </c>
      <c r="C3672" s="2">
        <v>2882062</v>
      </c>
      <c r="D3672" s="2" t="s">
        <v>465</v>
      </c>
      <c r="E3672" s="2" t="s">
        <v>6142</v>
      </c>
      <c r="F3672" s="2" t="s">
        <v>11</v>
      </c>
      <c r="G3672" s="2">
        <v>150000</v>
      </c>
      <c r="H3672" s="2">
        <v>6.3</v>
      </c>
    </row>
    <row r="3673" spans="1:8" x14ac:dyDescent="0.3">
      <c r="A3673" s="3" t="s">
        <v>4893</v>
      </c>
      <c r="B3673" s="3">
        <v>85</v>
      </c>
      <c r="C3673" s="3">
        <v>9437933</v>
      </c>
      <c r="D3673" s="3" t="s">
        <v>2521</v>
      </c>
      <c r="E3673" s="3" t="s">
        <v>6143</v>
      </c>
      <c r="F3673" s="3" t="s">
        <v>11</v>
      </c>
      <c r="G3673" s="3">
        <v>180000</v>
      </c>
      <c r="H3673" s="3">
        <v>7.9</v>
      </c>
    </row>
    <row r="3674" spans="1:8" x14ac:dyDescent="0.3">
      <c r="A3674" s="3" t="s">
        <v>6144</v>
      </c>
      <c r="B3674" s="3">
        <v>93</v>
      </c>
      <c r="C3674" s="3">
        <v>155984</v>
      </c>
      <c r="D3674" s="3" t="s">
        <v>5288</v>
      </c>
      <c r="E3674" s="3" t="s">
        <v>6145</v>
      </c>
      <c r="F3674" s="3" t="s">
        <v>11</v>
      </c>
      <c r="G3674" s="3">
        <v>160000</v>
      </c>
      <c r="H3674" s="3">
        <v>7.4</v>
      </c>
    </row>
    <row r="3675" spans="1:8" x14ac:dyDescent="0.3">
      <c r="A3675" s="3" t="s">
        <v>4775</v>
      </c>
      <c r="B3675" s="3">
        <v>91</v>
      </c>
      <c r="C3675" s="3">
        <v>6706368</v>
      </c>
      <c r="D3675" s="3" t="s">
        <v>5288</v>
      </c>
      <c r="E3675" s="3" t="s">
        <v>6146</v>
      </c>
      <c r="F3675" s="3" t="s">
        <v>11</v>
      </c>
      <c r="G3675" s="3">
        <v>160000</v>
      </c>
      <c r="H3675" s="3">
        <v>7.5</v>
      </c>
    </row>
    <row r="3676" spans="1:8" x14ac:dyDescent="0.3">
      <c r="A3676" s="3" t="s">
        <v>5673</v>
      </c>
      <c r="B3676" s="3">
        <v>111</v>
      </c>
      <c r="C3676" s="3">
        <v>10174663</v>
      </c>
      <c r="D3676" s="3" t="s">
        <v>1250</v>
      </c>
      <c r="E3676" s="3" t="s">
        <v>6147</v>
      </c>
      <c r="F3676" s="3" t="s">
        <v>11</v>
      </c>
      <c r="G3676" s="3">
        <v>100000</v>
      </c>
      <c r="H3676" s="3">
        <v>6.7</v>
      </c>
    </row>
    <row r="3677" spans="1:8" x14ac:dyDescent="0.3">
      <c r="A3677" s="2" t="s">
        <v>6148</v>
      </c>
      <c r="B3677" s="2">
        <v>81</v>
      </c>
      <c r="C3677" s="2">
        <v>22757819</v>
      </c>
      <c r="D3677" s="2" t="s">
        <v>2168</v>
      </c>
      <c r="E3677" s="2" t="s">
        <v>6149</v>
      </c>
      <c r="F3677" s="2" t="s">
        <v>11</v>
      </c>
      <c r="G3677" s="2">
        <v>100000</v>
      </c>
      <c r="H3677" s="2">
        <v>4.2</v>
      </c>
    </row>
    <row r="3678" spans="1:8" x14ac:dyDescent="0.3">
      <c r="A3678" s="2" t="s">
        <v>6150</v>
      </c>
      <c r="B3678" s="2">
        <v>110</v>
      </c>
      <c r="C3678" s="2">
        <v>3000000</v>
      </c>
      <c r="D3678" s="2" t="s">
        <v>641</v>
      </c>
      <c r="E3678" s="2" t="s">
        <v>6151</v>
      </c>
      <c r="F3678" s="2" t="s">
        <v>4545</v>
      </c>
      <c r="G3678" s="2">
        <v>100000</v>
      </c>
      <c r="H3678" s="2">
        <v>4.8</v>
      </c>
    </row>
    <row r="3679" spans="1:8" x14ac:dyDescent="0.3">
      <c r="A3679" s="3" t="s">
        <v>6152</v>
      </c>
      <c r="B3679" s="3">
        <v>81</v>
      </c>
      <c r="C3679" s="3">
        <v>5228617</v>
      </c>
      <c r="D3679" s="3" t="s">
        <v>656</v>
      </c>
      <c r="E3679" s="3" t="s">
        <v>6153</v>
      </c>
      <c r="F3679" s="3" t="s">
        <v>11</v>
      </c>
      <c r="G3679" s="3">
        <v>100000</v>
      </c>
      <c r="H3679" s="3">
        <v>7</v>
      </c>
    </row>
    <row r="3680" spans="1:8" x14ac:dyDescent="0.3">
      <c r="A3680" s="2" t="s">
        <v>6154</v>
      </c>
      <c r="B3680" s="2">
        <v>90</v>
      </c>
      <c r="C3680" s="2">
        <v>110536</v>
      </c>
      <c r="D3680" s="2" t="s">
        <v>3932</v>
      </c>
      <c r="E3680" s="2" t="s">
        <v>6155</v>
      </c>
      <c r="F3680" s="2" t="s">
        <v>11</v>
      </c>
      <c r="G3680" s="2">
        <v>40000</v>
      </c>
      <c r="H3680" s="2">
        <v>7</v>
      </c>
    </row>
    <row r="3681" spans="1:8" x14ac:dyDescent="0.3">
      <c r="A3681" s="2" t="s">
        <v>6156</v>
      </c>
      <c r="B3681" s="2">
        <v>88</v>
      </c>
      <c r="C3681" s="2">
        <v>59379</v>
      </c>
      <c r="D3681" s="2" t="s">
        <v>6157</v>
      </c>
      <c r="E3681" s="2" t="s">
        <v>6158</v>
      </c>
      <c r="F3681" s="2" t="s">
        <v>11</v>
      </c>
      <c r="G3681" s="2">
        <v>200000</v>
      </c>
      <c r="H3681" s="2">
        <v>6.8</v>
      </c>
    </row>
    <row r="3682" spans="1:8" x14ac:dyDescent="0.3">
      <c r="A3682" s="3" t="s">
        <v>393</v>
      </c>
      <c r="B3682" s="3">
        <v>84</v>
      </c>
      <c r="C3682" s="3">
        <v>3216970</v>
      </c>
      <c r="D3682" s="3" t="s">
        <v>637</v>
      </c>
      <c r="E3682" s="3" t="s">
        <v>6159</v>
      </c>
      <c r="F3682" s="3" t="s">
        <v>11</v>
      </c>
      <c r="G3682" s="3">
        <v>60000</v>
      </c>
      <c r="H3682" s="3">
        <v>7.5</v>
      </c>
    </row>
    <row r="3683" spans="1:8" x14ac:dyDescent="0.3">
      <c r="A3683" s="3" t="s">
        <v>6160</v>
      </c>
      <c r="B3683" s="3">
        <v>87</v>
      </c>
      <c r="C3683" s="3">
        <v>536767</v>
      </c>
      <c r="D3683" s="3" t="s">
        <v>2342</v>
      </c>
      <c r="E3683" s="3" t="s">
        <v>6161</v>
      </c>
      <c r="F3683" s="3" t="s">
        <v>11</v>
      </c>
      <c r="G3683" s="3">
        <v>60000</v>
      </c>
      <c r="H3683" s="3">
        <v>5.3</v>
      </c>
    </row>
    <row r="3684" spans="1:8" x14ac:dyDescent="0.3">
      <c r="A3684" s="3" t="s">
        <v>4625</v>
      </c>
      <c r="B3684" s="3">
        <v>100</v>
      </c>
      <c r="C3684" s="3">
        <v>11529368</v>
      </c>
      <c r="D3684" s="3" t="s">
        <v>6162</v>
      </c>
      <c r="E3684" s="3" t="s">
        <v>6163</v>
      </c>
      <c r="F3684" s="3" t="s">
        <v>11</v>
      </c>
      <c r="G3684" s="3">
        <v>65000</v>
      </c>
      <c r="H3684" s="3">
        <v>7.3</v>
      </c>
    </row>
    <row r="3685" spans="1:8" x14ac:dyDescent="0.3">
      <c r="A3685" s="2" t="s">
        <v>6164</v>
      </c>
      <c r="B3685" s="2">
        <v>82</v>
      </c>
      <c r="C3685" s="2">
        <v>40557</v>
      </c>
      <c r="D3685" s="2" t="s">
        <v>656</v>
      </c>
      <c r="E3685" s="2" t="s">
        <v>6165</v>
      </c>
      <c r="F3685" s="2" t="s">
        <v>11</v>
      </c>
      <c r="G3685" s="2">
        <v>60000</v>
      </c>
      <c r="H3685" s="2">
        <v>5.6</v>
      </c>
    </row>
    <row r="3686" spans="1:8" x14ac:dyDescent="0.3">
      <c r="A3686" s="3" t="s">
        <v>6166</v>
      </c>
      <c r="B3686" s="3">
        <v>82</v>
      </c>
      <c r="C3686" s="3">
        <v>30084</v>
      </c>
      <c r="D3686" s="3" t="s">
        <v>838</v>
      </c>
      <c r="E3686" s="3" t="s">
        <v>6167</v>
      </c>
      <c r="F3686" s="3" t="s">
        <v>11</v>
      </c>
      <c r="G3686" s="3">
        <v>70000</v>
      </c>
      <c r="H3686" s="3">
        <v>5.6</v>
      </c>
    </row>
    <row r="3687" spans="1:8" x14ac:dyDescent="0.3">
      <c r="A3687" s="2" t="s">
        <v>5476</v>
      </c>
      <c r="B3687" s="2">
        <v>98</v>
      </c>
      <c r="C3687" s="2">
        <v>10246600</v>
      </c>
      <c r="D3687" s="2" t="s">
        <v>465</v>
      </c>
      <c r="E3687" s="2" t="s">
        <v>6168</v>
      </c>
      <c r="F3687" s="2" t="s">
        <v>11</v>
      </c>
      <c r="G3687" s="2">
        <v>25000</v>
      </c>
      <c r="H3687" s="2">
        <v>6.6</v>
      </c>
    </row>
    <row r="3688" spans="1:8" x14ac:dyDescent="0.3">
      <c r="A3688" s="3" t="s">
        <v>6169</v>
      </c>
      <c r="B3688" s="3">
        <v>98</v>
      </c>
      <c r="C3688" s="3">
        <v>389804</v>
      </c>
      <c r="D3688" s="3" t="s">
        <v>465</v>
      </c>
      <c r="E3688" s="3" t="s">
        <v>6170</v>
      </c>
      <c r="F3688" s="3" t="s">
        <v>11</v>
      </c>
      <c r="G3688" s="3">
        <v>65000</v>
      </c>
      <c r="H3688" s="3">
        <v>6.3</v>
      </c>
    </row>
    <row r="3689" spans="1:8" x14ac:dyDescent="0.3">
      <c r="A3689" s="3" t="s">
        <v>1776</v>
      </c>
      <c r="B3689" s="3">
        <v>90</v>
      </c>
      <c r="C3689" s="3">
        <v>241816</v>
      </c>
      <c r="D3689" s="3" t="s">
        <v>1126</v>
      </c>
      <c r="E3689" s="3" t="s">
        <v>6171</v>
      </c>
      <c r="F3689" s="3" t="s">
        <v>11</v>
      </c>
      <c r="G3689" s="3">
        <v>42000</v>
      </c>
      <c r="H3689" s="3">
        <v>7.5</v>
      </c>
    </row>
    <row r="3690" spans="1:8" x14ac:dyDescent="0.3">
      <c r="A3690" s="2" t="s">
        <v>6172</v>
      </c>
      <c r="B3690" s="2">
        <v>90</v>
      </c>
      <c r="C3690" s="2">
        <v>277233</v>
      </c>
      <c r="D3690" s="2" t="s">
        <v>549</v>
      </c>
      <c r="E3690" s="2" t="s">
        <v>6173</v>
      </c>
      <c r="F3690" s="2" t="s">
        <v>11</v>
      </c>
      <c r="G3690" s="2">
        <v>40000</v>
      </c>
      <c r="H3690" s="2">
        <v>7.6</v>
      </c>
    </row>
    <row r="3691" spans="1:8" x14ac:dyDescent="0.3">
      <c r="A3691" s="2" t="s">
        <v>6174</v>
      </c>
      <c r="B3691" s="2">
        <v>78</v>
      </c>
      <c r="C3691" s="2">
        <v>243768</v>
      </c>
      <c r="D3691" s="2" t="s">
        <v>5025</v>
      </c>
      <c r="E3691" s="2" t="s">
        <v>6175</v>
      </c>
      <c r="F3691" s="2" t="s">
        <v>11</v>
      </c>
      <c r="G3691" s="2">
        <v>30000</v>
      </c>
      <c r="H3691" s="2">
        <v>4.0999999999999996</v>
      </c>
    </row>
    <row r="3692" spans="1:8" x14ac:dyDescent="0.3">
      <c r="A3692" s="2" t="s">
        <v>2316</v>
      </c>
      <c r="B3692" s="2">
        <v>102</v>
      </c>
      <c r="C3692" s="2">
        <v>3151130</v>
      </c>
      <c r="D3692" s="2" t="s">
        <v>656</v>
      </c>
      <c r="E3692" s="2" t="s">
        <v>6176</v>
      </c>
      <c r="F3692" s="2" t="s">
        <v>11</v>
      </c>
      <c r="G3692" s="2">
        <v>230000</v>
      </c>
      <c r="H3692" s="2">
        <v>7.8</v>
      </c>
    </row>
    <row r="3693" spans="1:8" x14ac:dyDescent="0.3">
      <c r="A3693" s="3" t="s">
        <v>3204</v>
      </c>
      <c r="B3693" s="3">
        <v>97</v>
      </c>
      <c r="C3693" s="3">
        <v>2856622</v>
      </c>
      <c r="D3693" s="3" t="s">
        <v>838</v>
      </c>
      <c r="E3693" s="3" t="s">
        <v>6177</v>
      </c>
      <c r="F3693" s="3" t="s">
        <v>11</v>
      </c>
      <c r="G3693" s="3">
        <v>25000</v>
      </c>
      <c r="H3693" s="3">
        <v>7.3</v>
      </c>
    </row>
    <row r="3694" spans="1:8" x14ac:dyDescent="0.3">
      <c r="A3694" s="3" t="s">
        <v>2920</v>
      </c>
      <c r="B3694" s="3">
        <v>100</v>
      </c>
      <c r="C3694" s="3">
        <v>1227508</v>
      </c>
      <c r="D3694" s="3" t="s">
        <v>838</v>
      </c>
      <c r="E3694" s="3" t="s">
        <v>6178</v>
      </c>
      <c r="F3694" s="3" t="s">
        <v>11</v>
      </c>
      <c r="G3694" s="3">
        <v>23000</v>
      </c>
      <c r="H3694" s="3">
        <v>7.1</v>
      </c>
    </row>
    <row r="3695" spans="1:8" x14ac:dyDescent="0.3">
      <c r="A3695" s="3" t="s">
        <v>6179</v>
      </c>
      <c r="B3695" s="3">
        <v>88</v>
      </c>
      <c r="C3695" s="3">
        <v>76382</v>
      </c>
      <c r="D3695" s="3" t="s">
        <v>6180</v>
      </c>
      <c r="E3695" s="3" t="s">
        <v>6181</v>
      </c>
      <c r="F3695" s="3" t="s">
        <v>11</v>
      </c>
      <c r="G3695" s="3">
        <v>15000</v>
      </c>
      <c r="H3695" s="3">
        <v>6.2</v>
      </c>
    </row>
    <row r="3696" spans="1:8" x14ac:dyDescent="0.3">
      <c r="A3696" s="3" t="s">
        <v>4272</v>
      </c>
      <c r="B3696" s="3">
        <v>108</v>
      </c>
      <c r="C3696" s="3">
        <v>180483</v>
      </c>
      <c r="D3696" s="3" t="s">
        <v>6182</v>
      </c>
      <c r="E3696" s="3" t="s">
        <v>6183</v>
      </c>
      <c r="F3696" s="3" t="s">
        <v>11</v>
      </c>
      <c r="G3696" s="3">
        <v>10000</v>
      </c>
      <c r="H3696" s="3">
        <v>6.1</v>
      </c>
    </row>
    <row r="3697" spans="1:8" x14ac:dyDescent="0.3">
      <c r="A3697" s="2" t="s">
        <v>4286</v>
      </c>
      <c r="B3697" s="2">
        <v>110</v>
      </c>
      <c r="C3697" s="2">
        <v>136007</v>
      </c>
      <c r="D3697" s="2" t="s">
        <v>2521</v>
      </c>
      <c r="E3697" s="2" t="s">
        <v>6184</v>
      </c>
      <c r="F3697" s="2" t="s">
        <v>953</v>
      </c>
      <c r="G3697" s="2">
        <v>4500</v>
      </c>
      <c r="H3697" s="2">
        <v>6.9</v>
      </c>
    </row>
    <row r="3698" spans="1:8" x14ac:dyDescent="0.3">
      <c r="A3698" s="3" t="s">
        <v>6185</v>
      </c>
      <c r="B3698" s="3">
        <v>90</v>
      </c>
      <c r="C3698" s="3">
        <v>673780</v>
      </c>
      <c r="D3698" s="3" t="s">
        <v>1126</v>
      </c>
      <c r="E3698" s="3" t="s">
        <v>6186</v>
      </c>
      <c r="F3698" s="3" t="s">
        <v>5970</v>
      </c>
      <c r="G3698" s="3">
        <v>10000</v>
      </c>
      <c r="H3698" s="3">
        <v>7.5</v>
      </c>
    </row>
    <row r="3699" spans="1:8" x14ac:dyDescent="0.3">
      <c r="A3699" s="3" t="s">
        <v>6187</v>
      </c>
      <c r="B3699" s="3">
        <v>111</v>
      </c>
      <c r="C3699" s="3">
        <v>94596</v>
      </c>
      <c r="D3699" s="3" t="s">
        <v>2526</v>
      </c>
      <c r="E3699" s="3" t="s">
        <v>6188</v>
      </c>
      <c r="F3699" s="3" t="s">
        <v>2504</v>
      </c>
      <c r="G3699" s="3">
        <v>1000000</v>
      </c>
      <c r="H3699" s="3">
        <v>7.4</v>
      </c>
    </row>
    <row r="3700" spans="1:8" x14ac:dyDescent="0.3">
      <c r="A3700" s="3" t="s">
        <v>6189</v>
      </c>
      <c r="B3700" s="3">
        <v>77</v>
      </c>
      <c r="C3700" s="3">
        <v>424760</v>
      </c>
      <c r="D3700" s="3" t="s">
        <v>889</v>
      </c>
      <c r="E3700" s="3" t="s">
        <v>6190</v>
      </c>
      <c r="F3700" s="3" t="s">
        <v>11</v>
      </c>
      <c r="G3700" s="3">
        <v>7000</v>
      </c>
      <c r="H3700" s="3">
        <v>7</v>
      </c>
    </row>
    <row r="3701" spans="1:8" x14ac:dyDescent="0.3">
      <c r="A3701" s="3" t="s">
        <v>1608</v>
      </c>
      <c r="B3701" s="3">
        <v>81</v>
      </c>
      <c r="C3701" s="3">
        <v>2040920</v>
      </c>
      <c r="D3701" s="3" t="s">
        <v>1893</v>
      </c>
      <c r="E3701" s="3" t="s">
        <v>6191</v>
      </c>
      <c r="F3701" s="3" t="s">
        <v>918</v>
      </c>
      <c r="G3701" s="3">
        <v>7000</v>
      </c>
      <c r="H3701" s="3">
        <v>6.9</v>
      </c>
    </row>
    <row r="3702" spans="1:8" x14ac:dyDescent="0.3">
      <c r="A3702" s="2" t="s">
        <v>5999</v>
      </c>
      <c r="B3702" s="2">
        <v>90</v>
      </c>
      <c r="C3702" s="2">
        <v>85222</v>
      </c>
      <c r="D3702" s="2" t="s">
        <v>5288</v>
      </c>
      <c r="E3702" s="2" t="s">
        <v>6192</v>
      </c>
      <c r="F3702" s="2" t="s">
        <v>11</v>
      </c>
      <c r="G3702" s="2">
        <v>1100</v>
      </c>
      <c r="H3702" s="2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51A7-3B1A-4DDB-B39C-7FF7CA4C148C}">
  <dimension ref="A1:R3702"/>
  <sheetViews>
    <sheetView topLeftCell="E6" zoomScale="79" workbookViewId="0">
      <selection activeCell="M2" sqref="M2"/>
    </sheetView>
  </sheetViews>
  <sheetFormatPr defaultRowHeight="14.4" x14ac:dyDescent="0.3"/>
  <cols>
    <col min="1" max="1" width="67.88671875" bestFit="1" customWidth="1"/>
    <col min="2" max="2" width="13" bestFit="1" customWidth="1"/>
    <col min="3" max="5" width="12.6640625" bestFit="1" customWidth="1"/>
    <col min="6" max="7" width="9" bestFit="1" customWidth="1"/>
    <col min="8" max="8" width="8.88671875" customWidth="1"/>
    <col min="9" max="9" width="9" bestFit="1" customWidth="1"/>
    <col min="10" max="10" width="12" bestFit="1" customWidth="1"/>
    <col min="11" max="11" width="11.88671875" bestFit="1" customWidth="1"/>
  </cols>
  <sheetData>
    <row r="1" spans="1:18" x14ac:dyDescent="0.3">
      <c r="A1" s="1" t="s">
        <v>3</v>
      </c>
      <c r="B1" s="1" t="s">
        <v>7</v>
      </c>
      <c r="J1" s="5" t="s">
        <v>6213</v>
      </c>
      <c r="K1" s="6" t="s">
        <v>6205</v>
      </c>
      <c r="L1" s="6" t="s">
        <v>6206</v>
      </c>
      <c r="M1" s="6" t="s">
        <v>6207</v>
      </c>
      <c r="N1" s="6" t="s">
        <v>6208</v>
      </c>
      <c r="O1" s="6" t="s">
        <v>6209</v>
      </c>
      <c r="P1" s="6" t="s">
        <v>6210</v>
      </c>
      <c r="Q1" s="6" t="s">
        <v>6211</v>
      </c>
      <c r="R1" s="6" t="s">
        <v>6212</v>
      </c>
    </row>
    <row r="2" spans="1:18" x14ac:dyDescent="0.3">
      <c r="A2" s="2" t="s">
        <v>9</v>
      </c>
      <c r="B2" s="2">
        <v>7.9</v>
      </c>
      <c r="C2" t="s">
        <v>434</v>
      </c>
      <c r="D2" t="s">
        <v>307</v>
      </c>
      <c r="E2" t="s">
        <v>6195</v>
      </c>
      <c r="F2" t="s">
        <v>6116</v>
      </c>
      <c r="J2" s="4" t="str" cm="1">
        <f t="array" ref="J2:J18">_xlfn.UNIQUE(C2:C3702)</f>
        <v>Action</v>
      </c>
      <c r="K2" s="8">
        <f>COUNTIF($A$2:$A$3702,"*" &amp; J2 &amp; "*")</f>
        <v>927</v>
      </c>
      <c r="L2" s="7">
        <f>AVERAGEIF($A$2:$A$3702,"*" &amp; J2 &amp; "*",B$2:B$3702)</f>
        <v>6.2858683926645158</v>
      </c>
      <c r="M2" s="7" cm="1">
        <f t="array" ref="M2">MEDIAN(IF(ISNUMBER(SEARCH("*" &amp; J2 &amp; "*",$A$2:$A$3702)),$B$2:$B$3702))</f>
        <v>6.3</v>
      </c>
      <c r="N2" s="7" cm="1">
        <f t="array" ref="N2">MODE(IF(ISNUMBER(SEARCH("*" &amp; J2 &amp; "*",A$2:A$3702)),$B$2:$B$3702))</f>
        <v>6.6</v>
      </c>
      <c r="O2" s="7">
        <f>_xlfn.MAXIFS($B$2:$B$3702,$A$2:$A$3702,"*" &amp; J2 &amp; "*")</f>
        <v>9</v>
      </c>
      <c r="P2" s="7">
        <f>_xlfn.MINIFS($B$2:$B$3702,$A$2:$A$3702,"*" &amp; J2 &amp; "*")</f>
        <v>2.1</v>
      </c>
      <c r="Q2" s="7" cm="1">
        <f t="array" ref="Q2">STDEV(IF(ISNUMBER(SEARCH("*" &amp; J2 &amp; "*",$A$2:$A$3702)),$B$2:$B$3702))</f>
        <v>1.0412055211649105</v>
      </c>
      <c r="R2" s="7" cm="1">
        <f t="array" ref="R2">VAR(IF(ISNUMBER(SEARCH("*" &amp; J2 &amp; "*",$A$2:$A$3702)),$B$2:$B$3702))</f>
        <v>1.0841089373042927</v>
      </c>
    </row>
    <row r="3" spans="1:18" x14ac:dyDescent="0.3">
      <c r="A3" s="3" t="s">
        <v>13</v>
      </c>
      <c r="B3" s="3">
        <v>7.1</v>
      </c>
      <c r="C3" t="s">
        <v>434</v>
      </c>
      <c r="D3" t="s">
        <v>307</v>
      </c>
      <c r="E3" t="s">
        <v>6195</v>
      </c>
      <c r="J3" s="4" t="str">
        <v>Adventure</v>
      </c>
      <c r="K3" s="8">
        <f t="shared" ref="K3:K18" si="0">COUNTIF($A$2:$A$3702,"*" &amp; J3 &amp; "*")</f>
        <v>755</v>
      </c>
      <c r="L3" s="7">
        <f t="shared" ref="L3:L18" si="1">AVERAGEIF($A$2:$A$3702,"*" &amp; J3 &amp; "*",B$2:B$3702)</f>
        <v>6.4525827814569583</v>
      </c>
      <c r="M3" s="7" cm="1">
        <f t="array" ref="M3">MEDIAN(IF(ISNUMBER(SEARCH("*" &amp; J3 &amp; "*",$A$2:$A$3702)),$B$2:$B$3702))</f>
        <v>6.6</v>
      </c>
      <c r="N3" s="7" cm="1">
        <f t="array" ref="N3">MODE(IF(ISNUMBER(SEARCH("*" &amp; J3 &amp; "*",A$2:A$3702)),$B$2:$B$3702))</f>
        <v>6.6</v>
      </c>
      <c r="O3" s="7">
        <f t="shared" ref="O3:O18" si="2">_xlfn.MAXIFS($B$2:$B$3702,$A$2:$A$3702,"*" &amp; J3 &amp; "*")</f>
        <v>8.9</v>
      </c>
      <c r="P3" s="7">
        <f t="shared" ref="P3:P18" si="3">_xlfn.MINIFS($B$2:$B$3702,$A$2:$A$3702,"*" &amp; J3 &amp; "*")</f>
        <v>2.2999999999999998</v>
      </c>
      <c r="Q3" s="7" cm="1">
        <f t="array" ref="Q3">STDEV(IF(ISNUMBER(SEARCH("*" &amp; J3 &amp; "*",$A$2:$A$3702)),$B$2:$B$3702))</f>
        <v>1.1224277776982956</v>
      </c>
      <c r="R3" s="7" cm="1">
        <f t="array" ref="R3">VAR(IF(ISNUMBER(SEARCH("*" &amp; J3 &amp; "*",$A$2:$A$3702)),$B$2:$B$3702))</f>
        <v>1.2598441161487344</v>
      </c>
    </row>
    <row r="4" spans="1:18" x14ac:dyDescent="0.3">
      <c r="A4" s="2" t="s">
        <v>16</v>
      </c>
      <c r="B4" s="2">
        <v>6.8</v>
      </c>
      <c r="C4" t="s">
        <v>434</v>
      </c>
      <c r="D4" t="s">
        <v>307</v>
      </c>
      <c r="E4" t="s">
        <v>6095</v>
      </c>
      <c r="J4" s="4" t="str">
        <v>Drama</v>
      </c>
      <c r="K4" s="8">
        <f t="shared" si="0"/>
        <v>1877</v>
      </c>
      <c r="L4" s="7">
        <f t="shared" si="1"/>
        <v>6.7944592434736446</v>
      </c>
      <c r="M4" s="7" cm="1">
        <f t="array" ref="M4">MEDIAN(IF(ISNUMBER(SEARCH("*" &amp; J4 &amp; "*",$A$2:$A$3702)),$B$2:$B$3702))</f>
        <v>6.9</v>
      </c>
      <c r="N4" s="7" cm="1">
        <f t="array" ref="N4">MODE(IF(ISNUMBER(SEARCH("*" &amp; J4 &amp; "*",A$2:A$3702)),$B$2:$B$3702))</f>
        <v>6.7</v>
      </c>
      <c r="O4" s="7">
        <f t="shared" si="2"/>
        <v>9.3000000000000007</v>
      </c>
      <c r="P4" s="7">
        <f t="shared" si="3"/>
        <v>2.1</v>
      </c>
      <c r="Q4" s="7" cm="1">
        <f t="array" ref="Q4">STDEV(IF(ISNUMBER(SEARCH("*" &amp; J4 &amp; "*",$A$2:$A$3702)),$B$2:$B$3702))</f>
        <v>0.89335451532343091</v>
      </c>
      <c r="R4" s="7" cm="1">
        <f t="array" ref="R4">VAR(IF(ISNUMBER(SEARCH("*" &amp; J4 &amp; "*",$A$2:$A$3702)),$B$2:$B$3702))</f>
        <v>0.79808229004876208</v>
      </c>
    </row>
    <row r="5" spans="1:18" x14ac:dyDescent="0.3">
      <c r="A5" s="3" t="s">
        <v>19</v>
      </c>
      <c r="B5" s="3">
        <v>8.5</v>
      </c>
      <c r="C5" t="s">
        <v>434</v>
      </c>
      <c r="D5" t="s">
        <v>6095</v>
      </c>
      <c r="J5" s="4" t="str">
        <v>Animation</v>
      </c>
      <c r="K5" s="8">
        <f t="shared" si="0"/>
        <v>195</v>
      </c>
      <c r="L5" s="7">
        <f t="shared" si="1"/>
        <v>6.700512820512821</v>
      </c>
      <c r="M5" s="7" cm="1">
        <f t="array" ref="M5">MEDIAN(IF(ISNUMBER(SEARCH("*" &amp; J5 &amp; "*",$A$2:$A$3702)),$B$2:$B$3702))</f>
        <v>6.8</v>
      </c>
      <c r="N5" s="7" cm="1">
        <f t="array" ref="N5">MODE(IF(ISNUMBER(SEARCH("*" &amp; J5 &amp; "*",A$2:A$3702)),$B$2:$B$3702))</f>
        <v>7.3</v>
      </c>
      <c r="O5" s="7">
        <f t="shared" si="2"/>
        <v>8.6</v>
      </c>
      <c r="P5" s="7">
        <f t="shared" si="3"/>
        <v>2.8</v>
      </c>
      <c r="Q5" s="7" cm="1">
        <f t="array" ref="Q5">STDEV(IF(ISNUMBER(SEARCH("*" &amp; J5 &amp; "*",$A$2:$A$3702)),$B$2:$B$3702))</f>
        <v>0.99247152889115065</v>
      </c>
      <c r="R5" s="7" cm="1">
        <f t="array" ref="R5">VAR(IF(ISNUMBER(SEARCH("*" &amp; J5 &amp; "*",$A$2:$A$3702)),$B$2:$B$3702))</f>
        <v>0.98499973565953813</v>
      </c>
    </row>
    <row r="6" spans="1:18" x14ac:dyDescent="0.3">
      <c r="A6" s="3" t="s">
        <v>22</v>
      </c>
      <c r="B6" s="3">
        <v>6.6</v>
      </c>
      <c r="C6" t="s">
        <v>434</v>
      </c>
      <c r="D6" t="s">
        <v>307</v>
      </c>
      <c r="E6" t="s">
        <v>6116</v>
      </c>
      <c r="J6" s="4" t="str">
        <v>Comedy</v>
      </c>
      <c r="K6" s="8">
        <f t="shared" si="0"/>
        <v>1455</v>
      </c>
      <c r="L6" s="7">
        <f t="shared" si="1"/>
        <v>6.1874914089347213</v>
      </c>
      <c r="M6" s="7" cm="1">
        <f t="array" ref="M6">MEDIAN(IF(ISNUMBER(SEARCH("*" &amp; J6 &amp; "*",$A$2:$A$3702)),$B$2:$B$3702))</f>
        <v>6.3</v>
      </c>
      <c r="N6" s="7" cm="1">
        <f t="array" ref="N6">MODE(IF(ISNUMBER(SEARCH("*" &amp; J6 &amp; "*",A$2:A$3702)),$B$2:$B$3702))</f>
        <v>6.3</v>
      </c>
      <c r="O6" s="7">
        <f t="shared" si="2"/>
        <v>8.8000000000000007</v>
      </c>
      <c r="P6" s="7">
        <f t="shared" si="3"/>
        <v>1.9</v>
      </c>
      <c r="Q6" s="7" cm="1">
        <f t="array" ref="Q6">STDEV(IF(ISNUMBER(SEARCH("*" &amp; J6 &amp; "*",$A$2:$A$3702)),$B$2:$B$3702))</f>
        <v>1.0379300184864748</v>
      </c>
      <c r="R6" s="7" cm="1">
        <f t="array" ref="R6">VAR(IF(ISNUMBER(SEARCH("*" &amp; J6 &amp; "*",$A$2:$A$3702)),$B$2:$B$3702))</f>
        <v>1.0772987232753339</v>
      </c>
    </row>
    <row r="7" spans="1:18" x14ac:dyDescent="0.3">
      <c r="A7" s="2" t="s">
        <v>25</v>
      </c>
      <c r="B7" s="2">
        <v>6.2</v>
      </c>
      <c r="C7" t="s">
        <v>434</v>
      </c>
      <c r="D7" t="s">
        <v>307</v>
      </c>
      <c r="E7" t="s">
        <v>6180</v>
      </c>
      <c r="J7" s="4" t="str">
        <v>Mystery</v>
      </c>
      <c r="K7" s="8">
        <f t="shared" si="0"/>
        <v>373</v>
      </c>
      <c r="L7" s="7">
        <f t="shared" si="1"/>
        <v>6.4764075067024089</v>
      </c>
      <c r="M7" s="7" cm="1">
        <f t="array" ref="M7">MEDIAN(IF(ISNUMBER(SEARCH("*" &amp; J7 &amp; "*",$A$2:$A$3702)),$B$2:$B$3702))</f>
        <v>6.5</v>
      </c>
      <c r="N7" s="7" cm="1">
        <f t="array" ref="N7">MODE(IF(ISNUMBER(SEARCH("*" &amp; J7 &amp; "*",A$2:A$3702)),$B$2:$B$3702))</f>
        <v>6.6</v>
      </c>
      <c r="O7" s="7">
        <f t="shared" si="2"/>
        <v>8.6</v>
      </c>
      <c r="P7" s="7">
        <f t="shared" si="3"/>
        <v>3.1</v>
      </c>
      <c r="Q7" s="7" cm="1">
        <f t="array" ref="Q7">STDEV(IF(ISNUMBER(SEARCH("*" &amp; J7 &amp; "*",$A$2:$A$3702)),$B$2:$B$3702))</f>
        <v>1.0054320021320469</v>
      </c>
      <c r="R7" s="7" cm="1">
        <f t="array" ref="R7">VAR(IF(ISNUMBER(SEARCH("*" &amp; J7 &amp; "*",$A$2:$A$3702)),$B$2:$B$3702))</f>
        <v>1.0108935109112565</v>
      </c>
    </row>
    <row r="8" spans="1:18" x14ac:dyDescent="0.3">
      <c r="A8" s="3" t="s">
        <v>28</v>
      </c>
      <c r="B8" s="3">
        <v>7.8</v>
      </c>
      <c r="C8" t="s">
        <v>307</v>
      </c>
      <c r="D8" t="s">
        <v>6193</v>
      </c>
      <c r="E8" t="s">
        <v>656</v>
      </c>
      <c r="F8" t="s">
        <v>6194</v>
      </c>
      <c r="G8" t="s">
        <v>6195</v>
      </c>
      <c r="H8" t="s">
        <v>6200</v>
      </c>
      <c r="I8" t="s">
        <v>6180</v>
      </c>
      <c r="J8" s="4" t="str">
        <v>Crime</v>
      </c>
      <c r="K8" s="8">
        <f t="shared" si="0"/>
        <v>699</v>
      </c>
      <c r="L8" s="7">
        <f t="shared" si="1"/>
        <v>6.5450643776824036</v>
      </c>
      <c r="M8" s="7" cm="1">
        <f t="array" ref="M8">MEDIAN(IF(ISNUMBER(SEARCH("*" &amp; J8 &amp; "*",$A$2:$A$3702)),$B$2:$B$3702))</f>
        <v>6.6</v>
      </c>
      <c r="N8" s="7" cm="1">
        <f t="array" ref="N8">MODE(IF(ISNUMBER(SEARCH("*" &amp; J8 &amp; "*",A$2:A$3702)),$B$2:$B$3702))</f>
        <v>6.6</v>
      </c>
      <c r="O8" s="7">
        <f t="shared" si="2"/>
        <v>9.3000000000000007</v>
      </c>
      <c r="P8" s="7">
        <f t="shared" si="3"/>
        <v>2.4</v>
      </c>
      <c r="Q8" s="7" cm="1">
        <f t="array" ref="Q8">STDEV(IF(ISNUMBER(SEARCH("*" &amp; J8 &amp; "*",$A$2:$A$3702)),$B$2:$B$3702))</f>
        <v>0.98789991148120637</v>
      </c>
      <c r="R8" s="7" cm="1">
        <f t="array" ref="R8">VAR(IF(ISNUMBER(SEARCH("*" &amp; J8 &amp; "*",$A$2:$A$3702)),$B$2:$B$3702))</f>
        <v>0.97594623510457545</v>
      </c>
    </row>
    <row r="9" spans="1:18" x14ac:dyDescent="0.3">
      <c r="A9" s="2" t="s">
        <v>22</v>
      </c>
      <c r="B9" s="2">
        <v>7.5</v>
      </c>
      <c r="C9" t="s">
        <v>434</v>
      </c>
      <c r="D9" t="s">
        <v>307</v>
      </c>
      <c r="E9" t="s">
        <v>6116</v>
      </c>
      <c r="J9" s="4" t="str">
        <v>Biography</v>
      </c>
      <c r="K9" s="8">
        <f t="shared" si="0"/>
        <v>240</v>
      </c>
      <c r="L9" s="7">
        <f t="shared" si="1"/>
        <v>7.147083333333331</v>
      </c>
      <c r="M9" s="7" cm="1">
        <f t="array" ref="M9">MEDIAN(IF(ISNUMBER(SEARCH("*" &amp; J9 &amp; "*",$A$2:$A$3702)),$B$2:$B$3702))</f>
        <v>7.2</v>
      </c>
      <c r="N9" s="7" cm="1">
        <f t="array" ref="N9">MODE(IF(ISNUMBER(SEARCH("*" &amp; J9 &amp; "*",A$2:A$3702)),$B$2:$B$3702))</f>
        <v>7</v>
      </c>
      <c r="O9" s="7">
        <f t="shared" si="2"/>
        <v>8.9</v>
      </c>
      <c r="P9" s="7">
        <f t="shared" si="3"/>
        <v>4.5</v>
      </c>
      <c r="Q9" s="7" cm="1">
        <f t="array" ref="Q9">STDEV(IF(ISNUMBER(SEARCH("*" &amp; J9 &amp; "*",$A$2:$A$3702)),$B$2:$B$3702))</f>
        <v>0.70739654190806367</v>
      </c>
      <c r="R9" s="7" cm="1">
        <f t="array" ref="R9">VAR(IF(ISNUMBER(SEARCH("*" &amp; J9 &amp; "*",$A$2:$A$3702)),$B$2:$B$3702))</f>
        <v>0.50040986750348693</v>
      </c>
    </row>
    <row r="10" spans="1:18" x14ac:dyDescent="0.3">
      <c r="A10" s="3" t="s">
        <v>33</v>
      </c>
      <c r="B10" s="3">
        <v>7.5</v>
      </c>
      <c r="C10" t="s">
        <v>307</v>
      </c>
      <c r="D10" t="s">
        <v>6194</v>
      </c>
      <c r="E10" t="s">
        <v>6195</v>
      </c>
      <c r="F10" t="s">
        <v>6197</v>
      </c>
      <c r="J10" s="4" t="str">
        <v>Fantasy</v>
      </c>
      <c r="K10" s="8">
        <f t="shared" si="0"/>
        <v>491</v>
      </c>
      <c r="L10" s="7">
        <f t="shared" si="1"/>
        <v>6.2784114052953166</v>
      </c>
      <c r="M10" s="7" cm="1">
        <f t="array" ref="M10">MEDIAN(IF(ISNUMBER(SEARCH("*" &amp; J10 &amp; "*",$A$2:$A$3702)),$B$2:$B$3702))</f>
        <v>6.3</v>
      </c>
      <c r="N10" s="7" cm="1">
        <f t="array" ref="N10">MODE(IF(ISNUMBER(SEARCH("*" &amp; J10 &amp; "*",A$2:A$3702)),$B$2:$B$3702))</f>
        <v>6.7</v>
      </c>
      <c r="O10" s="7">
        <f t="shared" si="2"/>
        <v>8.9</v>
      </c>
      <c r="P10" s="7">
        <f t="shared" si="3"/>
        <v>2.2000000000000002</v>
      </c>
      <c r="Q10" s="7" cm="1">
        <f t="array" ref="Q10">STDEV(IF(ISNUMBER(SEARCH("*" &amp; J10 &amp; "*",$A$2:$A$3702)),$B$2:$B$3702))</f>
        <v>1.14109789676088</v>
      </c>
      <c r="R10" s="7" cm="1">
        <f t="array" ref="R10">VAR(IF(ISNUMBER(SEARCH("*" &amp; J10 &amp; "*",$A$2:$A$3702)),$B$2:$B$3702))</f>
        <v>1.3021044099921042</v>
      </c>
    </row>
    <row r="11" spans="1:18" x14ac:dyDescent="0.3">
      <c r="A11" s="2" t="s">
        <v>22</v>
      </c>
      <c r="B11" s="2">
        <v>6.9</v>
      </c>
      <c r="C11" t="s">
        <v>434</v>
      </c>
      <c r="D11" t="s">
        <v>307</v>
      </c>
      <c r="E11" t="s">
        <v>6116</v>
      </c>
      <c r="J11" s="4" t="str">
        <v>Documentary</v>
      </c>
      <c r="K11" s="8">
        <f t="shared" si="0"/>
        <v>49</v>
      </c>
      <c r="L11" s="7">
        <f t="shared" si="1"/>
        <v>6.979591836734695</v>
      </c>
      <c r="M11" s="7" cm="1">
        <f t="array" ref="M11">MEDIAN(IF(ISNUMBER(SEARCH("*" &amp; J11 &amp; "*",$A$2:$A$3702)),$B$2:$B$3702))</f>
        <v>7.4</v>
      </c>
      <c r="N11" s="7" cm="1">
        <f t="array" ref="N11">MODE(IF(ISNUMBER(SEARCH("*" &amp; J11 &amp; "*",A$2:A$3702)),$B$2:$B$3702))</f>
        <v>6.6</v>
      </c>
      <c r="O11" s="7">
        <f t="shared" si="2"/>
        <v>8.5</v>
      </c>
      <c r="P11" s="7">
        <f t="shared" si="3"/>
        <v>1.6</v>
      </c>
      <c r="Q11" s="7" cm="1">
        <f t="array" ref="Q11">STDEV(IF(ISNUMBER(SEARCH("*" &amp; J11 &amp; "*",$A$2:$A$3702)),$B$2:$B$3702))</f>
        <v>1.3670192012545475</v>
      </c>
      <c r="R11" s="7" cm="1">
        <f t="array" ref="R11">VAR(IF(ISNUMBER(SEARCH("*" &amp; J11 &amp; "*",$A$2:$A$3702)),$B$2:$B$3702))</f>
        <v>1.8687414965986211</v>
      </c>
    </row>
    <row r="12" spans="1:18" x14ac:dyDescent="0.3">
      <c r="A12" s="3" t="s">
        <v>22</v>
      </c>
      <c r="B12" s="3">
        <v>6.1</v>
      </c>
      <c r="C12" t="s">
        <v>434</v>
      </c>
      <c r="D12" t="s">
        <v>307</v>
      </c>
      <c r="E12" t="s">
        <v>6116</v>
      </c>
      <c r="J12" s="4" t="str">
        <v>Sci-Fi</v>
      </c>
      <c r="K12" s="8">
        <f t="shared" si="0"/>
        <v>481</v>
      </c>
      <c r="L12" s="7">
        <f t="shared" si="1"/>
        <v>6.329729729729725</v>
      </c>
      <c r="M12" s="7" cm="1">
        <f t="array" ref="M12">MEDIAN(IF(ISNUMBER(SEARCH("*" &amp; J12 &amp; "*",$A$2:$A$3702)),$B$2:$B$3702))</f>
        <v>6.4</v>
      </c>
      <c r="N12" s="7" cm="1">
        <f t="array" ref="N12">MODE(IF(ISNUMBER(SEARCH("*" &amp; J12 &amp; "*",A$2:A$3702)),$B$2:$B$3702))</f>
        <v>7</v>
      </c>
      <c r="O12" s="7">
        <f t="shared" si="2"/>
        <v>8.8000000000000007</v>
      </c>
      <c r="P12" s="7">
        <f t="shared" si="3"/>
        <v>1.9</v>
      </c>
      <c r="Q12" s="7" cm="1">
        <f t="array" ref="Q12">STDEV(IF(ISNUMBER(SEARCH("*" &amp; J12 &amp; "*",$A$2:$A$3702)),$B$2:$B$3702))</f>
        <v>1.1669804918971547</v>
      </c>
      <c r="R12" s="7" cm="1">
        <f t="array" ref="R12">VAR(IF(ISNUMBER(SEARCH("*" &amp; J12 &amp; "*",$A$2:$A$3702)),$B$2:$B$3702))</f>
        <v>1.361843468468525</v>
      </c>
    </row>
    <row r="13" spans="1:18" x14ac:dyDescent="0.3">
      <c r="A13" s="2" t="s">
        <v>40</v>
      </c>
      <c r="B13" s="2">
        <v>6.7</v>
      </c>
      <c r="C13" t="s">
        <v>434</v>
      </c>
      <c r="D13" t="s">
        <v>307</v>
      </c>
      <c r="J13" s="4" t="str">
        <v>Horror</v>
      </c>
      <c r="K13" s="8">
        <f t="shared" si="0"/>
        <v>377</v>
      </c>
      <c r="L13" s="7">
        <f t="shared" si="1"/>
        <v>5.9037135278514548</v>
      </c>
      <c r="M13" s="7" cm="1">
        <f t="array" ref="M13">MEDIAN(IF(ISNUMBER(SEARCH("*" &amp; J13 &amp; "*",$A$2:$A$3702)),$B$2:$B$3702))</f>
        <v>5.9</v>
      </c>
      <c r="N13" s="7" cm="1">
        <f t="array" ref="N13">MODE(IF(ISNUMBER(SEARCH("*" &amp; J13 &amp; "*",A$2:A$3702)),$B$2:$B$3702))</f>
        <v>5.9</v>
      </c>
      <c r="O13" s="7">
        <f t="shared" si="2"/>
        <v>8.6</v>
      </c>
      <c r="P13" s="7">
        <f t="shared" si="3"/>
        <v>2.2999999999999998</v>
      </c>
      <c r="Q13" s="7" cm="1">
        <f t="array" ref="Q13">STDEV(IF(ISNUMBER(SEARCH("*" &amp; J13 &amp; "*",$A$2:$A$3702)),$B$2:$B$3702))</f>
        <v>0.99348248581963994</v>
      </c>
      <c r="R13" s="7" cm="1">
        <f t="array" ref="R13">VAR(IF(ISNUMBER(SEARCH("*" &amp; J13 &amp; "*",$A$2:$A$3702)),$B$2:$B$3702))</f>
        <v>0.98700744963037113</v>
      </c>
    </row>
    <row r="14" spans="1:18" x14ac:dyDescent="0.3">
      <c r="A14" s="3" t="s">
        <v>13</v>
      </c>
      <c r="B14" s="3">
        <v>7.3</v>
      </c>
      <c r="C14" t="s">
        <v>434</v>
      </c>
      <c r="D14" t="s">
        <v>307</v>
      </c>
      <c r="E14" t="s">
        <v>6195</v>
      </c>
      <c r="J14" s="4" t="str">
        <v>Romance</v>
      </c>
      <c r="K14" s="8">
        <f t="shared" si="0"/>
        <v>848</v>
      </c>
      <c r="L14" s="7">
        <f t="shared" si="1"/>
        <v>6.4314858490566031</v>
      </c>
      <c r="M14" s="7" cm="1">
        <f t="array" ref="M14">MEDIAN(IF(ISNUMBER(SEARCH("*" &amp; J14 &amp; "*",$A$2:$A$3702)),$B$2:$B$3702))</f>
        <v>6.5</v>
      </c>
      <c r="N14" s="7" cm="1">
        <f t="array" ref="N14">MODE(IF(ISNUMBER(SEARCH("*" &amp; J14 &amp; "*",A$2:A$3702)),$B$2:$B$3702))</f>
        <v>6.5</v>
      </c>
      <c r="O14" s="7">
        <f t="shared" si="2"/>
        <v>8.5</v>
      </c>
      <c r="P14" s="7">
        <f t="shared" si="3"/>
        <v>2.1</v>
      </c>
      <c r="Q14" s="7" cm="1">
        <f t="array" ref="Q14">STDEV(IF(ISNUMBER(SEARCH("*" &amp; J14 &amp; "*",$A$2:$A$3702)),$B$2:$B$3702))</f>
        <v>0.96349504466715352</v>
      </c>
      <c r="R14" s="7" cm="1">
        <f t="array" ref="R14">VAR(IF(ISNUMBER(SEARCH("*" &amp; J14 &amp; "*",$A$2:$A$3702)),$B$2:$B$3702))</f>
        <v>0.92832270109816017</v>
      </c>
    </row>
    <row r="15" spans="1:18" x14ac:dyDescent="0.3">
      <c r="A15" s="2" t="s">
        <v>43</v>
      </c>
      <c r="B15" s="2">
        <v>6.5</v>
      </c>
      <c r="C15" t="s">
        <v>434</v>
      </c>
      <c r="D15" t="s">
        <v>307</v>
      </c>
      <c r="E15" t="s">
        <v>5025</v>
      </c>
      <c r="J15" s="4" t="str">
        <v>Family</v>
      </c>
      <c r="K15" s="8">
        <f t="shared" si="0"/>
        <v>434</v>
      </c>
      <c r="L15" s="7">
        <f t="shared" si="1"/>
        <v>6.2020737327188984</v>
      </c>
      <c r="M15" s="7" cm="1">
        <f t="array" ref="M15">MEDIAN(IF(ISNUMBER(SEARCH("*" &amp; J15 &amp; "*",$A$2:$A$3702)),$B$2:$B$3702))</f>
        <v>6.3</v>
      </c>
      <c r="N15" s="7" cm="1">
        <f t="array" ref="N15">MODE(IF(ISNUMBER(SEARCH("*" &amp; J15 &amp; "*",A$2:A$3702)),$B$2:$B$3702))</f>
        <v>6.1</v>
      </c>
      <c r="O15" s="7">
        <f t="shared" si="2"/>
        <v>8.6</v>
      </c>
      <c r="P15" s="7">
        <f t="shared" si="3"/>
        <v>1.9</v>
      </c>
      <c r="Q15" s="7" cm="1">
        <f t="array" ref="Q15">STDEV(IF(ISNUMBER(SEARCH("*" &amp; J15 &amp; "*",$A$2:$A$3702)),$B$2:$B$3702))</f>
        <v>1.1692046739594273</v>
      </c>
      <c r="R15" s="7" cm="1">
        <f t="array" ref="R15">VAR(IF(ISNUMBER(SEARCH("*" &amp; J15 &amp; "*",$A$2:$A$3702)),$B$2:$B$3702))</f>
        <v>1.3670395696085706</v>
      </c>
    </row>
    <row r="16" spans="1:18" x14ac:dyDescent="0.3">
      <c r="A16" s="3" t="s">
        <v>9</v>
      </c>
      <c r="B16" s="3">
        <v>7.2</v>
      </c>
      <c r="C16" t="s">
        <v>434</v>
      </c>
      <c r="D16" t="s">
        <v>307</v>
      </c>
      <c r="E16" t="s">
        <v>6195</v>
      </c>
      <c r="F16" t="s">
        <v>6116</v>
      </c>
      <c r="J16" s="4" t="str">
        <v>Western</v>
      </c>
      <c r="K16" s="8">
        <f t="shared" si="0"/>
        <v>59</v>
      </c>
      <c r="L16" s="7">
        <f t="shared" si="1"/>
        <v>6.7491525423728831</v>
      </c>
      <c r="M16" s="7" cm="1">
        <f t="array" ref="M16">MEDIAN(IF(ISNUMBER(SEARCH("*" &amp; J16 &amp; "*",$A$2:$A$3702)),$B$2:$B$3702))</f>
        <v>6.8</v>
      </c>
      <c r="N16" s="7" cm="1">
        <f t="array" ref="N16">MODE(IF(ISNUMBER(SEARCH("*" &amp; J16 &amp; "*",A$2:A$3702)),$B$2:$B$3702))</f>
        <v>6.8</v>
      </c>
      <c r="O16" s="7">
        <f t="shared" si="2"/>
        <v>8.9</v>
      </c>
      <c r="P16" s="7">
        <f t="shared" si="3"/>
        <v>4.0999999999999996</v>
      </c>
      <c r="Q16" s="7" cm="1">
        <f t="array" ref="Q16">STDEV(IF(ISNUMBER(SEARCH("*" &amp; J16 &amp; "*",$A$2:$A$3702)),$B$2:$B$3702))</f>
        <v>0.99782053554594552</v>
      </c>
      <c r="R16" s="7" cm="1">
        <f t="array" ref="R16">VAR(IF(ISNUMBER(SEARCH("*" &amp; J16 &amp; "*",$A$2:$A$3702)),$B$2:$B$3702))</f>
        <v>0.99564582115719746</v>
      </c>
    </row>
    <row r="17" spans="1:18" x14ac:dyDescent="0.3">
      <c r="A17" s="2" t="s">
        <v>47</v>
      </c>
      <c r="B17" s="2">
        <v>6.6</v>
      </c>
      <c r="C17" t="s">
        <v>434</v>
      </c>
      <c r="D17" t="s">
        <v>307</v>
      </c>
      <c r="E17" t="s">
        <v>6194</v>
      </c>
      <c r="F17" t="s">
        <v>6195</v>
      </c>
      <c r="J17" s="4" t="str">
        <v>Musical</v>
      </c>
      <c r="K17" s="8">
        <f t="shared" si="0"/>
        <v>99</v>
      </c>
      <c r="L17" s="7">
        <f t="shared" si="1"/>
        <v>6.5535353535353558</v>
      </c>
      <c r="M17" s="7" cm="1">
        <f t="array" ref="M17">MEDIAN(IF(ISNUMBER(SEARCH("*" &amp; J17 &amp; "*",$A$2:$A$3702)),$B$2:$B$3702))</f>
        <v>6.7</v>
      </c>
      <c r="N17" s="7" cm="1">
        <f t="array" ref="N17">MODE(IF(ISNUMBER(SEARCH("*" &amp; J17 &amp; "*",A$2:A$3702)),$B$2:$B$3702))</f>
        <v>7.1</v>
      </c>
      <c r="O17" s="7">
        <f t="shared" si="2"/>
        <v>8.5</v>
      </c>
      <c r="P17" s="7">
        <f t="shared" si="3"/>
        <v>2.1</v>
      </c>
      <c r="Q17" s="7" cm="1">
        <f t="array" ref="Q17">STDEV(IF(ISNUMBER(SEARCH("*" &amp; J17 &amp; "*",$A$2:$A$3702)),$B$2:$B$3702))</f>
        <v>1.1554938100941554</v>
      </c>
      <c r="R17" s="7" cm="1">
        <f t="array" ref="R17">VAR(IF(ISNUMBER(SEARCH("*" &amp; J17 &amp; "*",$A$2:$A$3702)),$B$2:$B$3702))</f>
        <v>1.3351659451659079</v>
      </c>
    </row>
    <row r="18" spans="1:18" x14ac:dyDescent="0.3">
      <c r="A18" s="3" t="s">
        <v>22</v>
      </c>
      <c r="B18" s="3">
        <v>8.1</v>
      </c>
      <c r="C18" t="s">
        <v>434</v>
      </c>
      <c r="D18" t="s">
        <v>307</v>
      </c>
      <c r="E18" t="s">
        <v>6116</v>
      </c>
      <c r="J18" s="4" t="str">
        <v>Thriller</v>
      </c>
      <c r="K18" s="8">
        <f t="shared" si="0"/>
        <v>1079</v>
      </c>
      <c r="L18" s="7">
        <f t="shared" si="1"/>
        <v>6.3736793327154899</v>
      </c>
      <c r="M18" s="7" cm="1">
        <f t="array" ref="M18">MEDIAN(IF(ISNUMBER(SEARCH("*" &amp; J18 &amp; "*",$A$2:$A$3702)),$B$2:$B$3702))</f>
        <v>6.4</v>
      </c>
      <c r="N18" s="7" cm="1">
        <f t="array" ref="N18">MODE(IF(ISNUMBER(SEARCH("*" &amp; J18 &amp; "*",A$2:A$3702)),$B$2:$B$3702))</f>
        <v>6.5</v>
      </c>
      <c r="O18" s="7">
        <f t="shared" si="2"/>
        <v>9</v>
      </c>
      <c r="P18" s="7">
        <f t="shared" si="3"/>
        <v>2.7</v>
      </c>
      <c r="Q18" s="7" cm="1">
        <f t="array" ref="Q18">STDEV(IF(ISNUMBER(SEARCH("*" &amp; J18 &amp; "*",$A$2:$A$3702)),$B$2:$B$3702))</f>
        <v>0.97070852470453239</v>
      </c>
      <c r="R18" s="7" cm="1">
        <f t="array" ref="R18">VAR(IF(ISNUMBER(SEARCH("*" &amp; J18 &amp; "*",$A$2:$A$3702)),$B$2:$B$3702))</f>
        <v>0.94227503993404982</v>
      </c>
    </row>
    <row r="19" spans="1:18" x14ac:dyDescent="0.3">
      <c r="A19" s="2" t="s">
        <v>13</v>
      </c>
      <c r="B19" s="2">
        <v>6.7</v>
      </c>
      <c r="C19" t="s">
        <v>434</v>
      </c>
      <c r="D19" t="s">
        <v>307</v>
      </c>
      <c r="E19" t="s">
        <v>6195</v>
      </c>
    </row>
    <row r="20" spans="1:18" x14ac:dyDescent="0.3">
      <c r="A20" s="3" t="s">
        <v>53</v>
      </c>
      <c r="B20" s="3">
        <v>6.8</v>
      </c>
      <c r="C20" t="s">
        <v>434</v>
      </c>
      <c r="D20" t="s">
        <v>307</v>
      </c>
      <c r="E20" t="s">
        <v>656</v>
      </c>
      <c r="F20" t="s">
        <v>6194</v>
      </c>
      <c r="G20" t="s">
        <v>6195</v>
      </c>
      <c r="H20" t="s">
        <v>6116</v>
      </c>
    </row>
    <row r="21" spans="1:18" x14ac:dyDescent="0.3">
      <c r="A21" s="2" t="s">
        <v>56</v>
      </c>
      <c r="B21" s="2">
        <v>7.5</v>
      </c>
      <c r="C21" t="s">
        <v>307</v>
      </c>
      <c r="D21" t="s">
        <v>6195</v>
      </c>
    </row>
    <row r="22" spans="1:18" x14ac:dyDescent="0.3">
      <c r="A22" s="3" t="s">
        <v>13</v>
      </c>
      <c r="B22" s="3">
        <v>7</v>
      </c>
      <c r="C22" t="s">
        <v>434</v>
      </c>
      <c r="D22" t="s">
        <v>307</v>
      </c>
      <c r="E22" t="s">
        <v>6195</v>
      </c>
    </row>
    <row r="23" spans="1:18" x14ac:dyDescent="0.3">
      <c r="A23" s="2" t="s">
        <v>61</v>
      </c>
      <c r="B23" s="2">
        <v>6.7</v>
      </c>
      <c r="C23" t="s">
        <v>434</v>
      </c>
      <c r="D23" t="s">
        <v>307</v>
      </c>
      <c r="E23" t="s">
        <v>1126</v>
      </c>
      <c r="F23" t="s">
        <v>6199</v>
      </c>
    </row>
    <row r="24" spans="1:18" x14ac:dyDescent="0.3">
      <c r="A24" s="3" t="s">
        <v>56</v>
      </c>
      <c r="B24" s="3">
        <v>7.9</v>
      </c>
      <c r="C24" t="s">
        <v>307</v>
      </c>
      <c r="D24" t="s">
        <v>6195</v>
      </c>
    </row>
    <row r="25" spans="1:18" x14ac:dyDescent="0.3">
      <c r="A25" s="2" t="s">
        <v>65</v>
      </c>
      <c r="B25" s="2">
        <v>6.1</v>
      </c>
      <c r="C25" t="s">
        <v>307</v>
      </c>
      <c r="D25" t="s">
        <v>6194</v>
      </c>
      <c r="E25" t="s">
        <v>6195</v>
      </c>
    </row>
    <row r="26" spans="1:18" x14ac:dyDescent="0.3">
      <c r="A26" s="3" t="s">
        <v>67</v>
      </c>
      <c r="B26" s="3">
        <v>7.2</v>
      </c>
      <c r="C26" t="s">
        <v>434</v>
      </c>
      <c r="D26" t="s">
        <v>307</v>
      </c>
      <c r="E26" t="s">
        <v>1126</v>
      </c>
      <c r="F26" t="s">
        <v>6180</v>
      </c>
    </row>
    <row r="27" spans="1:18" x14ac:dyDescent="0.3">
      <c r="A27" s="2" t="s">
        <v>69</v>
      </c>
      <c r="B27" s="2">
        <v>7.7</v>
      </c>
      <c r="C27" t="s">
        <v>1126</v>
      </c>
      <c r="D27" t="s">
        <v>6180</v>
      </c>
    </row>
    <row r="28" spans="1:18" x14ac:dyDescent="0.3">
      <c r="A28" s="3" t="s">
        <v>22</v>
      </c>
      <c r="B28" s="3">
        <v>8.1999999999999993</v>
      </c>
      <c r="C28" t="s">
        <v>434</v>
      </c>
      <c r="D28" t="s">
        <v>307</v>
      </c>
      <c r="E28" t="s">
        <v>6116</v>
      </c>
    </row>
    <row r="29" spans="1:18" x14ac:dyDescent="0.3">
      <c r="A29" s="2" t="s">
        <v>74</v>
      </c>
      <c r="B29" s="2">
        <v>5.9</v>
      </c>
      <c r="C29" t="s">
        <v>434</v>
      </c>
      <c r="D29" t="s">
        <v>307</v>
      </c>
      <c r="E29" t="s">
        <v>6116</v>
      </c>
      <c r="F29" t="s">
        <v>6095</v>
      </c>
    </row>
    <row r="30" spans="1:18" x14ac:dyDescent="0.3">
      <c r="A30" s="3" t="s">
        <v>74</v>
      </c>
      <c r="B30" s="3">
        <v>7</v>
      </c>
      <c r="C30" t="s">
        <v>434</v>
      </c>
      <c r="D30" t="s">
        <v>307</v>
      </c>
      <c r="E30" t="s">
        <v>6116</v>
      </c>
      <c r="F30" t="s">
        <v>6095</v>
      </c>
    </row>
    <row r="31" spans="1:18" x14ac:dyDescent="0.3">
      <c r="A31" s="2" t="s">
        <v>16</v>
      </c>
      <c r="B31" s="2">
        <v>7.8</v>
      </c>
      <c r="C31" t="s">
        <v>434</v>
      </c>
      <c r="D31" t="s">
        <v>307</v>
      </c>
      <c r="E31" t="s">
        <v>6095</v>
      </c>
    </row>
    <row r="32" spans="1:18" x14ac:dyDescent="0.3">
      <c r="A32" s="3" t="s">
        <v>79</v>
      </c>
      <c r="B32" s="3">
        <v>7.3</v>
      </c>
      <c r="C32" t="s">
        <v>434</v>
      </c>
      <c r="D32" t="s">
        <v>307</v>
      </c>
      <c r="E32" t="s">
        <v>6195</v>
      </c>
      <c r="F32" t="s">
        <v>6180</v>
      </c>
    </row>
    <row r="33" spans="1:7" x14ac:dyDescent="0.3">
      <c r="A33" s="2" t="s">
        <v>22</v>
      </c>
      <c r="B33" s="2">
        <v>7.2</v>
      </c>
      <c r="C33" t="s">
        <v>434</v>
      </c>
      <c r="D33" t="s">
        <v>307</v>
      </c>
      <c r="E33" t="s">
        <v>6116</v>
      </c>
    </row>
    <row r="34" spans="1:7" x14ac:dyDescent="0.3">
      <c r="A34" s="3" t="s">
        <v>65</v>
      </c>
      <c r="B34" s="3">
        <v>6.5</v>
      </c>
      <c r="C34" t="s">
        <v>307</v>
      </c>
      <c r="D34" t="s">
        <v>6194</v>
      </c>
      <c r="E34" t="s">
        <v>6195</v>
      </c>
    </row>
    <row r="35" spans="1:7" x14ac:dyDescent="0.3">
      <c r="A35" s="2" t="s">
        <v>86</v>
      </c>
      <c r="B35" s="2">
        <v>6.8</v>
      </c>
      <c r="C35" t="s">
        <v>434</v>
      </c>
      <c r="D35" t="s">
        <v>307</v>
      </c>
      <c r="E35" t="s">
        <v>6195</v>
      </c>
      <c r="F35" t="s">
        <v>6116</v>
      </c>
      <c r="G35" t="s">
        <v>6095</v>
      </c>
    </row>
    <row r="36" spans="1:7" x14ac:dyDescent="0.3">
      <c r="A36" s="3" t="s">
        <v>89</v>
      </c>
      <c r="B36" s="3">
        <v>7.3</v>
      </c>
      <c r="C36" t="s">
        <v>307</v>
      </c>
      <c r="D36" t="s">
        <v>6193</v>
      </c>
      <c r="E36" t="s">
        <v>656</v>
      </c>
      <c r="F36" t="s">
        <v>6194</v>
      </c>
      <c r="G36" t="s">
        <v>6195</v>
      </c>
    </row>
    <row r="37" spans="1:7" x14ac:dyDescent="0.3">
      <c r="A37" s="2" t="s">
        <v>22</v>
      </c>
      <c r="B37" s="2">
        <v>6</v>
      </c>
      <c r="C37" t="s">
        <v>434</v>
      </c>
      <c r="D37" t="s">
        <v>307</v>
      </c>
      <c r="E37" t="s">
        <v>6116</v>
      </c>
    </row>
    <row r="38" spans="1:7" x14ac:dyDescent="0.3">
      <c r="A38" s="3" t="s">
        <v>22</v>
      </c>
      <c r="B38" s="3">
        <v>5.7</v>
      </c>
      <c r="C38" t="s">
        <v>434</v>
      </c>
      <c r="D38" t="s">
        <v>307</v>
      </c>
      <c r="E38" t="s">
        <v>6116</v>
      </c>
    </row>
    <row r="39" spans="1:7" x14ac:dyDescent="0.3">
      <c r="A39" s="2" t="s">
        <v>65</v>
      </c>
      <c r="B39" s="2">
        <v>6.4</v>
      </c>
      <c r="C39" t="s">
        <v>307</v>
      </c>
      <c r="D39" t="s">
        <v>6194</v>
      </c>
      <c r="E39" t="s">
        <v>6195</v>
      </c>
    </row>
    <row r="40" spans="1:7" x14ac:dyDescent="0.3">
      <c r="A40" s="3" t="s">
        <v>9</v>
      </c>
      <c r="B40" s="3">
        <v>6.7</v>
      </c>
      <c r="C40" t="s">
        <v>434</v>
      </c>
      <c r="D40" t="s">
        <v>307</v>
      </c>
      <c r="E40" t="s">
        <v>6195</v>
      </c>
      <c r="F40" t="s">
        <v>6116</v>
      </c>
    </row>
    <row r="41" spans="1:7" x14ac:dyDescent="0.3">
      <c r="A41" s="2" t="s">
        <v>22</v>
      </c>
      <c r="B41" s="2">
        <v>6.8</v>
      </c>
      <c r="C41" t="s">
        <v>434</v>
      </c>
      <c r="D41" t="s">
        <v>307</v>
      </c>
      <c r="E41" t="s">
        <v>6116</v>
      </c>
    </row>
    <row r="42" spans="1:7" x14ac:dyDescent="0.3">
      <c r="A42" s="3" t="s">
        <v>99</v>
      </c>
      <c r="B42" s="3">
        <v>6.3</v>
      </c>
      <c r="C42" t="s">
        <v>307</v>
      </c>
      <c r="D42" t="s">
        <v>6193</v>
      </c>
      <c r="E42" t="s">
        <v>656</v>
      </c>
      <c r="F42" t="s">
        <v>6194</v>
      </c>
      <c r="G42" t="s">
        <v>6203</v>
      </c>
    </row>
    <row r="43" spans="1:7" x14ac:dyDescent="0.3">
      <c r="A43" s="2" t="s">
        <v>22</v>
      </c>
      <c r="B43" s="2">
        <v>5.6</v>
      </c>
      <c r="C43" t="s">
        <v>434</v>
      </c>
      <c r="D43" t="s">
        <v>307</v>
      </c>
      <c r="E43" t="s">
        <v>6116</v>
      </c>
    </row>
    <row r="44" spans="1:7" x14ac:dyDescent="0.3">
      <c r="A44" s="3" t="s">
        <v>89</v>
      </c>
      <c r="B44" s="3">
        <v>8.3000000000000007</v>
      </c>
      <c r="C44" t="s">
        <v>307</v>
      </c>
      <c r="D44" t="s">
        <v>6193</v>
      </c>
      <c r="E44" t="s">
        <v>656</v>
      </c>
      <c r="F44" t="s">
        <v>6194</v>
      </c>
      <c r="G44" t="s">
        <v>6195</v>
      </c>
    </row>
    <row r="45" spans="1:7" x14ac:dyDescent="0.3">
      <c r="A45" s="2" t="s">
        <v>22</v>
      </c>
      <c r="B45" s="2">
        <v>6.6</v>
      </c>
      <c r="C45" t="s">
        <v>434</v>
      </c>
      <c r="D45" t="s">
        <v>307</v>
      </c>
      <c r="E45" t="s">
        <v>6116</v>
      </c>
    </row>
    <row r="46" spans="1:7" x14ac:dyDescent="0.3">
      <c r="A46" s="3" t="s">
        <v>108</v>
      </c>
      <c r="B46" s="3">
        <v>7.2</v>
      </c>
      <c r="C46" t="s">
        <v>434</v>
      </c>
      <c r="D46" t="s">
        <v>6196</v>
      </c>
      <c r="E46" t="s">
        <v>6095</v>
      </c>
    </row>
    <row r="47" spans="1:7" x14ac:dyDescent="0.3">
      <c r="A47" s="2" t="s">
        <v>110</v>
      </c>
      <c r="B47" s="2">
        <v>7</v>
      </c>
      <c r="C47" t="s">
        <v>434</v>
      </c>
      <c r="D47" t="s">
        <v>307</v>
      </c>
      <c r="E47" t="s">
        <v>2088</v>
      </c>
      <c r="F47" t="s">
        <v>6116</v>
      </c>
      <c r="G47" t="s">
        <v>6095</v>
      </c>
    </row>
    <row r="48" spans="1:7" x14ac:dyDescent="0.3">
      <c r="A48" s="3" t="s">
        <v>86</v>
      </c>
      <c r="B48" s="3">
        <v>8</v>
      </c>
      <c r="C48" t="s">
        <v>434</v>
      </c>
      <c r="D48" t="s">
        <v>307</v>
      </c>
      <c r="E48" t="s">
        <v>6195</v>
      </c>
      <c r="F48" t="s">
        <v>6116</v>
      </c>
      <c r="G48" t="s">
        <v>6095</v>
      </c>
    </row>
    <row r="49" spans="1:7" x14ac:dyDescent="0.3">
      <c r="A49" s="2" t="s">
        <v>22</v>
      </c>
      <c r="B49" s="2">
        <v>7.8</v>
      </c>
      <c r="C49" t="s">
        <v>434</v>
      </c>
      <c r="D49" t="s">
        <v>307</v>
      </c>
      <c r="E49" t="s">
        <v>6116</v>
      </c>
    </row>
    <row r="50" spans="1:7" x14ac:dyDescent="0.3">
      <c r="A50" s="3" t="s">
        <v>56</v>
      </c>
      <c r="B50" s="3">
        <v>6.3</v>
      </c>
      <c r="C50" t="s">
        <v>307</v>
      </c>
      <c r="D50" t="s">
        <v>6195</v>
      </c>
    </row>
    <row r="51" spans="1:7" x14ac:dyDescent="0.3">
      <c r="A51" s="2" t="s">
        <v>69</v>
      </c>
      <c r="B51" s="2">
        <v>7.3</v>
      </c>
      <c r="C51" t="s">
        <v>1126</v>
      </c>
      <c r="D51" t="s">
        <v>6180</v>
      </c>
    </row>
    <row r="52" spans="1:7" x14ac:dyDescent="0.3">
      <c r="A52" s="3" t="s">
        <v>79</v>
      </c>
      <c r="B52" s="3">
        <v>6.6</v>
      </c>
      <c r="C52" t="s">
        <v>434</v>
      </c>
      <c r="D52" t="s">
        <v>307</v>
      </c>
      <c r="E52" t="s">
        <v>6195</v>
      </c>
      <c r="F52" t="s">
        <v>6180</v>
      </c>
    </row>
    <row r="53" spans="1:7" x14ac:dyDescent="0.3">
      <c r="A53" s="2" t="s">
        <v>22</v>
      </c>
      <c r="B53" s="2">
        <v>7</v>
      </c>
      <c r="C53" t="s">
        <v>434</v>
      </c>
      <c r="D53" t="s">
        <v>307</v>
      </c>
      <c r="E53" t="s">
        <v>6116</v>
      </c>
    </row>
    <row r="54" spans="1:7" x14ac:dyDescent="0.3">
      <c r="A54" s="3" t="s">
        <v>22</v>
      </c>
      <c r="B54" s="3">
        <v>6.3</v>
      </c>
      <c r="C54" t="s">
        <v>434</v>
      </c>
      <c r="D54" t="s">
        <v>307</v>
      </c>
      <c r="E54" t="s">
        <v>6116</v>
      </c>
    </row>
    <row r="55" spans="1:7" x14ac:dyDescent="0.3">
      <c r="A55" s="2" t="s">
        <v>13</v>
      </c>
      <c r="B55" s="2">
        <v>6.2</v>
      </c>
      <c r="C55" t="s">
        <v>434</v>
      </c>
      <c r="D55" t="s">
        <v>307</v>
      </c>
      <c r="E55" t="s">
        <v>6195</v>
      </c>
    </row>
    <row r="56" spans="1:7" x14ac:dyDescent="0.3">
      <c r="A56" s="2" t="s">
        <v>89</v>
      </c>
      <c r="B56" s="2">
        <v>7.2</v>
      </c>
      <c r="C56" t="s">
        <v>307</v>
      </c>
      <c r="D56" t="s">
        <v>6193</v>
      </c>
      <c r="E56" t="s">
        <v>656</v>
      </c>
      <c r="F56" t="s">
        <v>6194</v>
      </c>
      <c r="G56" t="s">
        <v>6195</v>
      </c>
    </row>
    <row r="57" spans="1:7" x14ac:dyDescent="0.3">
      <c r="A57" s="3" t="s">
        <v>74</v>
      </c>
      <c r="B57" s="3">
        <v>7.5</v>
      </c>
      <c r="C57" t="s">
        <v>434</v>
      </c>
      <c r="D57" t="s">
        <v>307</v>
      </c>
      <c r="E57" t="s">
        <v>6116</v>
      </c>
      <c r="F57" t="s">
        <v>6095</v>
      </c>
    </row>
    <row r="58" spans="1:7" x14ac:dyDescent="0.3">
      <c r="A58" s="2" t="s">
        <v>129</v>
      </c>
      <c r="B58" s="2">
        <v>8.4</v>
      </c>
      <c r="C58" t="s">
        <v>307</v>
      </c>
      <c r="D58" t="s">
        <v>6193</v>
      </c>
      <c r="E58" t="s">
        <v>6194</v>
      </c>
      <c r="F58" t="s">
        <v>6116</v>
      </c>
    </row>
    <row r="59" spans="1:7" x14ac:dyDescent="0.3">
      <c r="A59" s="3" t="s">
        <v>131</v>
      </c>
      <c r="B59" s="3">
        <v>6.2</v>
      </c>
      <c r="C59" t="s">
        <v>434</v>
      </c>
      <c r="D59" t="s">
        <v>656</v>
      </c>
      <c r="E59" t="s">
        <v>6196</v>
      </c>
      <c r="F59" t="s">
        <v>6095</v>
      </c>
    </row>
    <row r="60" spans="1:7" x14ac:dyDescent="0.3">
      <c r="A60" s="2" t="s">
        <v>22</v>
      </c>
      <c r="B60" s="2">
        <v>5.8</v>
      </c>
      <c r="C60" t="s">
        <v>434</v>
      </c>
      <c r="D60" t="s">
        <v>307</v>
      </c>
      <c r="E60" t="s">
        <v>6116</v>
      </c>
    </row>
    <row r="61" spans="1:7" x14ac:dyDescent="0.3">
      <c r="A61" s="3" t="s">
        <v>136</v>
      </c>
      <c r="B61" s="3">
        <v>6.8</v>
      </c>
      <c r="C61" t="s">
        <v>6193</v>
      </c>
      <c r="D61" t="s">
        <v>1126</v>
      </c>
      <c r="E61" t="s">
        <v>6194</v>
      </c>
      <c r="F61" t="s">
        <v>6195</v>
      </c>
    </row>
    <row r="62" spans="1:7" x14ac:dyDescent="0.3">
      <c r="A62" s="2" t="s">
        <v>22</v>
      </c>
      <c r="B62" s="2">
        <v>5.4</v>
      </c>
      <c r="C62" t="s">
        <v>434</v>
      </c>
      <c r="D62" t="s">
        <v>307</v>
      </c>
      <c r="E62" t="s">
        <v>6116</v>
      </c>
    </row>
    <row r="63" spans="1:7" x14ac:dyDescent="0.3">
      <c r="A63" s="3" t="s">
        <v>67</v>
      </c>
      <c r="B63" s="3">
        <v>6.6</v>
      </c>
      <c r="C63" t="s">
        <v>434</v>
      </c>
      <c r="D63" t="s">
        <v>307</v>
      </c>
      <c r="E63" t="s">
        <v>1126</v>
      </c>
      <c r="F63" t="s">
        <v>6180</v>
      </c>
    </row>
    <row r="64" spans="1:7" x14ac:dyDescent="0.3">
      <c r="A64" s="2" t="s">
        <v>65</v>
      </c>
      <c r="B64" s="2">
        <v>6.9</v>
      </c>
      <c r="C64" t="s">
        <v>307</v>
      </c>
      <c r="D64" t="s">
        <v>6194</v>
      </c>
      <c r="E64" t="s">
        <v>6195</v>
      </c>
    </row>
    <row r="65" spans="1:8" x14ac:dyDescent="0.3">
      <c r="A65" s="3" t="s">
        <v>22</v>
      </c>
      <c r="B65" s="3">
        <v>7.3</v>
      </c>
      <c r="C65" t="s">
        <v>434</v>
      </c>
      <c r="D65" t="s">
        <v>307</v>
      </c>
      <c r="E65" t="s">
        <v>6116</v>
      </c>
    </row>
    <row r="66" spans="1:8" x14ac:dyDescent="0.3">
      <c r="A66" s="2" t="s">
        <v>143</v>
      </c>
      <c r="B66" s="2">
        <v>9</v>
      </c>
      <c r="C66" t="s">
        <v>434</v>
      </c>
      <c r="D66" t="s">
        <v>6196</v>
      </c>
      <c r="E66" t="s">
        <v>1126</v>
      </c>
      <c r="F66" t="s">
        <v>6095</v>
      </c>
    </row>
    <row r="67" spans="1:8" x14ac:dyDescent="0.3">
      <c r="A67" s="3" t="s">
        <v>146</v>
      </c>
      <c r="B67" s="3">
        <v>8.3000000000000007</v>
      </c>
      <c r="C67" t="s">
        <v>307</v>
      </c>
      <c r="D67" t="s">
        <v>6193</v>
      </c>
      <c r="E67" t="s">
        <v>656</v>
      </c>
      <c r="F67" t="s">
        <v>6194</v>
      </c>
    </row>
    <row r="68" spans="1:8" x14ac:dyDescent="0.3">
      <c r="A68" s="2" t="s">
        <v>149</v>
      </c>
      <c r="B68" s="2">
        <v>6.5</v>
      </c>
      <c r="C68" t="s">
        <v>434</v>
      </c>
      <c r="D68" t="s">
        <v>307</v>
      </c>
      <c r="E68" t="s">
        <v>6193</v>
      </c>
      <c r="F68" t="s">
        <v>656</v>
      </c>
      <c r="G68" t="s">
        <v>6194</v>
      </c>
      <c r="H68" t="s">
        <v>6116</v>
      </c>
    </row>
    <row r="69" spans="1:8" x14ac:dyDescent="0.3">
      <c r="A69" s="3" t="s">
        <v>22</v>
      </c>
      <c r="B69" s="3">
        <v>7.9</v>
      </c>
      <c r="C69" t="s">
        <v>434</v>
      </c>
      <c r="D69" t="s">
        <v>307</v>
      </c>
      <c r="E69" t="s">
        <v>6116</v>
      </c>
    </row>
    <row r="70" spans="1:8" x14ac:dyDescent="0.3">
      <c r="A70" s="2" t="s">
        <v>154</v>
      </c>
      <c r="B70" s="2">
        <v>7.5</v>
      </c>
      <c r="C70" t="s">
        <v>307</v>
      </c>
      <c r="D70" t="s">
        <v>1126</v>
      </c>
      <c r="E70" t="s">
        <v>6194</v>
      </c>
      <c r="F70" t="s">
        <v>6197</v>
      </c>
    </row>
    <row r="71" spans="1:8" x14ac:dyDescent="0.3">
      <c r="A71" s="3" t="s">
        <v>156</v>
      </c>
      <c r="B71" s="3">
        <v>4.8</v>
      </c>
      <c r="C71" t="s">
        <v>434</v>
      </c>
      <c r="D71" t="s">
        <v>656</v>
      </c>
      <c r="E71" t="s">
        <v>6116</v>
      </c>
      <c r="F71" t="s">
        <v>5025</v>
      </c>
    </row>
    <row r="72" spans="1:8" x14ac:dyDescent="0.3">
      <c r="A72" s="2" t="s">
        <v>159</v>
      </c>
      <c r="B72" s="2">
        <v>5.2</v>
      </c>
      <c r="C72" t="s">
        <v>434</v>
      </c>
      <c r="D72" t="s">
        <v>307</v>
      </c>
      <c r="E72" t="s">
        <v>6195</v>
      </c>
      <c r="F72" t="s">
        <v>2088</v>
      </c>
      <c r="G72" t="s">
        <v>6095</v>
      </c>
    </row>
    <row r="73" spans="1:8" x14ac:dyDescent="0.3">
      <c r="A73" s="3" t="s">
        <v>162</v>
      </c>
      <c r="B73" s="3">
        <v>6.9</v>
      </c>
      <c r="C73" t="s">
        <v>434</v>
      </c>
      <c r="D73" t="s">
        <v>307</v>
      </c>
      <c r="E73" t="s">
        <v>656</v>
      </c>
      <c r="F73" t="s">
        <v>6116</v>
      </c>
    </row>
    <row r="74" spans="1:8" x14ac:dyDescent="0.3">
      <c r="A74" s="2" t="s">
        <v>165</v>
      </c>
      <c r="B74" s="2">
        <v>5.4</v>
      </c>
      <c r="C74" t="s">
        <v>656</v>
      </c>
      <c r="D74" t="s">
        <v>6194</v>
      </c>
      <c r="E74" t="s">
        <v>6195</v>
      </c>
    </row>
    <row r="75" spans="1:8" x14ac:dyDescent="0.3">
      <c r="A75" s="3" t="s">
        <v>22</v>
      </c>
      <c r="B75" s="3">
        <v>7.9</v>
      </c>
      <c r="C75" t="s">
        <v>434</v>
      </c>
      <c r="D75" t="s">
        <v>307</v>
      </c>
      <c r="E75" t="s">
        <v>6116</v>
      </c>
    </row>
    <row r="76" spans="1:8" x14ac:dyDescent="0.3">
      <c r="A76" s="2" t="s">
        <v>74</v>
      </c>
      <c r="B76" s="2">
        <v>6.1</v>
      </c>
      <c r="C76" t="s">
        <v>434</v>
      </c>
      <c r="D76" t="s">
        <v>307</v>
      </c>
      <c r="E76" t="s">
        <v>6116</v>
      </c>
      <c r="F76" t="s">
        <v>6095</v>
      </c>
    </row>
    <row r="77" spans="1:8" x14ac:dyDescent="0.3">
      <c r="A77" s="3" t="s">
        <v>74</v>
      </c>
      <c r="B77" s="3">
        <v>5.8</v>
      </c>
      <c r="C77" t="s">
        <v>434</v>
      </c>
      <c r="D77" t="s">
        <v>307</v>
      </c>
      <c r="E77" t="s">
        <v>6116</v>
      </c>
      <c r="F77" t="s">
        <v>6095</v>
      </c>
    </row>
    <row r="78" spans="1:8" x14ac:dyDescent="0.3">
      <c r="A78" s="2" t="s">
        <v>173</v>
      </c>
      <c r="B78" s="2">
        <v>8.3000000000000007</v>
      </c>
      <c r="C78" t="s">
        <v>307</v>
      </c>
      <c r="D78" t="s">
        <v>6193</v>
      </c>
      <c r="E78" t="s">
        <v>656</v>
      </c>
      <c r="F78" t="s">
        <v>1126</v>
      </c>
      <c r="G78" t="s">
        <v>6194</v>
      </c>
      <c r="H78" t="s">
        <v>6195</v>
      </c>
    </row>
    <row r="79" spans="1:8" x14ac:dyDescent="0.3">
      <c r="A79" s="3" t="s">
        <v>175</v>
      </c>
      <c r="B79" s="3">
        <v>7.8</v>
      </c>
      <c r="C79" t="s">
        <v>307</v>
      </c>
      <c r="D79" t="s">
        <v>1126</v>
      </c>
      <c r="E79" t="s">
        <v>6194</v>
      </c>
      <c r="F79" t="s">
        <v>6195</v>
      </c>
    </row>
    <row r="80" spans="1:8" x14ac:dyDescent="0.3">
      <c r="A80" s="2" t="s">
        <v>22</v>
      </c>
      <c r="B80" s="2">
        <v>7</v>
      </c>
      <c r="C80" t="s">
        <v>434</v>
      </c>
      <c r="D80" t="s">
        <v>307</v>
      </c>
      <c r="E80" t="s">
        <v>6116</v>
      </c>
    </row>
    <row r="81" spans="1:9" x14ac:dyDescent="0.3">
      <c r="A81" s="3" t="s">
        <v>179</v>
      </c>
      <c r="B81" s="3">
        <v>6.1</v>
      </c>
      <c r="C81" t="s">
        <v>434</v>
      </c>
      <c r="D81" t="s">
        <v>307</v>
      </c>
      <c r="E81" t="s">
        <v>1126</v>
      </c>
      <c r="F81" t="s">
        <v>6195</v>
      </c>
    </row>
    <row r="82" spans="1:9" x14ac:dyDescent="0.3">
      <c r="A82" s="2" t="s">
        <v>182</v>
      </c>
      <c r="B82" s="2">
        <v>7</v>
      </c>
      <c r="C82" t="s">
        <v>434</v>
      </c>
      <c r="D82" t="s">
        <v>307</v>
      </c>
      <c r="E82" t="s">
        <v>6194</v>
      </c>
      <c r="F82" t="s">
        <v>6195</v>
      </c>
      <c r="G82" t="s">
        <v>6180</v>
      </c>
    </row>
    <row r="83" spans="1:9" x14ac:dyDescent="0.3">
      <c r="A83" s="3" t="s">
        <v>185</v>
      </c>
      <c r="B83" s="3">
        <v>7.6</v>
      </c>
      <c r="C83" t="s">
        <v>434</v>
      </c>
      <c r="D83" t="s">
        <v>307</v>
      </c>
      <c r="E83" t="s">
        <v>1126</v>
      </c>
      <c r="F83" t="s">
        <v>6116</v>
      </c>
    </row>
    <row r="84" spans="1:9" x14ac:dyDescent="0.3">
      <c r="A84" s="3" t="s">
        <v>179</v>
      </c>
      <c r="B84" s="3">
        <v>6.3</v>
      </c>
      <c r="C84" t="s">
        <v>434</v>
      </c>
      <c r="D84" t="s">
        <v>307</v>
      </c>
      <c r="E84" t="s">
        <v>1126</v>
      </c>
      <c r="F84" t="s">
        <v>6195</v>
      </c>
    </row>
    <row r="85" spans="1:9" x14ac:dyDescent="0.3">
      <c r="A85" s="2" t="s">
        <v>22</v>
      </c>
      <c r="B85" s="2">
        <v>7.8</v>
      </c>
      <c r="C85" t="s">
        <v>434</v>
      </c>
      <c r="D85" t="s">
        <v>307</v>
      </c>
      <c r="E85" t="s">
        <v>6116</v>
      </c>
    </row>
    <row r="86" spans="1:9" x14ac:dyDescent="0.3">
      <c r="A86" s="3" t="s">
        <v>89</v>
      </c>
      <c r="B86" s="3">
        <v>6.4</v>
      </c>
      <c r="C86" t="s">
        <v>307</v>
      </c>
      <c r="D86" t="s">
        <v>6193</v>
      </c>
      <c r="E86" t="s">
        <v>656</v>
      </c>
      <c r="F86" t="s">
        <v>6194</v>
      </c>
      <c r="G86" t="s">
        <v>6195</v>
      </c>
    </row>
    <row r="87" spans="1:9" x14ac:dyDescent="0.3">
      <c r="A87" s="2" t="s">
        <v>193</v>
      </c>
      <c r="B87" s="2">
        <v>6.5</v>
      </c>
      <c r="C87" t="s">
        <v>434</v>
      </c>
      <c r="D87" t="s">
        <v>307</v>
      </c>
      <c r="E87" t="s">
        <v>6194</v>
      </c>
      <c r="F87" t="s">
        <v>6197</v>
      </c>
      <c r="G87" t="s">
        <v>6116</v>
      </c>
    </row>
    <row r="88" spans="1:9" x14ac:dyDescent="0.3">
      <c r="A88" s="3" t="s">
        <v>196</v>
      </c>
      <c r="B88" s="3">
        <v>7.9</v>
      </c>
      <c r="C88" t="s">
        <v>434</v>
      </c>
      <c r="D88" t="s">
        <v>307</v>
      </c>
      <c r="E88" t="s">
        <v>6193</v>
      </c>
      <c r="F88" t="s">
        <v>656</v>
      </c>
      <c r="G88" t="s">
        <v>1126</v>
      </c>
      <c r="H88" t="s">
        <v>6194</v>
      </c>
      <c r="I88" t="s">
        <v>6116</v>
      </c>
    </row>
    <row r="89" spans="1:9" x14ac:dyDescent="0.3">
      <c r="A89" s="2" t="s">
        <v>199</v>
      </c>
      <c r="B89" s="2">
        <v>7.8</v>
      </c>
      <c r="C89" t="s">
        <v>307</v>
      </c>
      <c r="D89" t="s">
        <v>6193</v>
      </c>
      <c r="E89" t="s">
        <v>656</v>
      </c>
      <c r="F89" t="s">
        <v>6194</v>
      </c>
      <c r="G89" t="s">
        <v>6116</v>
      </c>
    </row>
    <row r="90" spans="1:9" x14ac:dyDescent="0.3">
      <c r="A90" s="3" t="s">
        <v>201</v>
      </c>
      <c r="B90" s="3">
        <v>6.6</v>
      </c>
      <c r="C90" t="s">
        <v>307</v>
      </c>
      <c r="D90" t="s">
        <v>6193</v>
      </c>
      <c r="E90" t="s">
        <v>6194</v>
      </c>
      <c r="F90" t="s">
        <v>6195</v>
      </c>
    </row>
    <row r="91" spans="1:9" x14ac:dyDescent="0.3">
      <c r="A91" s="2" t="s">
        <v>22</v>
      </c>
      <c r="B91" s="2">
        <v>5.5</v>
      </c>
      <c r="C91" t="s">
        <v>434</v>
      </c>
      <c r="D91" t="s">
        <v>307</v>
      </c>
      <c r="E91" t="s">
        <v>6116</v>
      </c>
    </row>
    <row r="92" spans="1:9" x14ac:dyDescent="0.3">
      <c r="A92" s="3" t="s">
        <v>201</v>
      </c>
      <c r="B92" s="3">
        <v>8.1999999999999993</v>
      </c>
      <c r="C92" t="s">
        <v>307</v>
      </c>
      <c r="D92" t="s">
        <v>6193</v>
      </c>
      <c r="E92" t="s">
        <v>6194</v>
      </c>
      <c r="F92" t="s">
        <v>6195</v>
      </c>
    </row>
    <row r="93" spans="1:9" x14ac:dyDescent="0.3">
      <c r="A93" s="2" t="s">
        <v>207</v>
      </c>
      <c r="B93" s="2">
        <v>6.4</v>
      </c>
      <c r="C93" t="s">
        <v>434</v>
      </c>
      <c r="D93" t="s">
        <v>6116</v>
      </c>
    </row>
    <row r="94" spans="1:9" x14ac:dyDescent="0.3">
      <c r="A94" s="3" t="s">
        <v>22</v>
      </c>
      <c r="B94" s="3">
        <v>8.1</v>
      </c>
      <c r="C94" t="s">
        <v>434</v>
      </c>
      <c r="D94" t="s">
        <v>307</v>
      </c>
      <c r="E94" t="s">
        <v>6116</v>
      </c>
    </row>
    <row r="95" spans="1:9" x14ac:dyDescent="0.3">
      <c r="A95" s="2" t="s">
        <v>211</v>
      </c>
      <c r="B95" s="2">
        <v>8.6</v>
      </c>
      <c r="C95" t="s">
        <v>307</v>
      </c>
      <c r="D95" t="s">
        <v>1126</v>
      </c>
      <c r="E95" t="s">
        <v>6116</v>
      </c>
    </row>
    <row r="96" spans="1:9" x14ac:dyDescent="0.3">
      <c r="A96" s="3" t="s">
        <v>74</v>
      </c>
      <c r="B96" s="3">
        <v>8.8000000000000007</v>
      </c>
      <c r="C96" t="s">
        <v>434</v>
      </c>
      <c r="D96" t="s">
        <v>307</v>
      </c>
      <c r="E96" t="s">
        <v>6116</v>
      </c>
      <c r="F96" t="s">
        <v>6095</v>
      </c>
    </row>
    <row r="97" spans="1:9" x14ac:dyDescent="0.3">
      <c r="A97" s="2" t="s">
        <v>108</v>
      </c>
      <c r="B97" s="2">
        <v>6.7</v>
      </c>
      <c r="C97" t="s">
        <v>434</v>
      </c>
      <c r="D97" t="s">
        <v>6196</v>
      </c>
      <c r="E97" t="s">
        <v>6095</v>
      </c>
    </row>
    <row r="98" spans="1:9" x14ac:dyDescent="0.3">
      <c r="A98" s="3" t="s">
        <v>216</v>
      </c>
      <c r="B98" s="3">
        <v>7.8</v>
      </c>
      <c r="C98" t="s">
        <v>1126</v>
      </c>
      <c r="D98" t="s">
        <v>6195</v>
      </c>
      <c r="E98" t="s">
        <v>6180</v>
      </c>
    </row>
    <row r="99" spans="1:9" x14ac:dyDescent="0.3">
      <c r="A99" s="2" t="s">
        <v>22</v>
      </c>
      <c r="B99" s="2">
        <v>7.8</v>
      </c>
      <c r="C99" t="s">
        <v>434</v>
      </c>
      <c r="D99" t="s">
        <v>307</v>
      </c>
      <c r="E99" t="s">
        <v>6116</v>
      </c>
    </row>
    <row r="100" spans="1:9" x14ac:dyDescent="0.3">
      <c r="A100" s="3" t="s">
        <v>221</v>
      </c>
      <c r="B100" s="3">
        <v>6.6</v>
      </c>
      <c r="C100" t="s">
        <v>307</v>
      </c>
      <c r="D100" t="s">
        <v>6116</v>
      </c>
    </row>
    <row r="101" spans="1:9" x14ac:dyDescent="0.3">
      <c r="A101" s="2" t="s">
        <v>47</v>
      </c>
      <c r="B101" s="2">
        <v>6.1</v>
      </c>
      <c r="C101" t="s">
        <v>434</v>
      </c>
      <c r="D101" t="s">
        <v>307</v>
      </c>
      <c r="E101" t="s">
        <v>6194</v>
      </c>
      <c r="F101" t="s">
        <v>6195</v>
      </c>
    </row>
    <row r="102" spans="1:9" x14ac:dyDescent="0.3">
      <c r="A102" s="3" t="s">
        <v>226</v>
      </c>
      <c r="B102" s="3">
        <v>5.6</v>
      </c>
      <c r="C102" t="s">
        <v>434</v>
      </c>
      <c r="D102" t="s">
        <v>307</v>
      </c>
      <c r="E102" t="s">
        <v>1126</v>
      </c>
      <c r="F102" t="s">
        <v>6095</v>
      </c>
    </row>
    <row r="103" spans="1:9" x14ac:dyDescent="0.3">
      <c r="A103" s="2" t="s">
        <v>65</v>
      </c>
      <c r="B103" s="2">
        <v>6.4</v>
      </c>
      <c r="C103" t="s">
        <v>307</v>
      </c>
      <c r="D103" t="s">
        <v>6194</v>
      </c>
      <c r="E103" t="s">
        <v>6195</v>
      </c>
    </row>
    <row r="104" spans="1:9" x14ac:dyDescent="0.3">
      <c r="A104" s="3" t="s">
        <v>89</v>
      </c>
      <c r="B104" s="3">
        <v>6.1</v>
      </c>
      <c r="C104" t="s">
        <v>307</v>
      </c>
      <c r="D104" t="s">
        <v>6193</v>
      </c>
      <c r="E104" t="s">
        <v>656</v>
      </c>
      <c r="F104" t="s">
        <v>6194</v>
      </c>
      <c r="G104" t="s">
        <v>6195</v>
      </c>
    </row>
    <row r="105" spans="1:9" x14ac:dyDescent="0.3">
      <c r="A105" s="2" t="s">
        <v>13</v>
      </c>
      <c r="B105" s="2">
        <v>7.3</v>
      </c>
      <c r="C105" t="s">
        <v>434</v>
      </c>
      <c r="D105" t="s">
        <v>307</v>
      </c>
      <c r="E105" t="s">
        <v>6195</v>
      </c>
    </row>
    <row r="106" spans="1:9" x14ac:dyDescent="0.3">
      <c r="A106" s="3" t="s">
        <v>22</v>
      </c>
      <c r="B106" s="3">
        <v>6.6</v>
      </c>
      <c r="C106" t="s">
        <v>434</v>
      </c>
      <c r="D106" t="s">
        <v>307</v>
      </c>
      <c r="E106" t="s">
        <v>6116</v>
      </c>
    </row>
    <row r="107" spans="1:9" x14ac:dyDescent="0.3">
      <c r="A107" s="2" t="s">
        <v>65</v>
      </c>
      <c r="B107" s="2">
        <v>6.3</v>
      </c>
      <c r="C107" t="s">
        <v>307</v>
      </c>
      <c r="D107" t="s">
        <v>6194</v>
      </c>
      <c r="E107" t="s">
        <v>6195</v>
      </c>
    </row>
    <row r="108" spans="1:9" x14ac:dyDescent="0.3">
      <c r="A108" s="3" t="s">
        <v>238</v>
      </c>
      <c r="B108" s="3">
        <v>6.1</v>
      </c>
      <c r="C108" t="s">
        <v>434</v>
      </c>
      <c r="D108" t="s">
        <v>1126</v>
      </c>
      <c r="E108" t="s">
        <v>6199</v>
      </c>
      <c r="F108" t="s">
        <v>6180</v>
      </c>
      <c r="G108" t="s">
        <v>6202</v>
      </c>
    </row>
    <row r="109" spans="1:9" x14ac:dyDescent="0.3">
      <c r="A109" s="2" t="s">
        <v>22</v>
      </c>
      <c r="B109" s="2">
        <v>7.1</v>
      </c>
      <c r="C109" t="s">
        <v>434</v>
      </c>
      <c r="D109" t="s">
        <v>307</v>
      </c>
      <c r="E109" t="s">
        <v>6116</v>
      </c>
    </row>
    <row r="110" spans="1:9" x14ac:dyDescent="0.3">
      <c r="A110" s="3" t="s">
        <v>242</v>
      </c>
      <c r="B110" s="3">
        <v>5.5</v>
      </c>
      <c r="C110" t="s">
        <v>434</v>
      </c>
      <c r="D110" t="s">
        <v>307</v>
      </c>
      <c r="E110" t="s">
        <v>6198</v>
      </c>
      <c r="F110" t="s">
        <v>1126</v>
      </c>
      <c r="G110" t="s">
        <v>6199</v>
      </c>
      <c r="H110" t="s">
        <v>6180</v>
      </c>
      <c r="I110" t="s">
        <v>6202</v>
      </c>
    </row>
    <row r="111" spans="1:9" x14ac:dyDescent="0.3">
      <c r="A111" s="2" t="s">
        <v>33</v>
      </c>
      <c r="B111" s="2">
        <v>7.5</v>
      </c>
      <c r="C111" t="s">
        <v>307</v>
      </c>
      <c r="D111" t="s">
        <v>6194</v>
      </c>
      <c r="E111" t="s">
        <v>6195</v>
      </c>
      <c r="F111" t="s">
        <v>6197</v>
      </c>
    </row>
    <row r="112" spans="1:9" x14ac:dyDescent="0.3">
      <c r="A112" s="3" t="s">
        <v>33</v>
      </c>
      <c r="B112" s="3">
        <v>7.6</v>
      </c>
      <c r="C112" t="s">
        <v>307</v>
      </c>
      <c r="D112" t="s">
        <v>6194</v>
      </c>
      <c r="E112" t="s">
        <v>6195</v>
      </c>
      <c r="F112" t="s">
        <v>6197</v>
      </c>
    </row>
    <row r="113" spans="1:8" x14ac:dyDescent="0.3">
      <c r="A113" s="2" t="s">
        <v>246</v>
      </c>
      <c r="B113" s="2">
        <v>6.4</v>
      </c>
      <c r="C113" t="s">
        <v>434</v>
      </c>
      <c r="D113" t="s">
        <v>1126</v>
      </c>
    </row>
    <row r="114" spans="1:8" x14ac:dyDescent="0.3">
      <c r="A114" s="3" t="s">
        <v>248</v>
      </c>
      <c r="B114" s="3">
        <v>7.2</v>
      </c>
      <c r="C114" t="s">
        <v>1126</v>
      </c>
      <c r="D114" t="s">
        <v>2088</v>
      </c>
      <c r="E114" t="s">
        <v>6116</v>
      </c>
    </row>
    <row r="115" spans="1:8" x14ac:dyDescent="0.3">
      <c r="A115" s="2" t="s">
        <v>250</v>
      </c>
      <c r="B115" s="2">
        <v>6.7</v>
      </c>
      <c r="C115" t="s">
        <v>307</v>
      </c>
      <c r="D115" t="s">
        <v>656</v>
      </c>
      <c r="E115" t="s">
        <v>6194</v>
      </c>
      <c r="F115" t="s">
        <v>6195</v>
      </c>
    </row>
    <row r="116" spans="1:8" x14ac:dyDescent="0.3">
      <c r="A116" s="3" t="s">
        <v>252</v>
      </c>
      <c r="B116" s="3">
        <v>8</v>
      </c>
      <c r="C116" t="s">
        <v>6193</v>
      </c>
      <c r="D116" t="s">
        <v>656</v>
      </c>
      <c r="E116" t="s">
        <v>6194</v>
      </c>
      <c r="F116" t="s">
        <v>6195</v>
      </c>
    </row>
    <row r="117" spans="1:8" x14ac:dyDescent="0.3">
      <c r="A117" s="2" t="s">
        <v>40</v>
      </c>
      <c r="B117" s="2">
        <v>8.3000000000000007</v>
      </c>
      <c r="C117" t="s">
        <v>434</v>
      </c>
      <c r="D117" t="s">
        <v>307</v>
      </c>
    </row>
    <row r="118" spans="1:8" x14ac:dyDescent="0.3">
      <c r="A118" s="3" t="s">
        <v>256</v>
      </c>
      <c r="B118" s="3">
        <v>6.7</v>
      </c>
      <c r="C118" t="s">
        <v>434</v>
      </c>
      <c r="D118" t="s">
        <v>307</v>
      </c>
      <c r="E118" t="s">
        <v>6193</v>
      </c>
      <c r="F118" t="s">
        <v>656</v>
      </c>
      <c r="G118" t="s">
        <v>6194</v>
      </c>
    </row>
    <row r="119" spans="1:8" x14ac:dyDescent="0.3">
      <c r="A119" s="2" t="s">
        <v>250</v>
      </c>
      <c r="B119" s="2">
        <v>5.9</v>
      </c>
      <c r="C119" t="s">
        <v>307</v>
      </c>
      <c r="D119" t="s">
        <v>656</v>
      </c>
      <c r="E119" t="s">
        <v>6194</v>
      </c>
      <c r="F119" t="s">
        <v>6195</v>
      </c>
    </row>
    <row r="120" spans="1:8" x14ac:dyDescent="0.3">
      <c r="A120" s="3" t="s">
        <v>86</v>
      </c>
      <c r="B120" s="3">
        <v>6.7</v>
      </c>
      <c r="C120" t="s">
        <v>434</v>
      </c>
      <c r="D120" t="s">
        <v>307</v>
      </c>
      <c r="E120" t="s">
        <v>6195</v>
      </c>
      <c r="F120" t="s">
        <v>6116</v>
      </c>
      <c r="G120" t="s">
        <v>6095</v>
      </c>
    </row>
    <row r="121" spans="1:8" x14ac:dyDescent="0.3">
      <c r="A121" s="2" t="s">
        <v>207</v>
      </c>
      <c r="B121" s="2">
        <v>6.7</v>
      </c>
      <c r="C121" t="s">
        <v>434</v>
      </c>
      <c r="D121" t="s">
        <v>6116</v>
      </c>
    </row>
    <row r="122" spans="1:8" x14ac:dyDescent="0.3">
      <c r="A122" s="3" t="s">
        <v>264</v>
      </c>
      <c r="B122" s="3">
        <v>7.6</v>
      </c>
      <c r="C122" t="s">
        <v>307</v>
      </c>
      <c r="D122" t="s">
        <v>6193</v>
      </c>
      <c r="E122" t="s">
        <v>656</v>
      </c>
      <c r="F122" t="s">
        <v>6194</v>
      </c>
      <c r="G122" t="s">
        <v>6195</v>
      </c>
      <c r="H122" t="s">
        <v>6200</v>
      </c>
    </row>
    <row r="123" spans="1:8" x14ac:dyDescent="0.3">
      <c r="A123" s="2" t="s">
        <v>207</v>
      </c>
      <c r="B123" s="2">
        <v>7.2</v>
      </c>
      <c r="C123" t="s">
        <v>434</v>
      </c>
      <c r="D123" t="s">
        <v>6116</v>
      </c>
    </row>
    <row r="124" spans="1:8" x14ac:dyDescent="0.3">
      <c r="A124" s="3" t="s">
        <v>13</v>
      </c>
      <c r="B124" s="3">
        <v>7.1</v>
      </c>
      <c r="C124" t="s">
        <v>434</v>
      </c>
      <c r="D124" t="s">
        <v>307</v>
      </c>
      <c r="E124" t="s">
        <v>6195</v>
      </c>
    </row>
    <row r="125" spans="1:8" x14ac:dyDescent="0.3">
      <c r="A125" s="2" t="s">
        <v>74</v>
      </c>
      <c r="B125" s="2">
        <v>8.1</v>
      </c>
      <c r="C125" t="s">
        <v>434</v>
      </c>
      <c r="D125" t="s">
        <v>307</v>
      </c>
      <c r="E125" t="s">
        <v>6116</v>
      </c>
      <c r="F125" t="s">
        <v>6095</v>
      </c>
    </row>
    <row r="126" spans="1:8" x14ac:dyDescent="0.3">
      <c r="A126" s="3" t="s">
        <v>271</v>
      </c>
      <c r="B126" s="3">
        <v>6.7</v>
      </c>
      <c r="C126" t="s">
        <v>6197</v>
      </c>
      <c r="D126" t="s">
        <v>6095</v>
      </c>
    </row>
    <row r="127" spans="1:8" x14ac:dyDescent="0.3">
      <c r="A127" s="2" t="s">
        <v>13</v>
      </c>
      <c r="B127" s="2">
        <v>7</v>
      </c>
      <c r="C127" t="s">
        <v>434</v>
      </c>
      <c r="D127" t="s">
        <v>307</v>
      </c>
      <c r="E127" t="s">
        <v>6195</v>
      </c>
    </row>
    <row r="128" spans="1:8" x14ac:dyDescent="0.3">
      <c r="A128" s="3" t="s">
        <v>276</v>
      </c>
      <c r="B128" s="3">
        <v>6.9</v>
      </c>
      <c r="C128" t="s">
        <v>307</v>
      </c>
      <c r="D128" t="s">
        <v>6193</v>
      </c>
      <c r="E128" t="s">
        <v>656</v>
      </c>
      <c r="F128" t="s">
        <v>1126</v>
      </c>
      <c r="G128" t="s">
        <v>6194</v>
      </c>
    </row>
    <row r="129" spans="1:9" x14ac:dyDescent="0.3">
      <c r="A129" s="2" t="s">
        <v>279</v>
      </c>
      <c r="B129" s="2">
        <v>5.0999999999999996</v>
      </c>
      <c r="C129" t="s">
        <v>434</v>
      </c>
      <c r="D129" t="s">
        <v>307</v>
      </c>
      <c r="E129" t="s">
        <v>6193</v>
      </c>
      <c r="F129" t="s">
        <v>656</v>
      </c>
      <c r="G129" t="s">
        <v>6194</v>
      </c>
      <c r="H129" t="s">
        <v>6195</v>
      </c>
      <c r="I129" t="s">
        <v>6116</v>
      </c>
    </row>
    <row r="130" spans="1:9" x14ac:dyDescent="0.3">
      <c r="A130" s="3" t="s">
        <v>13</v>
      </c>
      <c r="B130" s="3">
        <v>5.8</v>
      </c>
      <c r="C130" t="s">
        <v>434</v>
      </c>
      <c r="D130" t="s">
        <v>307</v>
      </c>
      <c r="E130" t="s">
        <v>6195</v>
      </c>
    </row>
    <row r="131" spans="1:9" x14ac:dyDescent="0.3">
      <c r="A131" s="2" t="s">
        <v>283</v>
      </c>
      <c r="B131" s="2">
        <v>6.2</v>
      </c>
      <c r="C131" t="s">
        <v>656</v>
      </c>
      <c r="D131" t="s">
        <v>6195</v>
      </c>
      <c r="E131" t="s">
        <v>2088</v>
      </c>
    </row>
    <row r="132" spans="1:9" x14ac:dyDescent="0.3">
      <c r="A132" s="3" t="s">
        <v>16</v>
      </c>
      <c r="B132" s="3">
        <v>7.4</v>
      </c>
      <c r="C132" t="s">
        <v>434</v>
      </c>
      <c r="D132" t="s">
        <v>307</v>
      </c>
      <c r="E132" t="s">
        <v>6095</v>
      </c>
    </row>
    <row r="133" spans="1:9" x14ac:dyDescent="0.3">
      <c r="A133" s="2" t="s">
        <v>288</v>
      </c>
      <c r="B133" s="2">
        <v>5.8</v>
      </c>
      <c r="C133" t="s">
        <v>1126</v>
      </c>
      <c r="D133" t="s">
        <v>6195</v>
      </c>
      <c r="E133" t="s">
        <v>2088</v>
      </c>
      <c r="F133" t="s">
        <v>6095</v>
      </c>
    </row>
    <row r="134" spans="1:9" x14ac:dyDescent="0.3">
      <c r="A134" s="2" t="s">
        <v>146</v>
      </c>
      <c r="B134" s="2">
        <v>6.2</v>
      </c>
      <c r="C134" t="s">
        <v>307</v>
      </c>
      <c r="D134" t="s">
        <v>6193</v>
      </c>
      <c r="E134" t="s">
        <v>656</v>
      </c>
      <c r="F134" t="s">
        <v>6194</v>
      </c>
    </row>
    <row r="135" spans="1:9" x14ac:dyDescent="0.3">
      <c r="A135" s="3" t="s">
        <v>256</v>
      </c>
      <c r="B135" s="3">
        <v>7.3</v>
      </c>
      <c r="C135" t="s">
        <v>434</v>
      </c>
      <c r="D135" t="s">
        <v>307</v>
      </c>
      <c r="E135" t="s">
        <v>6193</v>
      </c>
      <c r="F135" t="s">
        <v>656</v>
      </c>
      <c r="G135" t="s">
        <v>6194</v>
      </c>
    </row>
    <row r="136" spans="1:9" x14ac:dyDescent="0.3">
      <c r="A136" s="2" t="s">
        <v>47</v>
      </c>
      <c r="B136" s="2">
        <v>4.2</v>
      </c>
      <c r="C136" t="s">
        <v>434</v>
      </c>
      <c r="D136" t="s">
        <v>307</v>
      </c>
      <c r="E136" t="s">
        <v>6194</v>
      </c>
      <c r="F136" t="s">
        <v>6195</v>
      </c>
    </row>
    <row r="137" spans="1:9" x14ac:dyDescent="0.3">
      <c r="A137" s="3" t="s">
        <v>16</v>
      </c>
      <c r="B137" s="3">
        <v>6.9</v>
      </c>
      <c r="C137" t="s">
        <v>434</v>
      </c>
      <c r="D137" t="s">
        <v>307</v>
      </c>
      <c r="E137" t="s">
        <v>6095</v>
      </c>
    </row>
    <row r="138" spans="1:9" x14ac:dyDescent="0.3">
      <c r="A138" s="2" t="s">
        <v>297</v>
      </c>
      <c r="B138" s="2">
        <v>6.4</v>
      </c>
      <c r="C138" t="s">
        <v>434</v>
      </c>
      <c r="D138" t="s">
        <v>1126</v>
      </c>
      <c r="E138" t="s">
        <v>6095</v>
      </c>
    </row>
    <row r="139" spans="1:9" x14ac:dyDescent="0.3">
      <c r="A139" s="3" t="s">
        <v>149</v>
      </c>
      <c r="B139" s="3">
        <v>5.4</v>
      </c>
      <c r="C139" t="s">
        <v>434</v>
      </c>
      <c r="D139" t="s">
        <v>307</v>
      </c>
      <c r="E139" t="s">
        <v>6193</v>
      </c>
      <c r="F139" t="s">
        <v>656</v>
      </c>
      <c r="G139" t="s">
        <v>6194</v>
      </c>
      <c r="H139" t="s">
        <v>6116</v>
      </c>
    </row>
    <row r="140" spans="1:9" x14ac:dyDescent="0.3">
      <c r="A140" s="2" t="s">
        <v>146</v>
      </c>
      <c r="B140" s="2">
        <v>6.7</v>
      </c>
      <c r="C140" t="s">
        <v>307</v>
      </c>
      <c r="D140" t="s">
        <v>6193</v>
      </c>
      <c r="E140" t="s">
        <v>656</v>
      </c>
      <c r="F140" t="s">
        <v>6194</v>
      </c>
    </row>
    <row r="141" spans="1:9" x14ac:dyDescent="0.3">
      <c r="A141" s="3" t="s">
        <v>65</v>
      </c>
      <c r="B141" s="3">
        <v>5.8</v>
      </c>
      <c r="C141" t="s">
        <v>307</v>
      </c>
      <c r="D141" t="s">
        <v>6194</v>
      </c>
      <c r="E141" t="s">
        <v>6195</v>
      </c>
    </row>
    <row r="142" spans="1:9" x14ac:dyDescent="0.3">
      <c r="A142" s="2" t="s">
        <v>199</v>
      </c>
      <c r="B142" s="2">
        <v>6.9</v>
      </c>
      <c r="C142" t="s">
        <v>307</v>
      </c>
      <c r="D142" t="s">
        <v>6193</v>
      </c>
      <c r="E142" t="s">
        <v>656</v>
      </c>
      <c r="F142" t="s">
        <v>6194</v>
      </c>
      <c r="G142" t="s">
        <v>6116</v>
      </c>
    </row>
    <row r="143" spans="1:9" x14ac:dyDescent="0.3">
      <c r="A143" s="3" t="s">
        <v>307</v>
      </c>
      <c r="B143" s="3">
        <v>7.2</v>
      </c>
      <c r="C143" t="s">
        <v>307</v>
      </c>
    </row>
    <row r="144" spans="1:9" x14ac:dyDescent="0.3">
      <c r="A144" s="2" t="s">
        <v>146</v>
      </c>
      <c r="B144" s="2">
        <v>6.9</v>
      </c>
      <c r="C144" t="s">
        <v>307</v>
      </c>
      <c r="D144" t="s">
        <v>6193</v>
      </c>
      <c r="E144" t="s">
        <v>656</v>
      </c>
      <c r="F144" t="s">
        <v>6194</v>
      </c>
    </row>
    <row r="145" spans="1:9" x14ac:dyDescent="0.3">
      <c r="A145" s="3" t="s">
        <v>16</v>
      </c>
      <c r="B145" s="3">
        <v>6.1</v>
      </c>
      <c r="C145" t="s">
        <v>434</v>
      </c>
      <c r="D145" t="s">
        <v>307</v>
      </c>
      <c r="E145" t="s">
        <v>6095</v>
      </c>
    </row>
    <row r="146" spans="1:9" x14ac:dyDescent="0.3">
      <c r="A146" s="2" t="s">
        <v>313</v>
      </c>
      <c r="B146" s="2">
        <v>5.5</v>
      </c>
      <c r="C146" t="s">
        <v>434</v>
      </c>
      <c r="D146" t="s">
        <v>656</v>
      </c>
      <c r="E146" t="s">
        <v>6195</v>
      </c>
      <c r="F146" t="s">
        <v>6116</v>
      </c>
    </row>
    <row r="147" spans="1:9" x14ac:dyDescent="0.3">
      <c r="A147" s="3" t="s">
        <v>74</v>
      </c>
      <c r="B147" s="3">
        <v>6.6</v>
      </c>
      <c r="C147" t="s">
        <v>434</v>
      </c>
      <c r="D147" t="s">
        <v>307</v>
      </c>
      <c r="E147" t="s">
        <v>6116</v>
      </c>
      <c r="F147" t="s">
        <v>6095</v>
      </c>
    </row>
    <row r="148" spans="1:9" x14ac:dyDescent="0.3">
      <c r="A148" s="2" t="s">
        <v>316</v>
      </c>
      <c r="B148" s="2">
        <v>6.1</v>
      </c>
      <c r="C148" t="s">
        <v>434</v>
      </c>
      <c r="D148" t="s">
        <v>307</v>
      </c>
      <c r="E148" t="s">
        <v>656</v>
      </c>
      <c r="F148" t="s">
        <v>6194</v>
      </c>
      <c r="G148" t="s">
        <v>6195</v>
      </c>
      <c r="H148" t="s">
        <v>6197</v>
      </c>
      <c r="I148" t="s">
        <v>6116</v>
      </c>
    </row>
    <row r="149" spans="1:9" x14ac:dyDescent="0.3">
      <c r="A149" s="3" t="s">
        <v>318</v>
      </c>
      <c r="B149" s="3">
        <v>6.3</v>
      </c>
      <c r="C149" t="s">
        <v>434</v>
      </c>
      <c r="D149" t="s">
        <v>307</v>
      </c>
      <c r="E149" t="s">
        <v>6193</v>
      </c>
      <c r="F149" t="s">
        <v>6195</v>
      </c>
    </row>
    <row r="150" spans="1:9" x14ac:dyDescent="0.3">
      <c r="A150" s="2" t="s">
        <v>256</v>
      </c>
      <c r="B150" s="2">
        <v>7.2</v>
      </c>
      <c r="C150" t="s">
        <v>434</v>
      </c>
      <c r="D150" t="s">
        <v>307</v>
      </c>
      <c r="E150" t="s">
        <v>6193</v>
      </c>
      <c r="F150" t="s">
        <v>656</v>
      </c>
      <c r="G150" t="s">
        <v>6194</v>
      </c>
    </row>
    <row r="151" spans="1:9" x14ac:dyDescent="0.3">
      <c r="A151" s="3" t="s">
        <v>16</v>
      </c>
      <c r="B151" s="3">
        <v>7.4</v>
      </c>
      <c r="C151" t="s">
        <v>434</v>
      </c>
      <c r="D151" t="s">
        <v>307</v>
      </c>
      <c r="E151" t="s">
        <v>6095</v>
      </c>
    </row>
    <row r="152" spans="1:9" x14ac:dyDescent="0.3">
      <c r="A152" s="2" t="s">
        <v>201</v>
      </c>
      <c r="B152" s="2">
        <v>7.3</v>
      </c>
      <c r="C152" t="s">
        <v>307</v>
      </c>
      <c r="D152" t="s">
        <v>6193</v>
      </c>
      <c r="E152" t="s">
        <v>6194</v>
      </c>
      <c r="F152" t="s">
        <v>6195</v>
      </c>
    </row>
    <row r="153" spans="1:9" x14ac:dyDescent="0.3">
      <c r="A153" s="3" t="s">
        <v>326</v>
      </c>
      <c r="B153" s="3">
        <v>6.1</v>
      </c>
      <c r="C153" t="s">
        <v>656</v>
      </c>
      <c r="D153" t="s">
        <v>6196</v>
      </c>
    </row>
    <row r="154" spans="1:9" x14ac:dyDescent="0.3">
      <c r="A154" s="2" t="s">
        <v>329</v>
      </c>
      <c r="B154" s="2">
        <v>7.7</v>
      </c>
      <c r="C154" t="s">
        <v>434</v>
      </c>
      <c r="D154" t="s">
        <v>1126</v>
      </c>
      <c r="E154" t="s">
        <v>6199</v>
      </c>
      <c r="F154" t="s">
        <v>6202</v>
      </c>
    </row>
    <row r="155" spans="1:9" x14ac:dyDescent="0.3">
      <c r="A155" s="3" t="s">
        <v>331</v>
      </c>
      <c r="B155" s="3">
        <v>6.1</v>
      </c>
      <c r="C155" t="s">
        <v>434</v>
      </c>
      <c r="D155" t="s">
        <v>307</v>
      </c>
      <c r="E155" t="s">
        <v>1126</v>
      </c>
    </row>
    <row r="156" spans="1:9" x14ac:dyDescent="0.3">
      <c r="A156" s="2" t="s">
        <v>22</v>
      </c>
      <c r="B156" s="2">
        <v>8</v>
      </c>
      <c r="C156" t="s">
        <v>434</v>
      </c>
      <c r="D156" t="s">
        <v>307</v>
      </c>
      <c r="E156" t="s">
        <v>6116</v>
      </c>
    </row>
    <row r="157" spans="1:9" x14ac:dyDescent="0.3">
      <c r="A157" s="3" t="s">
        <v>79</v>
      </c>
      <c r="B157" s="3">
        <v>7.3</v>
      </c>
      <c r="C157" t="s">
        <v>434</v>
      </c>
      <c r="D157" t="s">
        <v>307</v>
      </c>
      <c r="E157" t="s">
        <v>6195</v>
      </c>
      <c r="F157" t="s">
        <v>6180</v>
      </c>
    </row>
    <row r="158" spans="1:9" x14ac:dyDescent="0.3">
      <c r="A158" s="2" t="s">
        <v>335</v>
      </c>
      <c r="B158" s="2">
        <v>7.9</v>
      </c>
      <c r="C158" t="s">
        <v>434</v>
      </c>
      <c r="D158" t="s">
        <v>307</v>
      </c>
      <c r="E158" t="s">
        <v>6193</v>
      </c>
      <c r="F158" t="s">
        <v>656</v>
      </c>
      <c r="G158" t="s">
        <v>6194</v>
      </c>
      <c r="H158" t="s">
        <v>6195</v>
      </c>
    </row>
    <row r="159" spans="1:9" x14ac:dyDescent="0.3">
      <c r="A159" s="3" t="s">
        <v>13</v>
      </c>
      <c r="B159" s="3">
        <v>5.5</v>
      </c>
      <c r="C159" t="s">
        <v>434</v>
      </c>
      <c r="D159" t="s">
        <v>307</v>
      </c>
      <c r="E159" t="s">
        <v>6195</v>
      </c>
    </row>
    <row r="160" spans="1:9" x14ac:dyDescent="0.3">
      <c r="A160" s="2" t="s">
        <v>74</v>
      </c>
      <c r="B160" s="2">
        <v>5</v>
      </c>
      <c r="C160" t="s">
        <v>434</v>
      </c>
      <c r="D160" t="s">
        <v>307</v>
      </c>
      <c r="E160" t="s">
        <v>6116</v>
      </c>
      <c r="F160" t="s">
        <v>6095</v>
      </c>
    </row>
    <row r="161" spans="1:8" x14ac:dyDescent="0.3">
      <c r="A161" s="3" t="s">
        <v>340</v>
      </c>
      <c r="B161" s="3">
        <v>7.7</v>
      </c>
      <c r="C161" t="s">
        <v>434</v>
      </c>
      <c r="D161" t="s">
        <v>1126</v>
      </c>
      <c r="E161" t="s">
        <v>6197</v>
      </c>
      <c r="F161" t="s">
        <v>6116</v>
      </c>
    </row>
    <row r="162" spans="1:8" x14ac:dyDescent="0.3">
      <c r="A162" s="2" t="s">
        <v>108</v>
      </c>
      <c r="B162" s="2">
        <v>6.6</v>
      </c>
      <c r="C162" t="s">
        <v>434</v>
      </c>
      <c r="D162" t="s">
        <v>6196</v>
      </c>
      <c r="E162" t="s">
        <v>6095</v>
      </c>
    </row>
    <row r="163" spans="1:8" x14ac:dyDescent="0.3">
      <c r="A163" s="3" t="s">
        <v>207</v>
      </c>
      <c r="B163" s="3">
        <v>5.7</v>
      </c>
      <c r="C163" t="s">
        <v>434</v>
      </c>
      <c r="D163" t="s">
        <v>6116</v>
      </c>
    </row>
    <row r="164" spans="1:8" x14ac:dyDescent="0.3">
      <c r="A164" s="2" t="s">
        <v>74</v>
      </c>
      <c r="B164" s="2">
        <v>5.8</v>
      </c>
      <c r="C164" t="s">
        <v>434</v>
      </c>
      <c r="D164" t="s">
        <v>307</v>
      </c>
      <c r="E164" t="s">
        <v>6116</v>
      </c>
      <c r="F164" t="s">
        <v>6095</v>
      </c>
    </row>
    <row r="165" spans="1:8" x14ac:dyDescent="0.3">
      <c r="A165" s="3" t="s">
        <v>349</v>
      </c>
      <c r="B165" s="3">
        <v>6</v>
      </c>
      <c r="C165" t="s">
        <v>434</v>
      </c>
      <c r="D165" t="s">
        <v>307</v>
      </c>
      <c r="E165" t="s">
        <v>656</v>
      </c>
      <c r="F165" t="s">
        <v>6095</v>
      </c>
    </row>
    <row r="166" spans="1:8" x14ac:dyDescent="0.3">
      <c r="A166" s="2" t="s">
        <v>352</v>
      </c>
      <c r="B166" s="2">
        <v>6.4</v>
      </c>
      <c r="C166" t="s">
        <v>434</v>
      </c>
      <c r="D166" t="s">
        <v>307</v>
      </c>
      <c r="E166" t="s">
        <v>6193</v>
      </c>
      <c r="F166" t="s">
        <v>6195</v>
      </c>
      <c r="G166" t="s">
        <v>6180</v>
      </c>
      <c r="H166" t="s">
        <v>6116</v>
      </c>
    </row>
    <row r="167" spans="1:8" x14ac:dyDescent="0.3">
      <c r="A167" s="3" t="s">
        <v>22</v>
      </c>
      <c r="B167" s="3">
        <v>6.9</v>
      </c>
      <c r="C167" t="s">
        <v>434</v>
      </c>
      <c r="D167" t="s">
        <v>307</v>
      </c>
      <c r="E167" t="s">
        <v>6116</v>
      </c>
    </row>
    <row r="168" spans="1:8" x14ac:dyDescent="0.3">
      <c r="A168" s="2" t="s">
        <v>16</v>
      </c>
      <c r="B168" s="2">
        <v>6.4</v>
      </c>
      <c r="C168" t="s">
        <v>434</v>
      </c>
      <c r="D168" t="s">
        <v>307</v>
      </c>
      <c r="E168" t="s">
        <v>6095</v>
      </c>
    </row>
    <row r="169" spans="1:8" x14ac:dyDescent="0.3">
      <c r="A169" s="3" t="s">
        <v>357</v>
      </c>
      <c r="B169" s="3">
        <v>7.4</v>
      </c>
      <c r="C169" t="s">
        <v>434</v>
      </c>
      <c r="D169" t="s">
        <v>307</v>
      </c>
      <c r="E169" t="s">
        <v>1126</v>
      </c>
      <c r="F169" t="s">
        <v>6199</v>
      </c>
      <c r="G169" t="s">
        <v>6202</v>
      </c>
    </row>
    <row r="170" spans="1:8" x14ac:dyDescent="0.3">
      <c r="A170" s="2" t="s">
        <v>360</v>
      </c>
      <c r="B170" s="2">
        <v>5.5</v>
      </c>
      <c r="C170" t="s">
        <v>307</v>
      </c>
      <c r="D170" t="s">
        <v>1126</v>
      </c>
      <c r="E170" t="s">
        <v>6195</v>
      </c>
      <c r="F170" t="s">
        <v>6180</v>
      </c>
    </row>
    <row r="171" spans="1:8" x14ac:dyDescent="0.3">
      <c r="A171" s="3" t="s">
        <v>362</v>
      </c>
      <c r="B171" s="3">
        <v>5.9</v>
      </c>
      <c r="C171" t="s">
        <v>6193</v>
      </c>
      <c r="D171" t="s">
        <v>656</v>
      </c>
      <c r="E171" t="s">
        <v>6194</v>
      </c>
      <c r="F171" t="s">
        <v>6200</v>
      </c>
    </row>
    <row r="172" spans="1:8" x14ac:dyDescent="0.3">
      <c r="A172" s="2" t="s">
        <v>22</v>
      </c>
      <c r="B172" s="2">
        <v>6.8</v>
      </c>
      <c r="C172" t="s">
        <v>434</v>
      </c>
      <c r="D172" t="s">
        <v>307</v>
      </c>
      <c r="E172" t="s">
        <v>6116</v>
      </c>
    </row>
    <row r="173" spans="1:8" x14ac:dyDescent="0.3">
      <c r="A173" s="2" t="s">
        <v>65</v>
      </c>
      <c r="B173" s="2">
        <v>6.8</v>
      </c>
      <c r="C173" t="s">
        <v>307</v>
      </c>
      <c r="D173" t="s">
        <v>6194</v>
      </c>
      <c r="E173" t="s">
        <v>6195</v>
      </c>
    </row>
    <row r="174" spans="1:8" x14ac:dyDescent="0.3">
      <c r="A174" s="3" t="s">
        <v>368</v>
      </c>
      <c r="B174" s="3">
        <v>8.1</v>
      </c>
      <c r="C174" t="s">
        <v>307</v>
      </c>
      <c r="D174" t="s">
        <v>1126</v>
      </c>
      <c r="E174" t="s">
        <v>6095</v>
      </c>
      <c r="F174" t="s">
        <v>5025</v>
      </c>
    </row>
    <row r="175" spans="1:8" x14ac:dyDescent="0.3">
      <c r="A175" s="2" t="s">
        <v>99</v>
      </c>
      <c r="B175" s="2">
        <v>6.5</v>
      </c>
      <c r="C175" t="s">
        <v>307</v>
      </c>
      <c r="D175" t="s">
        <v>6193</v>
      </c>
      <c r="E175" t="s">
        <v>656</v>
      </c>
      <c r="F175" t="s">
        <v>6194</v>
      </c>
      <c r="G175" t="s">
        <v>6203</v>
      </c>
    </row>
    <row r="176" spans="1:8" x14ac:dyDescent="0.3">
      <c r="A176" s="3" t="s">
        <v>372</v>
      </c>
      <c r="B176" s="3">
        <v>7.2</v>
      </c>
      <c r="C176" t="s">
        <v>307</v>
      </c>
      <c r="D176" t="s">
        <v>6193</v>
      </c>
      <c r="E176" t="s">
        <v>656</v>
      </c>
      <c r="F176" t="s">
        <v>6194</v>
      </c>
      <c r="G176" t="s">
        <v>5025</v>
      </c>
    </row>
    <row r="177" spans="1:8" x14ac:dyDescent="0.3">
      <c r="A177" s="2" t="s">
        <v>146</v>
      </c>
      <c r="B177" s="2">
        <v>6.7</v>
      </c>
      <c r="C177" t="s">
        <v>307</v>
      </c>
      <c r="D177" t="s">
        <v>6193</v>
      </c>
      <c r="E177" t="s">
        <v>656</v>
      </c>
      <c r="F177" t="s">
        <v>6194</v>
      </c>
    </row>
    <row r="178" spans="1:8" x14ac:dyDescent="0.3">
      <c r="A178" s="3" t="s">
        <v>376</v>
      </c>
      <c r="B178" s="3">
        <v>8.1</v>
      </c>
      <c r="C178" t="s">
        <v>434</v>
      </c>
      <c r="D178" t="s">
        <v>6197</v>
      </c>
      <c r="E178" t="s">
        <v>6095</v>
      </c>
    </row>
    <row r="179" spans="1:8" x14ac:dyDescent="0.3">
      <c r="A179" s="2" t="s">
        <v>256</v>
      </c>
      <c r="B179" s="2">
        <v>7.6</v>
      </c>
      <c r="C179" t="s">
        <v>434</v>
      </c>
      <c r="D179" t="s">
        <v>307</v>
      </c>
      <c r="E179" t="s">
        <v>6193</v>
      </c>
      <c r="F179" t="s">
        <v>656</v>
      </c>
      <c r="G179" t="s">
        <v>6194</v>
      </c>
    </row>
    <row r="180" spans="1:8" x14ac:dyDescent="0.3">
      <c r="A180" s="3" t="s">
        <v>162</v>
      </c>
      <c r="B180" s="3">
        <v>7.4</v>
      </c>
      <c r="C180" t="s">
        <v>434</v>
      </c>
      <c r="D180" t="s">
        <v>307</v>
      </c>
      <c r="E180" t="s">
        <v>656</v>
      </c>
      <c r="F180" t="s">
        <v>6116</v>
      </c>
    </row>
    <row r="181" spans="1:8" x14ac:dyDescent="0.3">
      <c r="A181" s="2" t="s">
        <v>382</v>
      </c>
      <c r="B181" s="2">
        <v>7.6</v>
      </c>
      <c r="C181" t="s">
        <v>307</v>
      </c>
      <c r="D181" t="s">
        <v>6116</v>
      </c>
      <c r="E181" t="s">
        <v>6095</v>
      </c>
    </row>
    <row r="182" spans="1:8" x14ac:dyDescent="0.3">
      <c r="A182" s="2" t="s">
        <v>385</v>
      </c>
      <c r="B182" s="2">
        <v>6.7</v>
      </c>
      <c r="C182" t="s">
        <v>307</v>
      </c>
      <c r="D182" t="s">
        <v>6193</v>
      </c>
      <c r="E182" t="s">
        <v>656</v>
      </c>
      <c r="F182" t="s">
        <v>6194</v>
      </c>
      <c r="G182" t="s">
        <v>6195</v>
      </c>
      <c r="H182" t="s">
        <v>6116</v>
      </c>
    </row>
    <row r="183" spans="1:8" x14ac:dyDescent="0.3">
      <c r="A183" s="3" t="s">
        <v>382</v>
      </c>
      <c r="B183" s="3">
        <v>6.5</v>
      </c>
      <c r="C183" t="s">
        <v>307</v>
      </c>
      <c r="D183" t="s">
        <v>6116</v>
      </c>
      <c r="E183" t="s">
        <v>6095</v>
      </c>
    </row>
    <row r="184" spans="1:8" x14ac:dyDescent="0.3">
      <c r="A184" s="2" t="s">
        <v>131</v>
      </c>
      <c r="B184" s="2">
        <v>6.6</v>
      </c>
      <c r="C184" t="s">
        <v>434</v>
      </c>
      <c r="D184" t="s">
        <v>656</v>
      </c>
      <c r="E184" t="s">
        <v>6196</v>
      </c>
      <c r="F184" t="s">
        <v>6095</v>
      </c>
    </row>
    <row r="185" spans="1:8" x14ac:dyDescent="0.3">
      <c r="A185" s="3" t="s">
        <v>335</v>
      </c>
      <c r="B185" s="3">
        <v>6.7</v>
      </c>
      <c r="C185" t="s">
        <v>434</v>
      </c>
      <c r="D185" t="s">
        <v>307</v>
      </c>
      <c r="E185" t="s">
        <v>6193</v>
      </c>
      <c r="F185" t="s">
        <v>656</v>
      </c>
      <c r="G185" t="s">
        <v>6194</v>
      </c>
      <c r="H185" t="s">
        <v>6195</v>
      </c>
    </row>
    <row r="186" spans="1:8" x14ac:dyDescent="0.3">
      <c r="A186" s="2" t="s">
        <v>391</v>
      </c>
      <c r="B186" s="2">
        <v>6.4</v>
      </c>
      <c r="C186" t="s">
        <v>434</v>
      </c>
      <c r="D186" t="s">
        <v>6196</v>
      </c>
      <c r="E186" t="s">
        <v>6197</v>
      </c>
      <c r="F186" t="s">
        <v>6095</v>
      </c>
    </row>
    <row r="187" spans="1:8" x14ac:dyDescent="0.3">
      <c r="A187" s="3" t="s">
        <v>331</v>
      </c>
      <c r="B187" s="3">
        <v>5.8</v>
      </c>
      <c r="C187" t="s">
        <v>434</v>
      </c>
      <c r="D187" t="s">
        <v>307</v>
      </c>
      <c r="E187" t="s">
        <v>1126</v>
      </c>
    </row>
    <row r="188" spans="1:8" x14ac:dyDescent="0.3">
      <c r="A188" s="2" t="s">
        <v>395</v>
      </c>
      <c r="B188" s="2">
        <v>7.4</v>
      </c>
      <c r="C188" t="s">
        <v>434</v>
      </c>
      <c r="D188" t="s">
        <v>307</v>
      </c>
      <c r="E188" t="s">
        <v>6194</v>
      </c>
      <c r="F188" t="s">
        <v>6197</v>
      </c>
    </row>
    <row r="189" spans="1:8" x14ac:dyDescent="0.3">
      <c r="A189" s="3" t="s">
        <v>33</v>
      </c>
      <c r="B189" s="3">
        <v>7.8</v>
      </c>
      <c r="C189" t="s">
        <v>307</v>
      </c>
      <c r="D189" t="s">
        <v>6194</v>
      </c>
      <c r="E189" t="s">
        <v>6195</v>
      </c>
      <c r="F189" t="s">
        <v>6197</v>
      </c>
    </row>
    <row r="190" spans="1:8" x14ac:dyDescent="0.3">
      <c r="A190" s="2" t="s">
        <v>399</v>
      </c>
      <c r="B190" s="2">
        <v>6.6</v>
      </c>
      <c r="C190" t="s">
        <v>307</v>
      </c>
      <c r="D190" t="s">
        <v>1126</v>
      </c>
      <c r="E190" t="s">
        <v>6180</v>
      </c>
      <c r="F190" t="s">
        <v>6202</v>
      </c>
    </row>
    <row r="191" spans="1:8" x14ac:dyDescent="0.3">
      <c r="A191" s="3" t="s">
        <v>22</v>
      </c>
      <c r="B191" s="3">
        <v>4.9000000000000004</v>
      </c>
      <c r="C191" t="s">
        <v>434</v>
      </c>
      <c r="D191" t="s">
        <v>307</v>
      </c>
      <c r="E191" t="s">
        <v>6116</v>
      </c>
    </row>
    <row r="192" spans="1:8" x14ac:dyDescent="0.3">
      <c r="A192" s="2" t="s">
        <v>403</v>
      </c>
      <c r="B192" s="2">
        <v>6.5</v>
      </c>
      <c r="C192" t="s">
        <v>307</v>
      </c>
      <c r="D192" t="s">
        <v>6193</v>
      </c>
      <c r="E192" t="s">
        <v>6194</v>
      </c>
      <c r="F192" t="s">
        <v>6095</v>
      </c>
    </row>
    <row r="193" spans="1:7" x14ac:dyDescent="0.3">
      <c r="A193" s="2" t="s">
        <v>250</v>
      </c>
      <c r="B193" s="2">
        <v>6.2</v>
      </c>
      <c r="C193" t="s">
        <v>307</v>
      </c>
      <c r="D193" t="s">
        <v>656</v>
      </c>
      <c r="E193" t="s">
        <v>6194</v>
      </c>
      <c r="F193" t="s">
        <v>6195</v>
      </c>
    </row>
    <row r="194" spans="1:7" x14ac:dyDescent="0.3">
      <c r="A194" s="3" t="s">
        <v>407</v>
      </c>
      <c r="B194" s="3">
        <v>7.3</v>
      </c>
      <c r="C194" t="s">
        <v>434</v>
      </c>
      <c r="D194" t="s">
        <v>6193</v>
      </c>
      <c r="E194" t="s">
        <v>656</v>
      </c>
      <c r="F194" t="s">
        <v>6194</v>
      </c>
      <c r="G194" t="s">
        <v>6116</v>
      </c>
    </row>
    <row r="195" spans="1:7" x14ac:dyDescent="0.3">
      <c r="A195" s="2" t="s">
        <v>65</v>
      </c>
      <c r="B195" s="2">
        <v>7.5</v>
      </c>
      <c r="C195" t="s">
        <v>307</v>
      </c>
      <c r="D195" t="s">
        <v>6194</v>
      </c>
      <c r="E195" t="s">
        <v>6195</v>
      </c>
    </row>
    <row r="196" spans="1:7" x14ac:dyDescent="0.3">
      <c r="A196" s="3" t="s">
        <v>412</v>
      </c>
      <c r="B196" s="3">
        <v>5.6</v>
      </c>
      <c r="C196" t="s">
        <v>434</v>
      </c>
      <c r="D196" t="s">
        <v>656</v>
      </c>
      <c r="E196" t="s">
        <v>6195</v>
      </c>
    </row>
    <row r="197" spans="1:7" x14ac:dyDescent="0.3">
      <c r="A197" s="3" t="s">
        <v>13</v>
      </c>
      <c r="B197" s="3">
        <v>8.1</v>
      </c>
      <c r="C197" t="s">
        <v>434</v>
      </c>
      <c r="D197" t="s">
        <v>307</v>
      </c>
      <c r="E197" t="s">
        <v>6195</v>
      </c>
    </row>
    <row r="198" spans="1:7" x14ac:dyDescent="0.3">
      <c r="A198" s="3" t="s">
        <v>382</v>
      </c>
      <c r="B198" s="3">
        <v>6.7</v>
      </c>
      <c r="C198" t="s">
        <v>307</v>
      </c>
      <c r="D198" t="s">
        <v>6116</v>
      </c>
      <c r="E198" t="s">
        <v>6095</v>
      </c>
    </row>
    <row r="199" spans="1:7" x14ac:dyDescent="0.3">
      <c r="A199" s="2" t="s">
        <v>271</v>
      </c>
      <c r="B199" s="2">
        <v>6.6</v>
      </c>
      <c r="C199" t="s">
        <v>6197</v>
      </c>
      <c r="D199" t="s">
        <v>6095</v>
      </c>
    </row>
    <row r="200" spans="1:7" x14ac:dyDescent="0.3">
      <c r="A200" s="3" t="s">
        <v>418</v>
      </c>
      <c r="B200" s="3">
        <v>6.4</v>
      </c>
      <c r="C200" t="s">
        <v>307</v>
      </c>
      <c r="D200" t="s">
        <v>6193</v>
      </c>
      <c r="E200" t="s">
        <v>656</v>
      </c>
      <c r="F200" t="s">
        <v>6194</v>
      </c>
      <c r="G200" t="s">
        <v>6200</v>
      </c>
    </row>
    <row r="201" spans="1:7" x14ac:dyDescent="0.3">
      <c r="A201" s="2" t="s">
        <v>86</v>
      </c>
      <c r="B201" s="2">
        <v>7.5</v>
      </c>
      <c r="C201" t="s">
        <v>434</v>
      </c>
      <c r="D201" t="s">
        <v>307</v>
      </c>
      <c r="E201" t="s">
        <v>6195</v>
      </c>
      <c r="F201" t="s">
        <v>6116</v>
      </c>
      <c r="G201" t="s">
        <v>6095</v>
      </c>
    </row>
    <row r="202" spans="1:7" x14ac:dyDescent="0.3">
      <c r="A202" s="3" t="s">
        <v>108</v>
      </c>
      <c r="B202" s="3">
        <v>7.3</v>
      </c>
      <c r="C202" t="s">
        <v>434</v>
      </c>
      <c r="D202" t="s">
        <v>6196</v>
      </c>
      <c r="E202" t="s">
        <v>6095</v>
      </c>
    </row>
    <row r="203" spans="1:7" x14ac:dyDescent="0.3">
      <c r="A203" s="2" t="s">
        <v>423</v>
      </c>
      <c r="B203" s="2">
        <v>7.5</v>
      </c>
      <c r="C203" t="s">
        <v>434</v>
      </c>
      <c r="D203" t="s">
        <v>307</v>
      </c>
      <c r="E203" t="s">
        <v>6196</v>
      </c>
      <c r="F203" t="s">
        <v>6197</v>
      </c>
      <c r="G203" t="s">
        <v>6095</v>
      </c>
    </row>
    <row r="204" spans="1:7" x14ac:dyDescent="0.3">
      <c r="A204" s="3" t="s">
        <v>13</v>
      </c>
      <c r="B204" s="3">
        <v>5.8</v>
      </c>
      <c r="C204" t="s">
        <v>434</v>
      </c>
      <c r="D204" t="s">
        <v>307</v>
      </c>
      <c r="E204" t="s">
        <v>6195</v>
      </c>
    </row>
    <row r="205" spans="1:7" x14ac:dyDescent="0.3">
      <c r="A205" s="2" t="s">
        <v>207</v>
      </c>
      <c r="B205" s="2">
        <v>7.5</v>
      </c>
      <c r="C205" t="s">
        <v>434</v>
      </c>
      <c r="D205" t="s">
        <v>6116</v>
      </c>
    </row>
    <row r="206" spans="1:7" x14ac:dyDescent="0.3">
      <c r="A206" s="3" t="s">
        <v>429</v>
      </c>
      <c r="B206" s="3">
        <v>6.6</v>
      </c>
      <c r="C206" t="s">
        <v>434</v>
      </c>
      <c r="D206" t="s">
        <v>307</v>
      </c>
      <c r="E206" t="s">
        <v>6199</v>
      </c>
    </row>
    <row r="207" spans="1:7" x14ac:dyDescent="0.3">
      <c r="A207" s="2" t="s">
        <v>16</v>
      </c>
      <c r="B207" s="2">
        <v>6.7</v>
      </c>
      <c r="C207" t="s">
        <v>434</v>
      </c>
      <c r="D207" t="s">
        <v>307</v>
      </c>
      <c r="E207" t="s">
        <v>6095</v>
      </c>
    </row>
    <row r="208" spans="1:7" x14ac:dyDescent="0.3">
      <c r="A208" s="3" t="s">
        <v>434</v>
      </c>
      <c r="B208" s="3">
        <v>3.7</v>
      </c>
      <c r="C208" t="s">
        <v>434</v>
      </c>
    </row>
    <row r="209" spans="1:7" x14ac:dyDescent="0.3">
      <c r="A209" s="2" t="s">
        <v>165</v>
      </c>
      <c r="B209" s="2">
        <v>6</v>
      </c>
      <c r="C209" t="s">
        <v>656</v>
      </c>
      <c r="D209" t="s">
        <v>6194</v>
      </c>
      <c r="E209" t="s">
        <v>6195</v>
      </c>
    </row>
    <row r="210" spans="1:7" x14ac:dyDescent="0.3">
      <c r="A210" s="3" t="s">
        <v>74</v>
      </c>
      <c r="B210" s="3">
        <v>6.4</v>
      </c>
      <c r="C210" t="s">
        <v>434</v>
      </c>
      <c r="D210" t="s">
        <v>307</v>
      </c>
      <c r="E210" t="s">
        <v>6116</v>
      </c>
      <c r="F210" t="s">
        <v>6095</v>
      </c>
    </row>
    <row r="211" spans="1:7" x14ac:dyDescent="0.3">
      <c r="A211" s="2" t="s">
        <v>16</v>
      </c>
      <c r="B211" s="2">
        <v>6.1</v>
      </c>
      <c r="C211" t="s">
        <v>434</v>
      </c>
      <c r="D211" t="s">
        <v>307</v>
      </c>
      <c r="E211" t="s">
        <v>6095</v>
      </c>
    </row>
    <row r="212" spans="1:7" x14ac:dyDescent="0.3">
      <c r="A212" s="3" t="s">
        <v>226</v>
      </c>
      <c r="B212" s="3">
        <v>6.4</v>
      </c>
      <c r="C212" t="s">
        <v>434</v>
      </c>
      <c r="D212" t="s">
        <v>307</v>
      </c>
      <c r="E212" t="s">
        <v>1126</v>
      </c>
      <c r="F212" t="s">
        <v>6095</v>
      </c>
    </row>
    <row r="213" spans="1:7" x14ac:dyDescent="0.3">
      <c r="A213" s="2" t="s">
        <v>74</v>
      </c>
      <c r="B213" s="2">
        <v>5.6</v>
      </c>
      <c r="C213" t="s">
        <v>434</v>
      </c>
      <c r="D213" t="s">
        <v>307</v>
      </c>
      <c r="E213" t="s">
        <v>6116</v>
      </c>
      <c r="F213" t="s">
        <v>6095</v>
      </c>
    </row>
    <row r="214" spans="1:7" x14ac:dyDescent="0.3">
      <c r="A214" s="3" t="s">
        <v>443</v>
      </c>
      <c r="B214" s="3">
        <v>8</v>
      </c>
      <c r="C214" t="s">
        <v>307</v>
      </c>
      <c r="D214" t="s">
        <v>1126</v>
      </c>
      <c r="E214" t="s">
        <v>6195</v>
      </c>
    </row>
    <row r="215" spans="1:7" x14ac:dyDescent="0.3">
      <c r="A215" s="2" t="s">
        <v>446</v>
      </c>
      <c r="B215" s="2">
        <v>5.2</v>
      </c>
      <c r="C215" t="s">
        <v>434</v>
      </c>
      <c r="D215" t="s">
        <v>6195</v>
      </c>
      <c r="E215" t="s">
        <v>6095</v>
      </c>
    </row>
    <row r="216" spans="1:7" x14ac:dyDescent="0.3">
      <c r="A216" s="3" t="s">
        <v>19</v>
      </c>
      <c r="B216" s="3">
        <v>7.1</v>
      </c>
      <c r="C216" t="s">
        <v>434</v>
      </c>
      <c r="D216" t="s">
        <v>6095</v>
      </c>
    </row>
    <row r="217" spans="1:7" x14ac:dyDescent="0.3">
      <c r="A217" s="2" t="s">
        <v>449</v>
      </c>
      <c r="B217" s="2">
        <v>4.8</v>
      </c>
      <c r="C217" t="s">
        <v>434</v>
      </c>
      <c r="D217" t="s">
        <v>307</v>
      </c>
      <c r="E217" t="s">
        <v>656</v>
      </c>
      <c r="F217" t="s">
        <v>6196</v>
      </c>
    </row>
    <row r="218" spans="1:7" x14ac:dyDescent="0.3">
      <c r="A218" s="3" t="s">
        <v>451</v>
      </c>
      <c r="B218" s="3">
        <v>7</v>
      </c>
      <c r="C218" t="s">
        <v>307</v>
      </c>
      <c r="D218" t="s">
        <v>6197</v>
      </c>
      <c r="E218" t="s">
        <v>6116</v>
      </c>
    </row>
    <row r="219" spans="1:7" x14ac:dyDescent="0.3">
      <c r="A219" s="2" t="s">
        <v>89</v>
      </c>
      <c r="B219" s="2">
        <v>5.4</v>
      </c>
      <c r="C219" t="s">
        <v>307</v>
      </c>
      <c r="D219" t="s">
        <v>6193</v>
      </c>
      <c r="E219" t="s">
        <v>656</v>
      </c>
      <c r="F219" t="s">
        <v>6194</v>
      </c>
      <c r="G219" t="s">
        <v>6195</v>
      </c>
    </row>
    <row r="220" spans="1:7" x14ac:dyDescent="0.3">
      <c r="A220" s="3" t="s">
        <v>455</v>
      </c>
      <c r="B220" s="3">
        <v>6.6</v>
      </c>
      <c r="C220" t="s">
        <v>434</v>
      </c>
      <c r="D220" t="s">
        <v>1126</v>
      </c>
      <c r="E220" t="s">
        <v>6116</v>
      </c>
      <c r="F220" t="s">
        <v>6095</v>
      </c>
    </row>
    <row r="221" spans="1:7" x14ac:dyDescent="0.3">
      <c r="A221" s="2" t="s">
        <v>74</v>
      </c>
      <c r="B221" s="2">
        <v>6.7</v>
      </c>
      <c r="C221" t="s">
        <v>434</v>
      </c>
      <c r="D221" t="s">
        <v>307</v>
      </c>
      <c r="E221" t="s">
        <v>6116</v>
      </c>
      <c r="F221" t="s">
        <v>6095</v>
      </c>
    </row>
    <row r="222" spans="1:7" x14ac:dyDescent="0.3">
      <c r="A222" s="3" t="s">
        <v>460</v>
      </c>
      <c r="B222" s="3">
        <v>6.2</v>
      </c>
      <c r="C222" t="s">
        <v>434</v>
      </c>
      <c r="D222" t="s">
        <v>6196</v>
      </c>
      <c r="E222" t="s">
        <v>6116</v>
      </c>
      <c r="F222" t="s">
        <v>6095</v>
      </c>
    </row>
    <row r="223" spans="1:7" x14ac:dyDescent="0.3">
      <c r="A223" s="2" t="s">
        <v>462</v>
      </c>
      <c r="B223" s="2">
        <v>6.1</v>
      </c>
      <c r="C223" t="s">
        <v>434</v>
      </c>
      <c r="D223" t="s">
        <v>6194</v>
      </c>
      <c r="E223" t="s">
        <v>6203</v>
      </c>
    </row>
    <row r="224" spans="1:7" x14ac:dyDescent="0.3">
      <c r="A224" s="3" t="s">
        <v>465</v>
      </c>
      <c r="B224" s="3">
        <v>5.3</v>
      </c>
      <c r="C224" t="s">
        <v>656</v>
      </c>
      <c r="D224" t="s">
        <v>1126</v>
      </c>
      <c r="E224" t="s">
        <v>6180</v>
      </c>
    </row>
    <row r="225" spans="1:7" x14ac:dyDescent="0.3">
      <c r="A225" s="2" t="s">
        <v>468</v>
      </c>
      <c r="B225" s="2">
        <v>6.3</v>
      </c>
      <c r="C225" t="s">
        <v>434</v>
      </c>
      <c r="D225" t="s">
        <v>656</v>
      </c>
      <c r="E225" t="s">
        <v>6180</v>
      </c>
    </row>
    <row r="226" spans="1:7" x14ac:dyDescent="0.3">
      <c r="A226" s="3" t="s">
        <v>470</v>
      </c>
      <c r="B226" s="3">
        <v>7</v>
      </c>
      <c r="C226" t="s">
        <v>434</v>
      </c>
      <c r="D226" t="s">
        <v>307</v>
      </c>
      <c r="E226" t="s">
        <v>6197</v>
      </c>
      <c r="F226" t="s">
        <v>6116</v>
      </c>
    </row>
    <row r="227" spans="1:7" x14ac:dyDescent="0.3">
      <c r="A227" s="2" t="s">
        <v>9</v>
      </c>
      <c r="B227" s="2">
        <v>7.6</v>
      </c>
      <c r="C227" t="s">
        <v>434</v>
      </c>
      <c r="D227" t="s">
        <v>307</v>
      </c>
      <c r="E227" t="s">
        <v>6195</v>
      </c>
      <c r="F227" t="s">
        <v>6116</v>
      </c>
    </row>
    <row r="228" spans="1:7" x14ac:dyDescent="0.3">
      <c r="A228" s="3" t="s">
        <v>9</v>
      </c>
      <c r="B228" s="3">
        <v>6.7</v>
      </c>
      <c r="C228" t="s">
        <v>434</v>
      </c>
      <c r="D228" t="s">
        <v>307</v>
      </c>
      <c r="E228" t="s">
        <v>6195</v>
      </c>
      <c r="F228" t="s">
        <v>6116</v>
      </c>
    </row>
    <row r="229" spans="1:7" x14ac:dyDescent="0.3">
      <c r="A229" s="2" t="s">
        <v>89</v>
      </c>
      <c r="B229" s="2">
        <v>8.1</v>
      </c>
      <c r="C229" t="s">
        <v>307</v>
      </c>
      <c r="D229" t="s">
        <v>6193</v>
      </c>
      <c r="E229" t="s">
        <v>656</v>
      </c>
      <c r="F229" t="s">
        <v>6194</v>
      </c>
      <c r="G229" t="s">
        <v>6195</v>
      </c>
    </row>
    <row r="230" spans="1:7" x14ac:dyDescent="0.3">
      <c r="A230" s="3" t="s">
        <v>74</v>
      </c>
      <c r="B230" s="3">
        <v>6.7</v>
      </c>
      <c r="C230" t="s">
        <v>434</v>
      </c>
      <c r="D230" t="s">
        <v>307</v>
      </c>
      <c r="E230" t="s">
        <v>6116</v>
      </c>
      <c r="F230" t="s">
        <v>6095</v>
      </c>
    </row>
    <row r="231" spans="1:7" x14ac:dyDescent="0.3">
      <c r="A231" s="2" t="s">
        <v>9</v>
      </c>
      <c r="B231" s="2">
        <v>6.5</v>
      </c>
      <c r="C231" t="s">
        <v>434</v>
      </c>
      <c r="D231" t="s">
        <v>307</v>
      </c>
      <c r="E231" t="s">
        <v>6195</v>
      </c>
      <c r="F231" t="s">
        <v>6116</v>
      </c>
    </row>
    <row r="232" spans="1:7" x14ac:dyDescent="0.3">
      <c r="A232" s="3" t="s">
        <v>89</v>
      </c>
      <c r="B232" s="3">
        <v>7.3</v>
      </c>
      <c r="C232" t="s">
        <v>307</v>
      </c>
      <c r="D232" t="s">
        <v>6193</v>
      </c>
      <c r="E232" t="s">
        <v>656</v>
      </c>
      <c r="F232" t="s">
        <v>6194</v>
      </c>
      <c r="G232" t="s">
        <v>6195</v>
      </c>
    </row>
    <row r="233" spans="1:7" x14ac:dyDescent="0.3">
      <c r="A233" s="3" t="s">
        <v>480</v>
      </c>
      <c r="B233" s="3">
        <v>6</v>
      </c>
      <c r="C233" t="s">
        <v>434</v>
      </c>
      <c r="D233" t="s">
        <v>1126</v>
      </c>
      <c r="E233" t="s">
        <v>6202</v>
      </c>
    </row>
    <row r="234" spans="1:7" x14ac:dyDescent="0.3">
      <c r="A234" s="2" t="s">
        <v>179</v>
      </c>
      <c r="B234" s="2">
        <v>6.1</v>
      </c>
      <c r="C234" t="s">
        <v>434</v>
      </c>
      <c r="D234" t="s">
        <v>307</v>
      </c>
      <c r="E234" t="s">
        <v>1126</v>
      </c>
      <c r="F234" t="s">
        <v>6195</v>
      </c>
    </row>
    <row r="235" spans="1:7" x14ac:dyDescent="0.3">
      <c r="A235" s="3" t="s">
        <v>162</v>
      </c>
      <c r="B235" s="3">
        <v>5.9</v>
      </c>
      <c r="C235" t="s">
        <v>434</v>
      </c>
      <c r="D235" t="s">
        <v>307</v>
      </c>
      <c r="E235" t="s">
        <v>656</v>
      </c>
      <c r="F235" t="s">
        <v>6116</v>
      </c>
    </row>
    <row r="236" spans="1:7" x14ac:dyDescent="0.3">
      <c r="A236" s="2" t="s">
        <v>485</v>
      </c>
      <c r="B236" s="2">
        <v>7.8</v>
      </c>
      <c r="C236" t="s">
        <v>307</v>
      </c>
      <c r="D236" t="s">
        <v>1126</v>
      </c>
      <c r="E236" t="s">
        <v>6116</v>
      </c>
      <c r="F236" t="s">
        <v>6095</v>
      </c>
    </row>
    <row r="237" spans="1:7" x14ac:dyDescent="0.3">
      <c r="A237" s="3" t="s">
        <v>16</v>
      </c>
      <c r="B237" s="3">
        <v>5.8</v>
      </c>
      <c r="C237" t="s">
        <v>434</v>
      </c>
      <c r="D237" t="s">
        <v>307</v>
      </c>
      <c r="E237" t="s">
        <v>6095</v>
      </c>
    </row>
    <row r="238" spans="1:7" x14ac:dyDescent="0.3">
      <c r="A238" s="3" t="s">
        <v>22</v>
      </c>
      <c r="B238" s="3">
        <v>4.3</v>
      </c>
      <c r="C238" t="s">
        <v>434</v>
      </c>
      <c r="D238" t="s">
        <v>307</v>
      </c>
      <c r="E238" t="s">
        <v>6116</v>
      </c>
    </row>
    <row r="239" spans="1:7" x14ac:dyDescent="0.3">
      <c r="A239" s="2" t="s">
        <v>491</v>
      </c>
      <c r="B239" s="2">
        <v>6.4</v>
      </c>
      <c r="C239" t="s">
        <v>434</v>
      </c>
      <c r="D239" t="s">
        <v>307</v>
      </c>
      <c r="E239" t="s">
        <v>656</v>
      </c>
      <c r="F239" t="s">
        <v>6194</v>
      </c>
      <c r="G239" t="s">
        <v>6195</v>
      </c>
    </row>
    <row r="240" spans="1:7" x14ac:dyDescent="0.3">
      <c r="A240" s="3" t="s">
        <v>226</v>
      </c>
      <c r="B240" s="3">
        <v>6.1</v>
      </c>
      <c r="C240" t="s">
        <v>434</v>
      </c>
      <c r="D240" t="s">
        <v>307</v>
      </c>
      <c r="E240" t="s">
        <v>1126</v>
      </c>
      <c r="F240" t="s">
        <v>6095</v>
      </c>
    </row>
    <row r="241" spans="1:7" x14ac:dyDescent="0.3">
      <c r="A241" s="2" t="s">
        <v>16</v>
      </c>
      <c r="B241" s="2">
        <v>6.5</v>
      </c>
      <c r="C241" t="s">
        <v>434</v>
      </c>
      <c r="D241" t="s">
        <v>307</v>
      </c>
      <c r="E241" t="s">
        <v>6095</v>
      </c>
    </row>
    <row r="242" spans="1:7" x14ac:dyDescent="0.3">
      <c r="A242" s="3" t="s">
        <v>329</v>
      </c>
      <c r="B242" s="3">
        <v>7.1</v>
      </c>
      <c r="C242" t="s">
        <v>434</v>
      </c>
      <c r="D242" t="s">
        <v>1126</v>
      </c>
      <c r="E242" t="s">
        <v>6199</v>
      </c>
      <c r="F242" t="s">
        <v>6202</v>
      </c>
    </row>
    <row r="243" spans="1:7" x14ac:dyDescent="0.3">
      <c r="A243" s="2" t="s">
        <v>499</v>
      </c>
      <c r="B243" s="2">
        <v>6.4</v>
      </c>
      <c r="C243" t="s">
        <v>6196</v>
      </c>
      <c r="D243" t="s">
        <v>6095</v>
      </c>
    </row>
    <row r="244" spans="1:7" x14ac:dyDescent="0.3">
      <c r="A244" s="3" t="s">
        <v>501</v>
      </c>
      <c r="B244" s="3">
        <v>6.5</v>
      </c>
      <c r="C244" t="s">
        <v>434</v>
      </c>
      <c r="D244" t="s">
        <v>656</v>
      </c>
      <c r="E244" t="s">
        <v>6196</v>
      </c>
      <c r="F244" t="s">
        <v>6180</v>
      </c>
      <c r="G244" t="s">
        <v>6095</v>
      </c>
    </row>
    <row r="245" spans="1:7" x14ac:dyDescent="0.3">
      <c r="A245" s="2" t="s">
        <v>382</v>
      </c>
      <c r="B245" s="2">
        <v>6.3</v>
      </c>
      <c r="C245" t="s">
        <v>307</v>
      </c>
      <c r="D245" t="s">
        <v>6116</v>
      </c>
      <c r="E245" t="s">
        <v>6095</v>
      </c>
    </row>
    <row r="246" spans="1:7" x14ac:dyDescent="0.3">
      <c r="A246" s="3" t="s">
        <v>504</v>
      </c>
      <c r="B246" s="3">
        <v>7.5</v>
      </c>
      <c r="C246" t="s">
        <v>6198</v>
      </c>
      <c r="D246" t="s">
        <v>1126</v>
      </c>
    </row>
    <row r="247" spans="1:7" x14ac:dyDescent="0.3">
      <c r="A247" s="2" t="s">
        <v>250</v>
      </c>
      <c r="B247" s="2">
        <v>4.9000000000000004</v>
      </c>
      <c r="C247" t="s">
        <v>307</v>
      </c>
      <c r="D247" t="s">
        <v>656</v>
      </c>
      <c r="E247" t="s">
        <v>6194</v>
      </c>
      <c r="F247" t="s">
        <v>6195</v>
      </c>
    </row>
    <row r="248" spans="1:7" x14ac:dyDescent="0.3">
      <c r="A248" s="3" t="s">
        <v>508</v>
      </c>
      <c r="B248" s="3">
        <v>5.8</v>
      </c>
      <c r="C248" t="s">
        <v>434</v>
      </c>
      <c r="D248" t="s">
        <v>656</v>
      </c>
      <c r="E248" t="s">
        <v>6196</v>
      </c>
      <c r="F248" t="s">
        <v>6116</v>
      </c>
      <c r="G248" t="s">
        <v>6095</v>
      </c>
    </row>
    <row r="249" spans="1:7" x14ac:dyDescent="0.3">
      <c r="A249" s="3" t="s">
        <v>511</v>
      </c>
      <c r="B249" s="3">
        <v>6.2</v>
      </c>
      <c r="C249" t="s">
        <v>434</v>
      </c>
      <c r="D249" t="s">
        <v>1126</v>
      </c>
      <c r="E249" t="s">
        <v>6195</v>
      </c>
      <c r="F249" t="s">
        <v>6202</v>
      </c>
    </row>
    <row r="250" spans="1:7" x14ac:dyDescent="0.3">
      <c r="A250" s="2" t="s">
        <v>89</v>
      </c>
      <c r="B250" s="2">
        <v>5.5</v>
      </c>
      <c r="C250" t="s">
        <v>307</v>
      </c>
      <c r="D250" t="s">
        <v>6193</v>
      </c>
      <c r="E250" t="s">
        <v>656</v>
      </c>
      <c r="F250" t="s">
        <v>6194</v>
      </c>
      <c r="G250" t="s">
        <v>6195</v>
      </c>
    </row>
    <row r="251" spans="1:7" x14ac:dyDescent="0.3">
      <c r="A251" s="3" t="s">
        <v>516</v>
      </c>
      <c r="B251" s="3">
        <v>5.4</v>
      </c>
      <c r="C251" t="s">
        <v>6193</v>
      </c>
      <c r="D251" t="s">
        <v>656</v>
      </c>
      <c r="E251" t="s">
        <v>6194</v>
      </c>
      <c r="F251" t="s">
        <v>6201</v>
      </c>
      <c r="G251" t="s">
        <v>5025</v>
      </c>
    </row>
    <row r="252" spans="1:7" x14ac:dyDescent="0.3">
      <c r="A252" s="2" t="s">
        <v>518</v>
      </c>
      <c r="B252" s="2">
        <v>5.8</v>
      </c>
      <c r="C252" t="s">
        <v>434</v>
      </c>
      <c r="D252" t="s">
        <v>307</v>
      </c>
      <c r="E252" t="s">
        <v>6197</v>
      </c>
      <c r="F252" t="s">
        <v>6116</v>
      </c>
      <c r="G252" t="s">
        <v>6095</v>
      </c>
    </row>
    <row r="253" spans="1:7" x14ac:dyDescent="0.3">
      <c r="A253" s="3" t="s">
        <v>520</v>
      </c>
      <c r="B253" s="3">
        <v>7.1</v>
      </c>
      <c r="C253" t="s">
        <v>434</v>
      </c>
      <c r="D253" t="s">
        <v>1126</v>
      </c>
      <c r="E253" t="s">
        <v>6116</v>
      </c>
      <c r="F253" t="s">
        <v>6203</v>
      </c>
    </row>
    <row r="254" spans="1:7" x14ac:dyDescent="0.3">
      <c r="A254" s="2" t="s">
        <v>89</v>
      </c>
      <c r="B254" s="2">
        <v>5.4</v>
      </c>
      <c r="C254" t="s">
        <v>307</v>
      </c>
      <c r="D254" t="s">
        <v>6193</v>
      </c>
      <c r="E254" t="s">
        <v>656</v>
      </c>
      <c r="F254" t="s">
        <v>6194</v>
      </c>
      <c r="G254" t="s">
        <v>6195</v>
      </c>
    </row>
    <row r="255" spans="1:7" x14ac:dyDescent="0.3">
      <c r="A255" s="3" t="s">
        <v>524</v>
      </c>
      <c r="B255" s="3">
        <v>3.7</v>
      </c>
      <c r="C255" t="s">
        <v>434</v>
      </c>
      <c r="D255" t="s">
        <v>6196</v>
      </c>
      <c r="E255" t="s">
        <v>6180</v>
      </c>
      <c r="F255" t="s">
        <v>6095</v>
      </c>
    </row>
    <row r="256" spans="1:7" x14ac:dyDescent="0.3">
      <c r="A256" s="2" t="s">
        <v>207</v>
      </c>
      <c r="B256" s="2">
        <v>6.7</v>
      </c>
      <c r="C256" t="s">
        <v>434</v>
      </c>
      <c r="D256" t="s">
        <v>6116</v>
      </c>
    </row>
    <row r="257" spans="1:7" x14ac:dyDescent="0.3">
      <c r="A257" s="3" t="s">
        <v>16</v>
      </c>
      <c r="B257" s="3">
        <v>7.2</v>
      </c>
      <c r="C257" t="s">
        <v>434</v>
      </c>
      <c r="D257" t="s">
        <v>307</v>
      </c>
      <c r="E257" t="s">
        <v>6095</v>
      </c>
    </row>
    <row r="258" spans="1:7" x14ac:dyDescent="0.3">
      <c r="A258" s="2" t="s">
        <v>179</v>
      </c>
      <c r="B258" s="2">
        <v>8.8000000000000007</v>
      </c>
      <c r="C258" t="s">
        <v>434</v>
      </c>
      <c r="D258" t="s">
        <v>307</v>
      </c>
      <c r="E258" t="s">
        <v>1126</v>
      </c>
      <c r="F258" t="s">
        <v>6195</v>
      </c>
    </row>
    <row r="259" spans="1:7" x14ac:dyDescent="0.3">
      <c r="A259" s="3" t="s">
        <v>531</v>
      </c>
      <c r="B259" s="3">
        <v>5.8</v>
      </c>
      <c r="C259" t="s">
        <v>434</v>
      </c>
      <c r="D259" t="s">
        <v>307</v>
      </c>
      <c r="E259" t="s">
        <v>656</v>
      </c>
    </row>
    <row r="260" spans="1:7" x14ac:dyDescent="0.3">
      <c r="A260" s="2" t="s">
        <v>534</v>
      </c>
      <c r="B260" s="2">
        <v>6.8</v>
      </c>
      <c r="C260" t="s">
        <v>6198</v>
      </c>
      <c r="D260" t="s">
        <v>1126</v>
      </c>
      <c r="E260" t="s">
        <v>6203</v>
      </c>
    </row>
    <row r="261" spans="1:7" x14ac:dyDescent="0.3">
      <c r="A261" s="3" t="s">
        <v>250</v>
      </c>
      <c r="B261" s="3">
        <v>3.8</v>
      </c>
      <c r="C261" t="s">
        <v>307</v>
      </c>
      <c r="D261" t="s">
        <v>656</v>
      </c>
      <c r="E261" t="s">
        <v>6194</v>
      </c>
      <c r="F261" t="s">
        <v>6195</v>
      </c>
    </row>
    <row r="262" spans="1:7" x14ac:dyDescent="0.3">
      <c r="A262" s="2" t="s">
        <v>538</v>
      </c>
      <c r="B262" s="2">
        <v>7.1</v>
      </c>
      <c r="C262" t="s">
        <v>434</v>
      </c>
      <c r="D262" t="s">
        <v>6197</v>
      </c>
      <c r="E262" t="s">
        <v>6116</v>
      </c>
      <c r="F262" t="s">
        <v>6095</v>
      </c>
    </row>
    <row r="263" spans="1:7" x14ac:dyDescent="0.3">
      <c r="A263" s="3" t="s">
        <v>357</v>
      </c>
      <c r="B263" s="3">
        <v>7.2</v>
      </c>
      <c r="C263" t="s">
        <v>434</v>
      </c>
      <c r="D263" t="s">
        <v>307</v>
      </c>
      <c r="E263" t="s">
        <v>1126</v>
      </c>
      <c r="F263" t="s">
        <v>6199</v>
      </c>
      <c r="G263" t="s">
        <v>6202</v>
      </c>
    </row>
    <row r="264" spans="1:7" x14ac:dyDescent="0.3">
      <c r="A264" s="2" t="s">
        <v>250</v>
      </c>
      <c r="B264" s="2">
        <v>5.9</v>
      </c>
      <c r="C264" t="s">
        <v>307</v>
      </c>
      <c r="D264" t="s">
        <v>656</v>
      </c>
      <c r="E264" t="s">
        <v>6194</v>
      </c>
      <c r="F264" t="s">
        <v>6195</v>
      </c>
    </row>
    <row r="265" spans="1:7" x14ac:dyDescent="0.3">
      <c r="A265" s="3" t="s">
        <v>543</v>
      </c>
      <c r="B265" s="3">
        <v>7.1</v>
      </c>
      <c r="C265" t="s">
        <v>6193</v>
      </c>
      <c r="D265" t="s">
        <v>6194</v>
      </c>
      <c r="E265" t="s">
        <v>6195</v>
      </c>
      <c r="F265" t="s">
        <v>6200</v>
      </c>
      <c r="G265" t="s">
        <v>6180</v>
      </c>
    </row>
    <row r="266" spans="1:7" x14ac:dyDescent="0.3">
      <c r="A266" s="2" t="s">
        <v>211</v>
      </c>
      <c r="B266" s="2">
        <v>8.1</v>
      </c>
      <c r="C266" t="s">
        <v>307</v>
      </c>
      <c r="D266" t="s">
        <v>1126</v>
      </c>
      <c r="E266" t="s">
        <v>6116</v>
      </c>
    </row>
    <row r="267" spans="1:7" x14ac:dyDescent="0.3">
      <c r="A267" s="2" t="s">
        <v>546</v>
      </c>
      <c r="B267" s="2">
        <v>6.9</v>
      </c>
      <c r="C267" t="s">
        <v>434</v>
      </c>
      <c r="D267" t="s">
        <v>307</v>
      </c>
      <c r="E267" t="s">
        <v>6180</v>
      </c>
      <c r="F267" t="s">
        <v>6116</v>
      </c>
      <c r="G267" t="s">
        <v>6095</v>
      </c>
    </row>
    <row r="268" spans="1:7" x14ac:dyDescent="0.3">
      <c r="A268" s="3" t="s">
        <v>549</v>
      </c>
      <c r="B268" s="3">
        <v>4.4000000000000004</v>
      </c>
      <c r="C268" t="s">
        <v>656</v>
      </c>
      <c r="D268" t="s">
        <v>6180</v>
      </c>
    </row>
    <row r="269" spans="1:7" x14ac:dyDescent="0.3">
      <c r="A269" s="2" t="s">
        <v>108</v>
      </c>
      <c r="B269" s="2">
        <v>6.5</v>
      </c>
      <c r="C269" t="s">
        <v>434</v>
      </c>
      <c r="D269" t="s">
        <v>6196</v>
      </c>
      <c r="E269" t="s">
        <v>6095</v>
      </c>
    </row>
    <row r="270" spans="1:7" x14ac:dyDescent="0.3">
      <c r="A270" s="3" t="s">
        <v>553</v>
      </c>
      <c r="B270" s="3">
        <v>8.5</v>
      </c>
      <c r="C270" t="s">
        <v>434</v>
      </c>
      <c r="D270" t="s">
        <v>1126</v>
      </c>
      <c r="E270" t="s">
        <v>6180</v>
      </c>
    </row>
    <row r="271" spans="1:7" x14ac:dyDescent="0.3">
      <c r="A271" s="2" t="s">
        <v>538</v>
      </c>
      <c r="B271" s="2">
        <v>7.7</v>
      </c>
      <c r="C271" t="s">
        <v>434</v>
      </c>
      <c r="D271" t="s">
        <v>6197</v>
      </c>
      <c r="E271" t="s">
        <v>6116</v>
      </c>
      <c r="F271" t="s">
        <v>6095</v>
      </c>
    </row>
    <row r="272" spans="1:7" x14ac:dyDescent="0.3">
      <c r="A272" s="3" t="s">
        <v>33</v>
      </c>
      <c r="B272" s="3">
        <v>7.4</v>
      </c>
      <c r="C272" t="s">
        <v>307</v>
      </c>
      <c r="D272" t="s">
        <v>6194</v>
      </c>
      <c r="E272" t="s">
        <v>6195</v>
      </c>
      <c r="F272" t="s">
        <v>6197</v>
      </c>
    </row>
    <row r="273" spans="1:7" x14ac:dyDescent="0.3">
      <c r="A273" s="2" t="s">
        <v>16</v>
      </c>
      <c r="B273" s="2">
        <v>8</v>
      </c>
      <c r="C273" t="s">
        <v>434</v>
      </c>
      <c r="D273" t="s">
        <v>307</v>
      </c>
      <c r="E273" t="s">
        <v>6095</v>
      </c>
    </row>
    <row r="274" spans="1:7" x14ac:dyDescent="0.3">
      <c r="A274" s="3" t="s">
        <v>74</v>
      </c>
      <c r="B274" s="3">
        <v>5.7</v>
      </c>
      <c r="C274" t="s">
        <v>434</v>
      </c>
      <c r="D274" t="s">
        <v>307</v>
      </c>
      <c r="E274" t="s">
        <v>6116</v>
      </c>
      <c r="F274" t="s">
        <v>6095</v>
      </c>
    </row>
    <row r="275" spans="1:7" x14ac:dyDescent="0.3">
      <c r="A275" s="2" t="s">
        <v>207</v>
      </c>
      <c r="B275" s="2">
        <v>8.5</v>
      </c>
      <c r="C275" t="s">
        <v>434</v>
      </c>
      <c r="D275" t="s">
        <v>6116</v>
      </c>
    </row>
    <row r="276" spans="1:7" x14ac:dyDescent="0.3">
      <c r="A276" s="3" t="s">
        <v>560</v>
      </c>
      <c r="B276" s="3">
        <v>7</v>
      </c>
      <c r="C276" t="s">
        <v>6198</v>
      </c>
      <c r="D276" t="s">
        <v>6196</v>
      </c>
      <c r="E276" t="s">
        <v>1126</v>
      </c>
      <c r="F276" t="s">
        <v>6199</v>
      </c>
      <c r="G276" t="s">
        <v>6180</v>
      </c>
    </row>
    <row r="277" spans="1:7" x14ac:dyDescent="0.3">
      <c r="A277" s="2" t="s">
        <v>562</v>
      </c>
      <c r="B277" s="2">
        <v>7.8</v>
      </c>
      <c r="C277" t="s">
        <v>6198</v>
      </c>
      <c r="D277" t="s">
        <v>6196</v>
      </c>
      <c r="E277" t="s">
        <v>1126</v>
      </c>
    </row>
    <row r="278" spans="1:7" x14ac:dyDescent="0.3">
      <c r="A278" s="3" t="s">
        <v>564</v>
      </c>
      <c r="B278" s="3">
        <v>7.2</v>
      </c>
      <c r="C278" t="s">
        <v>434</v>
      </c>
      <c r="D278" t="s">
        <v>656</v>
      </c>
      <c r="E278" t="s">
        <v>6095</v>
      </c>
    </row>
    <row r="279" spans="1:7" x14ac:dyDescent="0.3">
      <c r="A279" s="2" t="s">
        <v>108</v>
      </c>
      <c r="B279" s="2">
        <v>6.4</v>
      </c>
      <c r="C279" t="s">
        <v>434</v>
      </c>
      <c r="D279" t="s">
        <v>6196</v>
      </c>
      <c r="E279" t="s">
        <v>6095</v>
      </c>
    </row>
    <row r="280" spans="1:7" x14ac:dyDescent="0.3">
      <c r="A280" s="3" t="s">
        <v>549</v>
      </c>
      <c r="B280" s="3">
        <v>5.5</v>
      </c>
      <c r="C280" t="s">
        <v>656</v>
      </c>
      <c r="D280" t="s">
        <v>6180</v>
      </c>
    </row>
    <row r="281" spans="1:7" x14ac:dyDescent="0.3">
      <c r="A281" s="2" t="s">
        <v>571</v>
      </c>
      <c r="B281" s="2">
        <v>6.7</v>
      </c>
      <c r="C281" t="s">
        <v>434</v>
      </c>
      <c r="D281" t="s">
        <v>656</v>
      </c>
      <c r="E281" t="s">
        <v>6196</v>
      </c>
    </row>
    <row r="282" spans="1:7" x14ac:dyDescent="0.3">
      <c r="A282" s="3" t="s">
        <v>574</v>
      </c>
      <c r="B282" s="3">
        <v>6.1</v>
      </c>
      <c r="C282" t="s">
        <v>434</v>
      </c>
      <c r="D282" t="s">
        <v>1126</v>
      </c>
      <c r="E282" t="s">
        <v>6197</v>
      </c>
      <c r="F282" t="s">
        <v>6095</v>
      </c>
    </row>
    <row r="283" spans="1:7" x14ac:dyDescent="0.3">
      <c r="A283" s="2" t="s">
        <v>577</v>
      </c>
      <c r="B283" s="2">
        <v>8.5</v>
      </c>
      <c r="C283" t="s">
        <v>1126</v>
      </c>
      <c r="D283" t="s">
        <v>5025</v>
      </c>
    </row>
    <row r="284" spans="1:7" x14ac:dyDescent="0.3">
      <c r="A284" s="3" t="s">
        <v>580</v>
      </c>
      <c r="B284" s="3">
        <v>6.9</v>
      </c>
      <c r="C284" t="s">
        <v>6193</v>
      </c>
      <c r="D284" t="s">
        <v>1126</v>
      </c>
      <c r="E284" t="s">
        <v>6194</v>
      </c>
      <c r="F284" t="s">
        <v>6200</v>
      </c>
      <c r="G284" t="s">
        <v>6180</v>
      </c>
    </row>
    <row r="285" spans="1:7" x14ac:dyDescent="0.3">
      <c r="A285" s="2" t="s">
        <v>89</v>
      </c>
      <c r="B285" s="2">
        <v>7.3</v>
      </c>
      <c r="C285" t="s">
        <v>307</v>
      </c>
      <c r="D285" t="s">
        <v>6193</v>
      </c>
      <c r="E285" t="s">
        <v>656</v>
      </c>
      <c r="F285" t="s">
        <v>6194</v>
      </c>
      <c r="G285" t="s">
        <v>6195</v>
      </c>
    </row>
    <row r="286" spans="1:7" x14ac:dyDescent="0.3">
      <c r="A286" s="3" t="s">
        <v>16</v>
      </c>
      <c r="B286" s="3">
        <v>6.7</v>
      </c>
      <c r="C286" t="s">
        <v>434</v>
      </c>
      <c r="D286" t="s">
        <v>307</v>
      </c>
      <c r="E286" t="s">
        <v>6095</v>
      </c>
    </row>
    <row r="287" spans="1:7" x14ac:dyDescent="0.3">
      <c r="A287" s="2" t="s">
        <v>586</v>
      </c>
      <c r="B287" s="2">
        <v>6.9</v>
      </c>
      <c r="C287" t="s">
        <v>434</v>
      </c>
      <c r="D287" t="s">
        <v>307</v>
      </c>
      <c r="E287" t="s">
        <v>656</v>
      </c>
      <c r="F287" t="s">
        <v>6194</v>
      </c>
      <c r="G287" t="s">
        <v>6197</v>
      </c>
    </row>
    <row r="288" spans="1:7" x14ac:dyDescent="0.3">
      <c r="A288" s="3" t="s">
        <v>47</v>
      </c>
      <c r="B288" s="3">
        <v>5.0999999999999996</v>
      </c>
      <c r="C288" t="s">
        <v>434</v>
      </c>
      <c r="D288" t="s">
        <v>307</v>
      </c>
      <c r="E288" t="s">
        <v>6194</v>
      </c>
      <c r="F288" t="s">
        <v>6195</v>
      </c>
    </row>
    <row r="289" spans="1:7" x14ac:dyDescent="0.3">
      <c r="A289" s="2" t="s">
        <v>175</v>
      </c>
      <c r="B289" s="2">
        <v>6.8</v>
      </c>
      <c r="C289" t="s">
        <v>307</v>
      </c>
      <c r="D289" t="s">
        <v>1126</v>
      </c>
      <c r="E289" t="s">
        <v>6194</v>
      </c>
      <c r="F289" t="s">
        <v>6195</v>
      </c>
    </row>
    <row r="290" spans="1:7" x14ac:dyDescent="0.3">
      <c r="A290" s="2" t="s">
        <v>201</v>
      </c>
      <c r="B290" s="2">
        <v>6.7</v>
      </c>
      <c r="C290" t="s">
        <v>307</v>
      </c>
      <c r="D290" t="s">
        <v>6193</v>
      </c>
      <c r="E290" t="s">
        <v>6194</v>
      </c>
      <c r="F290" t="s">
        <v>6195</v>
      </c>
    </row>
    <row r="291" spans="1:7" x14ac:dyDescent="0.3">
      <c r="A291" s="3" t="s">
        <v>595</v>
      </c>
      <c r="B291" s="3">
        <v>6</v>
      </c>
      <c r="C291" t="s">
        <v>434</v>
      </c>
      <c r="D291" t="s">
        <v>6180</v>
      </c>
      <c r="E291" t="s">
        <v>6095</v>
      </c>
    </row>
    <row r="292" spans="1:7" x14ac:dyDescent="0.3">
      <c r="A292" s="2" t="s">
        <v>598</v>
      </c>
      <c r="B292" s="2">
        <v>5.7</v>
      </c>
      <c r="C292" t="s">
        <v>434</v>
      </c>
      <c r="D292" t="s">
        <v>6195</v>
      </c>
      <c r="E292" t="s">
        <v>2088</v>
      </c>
      <c r="F292" t="s">
        <v>6197</v>
      </c>
    </row>
    <row r="293" spans="1:7" x14ac:dyDescent="0.3">
      <c r="A293" s="3" t="s">
        <v>600</v>
      </c>
      <c r="B293" s="3">
        <v>8</v>
      </c>
      <c r="C293" t="s">
        <v>307</v>
      </c>
      <c r="D293" t="s">
        <v>1126</v>
      </c>
      <c r="E293" t="s">
        <v>6095</v>
      </c>
    </row>
    <row r="294" spans="1:7" x14ac:dyDescent="0.3">
      <c r="A294" s="2" t="s">
        <v>602</v>
      </c>
      <c r="B294" s="2">
        <v>8.1999999999999993</v>
      </c>
      <c r="C294" t="s">
        <v>6198</v>
      </c>
      <c r="D294" t="s">
        <v>656</v>
      </c>
      <c r="E294" t="s">
        <v>6196</v>
      </c>
      <c r="F294" t="s">
        <v>1126</v>
      </c>
    </row>
    <row r="295" spans="1:7" x14ac:dyDescent="0.3">
      <c r="A295" s="3" t="s">
        <v>13</v>
      </c>
      <c r="B295" s="3">
        <v>5.4</v>
      </c>
      <c r="C295" t="s">
        <v>434</v>
      </c>
      <c r="D295" t="s">
        <v>307</v>
      </c>
      <c r="E295" t="s">
        <v>6195</v>
      </c>
    </row>
    <row r="296" spans="1:7" x14ac:dyDescent="0.3">
      <c r="A296" s="2" t="s">
        <v>605</v>
      </c>
      <c r="B296" s="2">
        <v>7.2</v>
      </c>
      <c r="C296" t="s">
        <v>434</v>
      </c>
      <c r="D296" t="s">
        <v>6116</v>
      </c>
      <c r="E296" t="s">
        <v>6202</v>
      </c>
    </row>
    <row r="297" spans="1:7" x14ac:dyDescent="0.3">
      <c r="A297" s="3" t="s">
        <v>608</v>
      </c>
      <c r="B297" s="3">
        <v>7.5</v>
      </c>
      <c r="C297" t="s">
        <v>1126</v>
      </c>
      <c r="D297" t="s">
        <v>6116</v>
      </c>
    </row>
    <row r="298" spans="1:7" x14ac:dyDescent="0.3">
      <c r="A298" s="2" t="s">
        <v>610</v>
      </c>
      <c r="B298" s="2">
        <v>7</v>
      </c>
      <c r="C298" t="s">
        <v>434</v>
      </c>
      <c r="D298" t="s">
        <v>307</v>
      </c>
      <c r="E298" t="s">
        <v>6193</v>
      </c>
      <c r="F298" t="s">
        <v>6194</v>
      </c>
      <c r="G298" t="s">
        <v>6195</v>
      </c>
    </row>
    <row r="299" spans="1:7" x14ac:dyDescent="0.3">
      <c r="A299" s="3" t="s">
        <v>613</v>
      </c>
      <c r="B299" s="3">
        <v>3.3</v>
      </c>
      <c r="C299" t="s">
        <v>434</v>
      </c>
      <c r="D299" t="s">
        <v>6196</v>
      </c>
      <c r="E299" t="s">
        <v>6195</v>
      </c>
      <c r="F299" t="s">
        <v>6180</v>
      </c>
      <c r="G299" t="s">
        <v>6095</v>
      </c>
    </row>
    <row r="300" spans="1:7" x14ac:dyDescent="0.3">
      <c r="A300" s="2" t="s">
        <v>40</v>
      </c>
      <c r="B300" s="2">
        <v>6</v>
      </c>
      <c r="C300" t="s">
        <v>434</v>
      </c>
      <c r="D300" t="s">
        <v>307</v>
      </c>
    </row>
    <row r="301" spans="1:7" x14ac:dyDescent="0.3">
      <c r="A301" s="3" t="s">
        <v>129</v>
      </c>
      <c r="B301" s="3">
        <v>7.1</v>
      </c>
      <c r="C301" t="s">
        <v>307</v>
      </c>
      <c r="D301" t="s">
        <v>6193</v>
      </c>
      <c r="E301" t="s">
        <v>6194</v>
      </c>
      <c r="F301" t="s">
        <v>6116</v>
      </c>
    </row>
    <row r="302" spans="1:7" x14ac:dyDescent="0.3">
      <c r="A302" s="2" t="s">
        <v>618</v>
      </c>
      <c r="B302" s="2">
        <v>5.4</v>
      </c>
      <c r="C302" t="s">
        <v>307</v>
      </c>
      <c r="D302" t="s">
        <v>656</v>
      </c>
      <c r="E302" t="s">
        <v>6116</v>
      </c>
    </row>
    <row r="303" spans="1:7" x14ac:dyDescent="0.3">
      <c r="A303" s="3" t="s">
        <v>16</v>
      </c>
      <c r="B303" s="3">
        <v>6.1</v>
      </c>
      <c r="C303" t="s">
        <v>434</v>
      </c>
      <c r="D303" t="s">
        <v>307</v>
      </c>
      <c r="E303" t="s">
        <v>6095</v>
      </c>
    </row>
    <row r="304" spans="1:7" x14ac:dyDescent="0.3">
      <c r="A304" s="2" t="s">
        <v>623</v>
      </c>
      <c r="B304" s="2">
        <v>5.3</v>
      </c>
      <c r="C304" t="s">
        <v>434</v>
      </c>
      <c r="D304" t="s">
        <v>6196</v>
      </c>
      <c r="E304" t="s">
        <v>6203</v>
      </c>
      <c r="F304" t="s">
        <v>6095</v>
      </c>
    </row>
    <row r="305" spans="1:8" x14ac:dyDescent="0.3">
      <c r="A305" s="3" t="s">
        <v>165</v>
      </c>
      <c r="B305" s="3">
        <v>2.2000000000000002</v>
      </c>
      <c r="C305" t="s">
        <v>656</v>
      </c>
      <c r="D305" t="s">
        <v>6194</v>
      </c>
      <c r="E305" t="s">
        <v>6195</v>
      </c>
    </row>
    <row r="306" spans="1:8" x14ac:dyDescent="0.3">
      <c r="A306" s="2" t="s">
        <v>627</v>
      </c>
      <c r="B306" s="2">
        <v>7</v>
      </c>
      <c r="C306" t="s">
        <v>434</v>
      </c>
      <c r="D306" t="s">
        <v>307</v>
      </c>
      <c r="E306" t="s">
        <v>6198</v>
      </c>
      <c r="F306" t="s">
        <v>1126</v>
      </c>
      <c r="G306" t="s">
        <v>6199</v>
      </c>
      <c r="H306" t="s">
        <v>6095</v>
      </c>
    </row>
    <row r="307" spans="1:8" x14ac:dyDescent="0.3">
      <c r="A307" s="3" t="s">
        <v>630</v>
      </c>
      <c r="B307" s="3">
        <v>3.8</v>
      </c>
      <c r="C307" t="s">
        <v>434</v>
      </c>
      <c r="D307" t="s">
        <v>656</v>
      </c>
      <c r="E307" t="s">
        <v>6116</v>
      </c>
    </row>
    <row r="308" spans="1:8" x14ac:dyDescent="0.3">
      <c r="A308" s="2" t="s">
        <v>632</v>
      </c>
      <c r="B308" s="2">
        <v>6.9</v>
      </c>
      <c r="C308" t="s">
        <v>434</v>
      </c>
      <c r="D308" t="s">
        <v>1126</v>
      </c>
      <c r="E308" t="s">
        <v>6095</v>
      </c>
      <c r="F308" t="s">
        <v>6202</v>
      </c>
    </row>
    <row r="309" spans="1:8" x14ac:dyDescent="0.3">
      <c r="A309" s="3" t="s">
        <v>146</v>
      </c>
      <c r="B309" s="3">
        <v>7.2</v>
      </c>
      <c r="C309" t="s">
        <v>307</v>
      </c>
      <c r="D309" t="s">
        <v>6193</v>
      </c>
      <c r="E309" t="s">
        <v>656</v>
      </c>
      <c r="F309" t="s">
        <v>6194</v>
      </c>
    </row>
    <row r="310" spans="1:8" x14ac:dyDescent="0.3">
      <c r="A310" s="2" t="s">
        <v>637</v>
      </c>
      <c r="B310" s="2">
        <v>7.3</v>
      </c>
      <c r="C310" t="s">
        <v>1126</v>
      </c>
      <c r="D310" t="s">
        <v>6197</v>
      </c>
      <c r="E310" t="s">
        <v>6095</v>
      </c>
    </row>
    <row r="311" spans="1:8" x14ac:dyDescent="0.3">
      <c r="A311" s="3" t="s">
        <v>639</v>
      </c>
      <c r="B311" s="3">
        <v>6.3</v>
      </c>
      <c r="C311" t="s">
        <v>434</v>
      </c>
      <c r="D311" t="s">
        <v>307</v>
      </c>
      <c r="E311" t="s">
        <v>6195</v>
      </c>
      <c r="F311" t="s">
        <v>6095</v>
      </c>
    </row>
    <row r="312" spans="1:8" x14ac:dyDescent="0.3">
      <c r="A312" s="2" t="s">
        <v>641</v>
      </c>
      <c r="B312" s="2">
        <v>7.5</v>
      </c>
      <c r="C312" t="s">
        <v>6196</v>
      </c>
      <c r="D312" t="s">
        <v>1126</v>
      </c>
    </row>
    <row r="313" spans="1:8" x14ac:dyDescent="0.3">
      <c r="A313" s="3" t="s">
        <v>644</v>
      </c>
      <c r="B313" s="3">
        <v>7.6</v>
      </c>
      <c r="C313" t="s">
        <v>1126</v>
      </c>
      <c r="D313" t="s">
        <v>6199</v>
      </c>
      <c r="E313" t="s">
        <v>6180</v>
      </c>
      <c r="F313" t="s">
        <v>6202</v>
      </c>
    </row>
    <row r="314" spans="1:8" x14ac:dyDescent="0.3">
      <c r="A314" s="2" t="s">
        <v>648</v>
      </c>
      <c r="B314" s="2">
        <v>6.8</v>
      </c>
      <c r="C314" t="s">
        <v>6193</v>
      </c>
      <c r="D314" t="s">
        <v>656</v>
      </c>
      <c r="E314" t="s">
        <v>6194</v>
      </c>
      <c r="F314" t="s">
        <v>6203</v>
      </c>
    </row>
    <row r="315" spans="1:8" x14ac:dyDescent="0.3">
      <c r="A315" s="3" t="s">
        <v>651</v>
      </c>
      <c r="B315" s="3">
        <v>5.2</v>
      </c>
      <c r="C315" t="s">
        <v>656</v>
      </c>
      <c r="D315" t="s">
        <v>6116</v>
      </c>
      <c r="E315" t="s">
        <v>6095</v>
      </c>
    </row>
    <row r="316" spans="1:8" x14ac:dyDescent="0.3">
      <c r="A316" s="2" t="s">
        <v>653</v>
      </c>
      <c r="B316" s="2">
        <v>7.7</v>
      </c>
      <c r="C316" t="s">
        <v>1126</v>
      </c>
      <c r="D316" t="s">
        <v>6199</v>
      </c>
      <c r="E316" t="s">
        <v>6202</v>
      </c>
    </row>
    <row r="317" spans="1:8" x14ac:dyDescent="0.3">
      <c r="A317" s="3" t="s">
        <v>656</v>
      </c>
      <c r="B317" s="3">
        <v>6.2</v>
      </c>
      <c r="C317" t="s">
        <v>656</v>
      </c>
    </row>
    <row r="318" spans="1:8" x14ac:dyDescent="0.3">
      <c r="A318" s="2" t="s">
        <v>22</v>
      </c>
      <c r="B318" s="2">
        <v>7.7</v>
      </c>
      <c r="C318" t="s">
        <v>434</v>
      </c>
      <c r="D318" t="s">
        <v>307</v>
      </c>
      <c r="E318" t="s">
        <v>6116</v>
      </c>
    </row>
    <row r="319" spans="1:8" x14ac:dyDescent="0.3">
      <c r="A319" s="3" t="s">
        <v>465</v>
      </c>
      <c r="B319" s="3">
        <v>4.3</v>
      </c>
      <c r="C319" t="s">
        <v>656</v>
      </c>
      <c r="D319" t="s">
        <v>1126</v>
      </c>
      <c r="E319" t="s">
        <v>6180</v>
      </c>
    </row>
    <row r="320" spans="1:8" x14ac:dyDescent="0.3">
      <c r="A320" s="2" t="s">
        <v>663</v>
      </c>
      <c r="B320" s="2">
        <v>6.9</v>
      </c>
      <c r="C320" t="s">
        <v>307</v>
      </c>
      <c r="D320" t="s">
        <v>6193</v>
      </c>
      <c r="E320" t="s">
        <v>656</v>
      </c>
      <c r="F320" t="s">
        <v>6194</v>
      </c>
      <c r="G320" t="s">
        <v>6180</v>
      </c>
    </row>
    <row r="321" spans="1:7" x14ac:dyDescent="0.3">
      <c r="A321" s="3" t="s">
        <v>146</v>
      </c>
      <c r="B321" s="3">
        <v>6.6</v>
      </c>
      <c r="C321" t="s">
        <v>307</v>
      </c>
      <c r="D321" t="s">
        <v>6193</v>
      </c>
      <c r="E321" t="s">
        <v>656</v>
      </c>
      <c r="F321" t="s">
        <v>6194</v>
      </c>
    </row>
    <row r="322" spans="1:7" x14ac:dyDescent="0.3">
      <c r="A322" s="2" t="s">
        <v>666</v>
      </c>
      <c r="B322" s="2">
        <v>7</v>
      </c>
      <c r="C322" t="s">
        <v>1126</v>
      </c>
      <c r="D322" t="s">
        <v>6194</v>
      </c>
      <c r="E322" t="s">
        <v>6195</v>
      </c>
      <c r="F322" t="s">
        <v>6180</v>
      </c>
    </row>
    <row r="323" spans="1:7" x14ac:dyDescent="0.3">
      <c r="A323" s="3" t="s">
        <v>668</v>
      </c>
      <c r="B323" s="3">
        <v>6.7</v>
      </c>
      <c r="C323" t="s">
        <v>1126</v>
      </c>
      <c r="D323" t="s">
        <v>6195</v>
      </c>
      <c r="E323" t="s">
        <v>6095</v>
      </c>
    </row>
    <row r="324" spans="1:7" x14ac:dyDescent="0.3">
      <c r="A324" s="2" t="s">
        <v>146</v>
      </c>
      <c r="B324" s="2">
        <v>8.1999999999999993</v>
      </c>
      <c r="C324" t="s">
        <v>307</v>
      </c>
      <c r="D324" t="s">
        <v>6193</v>
      </c>
      <c r="E324" t="s">
        <v>656</v>
      </c>
      <c r="F324" t="s">
        <v>6194</v>
      </c>
    </row>
    <row r="325" spans="1:7" x14ac:dyDescent="0.3">
      <c r="A325" s="3" t="s">
        <v>179</v>
      </c>
      <c r="B325" s="3">
        <v>8.9</v>
      </c>
      <c r="C325" t="s">
        <v>434</v>
      </c>
      <c r="D325" t="s">
        <v>307</v>
      </c>
      <c r="E325" t="s">
        <v>1126</v>
      </c>
      <c r="F325" t="s">
        <v>6195</v>
      </c>
    </row>
    <row r="326" spans="1:7" x14ac:dyDescent="0.3">
      <c r="A326" s="2" t="s">
        <v>179</v>
      </c>
      <c r="B326" s="2">
        <v>8.6999999999999993</v>
      </c>
      <c r="C326" t="s">
        <v>434</v>
      </c>
      <c r="D326" t="s">
        <v>307</v>
      </c>
      <c r="E326" t="s">
        <v>1126</v>
      </c>
      <c r="F326" t="s">
        <v>6195</v>
      </c>
    </row>
    <row r="327" spans="1:7" x14ac:dyDescent="0.3">
      <c r="A327" s="3" t="s">
        <v>13</v>
      </c>
      <c r="B327" s="3">
        <v>5.5</v>
      </c>
      <c r="C327" t="s">
        <v>434</v>
      </c>
      <c r="D327" t="s">
        <v>307</v>
      </c>
      <c r="E327" t="s">
        <v>6195</v>
      </c>
    </row>
    <row r="328" spans="1:7" x14ac:dyDescent="0.3">
      <c r="A328" s="2" t="s">
        <v>639</v>
      </c>
      <c r="B328" s="2">
        <v>5.7</v>
      </c>
      <c r="C328" t="s">
        <v>434</v>
      </c>
      <c r="D328" t="s">
        <v>307</v>
      </c>
      <c r="E328" t="s">
        <v>6195</v>
      </c>
      <c r="F328" t="s">
        <v>6095</v>
      </c>
    </row>
    <row r="329" spans="1:7" x14ac:dyDescent="0.3">
      <c r="A329" s="3" t="s">
        <v>677</v>
      </c>
      <c r="B329" s="3">
        <v>6.3</v>
      </c>
      <c r="C329" t="s">
        <v>1126</v>
      </c>
      <c r="D329" t="s">
        <v>6197</v>
      </c>
      <c r="E329" t="s">
        <v>6180</v>
      </c>
      <c r="F329" t="s">
        <v>6116</v>
      </c>
      <c r="G329" t="s">
        <v>6095</v>
      </c>
    </row>
    <row r="330" spans="1:7" x14ac:dyDescent="0.3">
      <c r="A330" s="2" t="s">
        <v>74</v>
      </c>
      <c r="B330" s="2">
        <v>5.9</v>
      </c>
      <c r="C330" t="s">
        <v>434</v>
      </c>
      <c r="D330" t="s">
        <v>307</v>
      </c>
      <c r="E330" t="s">
        <v>6116</v>
      </c>
      <c r="F330" t="s">
        <v>6095</v>
      </c>
    </row>
    <row r="331" spans="1:7" x14ac:dyDescent="0.3">
      <c r="A331" s="3" t="s">
        <v>455</v>
      </c>
      <c r="B331" s="3">
        <v>7.6</v>
      </c>
      <c r="C331" t="s">
        <v>434</v>
      </c>
      <c r="D331" t="s">
        <v>1126</v>
      </c>
      <c r="E331" t="s">
        <v>6116</v>
      </c>
      <c r="F331" t="s">
        <v>6095</v>
      </c>
    </row>
    <row r="332" spans="1:7" x14ac:dyDescent="0.3">
      <c r="A332" s="2" t="s">
        <v>65</v>
      </c>
      <c r="B332" s="2">
        <v>6.6</v>
      </c>
      <c r="C332" t="s">
        <v>307</v>
      </c>
      <c r="D332" t="s">
        <v>6194</v>
      </c>
      <c r="E332" t="s">
        <v>6195</v>
      </c>
    </row>
    <row r="333" spans="1:7" x14ac:dyDescent="0.3">
      <c r="A333" s="3" t="s">
        <v>19</v>
      </c>
      <c r="B333" s="3">
        <v>5.3</v>
      </c>
      <c r="C333" t="s">
        <v>434</v>
      </c>
      <c r="D333" t="s">
        <v>6095</v>
      </c>
    </row>
    <row r="334" spans="1:7" x14ac:dyDescent="0.3">
      <c r="A334" s="2" t="s">
        <v>687</v>
      </c>
      <c r="B334" s="2">
        <v>6</v>
      </c>
      <c r="C334" t="s">
        <v>1126</v>
      </c>
      <c r="D334" t="s">
        <v>6199</v>
      </c>
      <c r="E334" t="s">
        <v>6202</v>
      </c>
      <c r="F334" t="s">
        <v>5025</v>
      </c>
    </row>
    <row r="335" spans="1:7" x14ac:dyDescent="0.3">
      <c r="A335" s="3" t="s">
        <v>689</v>
      </c>
      <c r="B335" s="3">
        <v>8</v>
      </c>
      <c r="C335" t="s">
        <v>434</v>
      </c>
      <c r="D335" t="s">
        <v>307</v>
      </c>
      <c r="E335" t="s">
        <v>6193</v>
      </c>
      <c r="F335" t="s">
        <v>6194</v>
      </c>
    </row>
    <row r="336" spans="1:7" x14ac:dyDescent="0.3">
      <c r="A336" s="2" t="s">
        <v>531</v>
      </c>
      <c r="B336" s="2">
        <v>5.6</v>
      </c>
      <c r="C336" t="s">
        <v>434</v>
      </c>
      <c r="D336" t="s">
        <v>307</v>
      </c>
      <c r="E336" t="s">
        <v>656</v>
      </c>
    </row>
    <row r="337" spans="1:8" x14ac:dyDescent="0.3">
      <c r="A337" s="3" t="s">
        <v>65</v>
      </c>
      <c r="B337" s="3">
        <v>5.9</v>
      </c>
      <c r="C337" t="s">
        <v>307</v>
      </c>
      <c r="D337" t="s">
        <v>6194</v>
      </c>
      <c r="E337" t="s">
        <v>6195</v>
      </c>
    </row>
    <row r="338" spans="1:8" x14ac:dyDescent="0.3">
      <c r="A338" s="2" t="s">
        <v>694</v>
      </c>
      <c r="B338" s="2">
        <v>7.3</v>
      </c>
      <c r="C338" t="s">
        <v>307</v>
      </c>
      <c r="D338" t="s">
        <v>656</v>
      </c>
      <c r="E338" t="s">
        <v>6194</v>
      </c>
      <c r="F338" t="s">
        <v>6197</v>
      </c>
      <c r="G338" t="s">
        <v>6116</v>
      </c>
    </row>
    <row r="339" spans="1:8" x14ac:dyDescent="0.3">
      <c r="A339" s="3" t="s">
        <v>89</v>
      </c>
      <c r="B339" s="3">
        <v>7.9</v>
      </c>
      <c r="C339" t="s">
        <v>307</v>
      </c>
      <c r="D339" t="s">
        <v>6193</v>
      </c>
      <c r="E339" t="s">
        <v>656</v>
      </c>
      <c r="F339" t="s">
        <v>6194</v>
      </c>
      <c r="G339" t="s">
        <v>6195</v>
      </c>
    </row>
    <row r="340" spans="1:8" x14ac:dyDescent="0.3">
      <c r="A340" s="2" t="s">
        <v>19</v>
      </c>
      <c r="B340" s="2">
        <v>6.8</v>
      </c>
      <c r="C340" t="s">
        <v>434</v>
      </c>
      <c r="D340" t="s">
        <v>6095</v>
      </c>
    </row>
    <row r="341" spans="1:8" x14ac:dyDescent="0.3">
      <c r="A341" s="3" t="s">
        <v>131</v>
      </c>
      <c r="B341" s="3">
        <v>6.6</v>
      </c>
      <c r="C341" t="s">
        <v>434</v>
      </c>
      <c r="D341" t="s">
        <v>656</v>
      </c>
      <c r="E341" t="s">
        <v>6196</v>
      </c>
      <c r="F341" t="s">
        <v>6095</v>
      </c>
    </row>
    <row r="342" spans="1:8" x14ac:dyDescent="0.3">
      <c r="A342" s="2" t="s">
        <v>699</v>
      </c>
      <c r="B342" s="2">
        <v>6.6</v>
      </c>
      <c r="C342" t="s">
        <v>1126</v>
      </c>
      <c r="D342" t="s">
        <v>6195</v>
      </c>
      <c r="E342" t="s">
        <v>2088</v>
      </c>
      <c r="F342" t="s">
        <v>6197</v>
      </c>
      <c r="G342" t="s">
        <v>6095</v>
      </c>
    </row>
    <row r="343" spans="1:8" x14ac:dyDescent="0.3">
      <c r="A343" s="3" t="s">
        <v>702</v>
      </c>
      <c r="B343" s="3">
        <v>7</v>
      </c>
      <c r="C343" t="s">
        <v>6193</v>
      </c>
      <c r="D343" t="s">
        <v>656</v>
      </c>
      <c r="E343" t="s">
        <v>6194</v>
      </c>
      <c r="F343" t="s">
        <v>6116</v>
      </c>
    </row>
    <row r="344" spans="1:8" x14ac:dyDescent="0.3">
      <c r="A344" s="2" t="s">
        <v>256</v>
      </c>
      <c r="B344" s="2">
        <v>7</v>
      </c>
      <c r="C344" t="s">
        <v>434</v>
      </c>
      <c r="D344" t="s">
        <v>307</v>
      </c>
      <c r="E344" t="s">
        <v>6193</v>
      </c>
      <c r="F344" t="s">
        <v>656</v>
      </c>
      <c r="G344" t="s">
        <v>6194</v>
      </c>
    </row>
    <row r="345" spans="1:8" x14ac:dyDescent="0.3">
      <c r="A345" s="3" t="s">
        <v>706</v>
      </c>
      <c r="B345" s="3">
        <v>7.3</v>
      </c>
      <c r="C345" t="s">
        <v>307</v>
      </c>
      <c r="D345" t="s">
        <v>656</v>
      </c>
      <c r="E345" t="s">
        <v>1126</v>
      </c>
      <c r="F345" t="s">
        <v>6195</v>
      </c>
      <c r="G345" t="s">
        <v>6180</v>
      </c>
    </row>
    <row r="346" spans="1:8" x14ac:dyDescent="0.3">
      <c r="A346" s="2" t="s">
        <v>708</v>
      </c>
      <c r="B346" s="2">
        <v>5.5</v>
      </c>
      <c r="C346" t="s">
        <v>434</v>
      </c>
      <c r="D346" t="s">
        <v>307</v>
      </c>
      <c r="E346" t="s">
        <v>656</v>
      </c>
      <c r="F346" t="s">
        <v>6196</v>
      </c>
      <c r="G346" t="s">
        <v>6095</v>
      </c>
    </row>
    <row r="347" spans="1:8" x14ac:dyDescent="0.3">
      <c r="A347" s="3" t="s">
        <v>710</v>
      </c>
      <c r="B347" s="3">
        <v>8.5</v>
      </c>
      <c r="C347" t="s">
        <v>6196</v>
      </c>
      <c r="D347" t="s">
        <v>1126</v>
      </c>
      <c r="E347" t="s">
        <v>6095</v>
      </c>
    </row>
    <row r="348" spans="1:8" x14ac:dyDescent="0.3">
      <c r="A348" s="2" t="s">
        <v>713</v>
      </c>
      <c r="B348" s="2">
        <v>7.5</v>
      </c>
      <c r="C348" t="s">
        <v>307</v>
      </c>
      <c r="D348" t="s">
        <v>6193</v>
      </c>
      <c r="E348" t="s">
        <v>6194</v>
      </c>
      <c r="F348" t="s">
        <v>6195</v>
      </c>
      <c r="G348" t="s">
        <v>6200</v>
      </c>
      <c r="H348" t="s">
        <v>6202</v>
      </c>
    </row>
    <row r="349" spans="1:8" x14ac:dyDescent="0.3">
      <c r="A349" s="3" t="s">
        <v>715</v>
      </c>
      <c r="B349" s="3">
        <v>7</v>
      </c>
      <c r="C349" t="s">
        <v>434</v>
      </c>
      <c r="D349" t="s">
        <v>656</v>
      </c>
    </row>
    <row r="350" spans="1:8" x14ac:dyDescent="0.3">
      <c r="A350" s="2" t="s">
        <v>717</v>
      </c>
      <c r="B350" s="2">
        <v>7.8</v>
      </c>
      <c r="C350" t="s">
        <v>6196</v>
      </c>
      <c r="D350" t="s">
        <v>1126</v>
      </c>
      <c r="E350" t="s">
        <v>6197</v>
      </c>
      <c r="F350" t="s">
        <v>6095</v>
      </c>
    </row>
    <row r="351" spans="1:8" x14ac:dyDescent="0.3">
      <c r="A351" s="3" t="s">
        <v>16</v>
      </c>
      <c r="B351" s="3">
        <v>7.6</v>
      </c>
      <c r="C351" t="s">
        <v>434</v>
      </c>
      <c r="D351" t="s">
        <v>307</v>
      </c>
      <c r="E351" t="s">
        <v>6095</v>
      </c>
    </row>
    <row r="352" spans="1:8" x14ac:dyDescent="0.3">
      <c r="A352" s="2" t="s">
        <v>423</v>
      </c>
      <c r="B352" s="2">
        <v>7.6</v>
      </c>
      <c r="C352" t="s">
        <v>434</v>
      </c>
      <c r="D352" t="s">
        <v>307</v>
      </c>
      <c r="E352" t="s">
        <v>6196</v>
      </c>
      <c r="F352" t="s">
        <v>6197</v>
      </c>
      <c r="G352" t="s">
        <v>6095</v>
      </c>
    </row>
    <row r="353" spans="1:8" x14ac:dyDescent="0.3">
      <c r="A353" s="2" t="s">
        <v>721</v>
      </c>
      <c r="B353" s="2">
        <v>6.8</v>
      </c>
      <c r="C353" t="s">
        <v>434</v>
      </c>
      <c r="D353" t="s">
        <v>307</v>
      </c>
      <c r="E353" t="s">
        <v>6193</v>
      </c>
      <c r="F353" t="s">
        <v>6194</v>
      </c>
      <c r="G353" t="s">
        <v>6195</v>
      </c>
      <c r="H353" t="s">
        <v>6116</v>
      </c>
    </row>
    <row r="354" spans="1:8" x14ac:dyDescent="0.3">
      <c r="A354" s="3" t="s">
        <v>724</v>
      </c>
      <c r="B354" s="3">
        <v>5</v>
      </c>
      <c r="C354" t="s">
        <v>307</v>
      </c>
      <c r="D354" t="s">
        <v>6193</v>
      </c>
      <c r="E354" t="s">
        <v>656</v>
      </c>
      <c r="F354" t="s">
        <v>6194</v>
      </c>
      <c r="G354" t="s">
        <v>6195</v>
      </c>
      <c r="H354" t="s">
        <v>6201</v>
      </c>
    </row>
    <row r="355" spans="1:8" x14ac:dyDescent="0.3">
      <c r="A355" s="2" t="s">
        <v>726</v>
      </c>
      <c r="B355" s="2">
        <v>7.1</v>
      </c>
      <c r="C355" t="s">
        <v>1126</v>
      </c>
      <c r="D355" t="s">
        <v>6199</v>
      </c>
      <c r="E355" t="s">
        <v>6095</v>
      </c>
      <c r="F355" t="s">
        <v>6202</v>
      </c>
    </row>
    <row r="356" spans="1:8" x14ac:dyDescent="0.3">
      <c r="A356" s="3" t="s">
        <v>715</v>
      </c>
      <c r="B356" s="3">
        <v>5.5</v>
      </c>
      <c r="C356" t="s">
        <v>434</v>
      </c>
      <c r="D356" t="s">
        <v>656</v>
      </c>
    </row>
    <row r="357" spans="1:8" x14ac:dyDescent="0.3">
      <c r="A357" s="2" t="s">
        <v>730</v>
      </c>
      <c r="B357" s="2">
        <v>5.6</v>
      </c>
      <c r="C357" t="s">
        <v>434</v>
      </c>
      <c r="D357" t="s">
        <v>6193</v>
      </c>
      <c r="E357" t="s">
        <v>656</v>
      </c>
      <c r="F357" t="s">
        <v>6116</v>
      </c>
    </row>
    <row r="358" spans="1:8" x14ac:dyDescent="0.3">
      <c r="A358" s="3" t="s">
        <v>211</v>
      </c>
      <c r="B358" s="3">
        <v>7.1</v>
      </c>
      <c r="C358" t="s">
        <v>307</v>
      </c>
      <c r="D358" t="s">
        <v>1126</v>
      </c>
      <c r="E358" t="s">
        <v>6116</v>
      </c>
    </row>
    <row r="359" spans="1:8" x14ac:dyDescent="0.3">
      <c r="A359" s="2" t="s">
        <v>733</v>
      </c>
      <c r="B359" s="2">
        <v>4.9000000000000004</v>
      </c>
      <c r="C359" t="s">
        <v>656</v>
      </c>
      <c r="D359" t="s">
        <v>6194</v>
      </c>
      <c r="E359" t="s">
        <v>6195</v>
      </c>
      <c r="F359" t="s">
        <v>2088</v>
      </c>
      <c r="G359" t="s">
        <v>6197</v>
      </c>
    </row>
    <row r="360" spans="1:8" x14ac:dyDescent="0.3">
      <c r="A360" s="3" t="s">
        <v>735</v>
      </c>
      <c r="B360" s="3">
        <v>7.4</v>
      </c>
      <c r="C360" t="s">
        <v>1126</v>
      </c>
      <c r="D360" t="s">
        <v>6197</v>
      </c>
      <c r="E360" t="s">
        <v>6116</v>
      </c>
      <c r="F360" t="s">
        <v>6095</v>
      </c>
    </row>
    <row r="361" spans="1:8" x14ac:dyDescent="0.3">
      <c r="A361" s="2" t="s">
        <v>737</v>
      </c>
      <c r="B361" s="2">
        <v>5.7</v>
      </c>
      <c r="C361" t="s">
        <v>434</v>
      </c>
      <c r="D361" t="s">
        <v>2088</v>
      </c>
      <c r="E361" t="s">
        <v>6116</v>
      </c>
      <c r="F361" t="s">
        <v>6095</v>
      </c>
    </row>
    <row r="362" spans="1:8" x14ac:dyDescent="0.3">
      <c r="A362" s="3" t="s">
        <v>740</v>
      </c>
      <c r="B362" s="3">
        <v>6.4</v>
      </c>
      <c r="C362" t="s">
        <v>6196</v>
      </c>
      <c r="D362" t="s">
        <v>6197</v>
      </c>
      <c r="E362" t="s">
        <v>6095</v>
      </c>
    </row>
    <row r="363" spans="1:8" x14ac:dyDescent="0.3">
      <c r="A363" s="2" t="s">
        <v>65</v>
      </c>
      <c r="B363" s="2">
        <v>5.9</v>
      </c>
      <c r="C363" t="s">
        <v>307</v>
      </c>
      <c r="D363" t="s">
        <v>6194</v>
      </c>
      <c r="E363" t="s">
        <v>6195</v>
      </c>
    </row>
    <row r="364" spans="1:8" x14ac:dyDescent="0.3">
      <c r="A364" s="3" t="s">
        <v>13</v>
      </c>
      <c r="B364" s="3">
        <v>5.5</v>
      </c>
      <c r="C364" t="s">
        <v>434</v>
      </c>
      <c r="D364" t="s">
        <v>307</v>
      </c>
      <c r="E364" t="s">
        <v>6195</v>
      </c>
    </row>
    <row r="365" spans="1:8" x14ac:dyDescent="0.3">
      <c r="A365" s="2" t="s">
        <v>746</v>
      </c>
      <c r="B365" s="2">
        <v>6.9</v>
      </c>
      <c r="C365" t="s">
        <v>434</v>
      </c>
      <c r="D365" t="s">
        <v>307</v>
      </c>
      <c r="E365" t="s">
        <v>656</v>
      </c>
      <c r="F365" t="s">
        <v>6196</v>
      </c>
      <c r="G365" t="s">
        <v>6197</v>
      </c>
      <c r="H365" t="s">
        <v>6095</v>
      </c>
    </row>
    <row r="366" spans="1:8" x14ac:dyDescent="0.3">
      <c r="A366" s="3" t="s">
        <v>546</v>
      </c>
      <c r="B366" s="3">
        <v>6.2</v>
      </c>
      <c r="C366" t="s">
        <v>434</v>
      </c>
      <c r="D366" t="s">
        <v>307</v>
      </c>
      <c r="E366" t="s">
        <v>6180</v>
      </c>
      <c r="F366" t="s">
        <v>6116</v>
      </c>
      <c r="G366" t="s">
        <v>6095</v>
      </c>
    </row>
    <row r="367" spans="1:8" x14ac:dyDescent="0.3">
      <c r="A367" s="2" t="s">
        <v>108</v>
      </c>
      <c r="B367" s="2">
        <v>7</v>
      </c>
      <c r="C367" t="s">
        <v>434</v>
      </c>
      <c r="D367" t="s">
        <v>6196</v>
      </c>
      <c r="E367" t="s">
        <v>6095</v>
      </c>
    </row>
    <row r="368" spans="1:8" x14ac:dyDescent="0.3">
      <c r="A368" s="3" t="s">
        <v>382</v>
      </c>
      <c r="B368" s="3">
        <v>5.6</v>
      </c>
      <c r="C368" t="s">
        <v>307</v>
      </c>
      <c r="D368" t="s">
        <v>6116</v>
      </c>
      <c r="E368" t="s">
        <v>6095</v>
      </c>
    </row>
    <row r="369" spans="1:7" x14ac:dyDescent="0.3">
      <c r="A369" s="2" t="s">
        <v>418</v>
      </c>
      <c r="B369" s="2">
        <v>7</v>
      </c>
      <c r="C369" t="s">
        <v>307</v>
      </c>
      <c r="D369" t="s">
        <v>6193</v>
      </c>
      <c r="E369" t="s">
        <v>656</v>
      </c>
      <c r="F369" t="s">
        <v>6194</v>
      </c>
      <c r="G369" t="s">
        <v>6200</v>
      </c>
    </row>
    <row r="370" spans="1:7" x14ac:dyDescent="0.3">
      <c r="A370" s="3" t="s">
        <v>753</v>
      </c>
      <c r="B370" s="3">
        <v>6.8</v>
      </c>
      <c r="C370" t="s">
        <v>656</v>
      </c>
      <c r="D370" t="s">
        <v>1126</v>
      </c>
      <c r="E370" t="s">
        <v>6116</v>
      </c>
    </row>
    <row r="371" spans="1:7" x14ac:dyDescent="0.3">
      <c r="A371" s="2" t="s">
        <v>455</v>
      </c>
      <c r="B371" s="2">
        <v>5.4</v>
      </c>
      <c r="C371" t="s">
        <v>434</v>
      </c>
      <c r="D371" t="s">
        <v>1126</v>
      </c>
      <c r="E371" t="s">
        <v>6116</v>
      </c>
      <c r="F371" t="s">
        <v>6095</v>
      </c>
    </row>
    <row r="372" spans="1:7" x14ac:dyDescent="0.3">
      <c r="A372" s="3" t="s">
        <v>143</v>
      </c>
      <c r="B372" s="3">
        <v>6.1</v>
      </c>
      <c r="C372" t="s">
        <v>434</v>
      </c>
      <c r="D372" t="s">
        <v>6196</v>
      </c>
      <c r="E372" t="s">
        <v>1126</v>
      </c>
      <c r="F372" t="s">
        <v>6095</v>
      </c>
    </row>
    <row r="373" spans="1:7" x14ac:dyDescent="0.3">
      <c r="A373" s="2" t="s">
        <v>726</v>
      </c>
      <c r="B373" s="2">
        <v>6.7</v>
      </c>
      <c r="C373" t="s">
        <v>1126</v>
      </c>
      <c r="D373" t="s">
        <v>6199</v>
      </c>
      <c r="E373" t="s">
        <v>6095</v>
      </c>
      <c r="F373" t="s">
        <v>6202</v>
      </c>
    </row>
    <row r="374" spans="1:7" x14ac:dyDescent="0.3">
      <c r="A374" s="2" t="s">
        <v>56</v>
      </c>
      <c r="B374" s="2">
        <v>6.9</v>
      </c>
      <c r="C374" t="s">
        <v>307</v>
      </c>
      <c r="D374" t="s">
        <v>6195</v>
      </c>
    </row>
    <row r="375" spans="1:7" x14ac:dyDescent="0.3">
      <c r="A375" s="3" t="s">
        <v>534</v>
      </c>
      <c r="B375" s="3">
        <v>8</v>
      </c>
      <c r="C375" t="s">
        <v>6198</v>
      </c>
      <c r="D375" t="s">
        <v>1126</v>
      </c>
      <c r="E375" t="s">
        <v>6203</v>
      </c>
    </row>
    <row r="376" spans="1:7" x14ac:dyDescent="0.3">
      <c r="A376" s="2" t="s">
        <v>765</v>
      </c>
      <c r="B376" s="2">
        <v>4.4000000000000004</v>
      </c>
      <c r="C376" t="s">
        <v>434</v>
      </c>
      <c r="D376" t="s">
        <v>6194</v>
      </c>
      <c r="E376" t="s">
        <v>6195</v>
      </c>
      <c r="F376" t="s">
        <v>6200</v>
      </c>
    </row>
    <row r="377" spans="1:7" x14ac:dyDescent="0.3">
      <c r="A377" s="3" t="s">
        <v>768</v>
      </c>
      <c r="B377" s="3">
        <v>7.3</v>
      </c>
      <c r="C377" t="s">
        <v>1126</v>
      </c>
      <c r="D377" t="s">
        <v>6199</v>
      </c>
      <c r="E377" t="s">
        <v>6203</v>
      </c>
    </row>
    <row r="378" spans="1:7" x14ac:dyDescent="0.3">
      <c r="A378" s="2" t="s">
        <v>226</v>
      </c>
      <c r="B378" s="2">
        <v>6.3</v>
      </c>
      <c r="C378" t="s">
        <v>434</v>
      </c>
      <c r="D378" t="s">
        <v>307</v>
      </c>
      <c r="E378" t="s">
        <v>1126</v>
      </c>
      <c r="F378" t="s">
        <v>6095</v>
      </c>
    </row>
    <row r="379" spans="1:7" x14ac:dyDescent="0.3">
      <c r="A379" s="2" t="s">
        <v>771</v>
      </c>
      <c r="B379" s="2">
        <v>7.7</v>
      </c>
      <c r="C379" t="s">
        <v>307</v>
      </c>
      <c r="D379" t="s">
        <v>1126</v>
      </c>
      <c r="E379" t="s">
        <v>6180</v>
      </c>
    </row>
    <row r="380" spans="1:7" x14ac:dyDescent="0.3">
      <c r="A380" s="3" t="s">
        <v>773</v>
      </c>
      <c r="B380" s="3">
        <v>6.5</v>
      </c>
      <c r="C380" t="s">
        <v>6193</v>
      </c>
      <c r="D380" t="s">
        <v>656</v>
      </c>
      <c r="E380" t="s">
        <v>6194</v>
      </c>
      <c r="F380" t="s">
        <v>6201</v>
      </c>
      <c r="G380" t="s">
        <v>6180</v>
      </c>
    </row>
    <row r="381" spans="1:7" x14ac:dyDescent="0.3">
      <c r="A381" s="2" t="s">
        <v>376</v>
      </c>
      <c r="B381" s="2">
        <v>7.8</v>
      </c>
      <c r="C381" t="s">
        <v>434</v>
      </c>
      <c r="D381" t="s">
        <v>6197</v>
      </c>
      <c r="E381" t="s">
        <v>6095</v>
      </c>
    </row>
    <row r="382" spans="1:7" x14ac:dyDescent="0.3">
      <c r="A382" s="3" t="s">
        <v>226</v>
      </c>
      <c r="B382" s="3">
        <v>6.4</v>
      </c>
      <c r="C382" t="s">
        <v>434</v>
      </c>
      <c r="D382" t="s">
        <v>307</v>
      </c>
      <c r="E382" t="s">
        <v>1126</v>
      </c>
      <c r="F382" t="s">
        <v>6095</v>
      </c>
    </row>
    <row r="383" spans="1:7" x14ac:dyDescent="0.3">
      <c r="A383" s="2" t="s">
        <v>499</v>
      </c>
      <c r="B383" s="2">
        <v>7.8</v>
      </c>
      <c r="C383" t="s">
        <v>6196</v>
      </c>
      <c r="D383" t="s">
        <v>6095</v>
      </c>
    </row>
    <row r="384" spans="1:7" x14ac:dyDescent="0.3">
      <c r="A384" s="3" t="s">
        <v>25</v>
      </c>
      <c r="B384" s="3">
        <v>5.8</v>
      </c>
      <c r="C384" t="s">
        <v>434</v>
      </c>
      <c r="D384" t="s">
        <v>307</v>
      </c>
      <c r="E384" t="s">
        <v>6180</v>
      </c>
    </row>
    <row r="385" spans="1:8" x14ac:dyDescent="0.3">
      <c r="A385" s="2" t="s">
        <v>252</v>
      </c>
      <c r="B385" s="2">
        <v>7.1</v>
      </c>
      <c r="C385" t="s">
        <v>6193</v>
      </c>
      <c r="D385" t="s">
        <v>656</v>
      </c>
      <c r="E385" t="s">
        <v>6194</v>
      </c>
      <c r="F385" t="s">
        <v>6195</v>
      </c>
    </row>
    <row r="386" spans="1:8" x14ac:dyDescent="0.3">
      <c r="A386" s="3" t="s">
        <v>783</v>
      </c>
      <c r="B386" s="3">
        <v>7.1</v>
      </c>
      <c r="C386" t="s">
        <v>6193</v>
      </c>
      <c r="D386" t="s">
        <v>656</v>
      </c>
      <c r="E386" t="s">
        <v>6194</v>
      </c>
      <c r="F386" t="s">
        <v>6195</v>
      </c>
      <c r="G386" t="s">
        <v>6200</v>
      </c>
      <c r="H386" t="s">
        <v>6180</v>
      </c>
    </row>
    <row r="387" spans="1:8" x14ac:dyDescent="0.3">
      <c r="A387" s="3" t="s">
        <v>391</v>
      </c>
      <c r="B387" s="3">
        <v>6.8</v>
      </c>
      <c r="C387" t="s">
        <v>434</v>
      </c>
      <c r="D387" t="s">
        <v>6196</v>
      </c>
      <c r="E387" t="s">
        <v>6197</v>
      </c>
      <c r="F387" t="s">
        <v>6095</v>
      </c>
    </row>
    <row r="388" spans="1:8" x14ac:dyDescent="0.3">
      <c r="A388" s="2" t="s">
        <v>787</v>
      </c>
      <c r="B388" s="2">
        <v>4.8</v>
      </c>
      <c r="C388" t="s">
        <v>307</v>
      </c>
      <c r="D388" t="s">
        <v>656</v>
      </c>
      <c r="E388" t="s">
        <v>6194</v>
      </c>
    </row>
    <row r="389" spans="1:8" x14ac:dyDescent="0.3">
      <c r="A389" s="3" t="s">
        <v>571</v>
      </c>
      <c r="B389" s="3">
        <v>6.2</v>
      </c>
      <c r="C389" t="s">
        <v>434</v>
      </c>
      <c r="D389" t="s">
        <v>656</v>
      </c>
      <c r="E389" t="s">
        <v>6196</v>
      </c>
    </row>
    <row r="390" spans="1:8" x14ac:dyDescent="0.3">
      <c r="A390" s="2" t="s">
        <v>549</v>
      </c>
      <c r="B390" s="2">
        <v>6.9</v>
      </c>
      <c r="C390" t="s">
        <v>656</v>
      </c>
      <c r="D390" t="s">
        <v>6180</v>
      </c>
    </row>
    <row r="391" spans="1:8" x14ac:dyDescent="0.3">
      <c r="A391" s="3" t="s">
        <v>792</v>
      </c>
      <c r="B391" s="3">
        <v>7.3</v>
      </c>
      <c r="C391" t="s">
        <v>434</v>
      </c>
      <c r="D391" t="s">
        <v>6196</v>
      </c>
      <c r="E391" t="s">
        <v>1126</v>
      </c>
      <c r="F391" t="s">
        <v>6197</v>
      </c>
      <c r="G391" t="s">
        <v>6095</v>
      </c>
    </row>
    <row r="392" spans="1:8" x14ac:dyDescent="0.3">
      <c r="A392" s="2" t="s">
        <v>465</v>
      </c>
      <c r="B392" s="2">
        <v>6.6</v>
      </c>
      <c r="C392" t="s">
        <v>656</v>
      </c>
      <c r="D392" t="s">
        <v>1126</v>
      </c>
      <c r="E392" t="s">
        <v>6180</v>
      </c>
    </row>
    <row r="393" spans="1:8" x14ac:dyDescent="0.3">
      <c r="A393" s="3" t="s">
        <v>499</v>
      </c>
      <c r="B393" s="3">
        <v>6.9</v>
      </c>
      <c r="C393" t="s">
        <v>6196</v>
      </c>
      <c r="D393" t="s">
        <v>6095</v>
      </c>
    </row>
    <row r="394" spans="1:8" x14ac:dyDescent="0.3">
      <c r="A394" s="2" t="s">
        <v>146</v>
      </c>
      <c r="B394" s="2">
        <v>6.2</v>
      </c>
      <c r="C394" t="s">
        <v>307</v>
      </c>
      <c r="D394" t="s">
        <v>6193</v>
      </c>
      <c r="E394" t="s">
        <v>656</v>
      </c>
      <c r="F394" t="s">
        <v>6194</v>
      </c>
    </row>
    <row r="395" spans="1:8" x14ac:dyDescent="0.3">
      <c r="A395" s="3" t="s">
        <v>451</v>
      </c>
      <c r="B395" s="3">
        <v>6.7</v>
      </c>
      <c r="C395" t="s">
        <v>307</v>
      </c>
      <c r="D395" t="s">
        <v>6197</v>
      </c>
      <c r="E395" t="s">
        <v>6116</v>
      </c>
    </row>
    <row r="396" spans="1:8" x14ac:dyDescent="0.3">
      <c r="A396" s="2" t="s">
        <v>653</v>
      </c>
      <c r="B396" s="2">
        <v>7.6</v>
      </c>
      <c r="C396" t="s">
        <v>1126</v>
      </c>
      <c r="D396" t="s">
        <v>6199</v>
      </c>
      <c r="E396" t="s">
        <v>6202</v>
      </c>
    </row>
    <row r="397" spans="1:8" x14ac:dyDescent="0.3">
      <c r="A397" s="3" t="s">
        <v>349</v>
      </c>
      <c r="B397" s="3">
        <v>6.7</v>
      </c>
      <c r="C397" t="s">
        <v>434</v>
      </c>
      <c r="D397" t="s">
        <v>307</v>
      </c>
      <c r="E397" t="s">
        <v>656</v>
      </c>
      <c r="F397" t="s">
        <v>6095</v>
      </c>
    </row>
    <row r="398" spans="1:8" x14ac:dyDescent="0.3">
      <c r="A398" s="2" t="s">
        <v>803</v>
      </c>
      <c r="B398" s="2">
        <v>6.2</v>
      </c>
      <c r="C398" t="s">
        <v>434</v>
      </c>
      <c r="D398" t="s">
        <v>307</v>
      </c>
      <c r="E398" t="s">
        <v>656</v>
      </c>
      <c r="F398" t="s">
        <v>6195</v>
      </c>
    </row>
    <row r="399" spans="1:8" x14ac:dyDescent="0.3">
      <c r="A399" s="3" t="s">
        <v>69</v>
      </c>
      <c r="B399" s="3">
        <v>7.3</v>
      </c>
      <c r="C399" t="s">
        <v>1126</v>
      </c>
      <c r="D399" t="s">
        <v>6180</v>
      </c>
    </row>
    <row r="400" spans="1:8" x14ac:dyDescent="0.3">
      <c r="A400" s="2" t="s">
        <v>108</v>
      </c>
      <c r="B400" s="2">
        <v>6</v>
      </c>
      <c r="C400" t="s">
        <v>434</v>
      </c>
      <c r="D400" t="s">
        <v>6196</v>
      </c>
      <c r="E400" t="s">
        <v>6095</v>
      </c>
    </row>
    <row r="401" spans="1:7" x14ac:dyDescent="0.3">
      <c r="A401" s="3" t="s">
        <v>89</v>
      </c>
      <c r="B401" s="3">
        <v>7.1</v>
      </c>
      <c r="C401" t="s">
        <v>307</v>
      </c>
      <c r="D401" t="s">
        <v>6193</v>
      </c>
      <c r="E401" t="s">
        <v>656</v>
      </c>
      <c r="F401" t="s">
        <v>6194</v>
      </c>
      <c r="G401" t="s">
        <v>6195</v>
      </c>
    </row>
    <row r="402" spans="1:7" x14ac:dyDescent="0.3">
      <c r="A402" s="2" t="s">
        <v>216</v>
      </c>
      <c r="B402" s="2">
        <v>7.1</v>
      </c>
      <c r="C402" t="s">
        <v>1126</v>
      </c>
      <c r="D402" t="s">
        <v>6195</v>
      </c>
      <c r="E402" t="s">
        <v>6180</v>
      </c>
    </row>
    <row r="403" spans="1:7" x14ac:dyDescent="0.3">
      <c r="A403" s="3" t="s">
        <v>297</v>
      </c>
      <c r="B403" s="3">
        <v>5.5</v>
      </c>
      <c r="C403" t="s">
        <v>434</v>
      </c>
      <c r="D403" t="s">
        <v>1126</v>
      </c>
      <c r="E403" t="s">
        <v>6095</v>
      </c>
    </row>
    <row r="404" spans="1:7" x14ac:dyDescent="0.3">
      <c r="A404" s="3" t="s">
        <v>814</v>
      </c>
      <c r="B404" s="3">
        <v>5.6</v>
      </c>
      <c r="C404" t="s">
        <v>307</v>
      </c>
      <c r="D404" t="s">
        <v>656</v>
      </c>
      <c r="E404" t="s">
        <v>1126</v>
      </c>
      <c r="F404" t="s">
        <v>6194</v>
      </c>
      <c r="G404" t="s">
        <v>6195</v>
      </c>
    </row>
    <row r="405" spans="1:7" x14ac:dyDescent="0.3">
      <c r="A405" s="2" t="s">
        <v>817</v>
      </c>
      <c r="B405" s="2">
        <v>7.5</v>
      </c>
      <c r="C405" t="s">
        <v>434</v>
      </c>
      <c r="D405" t="s">
        <v>656</v>
      </c>
      <c r="E405" t="s">
        <v>6195</v>
      </c>
      <c r="F405" t="s">
        <v>6180</v>
      </c>
    </row>
    <row r="406" spans="1:7" x14ac:dyDescent="0.3">
      <c r="A406" s="3" t="s">
        <v>74</v>
      </c>
      <c r="B406" s="3">
        <v>5.4</v>
      </c>
      <c r="C406" t="s">
        <v>434</v>
      </c>
      <c r="D406" t="s">
        <v>307</v>
      </c>
      <c r="E406" t="s">
        <v>6116</v>
      </c>
      <c r="F406" t="s">
        <v>6095</v>
      </c>
    </row>
    <row r="407" spans="1:7" x14ac:dyDescent="0.3">
      <c r="A407" s="2" t="s">
        <v>822</v>
      </c>
      <c r="B407" s="2">
        <v>4.3</v>
      </c>
      <c r="C407" t="s">
        <v>656</v>
      </c>
      <c r="D407" t="s">
        <v>6180</v>
      </c>
      <c r="E407" t="s">
        <v>6116</v>
      </c>
    </row>
    <row r="408" spans="1:7" x14ac:dyDescent="0.3">
      <c r="A408" s="3" t="s">
        <v>824</v>
      </c>
      <c r="B408" s="3">
        <v>4.9000000000000004</v>
      </c>
      <c r="C408" t="s">
        <v>307</v>
      </c>
      <c r="D408" t="s">
        <v>656</v>
      </c>
      <c r="E408" t="s">
        <v>6197</v>
      </c>
    </row>
    <row r="409" spans="1:7" x14ac:dyDescent="0.3">
      <c r="A409" s="2" t="s">
        <v>207</v>
      </c>
      <c r="B409" s="2">
        <v>7.1</v>
      </c>
      <c r="C409" t="s">
        <v>434</v>
      </c>
      <c r="D409" t="s">
        <v>6116</v>
      </c>
    </row>
    <row r="410" spans="1:7" x14ac:dyDescent="0.3">
      <c r="A410" s="3" t="s">
        <v>828</v>
      </c>
      <c r="B410" s="3">
        <v>6.4</v>
      </c>
      <c r="C410" t="s">
        <v>656</v>
      </c>
      <c r="D410" t="s">
        <v>1126</v>
      </c>
      <c r="E410" t="s">
        <v>6195</v>
      </c>
      <c r="F410" t="s">
        <v>6180</v>
      </c>
    </row>
    <row r="411" spans="1:7" x14ac:dyDescent="0.3">
      <c r="A411" s="3" t="s">
        <v>830</v>
      </c>
      <c r="B411" s="3">
        <v>4.3</v>
      </c>
      <c r="C411" t="s">
        <v>434</v>
      </c>
      <c r="D411" t="s">
        <v>656</v>
      </c>
      <c r="E411" t="s">
        <v>6194</v>
      </c>
      <c r="F411" t="s">
        <v>6195</v>
      </c>
    </row>
    <row r="412" spans="1:7" x14ac:dyDescent="0.3">
      <c r="A412" s="2" t="s">
        <v>74</v>
      </c>
      <c r="B412" s="2">
        <v>6.1</v>
      </c>
      <c r="C412" t="s">
        <v>434</v>
      </c>
      <c r="D412" t="s">
        <v>307</v>
      </c>
      <c r="E412" t="s">
        <v>6116</v>
      </c>
      <c r="F412" t="s">
        <v>6095</v>
      </c>
    </row>
    <row r="413" spans="1:7" x14ac:dyDescent="0.3">
      <c r="A413" s="3" t="s">
        <v>833</v>
      </c>
      <c r="B413" s="3">
        <v>7</v>
      </c>
      <c r="C413" t="s">
        <v>434</v>
      </c>
      <c r="D413" t="s">
        <v>307</v>
      </c>
      <c r="E413" t="s">
        <v>6195</v>
      </c>
      <c r="F413" t="s">
        <v>2088</v>
      </c>
      <c r="G413" t="s">
        <v>6116</v>
      </c>
    </row>
    <row r="414" spans="1:7" x14ac:dyDescent="0.3">
      <c r="A414" s="2" t="s">
        <v>835</v>
      </c>
      <c r="B414" s="2">
        <v>7.7</v>
      </c>
      <c r="C414" t="s">
        <v>6196</v>
      </c>
      <c r="D414" t="s">
        <v>1126</v>
      </c>
      <c r="E414" t="s">
        <v>6199</v>
      </c>
      <c r="F414" t="s">
        <v>6197</v>
      </c>
      <c r="G414" t="s">
        <v>6095</v>
      </c>
    </row>
    <row r="415" spans="1:7" x14ac:dyDescent="0.3">
      <c r="A415" s="3" t="s">
        <v>538</v>
      </c>
      <c r="B415" s="3">
        <v>5.9</v>
      </c>
      <c r="C415" t="s">
        <v>434</v>
      </c>
      <c r="D415" t="s">
        <v>6197</v>
      </c>
      <c r="E415" t="s">
        <v>6116</v>
      </c>
      <c r="F415" t="s">
        <v>6095</v>
      </c>
    </row>
    <row r="416" spans="1:7" x14ac:dyDescent="0.3">
      <c r="A416" s="2" t="s">
        <v>838</v>
      </c>
      <c r="B416" s="2">
        <v>6.7</v>
      </c>
      <c r="C416" t="s">
        <v>656</v>
      </c>
      <c r="D416" t="s">
        <v>1126</v>
      </c>
    </row>
    <row r="417" spans="1:9" x14ac:dyDescent="0.3">
      <c r="A417" s="3" t="s">
        <v>16</v>
      </c>
      <c r="B417" s="3">
        <v>6.5</v>
      </c>
      <c r="C417" t="s">
        <v>434</v>
      </c>
      <c r="D417" t="s">
        <v>307</v>
      </c>
      <c r="E417" t="s">
        <v>6095</v>
      </c>
    </row>
    <row r="418" spans="1:9" x14ac:dyDescent="0.3">
      <c r="A418" s="2" t="s">
        <v>16</v>
      </c>
      <c r="B418" s="2">
        <v>7.1</v>
      </c>
      <c r="C418" t="s">
        <v>434</v>
      </c>
      <c r="D418" t="s">
        <v>307</v>
      </c>
      <c r="E418" t="s">
        <v>6095</v>
      </c>
    </row>
    <row r="419" spans="1:9" x14ac:dyDescent="0.3">
      <c r="A419" s="3" t="s">
        <v>485</v>
      </c>
      <c r="B419" s="3">
        <v>7.3</v>
      </c>
      <c r="C419" t="s">
        <v>307</v>
      </c>
      <c r="D419" t="s">
        <v>1126</v>
      </c>
      <c r="E419" t="s">
        <v>6116</v>
      </c>
      <c r="F419" t="s">
        <v>6095</v>
      </c>
    </row>
    <row r="420" spans="1:9" x14ac:dyDescent="0.3">
      <c r="A420" s="2" t="s">
        <v>656</v>
      </c>
      <c r="B420" s="2">
        <v>6.5</v>
      </c>
      <c r="C420" t="s">
        <v>656</v>
      </c>
    </row>
    <row r="421" spans="1:9" x14ac:dyDescent="0.3">
      <c r="A421" s="3" t="s">
        <v>434</v>
      </c>
      <c r="B421" s="3">
        <v>7</v>
      </c>
      <c r="C421" t="s">
        <v>434</v>
      </c>
    </row>
    <row r="422" spans="1:9" x14ac:dyDescent="0.3">
      <c r="A422" s="2" t="s">
        <v>146</v>
      </c>
      <c r="B422" s="2">
        <v>6.8</v>
      </c>
      <c r="C422" t="s">
        <v>307</v>
      </c>
      <c r="D422" t="s">
        <v>6193</v>
      </c>
      <c r="E422" t="s">
        <v>656</v>
      </c>
      <c r="F422" t="s">
        <v>6194</v>
      </c>
    </row>
    <row r="423" spans="1:9" x14ac:dyDescent="0.3">
      <c r="A423" s="3" t="s">
        <v>848</v>
      </c>
      <c r="B423" s="3">
        <v>7.2</v>
      </c>
      <c r="C423" t="s">
        <v>307</v>
      </c>
      <c r="D423" t="s">
        <v>6193</v>
      </c>
      <c r="E423" t="s">
        <v>656</v>
      </c>
      <c r="F423" t="s">
        <v>1126</v>
      </c>
      <c r="G423" t="s">
        <v>6194</v>
      </c>
      <c r="H423" t="s">
        <v>6195</v>
      </c>
      <c r="I423" t="s">
        <v>6116</v>
      </c>
    </row>
    <row r="424" spans="1:9" x14ac:dyDescent="0.3">
      <c r="A424" s="3" t="s">
        <v>851</v>
      </c>
      <c r="B424" s="3">
        <v>6.1</v>
      </c>
      <c r="C424" t="s">
        <v>434</v>
      </c>
      <c r="D424" t="s">
        <v>1126</v>
      </c>
      <c r="E424" t="s">
        <v>6180</v>
      </c>
      <c r="F424" t="s">
        <v>6116</v>
      </c>
      <c r="G424" t="s">
        <v>6095</v>
      </c>
    </row>
    <row r="425" spans="1:9" x14ac:dyDescent="0.3">
      <c r="A425" s="2" t="s">
        <v>131</v>
      </c>
      <c r="B425" s="2">
        <v>6.7</v>
      </c>
      <c r="C425" t="s">
        <v>434</v>
      </c>
      <c r="D425" t="s">
        <v>656</v>
      </c>
      <c r="E425" t="s">
        <v>6196</v>
      </c>
      <c r="F425" t="s">
        <v>6095</v>
      </c>
    </row>
    <row r="426" spans="1:9" x14ac:dyDescent="0.3">
      <c r="A426" s="3" t="s">
        <v>854</v>
      </c>
      <c r="B426" s="3">
        <v>6.4</v>
      </c>
      <c r="C426" t="s">
        <v>656</v>
      </c>
      <c r="D426" t="s">
        <v>6196</v>
      </c>
      <c r="E426" t="s">
        <v>6203</v>
      </c>
    </row>
    <row r="427" spans="1:9" x14ac:dyDescent="0.3">
      <c r="A427" s="2" t="s">
        <v>724</v>
      </c>
      <c r="B427" s="2">
        <v>4.4000000000000004</v>
      </c>
      <c r="C427" t="s">
        <v>307</v>
      </c>
      <c r="D427" t="s">
        <v>6193</v>
      </c>
      <c r="E427" t="s">
        <v>656</v>
      </c>
      <c r="F427" t="s">
        <v>6194</v>
      </c>
      <c r="G427" t="s">
        <v>6195</v>
      </c>
      <c r="H427" t="s">
        <v>6201</v>
      </c>
    </row>
    <row r="428" spans="1:9" x14ac:dyDescent="0.3">
      <c r="A428" s="3" t="s">
        <v>656</v>
      </c>
      <c r="B428" s="3">
        <v>5.4</v>
      </c>
      <c r="C428" t="s">
        <v>656</v>
      </c>
    </row>
    <row r="429" spans="1:9" x14ac:dyDescent="0.3">
      <c r="A429" s="2" t="s">
        <v>531</v>
      </c>
      <c r="B429" s="2">
        <v>6.5</v>
      </c>
      <c r="C429" t="s">
        <v>434</v>
      </c>
      <c r="D429" t="s">
        <v>307</v>
      </c>
      <c r="E429" t="s">
        <v>656</v>
      </c>
    </row>
    <row r="430" spans="1:9" x14ac:dyDescent="0.3">
      <c r="A430" s="3" t="s">
        <v>465</v>
      </c>
      <c r="B430" s="3">
        <v>6.7</v>
      </c>
      <c r="C430" t="s">
        <v>656</v>
      </c>
      <c r="D430" t="s">
        <v>1126</v>
      </c>
      <c r="E430" t="s">
        <v>6180</v>
      </c>
    </row>
    <row r="431" spans="1:9" x14ac:dyDescent="0.3">
      <c r="A431" s="2" t="s">
        <v>271</v>
      </c>
      <c r="B431" s="2">
        <v>8.1</v>
      </c>
      <c r="C431" t="s">
        <v>6197</v>
      </c>
      <c r="D431" t="s">
        <v>6095</v>
      </c>
    </row>
    <row r="432" spans="1:9" x14ac:dyDescent="0.3">
      <c r="A432" s="3" t="s">
        <v>465</v>
      </c>
      <c r="B432" s="3">
        <v>5.6</v>
      </c>
      <c r="C432" t="s">
        <v>656</v>
      </c>
      <c r="D432" t="s">
        <v>1126</v>
      </c>
      <c r="E432" t="s">
        <v>6180</v>
      </c>
    </row>
    <row r="433" spans="1:9" x14ac:dyDescent="0.3">
      <c r="A433" s="2" t="s">
        <v>199</v>
      </c>
      <c r="B433" s="2">
        <v>6.3</v>
      </c>
      <c r="C433" t="s">
        <v>307</v>
      </c>
      <c r="D433" t="s">
        <v>6193</v>
      </c>
      <c r="E433" t="s">
        <v>656</v>
      </c>
      <c r="F433" t="s">
        <v>6194</v>
      </c>
      <c r="G433" t="s">
        <v>6116</v>
      </c>
    </row>
    <row r="434" spans="1:9" x14ac:dyDescent="0.3">
      <c r="A434" s="3" t="s">
        <v>460</v>
      </c>
      <c r="B434" s="3">
        <v>7.3</v>
      </c>
      <c r="C434" t="s">
        <v>434</v>
      </c>
      <c r="D434" t="s">
        <v>6196</v>
      </c>
      <c r="E434" t="s">
        <v>6116</v>
      </c>
      <c r="F434" t="s">
        <v>6095</v>
      </c>
    </row>
    <row r="435" spans="1:9" x14ac:dyDescent="0.3">
      <c r="A435" s="2" t="s">
        <v>866</v>
      </c>
      <c r="B435" s="2">
        <v>6.1</v>
      </c>
      <c r="C435" t="s">
        <v>656</v>
      </c>
      <c r="D435" t="s">
        <v>6194</v>
      </c>
      <c r="E435" t="s">
        <v>6195</v>
      </c>
      <c r="F435" t="s">
        <v>6180</v>
      </c>
    </row>
    <row r="436" spans="1:9" x14ac:dyDescent="0.3">
      <c r="A436" s="3" t="s">
        <v>710</v>
      </c>
      <c r="B436" s="3">
        <v>7.7</v>
      </c>
      <c r="C436" t="s">
        <v>6196</v>
      </c>
      <c r="D436" t="s">
        <v>1126</v>
      </c>
      <c r="E436" t="s">
        <v>6095</v>
      </c>
    </row>
    <row r="437" spans="1:9" x14ac:dyDescent="0.3">
      <c r="A437" s="2" t="s">
        <v>549</v>
      </c>
      <c r="B437" s="2">
        <v>6.4</v>
      </c>
      <c r="C437" t="s">
        <v>656</v>
      </c>
      <c r="D437" t="s">
        <v>6180</v>
      </c>
    </row>
    <row r="438" spans="1:9" x14ac:dyDescent="0.3">
      <c r="A438" s="2" t="s">
        <v>108</v>
      </c>
      <c r="B438" s="2">
        <v>6.8</v>
      </c>
      <c r="C438" t="s">
        <v>434</v>
      </c>
      <c r="D438" t="s">
        <v>6196</v>
      </c>
      <c r="E438" t="s">
        <v>6095</v>
      </c>
    </row>
    <row r="439" spans="1:9" x14ac:dyDescent="0.3">
      <c r="A439" s="3" t="s">
        <v>376</v>
      </c>
      <c r="B439" s="3">
        <v>6.6</v>
      </c>
      <c r="C439" t="s">
        <v>434</v>
      </c>
      <c r="D439" t="s">
        <v>6197</v>
      </c>
      <c r="E439" t="s">
        <v>6095</v>
      </c>
    </row>
    <row r="440" spans="1:9" x14ac:dyDescent="0.3">
      <c r="A440" s="2" t="s">
        <v>874</v>
      </c>
      <c r="B440" s="2">
        <v>7.2</v>
      </c>
      <c r="C440" t="s">
        <v>307</v>
      </c>
      <c r="D440" t="s">
        <v>1126</v>
      </c>
      <c r="E440" t="s">
        <v>6199</v>
      </c>
      <c r="F440" t="s">
        <v>6180</v>
      </c>
      <c r="G440" t="s">
        <v>6202</v>
      </c>
    </row>
    <row r="441" spans="1:9" x14ac:dyDescent="0.3">
      <c r="A441" s="3" t="s">
        <v>226</v>
      </c>
      <c r="B441" s="3">
        <v>6.9</v>
      </c>
      <c r="C441" t="s">
        <v>434</v>
      </c>
      <c r="D441" t="s">
        <v>307</v>
      </c>
      <c r="E441" t="s">
        <v>1126</v>
      </c>
      <c r="F441" t="s">
        <v>6095</v>
      </c>
    </row>
    <row r="442" spans="1:9" x14ac:dyDescent="0.3">
      <c r="A442" s="2" t="s">
        <v>879</v>
      </c>
      <c r="B442" s="2">
        <v>5.2</v>
      </c>
      <c r="C442" t="s">
        <v>656</v>
      </c>
      <c r="D442" t="s">
        <v>6194</v>
      </c>
      <c r="E442" t="s">
        <v>6116</v>
      </c>
    </row>
    <row r="443" spans="1:9" x14ac:dyDescent="0.3">
      <c r="A443" s="3" t="s">
        <v>881</v>
      </c>
      <c r="B443" s="3">
        <v>4.9000000000000004</v>
      </c>
      <c r="C443" t="s">
        <v>6195</v>
      </c>
      <c r="D443" t="s">
        <v>2088</v>
      </c>
      <c r="E443" t="s">
        <v>6197</v>
      </c>
      <c r="F443" t="s">
        <v>6095</v>
      </c>
    </row>
    <row r="444" spans="1:9" x14ac:dyDescent="0.3">
      <c r="A444" s="2" t="s">
        <v>884</v>
      </c>
      <c r="B444" s="2">
        <v>6.3</v>
      </c>
      <c r="C444" t="s">
        <v>307</v>
      </c>
      <c r="D444" t="s">
        <v>6193</v>
      </c>
      <c r="E444" t="s">
        <v>656</v>
      </c>
      <c r="F444" t="s">
        <v>6194</v>
      </c>
      <c r="G444" t="s">
        <v>6195</v>
      </c>
      <c r="H444" t="s">
        <v>6116</v>
      </c>
      <c r="I444" t="s">
        <v>6203</v>
      </c>
    </row>
    <row r="445" spans="1:9" x14ac:dyDescent="0.3">
      <c r="A445" s="3" t="s">
        <v>886</v>
      </c>
      <c r="B445" s="3">
        <v>5.6</v>
      </c>
      <c r="C445" t="s">
        <v>307</v>
      </c>
      <c r="D445" t="s">
        <v>656</v>
      </c>
      <c r="E445" t="s">
        <v>6196</v>
      </c>
      <c r="F445" t="s">
        <v>6194</v>
      </c>
      <c r="G445" t="s">
        <v>6197</v>
      </c>
    </row>
    <row r="446" spans="1:9" x14ac:dyDescent="0.3">
      <c r="A446" s="2" t="s">
        <v>889</v>
      </c>
      <c r="B446" s="2">
        <v>5.5</v>
      </c>
      <c r="C446" t="s">
        <v>1126</v>
      </c>
      <c r="D446" t="s">
        <v>6116</v>
      </c>
      <c r="E446" t="s">
        <v>6095</v>
      </c>
    </row>
    <row r="447" spans="1:9" x14ac:dyDescent="0.3">
      <c r="A447" s="3" t="s">
        <v>891</v>
      </c>
      <c r="B447" s="3">
        <v>6.7</v>
      </c>
      <c r="C447" t="s">
        <v>434</v>
      </c>
      <c r="D447" t="s">
        <v>6196</v>
      </c>
      <c r="E447" t="s">
        <v>6197</v>
      </c>
      <c r="F447" t="s">
        <v>6180</v>
      </c>
      <c r="G447" t="s">
        <v>6095</v>
      </c>
    </row>
    <row r="448" spans="1:9" x14ac:dyDescent="0.3">
      <c r="A448" s="2" t="s">
        <v>480</v>
      </c>
      <c r="B448" s="2">
        <v>7.6</v>
      </c>
      <c r="C448" t="s">
        <v>434</v>
      </c>
      <c r="D448" t="s">
        <v>1126</v>
      </c>
      <c r="E448" t="s">
        <v>6202</v>
      </c>
    </row>
    <row r="449" spans="1:7" x14ac:dyDescent="0.3">
      <c r="A449" s="3" t="s">
        <v>895</v>
      </c>
      <c r="B449" s="3">
        <v>5.7</v>
      </c>
      <c r="C449" t="s">
        <v>434</v>
      </c>
      <c r="D449" t="s">
        <v>307</v>
      </c>
      <c r="E449" t="s">
        <v>656</v>
      </c>
      <c r="F449" t="s">
        <v>6180</v>
      </c>
    </row>
    <row r="450" spans="1:7" x14ac:dyDescent="0.3">
      <c r="A450" s="2" t="s">
        <v>146</v>
      </c>
      <c r="B450" s="2">
        <v>4.5999999999999996</v>
      </c>
      <c r="C450" t="s">
        <v>307</v>
      </c>
      <c r="D450" t="s">
        <v>6193</v>
      </c>
      <c r="E450" t="s">
        <v>656</v>
      </c>
      <c r="F450" t="s">
        <v>6194</v>
      </c>
    </row>
    <row r="451" spans="1:7" x14ac:dyDescent="0.3">
      <c r="A451" s="3" t="s">
        <v>900</v>
      </c>
      <c r="B451" s="3">
        <v>7</v>
      </c>
      <c r="C451" t="s">
        <v>307</v>
      </c>
      <c r="D451" t="s">
        <v>6193</v>
      </c>
      <c r="E451" t="s">
        <v>6194</v>
      </c>
      <c r="F451" t="s">
        <v>5025</v>
      </c>
    </row>
    <row r="452" spans="1:7" x14ac:dyDescent="0.3">
      <c r="A452" s="2" t="s">
        <v>902</v>
      </c>
      <c r="B452" s="2">
        <v>5.2</v>
      </c>
      <c r="C452" t="s">
        <v>656</v>
      </c>
      <c r="D452" t="s">
        <v>6194</v>
      </c>
      <c r="E452" t="s">
        <v>6180</v>
      </c>
    </row>
    <row r="453" spans="1:7" x14ac:dyDescent="0.3">
      <c r="A453" s="3" t="s">
        <v>905</v>
      </c>
      <c r="B453" s="3">
        <v>5.0999999999999996</v>
      </c>
      <c r="C453" t="s">
        <v>434</v>
      </c>
      <c r="D453" t="s">
        <v>307</v>
      </c>
      <c r="E453" t="s">
        <v>6194</v>
      </c>
      <c r="F453" t="s">
        <v>6116</v>
      </c>
      <c r="G453" t="s">
        <v>6095</v>
      </c>
    </row>
    <row r="454" spans="1:7" x14ac:dyDescent="0.3">
      <c r="A454" s="2" t="s">
        <v>735</v>
      </c>
      <c r="B454" s="2">
        <v>6.6</v>
      </c>
      <c r="C454" t="s">
        <v>1126</v>
      </c>
      <c r="D454" t="s">
        <v>6197</v>
      </c>
      <c r="E454" t="s">
        <v>6116</v>
      </c>
      <c r="F454" t="s">
        <v>6095</v>
      </c>
    </row>
    <row r="455" spans="1:7" x14ac:dyDescent="0.3">
      <c r="A455" s="2" t="s">
        <v>252</v>
      </c>
      <c r="B455" s="2">
        <v>6.7</v>
      </c>
      <c r="C455" t="s">
        <v>6193</v>
      </c>
      <c r="D455" t="s">
        <v>656</v>
      </c>
      <c r="E455" t="s">
        <v>6194</v>
      </c>
      <c r="F455" t="s">
        <v>6195</v>
      </c>
    </row>
    <row r="456" spans="1:7" x14ac:dyDescent="0.3">
      <c r="A456" s="2" t="s">
        <v>911</v>
      </c>
      <c r="B456" s="2">
        <v>7.3</v>
      </c>
      <c r="C456" t="s">
        <v>6193</v>
      </c>
      <c r="D456" t="s">
        <v>6194</v>
      </c>
      <c r="E456" t="s">
        <v>6195</v>
      </c>
      <c r="F456" t="s">
        <v>6201</v>
      </c>
    </row>
    <row r="457" spans="1:7" x14ac:dyDescent="0.3">
      <c r="A457" s="3" t="s">
        <v>22</v>
      </c>
      <c r="B457" s="3">
        <v>5.9</v>
      </c>
      <c r="C457" t="s">
        <v>434</v>
      </c>
      <c r="D457" t="s">
        <v>307</v>
      </c>
      <c r="E457" t="s">
        <v>6116</v>
      </c>
    </row>
    <row r="458" spans="1:7" x14ac:dyDescent="0.3">
      <c r="A458" s="2" t="s">
        <v>914</v>
      </c>
      <c r="B458" s="2">
        <v>5.6</v>
      </c>
      <c r="C458" t="s">
        <v>434</v>
      </c>
      <c r="D458" t="s">
        <v>307</v>
      </c>
      <c r="E458" t="s">
        <v>6194</v>
      </c>
      <c r="F458" t="s">
        <v>6195</v>
      </c>
      <c r="G458" t="s">
        <v>6095</v>
      </c>
    </row>
    <row r="459" spans="1:7" x14ac:dyDescent="0.3">
      <c r="A459" s="3" t="s">
        <v>108</v>
      </c>
      <c r="B459" s="3">
        <v>6.5</v>
      </c>
      <c r="C459" t="s">
        <v>434</v>
      </c>
      <c r="D459" t="s">
        <v>6196</v>
      </c>
      <c r="E459" t="s">
        <v>6095</v>
      </c>
    </row>
    <row r="460" spans="1:7" x14ac:dyDescent="0.3">
      <c r="A460" s="2" t="s">
        <v>43</v>
      </c>
      <c r="B460" s="2">
        <v>5.9</v>
      </c>
      <c r="C460" t="s">
        <v>434</v>
      </c>
      <c r="D460" t="s">
        <v>307</v>
      </c>
      <c r="E460" t="s">
        <v>5025</v>
      </c>
    </row>
    <row r="461" spans="1:7" x14ac:dyDescent="0.3">
      <c r="A461" s="3" t="s">
        <v>216</v>
      </c>
      <c r="B461" s="3">
        <v>7</v>
      </c>
      <c r="C461" t="s">
        <v>1126</v>
      </c>
      <c r="D461" t="s">
        <v>6195</v>
      </c>
      <c r="E461" t="s">
        <v>6180</v>
      </c>
    </row>
    <row r="462" spans="1:7" x14ac:dyDescent="0.3">
      <c r="A462" s="2" t="s">
        <v>922</v>
      </c>
      <c r="B462" s="2">
        <v>5.3</v>
      </c>
      <c r="C462" t="s">
        <v>656</v>
      </c>
      <c r="D462" t="s">
        <v>6195</v>
      </c>
    </row>
    <row r="463" spans="1:7" x14ac:dyDescent="0.3">
      <c r="A463" s="3" t="s">
        <v>925</v>
      </c>
      <c r="B463" s="3">
        <v>5.9</v>
      </c>
      <c r="C463" t="s">
        <v>434</v>
      </c>
      <c r="D463" t="s">
        <v>307</v>
      </c>
      <c r="E463" t="s">
        <v>656</v>
      </c>
      <c r="F463" t="s">
        <v>6195</v>
      </c>
      <c r="G463" t="s">
        <v>6095</v>
      </c>
    </row>
    <row r="464" spans="1:7" x14ac:dyDescent="0.3">
      <c r="A464" s="2" t="s">
        <v>630</v>
      </c>
      <c r="B464" s="2">
        <v>6.3</v>
      </c>
      <c r="C464" t="s">
        <v>434</v>
      </c>
      <c r="D464" t="s">
        <v>656</v>
      </c>
      <c r="E464" t="s">
        <v>6116</v>
      </c>
    </row>
    <row r="465" spans="1:8" x14ac:dyDescent="0.3">
      <c r="A465" s="3" t="s">
        <v>928</v>
      </c>
      <c r="B465" s="3">
        <v>6.3</v>
      </c>
      <c r="C465" t="s">
        <v>434</v>
      </c>
      <c r="D465" t="s">
        <v>6116</v>
      </c>
      <c r="E465" t="s">
        <v>6095</v>
      </c>
    </row>
    <row r="466" spans="1:8" x14ac:dyDescent="0.3">
      <c r="A466" s="2" t="s">
        <v>930</v>
      </c>
      <c r="B466" s="2">
        <v>7.3</v>
      </c>
      <c r="C466" t="s">
        <v>1126</v>
      </c>
      <c r="D466" t="s">
        <v>6199</v>
      </c>
      <c r="E466" t="s">
        <v>6095</v>
      </c>
    </row>
    <row r="467" spans="1:8" x14ac:dyDescent="0.3">
      <c r="A467" s="3" t="s">
        <v>226</v>
      </c>
      <c r="B467" s="3">
        <v>5.8</v>
      </c>
      <c r="C467" t="s">
        <v>434</v>
      </c>
      <c r="D467" t="s">
        <v>307</v>
      </c>
      <c r="E467" t="s">
        <v>1126</v>
      </c>
      <c r="F467" t="s">
        <v>6095</v>
      </c>
    </row>
    <row r="468" spans="1:8" x14ac:dyDescent="0.3">
      <c r="A468" s="2" t="s">
        <v>934</v>
      </c>
      <c r="B468" s="2">
        <v>5.2</v>
      </c>
      <c r="C468" t="s">
        <v>307</v>
      </c>
      <c r="D468" t="s">
        <v>6193</v>
      </c>
      <c r="E468" t="s">
        <v>6194</v>
      </c>
    </row>
    <row r="469" spans="1:8" x14ac:dyDescent="0.3">
      <c r="A469" s="3" t="s">
        <v>22</v>
      </c>
      <c r="B469" s="3">
        <v>2.4</v>
      </c>
      <c r="C469" t="s">
        <v>434</v>
      </c>
      <c r="D469" t="s">
        <v>307</v>
      </c>
      <c r="E469" t="s">
        <v>6116</v>
      </c>
    </row>
    <row r="470" spans="1:8" x14ac:dyDescent="0.3">
      <c r="A470" s="2" t="s">
        <v>385</v>
      </c>
      <c r="B470" s="2">
        <v>5.7</v>
      </c>
      <c r="C470" t="s">
        <v>307</v>
      </c>
      <c r="D470" t="s">
        <v>6193</v>
      </c>
      <c r="E470" t="s">
        <v>656</v>
      </c>
      <c r="F470" t="s">
        <v>6194</v>
      </c>
      <c r="G470" t="s">
        <v>6195</v>
      </c>
      <c r="H470" t="s">
        <v>6116</v>
      </c>
    </row>
    <row r="471" spans="1:8" x14ac:dyDescent="0.3">
      <c r="A471" s="3" t="s">
        <v>940</v>
      </c>
      <c r="B471" s="3">
        <v>5.8</v>
      </c>
      <c r="C471" t="s">
        <v>1126</v>
      </c>
      <c r="D471" t="s">
        <v>6200</v>
      </c>
      <c r="E471" t="s">
        <v>6180</v>
      </c>
    </row>
    <row r="472" spans="1:8" x14ac:dyDescent="0.3">
      <c r="A472" s="2" t="s">
        <v>22</v>
      </c>
      <c r="B472" s="2">
        <v>5.6</v>
      </c>
      <c r="C472" t="s">
        <v>434</v>
      </c>
      <c r="D472" t="s">
        <v>307</v>
      </c>
      <c r="E472" t="s">
        <v>6116</v>
      </c>
    </row>
    <row r="473" spans="1:8" x14ac:dyDescent="0.3">
      <c r="A473" s="3" t="s">
        <v>185</v>
      </c>
      <c r="B473" s="3">
        <v>6</v>
      </c>
      <c r="C473" t="s">
        <v>434</v>
      </c>
      <c r="D473" t="s">
        <v>307</v>
      </c>
      <c r="E473" t="s">
        <v>1126</v>
      </c>
      <c r="F473" t="s">
        <v>6116</v>
      </c>
    </row>
    <row r="474" spans="1:8" x14ac:dyDescent="0.3">
      <c r="A474" s="2" t="s">
        <v>814</v>
      </c>
      <c r="B474" s="2">
        <v>5.8</v>
      </c>
      <c r="C474" t="s">
        <v>307</v>
      </c>
      <c r="D474" t="s">
        <v>656</v>
      </c>
      <c r="E474" t="s">
        <v>1126</v>
      </c>
      <c r="F474" t="s">
        <v>6194</v>
      </c>
      <c r="G474" t="s">
        <v>6195</v>
      </c>
    </row>
    <row r="475" spans="1:8" x14ac:dyDescent="0.3">
      <c r="A475" s="3" t="s">
        <v>13</v>
      </c>
      <c r="B475" s="3">
        <v>6</v>
      </c>
      <c r="C475" t="s">
        <v>434</v>
      </c>
      <c r="D475" t="s">
        <v>307</v>
      </c>
      <c r="E475" t="s">
        <v>6195</v>
      </c>
    </row>
    <row r="476" spans="1:8" x14ac:dyDescent="0.3">
      <c r="A476" s="2" t="s">
        <v>928</v>
      </c>
      <c r="B476" s="2">
        <v>5.7</v>
      </c>
      <c r="C476" t="s">
        <v>434</v>
      </c>
      <c r="D476" t="s">
        <v>6116</v>
      </c>
      <c r="E476" t="s">
        <v>6095</v>
      </c>
    </row>
    <row r="477" spans="1:8" x14ac:dyDescent="0.3">
      <c r="A477" s="3" t="s">
        <v>201</v>
      </c>
      <c r="B477" s="3">
        <v>6</v>
      </c>
      <c r="C477" t="s">
        <v>307</v>
      </c>
      <c r="D477" t="s">
        <v>6193</v>
      </c>
      <c r="E477" t="s">
        <v>6194</v>
      </c>
      <c r="F477" t="s">
        <v>6195</v>
      </c>
    </row>
    <row r="478" spans="1:8" x14ac:dyDescent="0.3">
      <c r="A478" s="2" t="s">
        <v>951</v>
      </c>
      <c r="B478" s="2">
        <v>7.8</v>
      </c>
      <c r="C478" t="s">
        <v>5288</v>
      </c>
      <c r="D478" t="s">
        <v>1126</v>
      </c>
    </row>
    <row r="479" spans="1:8" x14ac:dyDescent="0.3">
      <c r="A479" s="3" t="s">
        <v>110</v>
      </c>
      <c r="B479" s="3">
        <v>4.2</v>
      </c>
      <c r="C479" t="s">
        <v>434</v>
      </c>
      <c r="D479" t="s">
        <v>307</v>
      </c>
      <c r="E479" t="s">
        <v>2088</v>
      </c>
      <c r="F479" t="s">
        <v>6116</v>
      </c>
      <c r="G479" t="s">
        <v>6095</v>
      </c>
    </row>
    <row r="480" spans="1:8" x14ac:dyDescent="0.3">
      <c r="A480" s="2" t="s">
        <v>955</v>
      </c>
      <c r="B480" s="2">
        <v>5.6</v>
      </c>
      <c r="C480" t="s">
        <v>434</v>
      </c>
      <c r="D480" t="s">
        <v>307</v>
      </c>
      <c r="E480" t="s">
        <v>1126</v>
      </c>
      <c r="F480" t="s">
        <v>6199</v>
      </c>
      <c r="G480" t="s">
        <v>6180</v>
      </c>
    </row>
    <row r="481" spans="1:8" x14ac:dyDescent="0.3">
      <c r="A481" s="2" t="s">
        <v>504</v>
      </c>
      <c r="B481" s="2">
        <v>8.1999999999999993</v>
      </c>
      <c r="C481" t="s">
        <v>6198</v>
      </c>
      <c r="D481" t="s">
        <v>1126</v>
      </c>
    </row>
    <row r="482" spans="1:8" x14ac:dyDescent="0.3">
      <c r="A482" s="3" t="s">
        <v>958</v>
      </c>
      <c r="B482" s="3">
        <v>8.5</v>
      </c>
      <c r="C482" t="s">
        <v>307</v>
      </c>
      <c r="D482" t="s">
        <v>6193</v>
      </c>
      <c r="E482" t="s">
        <v>1126</v>
      </c>
      <c r="F482" t="s">
        <v>6194</v>
      </c>
      <c r="G482" t="s">
        <v>6200</v>
      </c>
    </row>
    <row r="483" spans="1:8" x14ac:dyDescent="0.3">
      <c r="A483" s="2" t="s">
        <v>53</v>
      </c>
      <c r="B483" s="2">
        <v>5.8</v>
      </c>
      <c r="C483" t="s">
        <v>434</v>
      </c>
      <c r="D483" t="s">
        <v>307</v>
      </c>
      <c r="E483" t="s">
        <v>656</v>
      </c>
      <c r="F483" t="s">
        <v>6194</v>
      </c>
      <c r="G483" t="s">
        <v>6195</v>
      </c>
      <c r="H483" t="s">
        <v>6116</v>
      </c>
    </row>
    <row r="484" spans="1:8" x14ac:dyDescent="0.3">
      <c r="A484" s="3" t="s">
        <v>962</v>
      </c>
      <c r="B484" s="3">
        <v>6.5</v>
      </c>
      <c r="C484" t="s">
        <v>6193</v>
      </c>
      <c r="D484" t="s">
        <v>656</v>
      </c>
      <c r="E484" t="s">
        <v>6194</v>
      </c>
      <c r="F484" t="s">
        <v>6195</v>
      </c>
      <c r="G484" t="s">
        <v>6116</v>
      </c>
    </row>
    <row r="485" spans="1:8" x14ac:dyDescent="0.3">
      <c r="A485" s="2" t="s">
        <v>710</v>
      </c>
      <c r="B485" s="2">
        <v>7.2</v>
      </c>
      <c r="C485" t="s">
        <v>6196</v>
      </c>
      <c r="D485" t="s">
        <v>1126</v>
      </c>
      <c r="E485" t="s">
        <v>6095</v>
      </c>
    </row>
    <row r="486" spans="1:8" x14ac:dyDescent="0.3">
      <c r="A486" s="3" t="s">
        <v>43</v>
      </c>
      <c r="B486" s="3">
        <v>6.7</v>
      </c>
      <c r="C486" t="s">
        <v>434</v>
      </c>
      <c r="D486" t="s">
        <v>307</v>
      </c>
      <c r="E486" t="s">
        <v>5025</v>
      </c>
    </row>
    <row r="487" spans="1:8" x14ac:dyDescent="0.3">
      <c r="A487" s="2" t="s">
        <v>656</v>
      </c>
      <c r="B487" s="2">
        <v>3.4</v>
      </c>
      <c r="C487" t="s">
        <v>656</v>
      </c>
    </row>
    <row r="488" spans="1:8" x14ac:dyDescent="0.3">
      <c r="A488" s="3" t="s">
        <v>108</v>
      </c>
      <c r="B488" s="3">
        <v>5.9</v>
      </c>
      <c r="C488" t="s">
        <v>434</v>
      </c>
      <c r="D488" t="s">
        <v>6196</v>
      </c>
      <c r="E488" t="s">
        <v>6095</v>
      </c>
    </row>
    <row r="489" spans="1:8" x14ac:dyDescent="0.3">
      <c r="A489" s="2" t="s">
        <v>969</v>
      </c>
      <c r="B489" s="2">
        <v>7.8</v>
      </c>
      <c r="C489" t="s">
        <v>307</v>
      </c>
      <c r="D489" t="s">
        <v>6193</v>
      </c>
      <c r="E489" t="s">
        <v>1126</v>
      </c>
      <c r="F489" t="s">
        <v>6194</v>
      </c>
      <c r="G489" t="s">
        <v>6195</v>
      </c>
    </row>
    <row r="490" spans="1:8" x14ac:dyDescent="0.3">
      <c r="A490" s="3" t="s">
        <v>972</v>
      </c>
      <c r="B490" s="3">
        <v>5.9</v>
      </c>
      <c r="C490" t="s">
        <v>6116</v>
      </c>
      <c r="D490" t="s">
        <v>6095</v>
      </c>
    </row>
    <row r="491" spans="1:8" x14ac:dyDescent="0.3">
      <c r="A491" s="2" t="s">
        <v>89</v>
      </c>
      <c r="B491" s="2">
        <v>4.0999999999999996</v>
      </c>
      <c r="C491" t="s">
        <v>307</v>
      </c>
      <c r="D491" t="s">
        <v>6193</v>
      </c>
      <c r="E491" t="s">
        <v>656</v>
      </c>
      <c r="F491" t="s">
        <v>6194</v>
      </c>
      <c r="G491" t="s">
        <v>6195</v>
      </c>
    </row>
    <row r="492" spans="1:8" x14ac:dyDescent="0.3">
      <c r="A492" s="3" t="s">
        <v>977</v>
      </c>
      <c r="B492" s="3">
        <v>6.8</v>
      </c>
      <c r="C492" t="s">
        <v>6193</v>
      </c>
      <c r="D492" t="s">
        <v>656</v>
      </c>
      <c r="E492" t="s">
        <v>6194</v>
      </c>
    </row>
    <row r="493" spans="1:8" x14ac:dyDescent="0.3">
      <c r="A493" s="2" t="s">
        <v>9</v>
      </c>
      <c r="B493" s="2">
        <v>5.8</v>
      </c>
      <c r="C493" t="s">
        <v>434</v>
      </c>
      <c r="D493" t="s">
        <v>307</v>
      </c>
      <c r="E493" t="s">
        <v>6195</v>
      </c>
      <c r="F493" t="s">
        <v>6116</v>
      </c>
    </row>
    <row r="494" spans="1:8" x14ac:dyDescent="0.3">
      <c r="A494" s="3" t="s">
        <v>702</v>
      </c>
      <c r="B494" s="3">
        <v>7.5</v>
      </c>
      <c r="C494" t="s">
        <v>6193</v>
      </c>
      <c r="D494" t="s">
        <v>656</v>
      </c>
      <c r="E494" t="s">
        <v>6194</v>
      </c>
      <c r="F494" t="s">
        <v>6116</v>
      </c>
    </row>
    <row r="495" spans="1:8" x14ac:dyDescent="0.3">
      <c r="A495" s="2" t="s">
        <v>22</v>
      </c>
      <c r="B495" s="2">
        <v>6.9</v>
      </c>
      <c r="C495" t="s">
        <v>434</v>
      </c>
      <c r="D495" t="s">
        <v>307</v>
      </c>
      <c r="E495" t="s">
        <v>6116</v>
      </c>
    </row>
    <row r="496" spans="1:8" x14ac:dyDescent="0.3">
      <c r="A496" s="3" t="s">
        <v>22</v>
      </c>
      <c r="B496" s="3">
        <v>6.5</v>
      </c>
      <c r="C496" t="s">
        <v>434</v>
      </c>
      <c r="D496" t="s">
        <v>307</v>
      </c>
      <c r="E496" t="s">
        <v>6116</v>
      </c>
    </row>
    <row r="497" spans="1:8" x14ac:dyDescent="0.3">
      <c r="A497" s="2" t="s">
        <v>146</v>
      </c>
      <c r="B497" s="2">
        <v>6.9</v>
      </c>
      <c r="C497" t="s">
        <v>307</v>
      </c>
      <c r="D497" t="s">
        <v>6193</v>
      </c>
      <c r="E497" t="s">
        <v>656</v>
      </c>
      <c r="F497" t="s">
        <v>6194</v>
      </c>
    </row>
    <row r="498" spans="1:8" x14ac:dyDescent="0.3">
      <c r="A498" s="3" t="s">
        <v>889</v>
      </c>
      <c r="B498" s="3">
        <v>7.9</v>
      </c>
      <c r="C498" t="s">
        <v>1126</v>
      </c>
      <c r="D498" t="s">
        <v>6116</v>
      </c>
      <c r="E498" t="s">
        <v>6095</v>
      </c>
    </row>
    <row r="499" spans="1:8" x14ac:dyDescent="0.3">
      <c r="A499" s="2" t="s">
        <v>22</v>
      </c>
      <c r="B499" s="2">
        <v>7.4</v>
      </c>
      <c r="C499" t="s">
        <v>434</v>
      </c>
      <c r="D499" t="s">
        <v>307</v>
      </c>
      <c r="E499" t="s">
        <v>6116</v>
      </c>
    </row>
    <row r="500" spans="1:8" x14ac:dyDescent="0.3">
      <c r="A500" s="3" t="s">
        <v>989</v>
      </c>
      <c r="B500" s="3">
        <v>6.7</v>
      </c>
      <c r="C500" t="s">
        <v>434</v>
      </c>
      <c r="D500" t="s">
        <v>6196</v>
      </c>
      <c r="E500" t="s">
        <v>6195</v>
      </c>
      <c r="F500" t="s">
        <v>6095</v>
      </c>
    </row>
    <row r="501" spans="1:8" x14ac:dyDescent="0.3">
      <c r="A501" s="2" t="s">
        <v>16</v>
      </c>
      <c r="B501" s="2">
        <v>7.4</v>
      </c>
      <c r="C501" t="s">
        <v>434</v>
      </c>
      <c r="D501" t="s">
        <v>307</v>
      </c>
      <c r="E501" t="s">
        <v>6095</v>
      </c>
    </row>
    <row r="502" spans="1:8" x14ac:dyDescent="0.3">
      <c r="A502" s="3" t="s">
        <v>335</v>
      </c>
      <c r="B502" s="3">
        <v>6.9</v>
      </c>
      <c r="C502" t="s">
        <v>434</v>
      </c>
      <c r="D502" t="s">
        <v>307</v>
      </c>
      <c r="E502" t="s">
        <v>6193</v>
      </c>
      <c r="F502" t="s">
        <v>656</v>
      </c>
      <c r="G502" t="s">
        <v>6194</v>
      </c>
      <c r="H502" t="s">
        <v>6195</v>
      </c>
    </row>
    <row r="503" spans="1:8" x14ac:dyDescent="0.3">
      <c r="A503" s="2" t="s">
        <v>549</v>
      </c>
      <c r="B503" s="2">
        <v>6.8</v>
      </c>
      <c r="C503" t="s">
        <v>656</v>
      </c>
      <c r="D503" t="s">
        <v>6180</v>
      </c>
    </row>
    <row r="504" spans="1:8" x14ac:dyDescent="0.3">
      <c r="A504" s="3" t="s">
        <v>994</v>
      </c>
      <c r="B504" s="3">
        <v>6.7</v>
      </c>
      <c r="C504" t="s">
        <v>656</v>
      </c>
      <c r="D504" t="s">
        <v>1126</v>
      </c>
      <c r="E504" t="s">
        <v>6194</v>
      </c>
      <c r="F504" t="s">
        <v>6201</v>
      </c>
      <c r="G504" t="s">
        <v>6200</v>
      </c>
      <c r="H504" t="s">
        <v>6180</v>
      </c>
    </row>
    <row r="505" spans="1:8" x14ac:dyDescent="0.3">
      <c r="A505" s="2" t="s">
        <v>996</v>
      </c>
      <c r="B505" s="2">
        <v>5.0999999999999996</v>
      </c>
      <c r="C505" t="s">
        <v>2088</v>
      </c>
      <c r="D505" t="s">
        <v>6197</v>
      </c>
      <c r="E505" t="s">
        <v>6095</v>
      </c>
    </row>
    <row r="506" spans="1:8" x14ac:dyDescent="0.3">
      <c r="A506" s="3" t="s">
        <v>999</v>
      </c>
      <c r="B506" s="3">
        <v>4.0999999999999996</v>
      </c>
      <c r="C506" t="s">
        <v>434</v>
      </c>
      <c r="D506" t="s">
        <v>307</v>
      </c>
      <c r="E506" t="s">
        <v>656</v>
      </c>
      <c r="F506" t="s">
        <v>6194</v>
      </c>
      <c r="G506" t="s">
        <v>6116</v>
      </c>
    </row>
    <row r="507" spans="1:8" x14ac:dyDescent="0.3">
      <c r="A507" s="2" t="s">
        <v>740</v>
      </c>
      <c r="B507" s="2">
        <v>7.3</v>
      </c>
      <c r="C507" t="s">
        <v>6196</v>
      </c>
      <c r="D507" t="s">
        <v>6197</v>
      </c>
      <c r="E507" t="s">
        <v>6095</v>
      </c>
    </row>
    <row r="508" spans="1:8" x14ac:dyDescent="0.3">
      <c r="A508" s="3" t="s">
        <v>656</v>
      </c>
      <c r="B508" s="3">
        <v>6</v>
      </c>
      <c r="C508" t="s">
        <v>656</v>
      </c>
    </row>
    <row r="509" spans="1:8" x14ac:dyDescent="0.3">
      <c r="A509" s="2" t="s">
        <v>838</v>
      </c>
      <c r="B509" s="2">
        <v>7.3</v>
      </c>
      <c r="C509" t="s">
        <v>656</v>
      </c>
      <c r="D509" t="s">
        <v>1126</v>
      </c>
    </row>
    <row r="510" spans="1:8" x14ac:dyDescent="0.3">
      <c r="A510" s="2" t="s">
        <v>1004</v>
      </c>
      <c r="B510" s="2">
        <v>5.4</v>
      </c>
      <c r="C510" t="s">
        <v>656</v>
      </c>
      <c r="D510" t="s">
        <v>6194</v>
      </c>
    </row>
    <row r="511" spans="1:8" x14ac:dyDescent="0.3">
      <c r="A511" s="3" t="s">
        <v>226</v>
      </c>
      <c r="B511" s="3">
        <v>5.9</v>
      </c>
      <c r="C511" t="s">
        <v>434</v>
      </c>
      <c r="D511" t="s">
        <v>307</v>
      </c>
      <c r="E511" t="s">
        <v>1126</v>
      </c>
      <c r="F511" t="s">
        <v>6095</v>
      </c>
    </row>
    <row r="512" spans="1:8" x14ac:dyDescent="0.3">
      <c r="A512" s="2" t="s">
        <v>1008</v>
      </c>
      <c r="B512" s="2">
        <v>7.1</v>
      </c>
      <c r="C512" t="s">
        <v>6198</v>
      </c>
      <c r="D512" t="s">
        <v>656</v>
      </c>
      <c r="E512" t="s">
        <v>1126</v>
      </c>
      <c r="F512" t="s">
        <v>6199</v>
      </c>
    </row>
    <row r="513" spans="1:7" x14ac:dyDescent="0.3">
      <c r="A513" s="3" t="s">
        <v>146</v>
      </c>
      <c r="B513" s="3">
        <v>6</v>
      </c>
      <c r="C513" t="s">
        <v>307</v>
      </c>
      <c r="D513" t="s">
        <v>6193</v>
      </c>
      <c r="E513" t="s">
        <v>656</v>
      </c>
      <c r="F513" t="s">
        <v>6194</v>
      </c>
    </row>
    <row r="514" spans="1:7" x14ac:dyDescent="0.3">
      <c r="A514" s="2" t="s">
        <v>1011</v>
      </c>
      <c r="B514" s="2">
        <v>6.5</v>
      </c>
      <c r="C514" t="s">
        <v>1126</v>
      </c>
      <c r="D514" t="s">
        <v>6201</v>
      </c>
      <c r="E514" t="s">
        <v>6200</v>
      </c>
    </row>
    <row r="515" spans="1:7" x14ac:dyDescent="0.3">
      <c r="A515" s="2" t="s">
        <v>1014</v>
      </c>
      <c r="B515" s="2">
        <v>5.7</v>
      </c>
      <c r="C515" t="s">
        <v>656</v>
      </c>
      <c r="D515" t="s">
        <v>6196</v>
      </c>
      <c r="E515" t="s">
        <v>6201</v>
      </c>
    </row>
    <row r="516" spans="1:7" x14ac:dyDescent="0.3">
      <c r="A516" s="3" t="s">
        <v>930</v>
      </c>
      <c r="B516" s="3">
        <v>7.6</v>
      </c>
      <c r="C516" t="s">
        <v>1126</v>
      </c>
      <c r="D516" t="s">
        <v>6199</v>
      </c>
      <c r="E516" t="s">
        <v>6095</v>
      </c>
    </row>
    <row r="517" spans="1:7" x14ac:dyDescent="0.3">
      <c r="A517" s="2" t="s">
        <v>632</v>
      </c>
      <c r="B517" s="2">
        <v>6.6</v>
      </c>
      <c r="C517" t="s">
        <v>434</v>
      </c>
      <c r="D517" t="s">
        <v>1126</v>
      </c>
      <c r="E517" t="s">
        <v>6095</v>
      </c>
      <c r="F517" t="s">
        <v>6202</v>
      </c>
    </row>
    <row r="518" spans="1:7" x14ac:dyDescent="0.3">
      <c r="A518" s="3" t="s">
        <v>1020</v>
      </c>
      <c r="B518" s="3">
        <v>5.4</v>
      </c>
      <c r="C518" t="s">
        <v>434</v>
      </c>
      <c r="D518" t="s">
        <v>656</v>
      </c>
      <c r="E518" t="s">
        <v>6180</v>
      </c>
      <c r="F518" t="s">
        <v>6095</v>
      </c>
    </row>
    <row r="519" spans="1:7" x14ac:dyDescent="0.3">
      <c r="A519" s="2" t="s">
        <v>531</v>
      </c>
      <c r="B519" s="2">
        <v>7.3</v>
      </c>
      <c r="C519" t="s">
        <v>434</v>
      </c>
      <c r="D519" t="s">
        <v>307</v>
      </c>
      <c r="E519" t="s">
        <v>656</v>
      </c>
    </row>
    <row r="520" spans="1:7" x14ac:dyDescent="0.3">
      <c r="A520" s="3" t="s">
        <v>465</v>
      </c>
      <c r="B520" s="3">
        <v>6.5</v>
      </c>
      <c r="C520" t="s">
        <v>656</v>
      </c>
      <c r="D520" t="s">
        <v>1126</v>
      </c>
      <c r="E520" t="s">
        <v>6180</v>
      </c>
    </row>
    <row r="521" spans="1:7" x14ac:dyDescent="0.3">
      <c r="A521" s="2" t="s">
        <v>1025</v>
      </c>
      <c r="B521" s="2">
        <v>6.6</v>
      </c>
      <c r="C521" t="s">
        <v>6193</v>
      </c>
      <c r="D521" t="s">
        <v>656</v>
      </c>
      <c r="E521" t="s">
        <v>6194</v>
      </c>
      <c r="F521" t="s">
        <v>6195</v>
      </c>
      <c r="G521" t="s">
        <v>6197</v>
      </c>
    </row>
    <row r="522" spans="1:7" x14ac:dyDescent="0.3">
      <c r="A522" s="3" t="s">
        <v>1028</v>
      </c>
      <c r="B522" s="3">
        <v>6.6</v>
      </c>
      <c r="C522" t="s">
        <v>656</v>
      </c>
      <c r="D522" t="s">
        <v>6196</v>
      </c>
      <c r="E522" t="s">
        <v>1126</v>
      </c>
      <c r="F522" t="s">
        <v>6180</v>
      </c>
    </row>
    <row r="523" spans="1:7" x14ac:dyDescent="0.3">
      <c r="A523" s="2" t="s">
        <v>1031</v>
      </c>
      <c r="B523" s="2">
        <v>5.9</v>
      </c>
      <c r="C523" t="s">
        <v>434</v>
      </c>
      <c r="D523" t="s">
        <v>307</v>
      </c>
      <c r="E523" t="s">
        <v>6180</v>
      </c>
      <c r="F523" t="s">
        <v>6095</v>
      </c>
    </row>
    <row r="524" spans="1:7" x14ac:dyDescent="0.3">
      <c r="A524" s="3" t="s">
        <v>1034</v>
      </c>
      <c r="B524" s="3">
        <v>6.7</v>
      </c>
      <c r="C524" t="s">
        <v>1126</v>
      </c>
      <c r="D524" t="s">
        <v>6199</v>
      </c>
      <c r="E524" t="s">
        <v>6180</v>
      </c>
    </row>
    <row r="525" spans="1:7" x14ac:dyDescent="0.3">
      <c r="A525" s="2" t="s">
        <v>1036</v>
      </c>
      <c r="B525" s="2">
        <v>6.1</v>
      </c>
      <c r="C525" t="s">
        <v>434</v>
      </c>
      <c r="D525" t="s">
        <v>1126</v>
      </c>
      <c r="E525" t="s">
        <v>6195</v>
      </c>
      <c r="F525" t="s">
        <v>6180</v>
      </c>
    </row>
    <row r="526" spans="1:7" x14ac:dyDescent="0.3">
      <c r="A526" s="3" t="s">
        <v>792</v>
      </c>
      <c r="B526" s="3">
        <v>6.6</v>
      </c>
      <c r="C526" t="s">
        <v>434</v>
      </c>
      <c r="D526" t="s">
        <v>6196</v>
      </c>
      <c r="E526" t="s">
        <v>1126</v>
      </c>
      <c r="F526" t="s">
        <v>6197</v>
      </c>
      <c r="G526" t="s">
        <v>6095</v>
      </c>
    </row>
    <row r="527" spans="1:7" x14ac:dyDescent="0.3">
      <c r="A527" s="2" t="s">
        <v>1041</v>
      </c>
      <c r="B527" s="2">
        <v>6.6</v>
      </c>
      <c r="C527" t="s">
        <v>434</v>
      </c>
      <c r="D527" t="s">
        <v>307</v>
      </c>
      <c r="E527" t="s">
        <v>6193</v>
      </c>
      <c r="F527" t="s">
        <v>6194</v>
      </c>
      <c r="G527" t="s">
        <v>6116</v>
      </c>
    </row>
    <row r="528" spans="1:7" x14ac:dyDescent="0.3">
      <c r="A528" s="3" t="s">
        <v>131</v>
      </c>
      <c r="B528" s="3">
        <v>5.3</v>
      </c>
      <c r="C528" t="s">
        <v>434</v>
      </c>
      <c r="D528" t="s">
        <v>656</v>
      </c>
      <c r="E528" t="s">
        <v>6196</v>
      </c>
      <c r="F528" t="s">
        <v>6095</v>
      </c>
    </row>
    <row r="529" spans="1:7" x14ac:dyDescent="0.3">
      <c r="A529" s="2" t="s">
        <v>1045</v>
      </c>
      <c r="B529" s="2">
        <v>6</v>
      </c>
      <c r="C529" t="s">
        <v>434</v>
      </c>
      <c r="D529" t="s">
        <v>1126</v>
      </c>
      <c r="E529" t="s">
        <v>6116</v>
      </c>
    </row>
    <row r="530" spans="1:7" x14ac:dyDescent="0.3">
      <c r="A530" s="2" t="s">
        <v>1048</v>
      </c>
      <c r="B530" s="2">
        <v>4.7</v>
      </c>
      <c r="C530" t="s">
        <v>6193</v>
      </c>
      <c r="D530" t="s">
        <v>656</v>
      </c>
      <c r="E530" t="s">
        <v>6195</v>
      </c>
    </row>
    <row r="531" spans="1:7" x14ac:dyDescent="0.3">
      <c r="A531" s="3" t="s">
        <v>226</v>
      </c>
      <c r="B531" s="3">
        <v>6.1</v>
      </c>
      <c r="C531" t="s">
        <v>434</v>
      </c>
      <c r="D531" t="s">
        <v>307</v>
      </c>
      <c r="E531" t="s">
        <v>1126</v>
      </c>
      <c r="F531" t="s">
        <v>6095</v>
      </c>
    </row>
    <row r="532" spans="1:7" x14ac:dyDescent="0.3">
      <c r="A532" s="2" t="s">
        <v>735</v>
      </c>
      <c r="B532" s="2">
        <v>7.2</v>
      </c>
      <c r="C532" t="s">
        <v>1126</v>
      </c>
      <c r="D532" t="s">
        <v>6197</v>
      </c>
      <c r="E532" t="s">
        <v>6116</v>
      </c>
      <c r="F532" t="s">
        <v>6095</v>
      </c>
    </row>
    <row r="533" spans="1:7" x14ac:dyDescent="0.3">
      <c r="A533" s="3" t="s">
        <v>407</v>
      </c>
      <c r="B533" s="3">
        <v>6.4</v>
      </c>
      <c r="C533" t="s">
        <v>434</v>
      </c>
      <c r="D533" t="s">
        <v>6193</v>
      </c>
      <c r="E533" t="s">
        <v>656</v>
      </c>
      <c r="F533" t="s">
        <v>6194</v>
      </c>
      <c r="G533" t="s">
        <v>6116</v>
      </c>
    </row>
    <row r="534" spans="1:7" x14ac:dyDescent="0.3">
      <c r="A534" s="2" t="s">
        <v>1054</v>
      </c>
      <c r="B534" s="2">
        <v>6.1</v>
      </c>
      <c r="C534" t="s">
        <v>434</v>
      </c>
      <c r="D534" t="s">
        <v>6195</v>
      </c>
    </row>
    <row r="535" spans="1:7" x14ac:dyDescent="0.3">
      <c r="A535" s="3" t="s">
        <v>740</v>
      </c>
      <c r="B535" s="3">
        <v>5.9</v>
      </c>
      <c r="C535" t="s">
        <v>6196</v>
      </c>
      <c r="D535" t="s">
        <v>6197</v>
      </c>
      <c r="E535" t="s">
        <v>6095</v>
      </c>
    </row>
    <row r="536" spans="1:7" x14ac:dyDescent="0.3">
      <c r="A536" s="2" t="s">
        <v>735</v>
      </c>
      <c r="B536" s="2">
        <v>6</v>
      </c>
      <c r="C536" t="s">
        <v>1126</v>
      </c>
      <c r="D536" t="s">
        <v>6197</v>
      </c>
      <c r="E536" t="s">
        <v>6116</v>
      </c>
      <c r="F536" t="s">
        <v>6095</v>
      </c>
    </row>
    <row r="537" spans="1:7" x14ac:dyDescent="0.3">
      <c r="A537" s="3" t="s">
        <v>1059</v>
      </c>
      <c r="B537" s="3">
        <v>6.3</v>
      </c>
      <c r="C537" t="s">
        <v>434</v>
      </c>
      <c r="D537" t="s">
        <v>6193</v>
      </c>
      <c r="E537" t="s">
        <v>656</v>
      </c>
      <c r="F537" t="s">
        <v>6194</v>
      </c>
    </row>
    <row r="538" spans="1:7" x14ac:dyDescent="0.3">
      <c r="A538" s="2" t="s">
        <v>1061</v>
      </c>
      <c r="B538" s="2">
        <v>5.6</v>
      </c>
      <c r="C538" t="s">
        <v>434</v>
      </c>
      <c r="D538" t="s">
        <v>307</v>
      </c>
      <c r="E538" t="s">
        <v>656</v>
      </c>
      <c r="F538" t="s">
        <v>6180</v>
      </c>
      <c r="G538" t="s">
        <v>6095</v>
      </c>
    </row>
    <row r="539" spans="1:7" x14ac:dyDescent="0.3">
      <c r="A539" s="3" t="s">
        <v>838</v>
      </c>
      <c r="B539" s="3">
        <v>6.4</v>
      </c>
      <c r="C539" t="s">
        <v>656</v>
      </c>
      <c r="D539" t="s">
        <v>1126</v>
      </c>
    </row>
    <row r="540" spans="1:7" x14ac:dyDescent="0.3">
      <c r="A540" s="2" t="s">
        <v>297</v>
      </c>
      <c r="B540" s="2">
        <v>7.1</v>
      </c>
      <c r="C540" t="s">
        <v>434</v>
      </c>
      <c r="D540" t="s">
        <v>1126</v>
      </c>
      <c r="E540" t="s">
        <v>6095</v>
      </c>
    </row>
    <row r="541" spans="1:7" x14ac:dyDescent="0.3">
      <c r="A541" s="3" t="s">
        <v>1066</v>
      </c>
      <c r="B541" s="3">
        <v>6.6</v>
      </c>
      <c r="C541" t="s">
        <v>434</v>
      </c>
      <c r="D541" t="s">
        <v>656</v>
      </c>
      <c r="E541" t="s">
        <v>6203</v>
      </c>
    </row>
    <row r="542" spans="1:7" x14ac:dyDescent="0.3">
      <c r="A542" s="2" t="s">
        <v>165</v>
      </c>
      <c r="B542" s="2">
        <v>4.5999999999999996</v>
      </c>
      <c r="C542" t="s">
        <v>656</v>
      </c>
      <c r="D542" t="s">
        <v>6194</v>
      </c>
      <c r="E542" t="s">
        <v>6195</v>
      </c>
    </row>
    <row r="543" spans="1:7" x14ac:dyDescent="0.3">
      <c r="A543" s="3" t="s">
        <v>1071</v>
      </c>
      <c r="B543" s="3">
        <v>8.4</v>
      </c>
      <c r="C543" t="s">
        <v>6198</v>
      </c>
      <c r="D543" t="s">
        <v>1126</v>
      </c>
      <c r="E543" t="s">
        <v>6199</v>
      </c>
      <c r="F543" t="s">
        <v>6202</v>
      </c>
    </row>
    <row r="544" spans="1:7" x14ac:dyDescent="0.3">
      <c r="A544" s="2" t="s">
        <v>480</v>
      </c>
      <c r="B544" s="2">
        <v>7.1</v>
      </c>
      <c r="C544" t="s">
        <v>434</v>
      </c>
      <c r="D544" t="s">
        <v>1126</v>
      </c>
      <c r="E544" t="s">
        <v>6202</v>
      </c>
    </row>
    <row r="545" spans="1:8" x14ac:dyDescent="0.3">
      <c r="A545" s="3" t="s">
        <v>1075</v>
      </c>
      <c r="B545" s="3">
        <v>7.4</v>
      </c>
      <c r="C545" t="s">
        <v>307</v>
      </c>
      <c r="D545" t="s">
        <v>6193</v>
      </c>
      <c r="E545" t="s">
        <v>656</v>
      </c>
    </row>
    <row r="546" spans="1:8" x14ac:dyDescent="0.3">
      <c r="A546" s="2" t="s">
        <v>69</v>
      </c>
      <c r="B546" s="2">
        <v>6.9</v>
      </c>
      <c r="C546" t="s">
        <v>1126</v>
      </c>
      <c r="D546" t="s">
        <v>6180</v>
      </c>
    </row>
    <row r="547" spans="1:8" x14ac:dyDescent="0.3">
      <c r="A547" s="3" t="s">
        <v>1079</v>
      </c>
      <c r="B547" s="3">
        <v>4.5</v>
      </c>
      <c r="C547" t="s">
        <v>434</v>
      </c>
      <c r="D547" t="s">
        <v>1126</v>
      </c>
      <c r="E547" t="s">
        <v>6203</v>
      </c>
    </row>
    <row r="548" spans="1:8" x14ac:dyDescent="0.3">
      <c r="A548" s="2" t="s">
        <v>1081</v>
      </c>
      <c r="B548" s="2">
        <v>7.1</v>
      </c>
      <c r="C548" t="s">
        <v>307</v>
      </c>
      <c r="D548" t="s">
        <v>1126</v>
      </c>
      <c r="E548" t="s">
        <v>6194</v>
      </c>
    </row>
    <row r="549" spans="1:8" x14ac:dyDescent="0.3">
      <c r="A549" s="3" t="s">
        <v>1083</v>
      </c>
      <c r="B549" s="3">
        <v>6.5</v>
      </c>
      <c r="C549" t="s">
        <v>1126</v>
      </c>
      <c r="D549" t="s">
        <v>6197</v>
      </c>
      <c r="E549" t="s">
        <v>6180</v>
      </c>
      <c r="F549" t="s">
        <v>6095</v>
      </c>
    </row>
    <row r="550" spans="1:8" x14ac:dyDescent="0.3">
      <c r="A550" s="2" t="s">
        <v>165</v>
      </c>
      <c r="B550" s="2">
        <v>5.3</v>
      </c>
      <c r="C550" t="s">
        <v>656</v>
      </c>
      <c r="D550" t="s">
        <v>6194</v>
      </c>
      <c r="E550" t="s">
        <v>6195</v>
      </c>
    </row>
    <row r="551" spans="1:8" x14ac:dyDescent="0.3">
      <c r="A551" s="3" t="s">
        <v>889</v>
      </c>
      <c r="B551" s="3">
        <v>6.7</v>
      </c>
      <c r="C551" t="s">
        <v>1126</v>
      </c>
      <c r="D551" t="s">
        <v>6116</v>
      </c>
      <c r="E551" t="s">
        <v>6095</v>
      </c>
    </row>
    <row r="552" spans="1:8" x14ac:dyDescent="0.3">
      <c r="A552" s="2" t="s">
        <v>1088</v>
      </c>
      <c r="B552" s="2">
        <v>7.2</v>
      </c>
      <c r="C552" t="s">
        <v>307</v>
      </c>
      <c r="D552" t="s">
        <v>6193</v>
      </c>
      <c r="E552" t="s">
        <v>656</v>
      </c>
      <c r="F552" t="s">
        <v>6194</v>
      </c>
      <c r="G552" t="s">
        <v>6195</v>
      </c>
      <c r="H552" t="s">
        <v>6180</v>
      </c>
    </row>
    <row r="553" spans="1:8" x14ac:dyDescent="0.3">
      <c r="A553" s="3" t="s">
        <v>99</v>
      </c>
      <c r="B553" s="3">
        <v>7.2</v>
      </c>
      <c r="C553" t="s">
        <v>307</v>
      </c>
      <c r="D553" t="s">
        <v>6193</v>
      </c>
      <c r="E553" t="s">
        <v>656</v>
      </c>
      <c r="F553" t="s">
        <v>6194</v>
      </c>
      <c r="G553" t="s">
        <v>6203</v>
      </c>
    </row>
    <row r="554" spans="1:8" x14ac:dyDescent="0.3">
      <c r="A554" s="2" t="s">
        <v>549</v>
      </c>
      <c r="B554" s="2">
        <v>5.5</v>
      </c>
      <c r="C554" t="s">
        <v>656</v>
      </c>
      <c r="D554" t="s">
        <v>6180</v>
      </c>
    </row>
    <row r="555" spans="1:8" x14ac:dyDescent="0.3">
      <c r="A555" s="3" t="s">
        <v>16</v>
      </c>
      <c r="B555" s="3">
        <v>5.8</v>
      </c>
      <c r="C555" t="s">
        <v>434</v>
      </c>
      <c r="D555" t="s">
        <v>307</v>
      </c>
      <c r="E555" t="s">
        <v>6095</v>
      </c>
    </row>
    <row r="556" spans="1:8" x14ac:dyDescent="0.3">
      <c r="A556" s="2" t="s">
        <v>89</v>
      </c>
      <c r="B556" s="2">
        <v>6</v>
      </c>
      <c r="C556" t="s">
        <v>307</v>
      </c>
      <c r="D556" t="s">
        <v>6193</v>
      </c>
      <c r="E556" t="s">
        <v>656</v>
      </c>
      <c r="F556" t="s">
        <v>6194</v>
      </c>
      <c r="G556" t="s">
        <v>6195</v>
      </c>
    </row>
    <row r="557" spans="1:8" x14ac:dyDescent="0.3">
      <c r="A557" s="3" t="s">
        <v>499</v>
      </c>
      <c r="B557" s="3">
        <v>6.6</v>
      </c>
      <c r="C557" t="s">
        <v>6196</v>
      </c>
      <c r="D557" t="s">
        <v>6095</v>
      </c>
    </row>
    <row r="558" spans="1:8" x14ac:dyDescent="0.3">
      <c r="A558" s="2" t="s">
        <v>1097</v>
      </c>
      <c r="B558" s="2">
        <v>8.3000000000000007</v>
      </c>
      <c r="C558" t="s">
        <v>307</v>
      </c>
      <c r="D558" t="s">
        <v>1126</v>
      </c>
      <c r="E558" t="s">
        <v>6202</v>
      </c>
    </row>
    <row r="559" spans="1:8" x14ac:dyDescent="0.3">
      <c r="A559" s="3" t="s">
        <v>250</v>
      </c>
      <c r="B559" s="3">
        <v>6.7</v>
      </c>
      <c r="C559" t="s">
        <v>307</v>
      </c>
      <c r="D559" t="s">
        <v>656</v>
      </c>
      <c r="E559" t="s">
        <v>6194</v>
      </c>
      <c r="F559" t="s">
        <v>6195</v>
      </c>
    </row>
    <row r="560" spans="1:8" x14ac:dyDescent="0.3">
      <c r="A560" s="3" t="s">
        <v>19</v>
      </c>
      <c r="B560" s="3">
        <v>7.1</v>
      </c>
      <c r="C560" t="s">
        <v>434</v>
      </c>
      <c r="D560" t="s">
        <v>6095</v>
      </c>
    </row>
    <row r="561" spans="1:7" x14ac:dyDescent="0.3">
      <c r="A561" s="2" t="s">
        <v>1102</v>
      </c>
      <c r="B561" s="2">
        <v>6</v>
      </c>
      <c r="C561" t="s">
        <v>434</v>
      </c>
      <c r="D561" t="s">
        <v>307</v>
      </c>
      <c r="E561" t="s">
        <v>6196</v>
      </c>
      <c r="F561" t="s">
        <v>6095</v>
      </c>
    </row>
    <row r="562" spans="1:7" x14ac:dyDescent="0.3">
      <c r="A562" s="2" t="s">
        <v>1105</v>
      </c>
      <c r="B562" s="2">
        <v>6.9</v>
      </c>
      <c r="C562" t="s">
        <v>6195</v>
      </c>
      <c r="D562" t="s">
        <v>6197</v>
      </c>
      <c r="E562" t="s">
        <v>6180</v>
      </c>
      <c r="F562" t="s">
        <v>6116</v>
      </c>
      <c r="G562" t="s">
        <v>6095</v>
      </c>
    </row>
    <row r="563" spans="1:7" x14ac:dyDescent="0.3">
      <c r="A563" s="3" t="s">
        <v>1107</v>
      </c>
      <c r="B563" s="3">
        <v>5.6</v>
      </c>
      <c r="C563" t="s">
        <v>1126</v>
      </c>
      <c r="D563" t="s">
        <v>6195</v>
      </c>
      <c r="E563" t="s">
        <v>6197</v>
      </c>
      <c r="F563" t="s">
        <v>6095</v>
      </c>
    </row>
    <row r="564" spans="1:7" x14ac:dyDescent="0.3">
      <c r="A564" s="2" t="s">
        <v>737</v>
      </c>
      <c r="B564" s="2">
        <v>5.6</v>
      </c>
      <c r="C564" t="s">
        <v>434</v>
      </c>
      <c r="D564" t="s">
        <v>2088</v>
      </c>
      <c r="E564" t="s">
        <v>6116</v>
      </c>
      <c r="F564" t="s">
        <v>6095</v>
      </c>
    </row>
    <row r="565" spans="1:7" x14ac:dyDescent="0.3">
      <c r="A565" s="3" t="s">
        <v>1110</v>
      </c>
      <c r="B565" s="3">
        <v>4.5</v>
      </c>
      <c r="C565" t="s">
        <v>6193</v>
      </c>
      <c r="D565" t="s">
        <v>656</v>
      </c>
      <c r="E565" t="s">
        <v>6194</v>
      </c>
      <c r="F565" t="s">
        <v>6195</v>
      </c>
      <c r="G565" t="s">
        <v>6201</v>
      </c>
    </row>
    <row r="566" spans="1:7" x14ac:dyDescent="0.3">
      <c r="A566" s="2" t="s">
        <v>329</v>
      </c>
      <c r="B566" s="2">
        <v>7.1</v>
      </c>
      <c r="C566" t="s">
        <v>434</v>
      </c>
      <c r="D566" t="s">
        <v>1126</v>
      </c>
      <c r="E566" t="s">
        <v>6199</v>
      </c>
      <c r="F566" t="s">
        <v>6202</v>
      </c>
    </row>
    <row r="567" spans="1:7" x14ac:dyDescent="0.3">
      <c r="A567" s="3" t="s">
        <v>19</v>
      </c>
      <c r="B567" s="3">
        <v>6.5</v>
      </c>
      <c r="C567" t="s">
        <v>434</v>
      </c>
      <c r="D567" t="s">
        <v>6095</v>
      </c>
    </row>
    <row r="568" spans="1:7" x14ac:dyDescent="0.3">
      <c r="A568" s="2" t="s">
        <v>74</v>
      </c>
      <c r="B568" s="2">
        <v>6.4</v>
      </c>
      <c r="C568" t="s">
        <v>434</v>
      </c>
      <c r="D568" t="s">
        <v>307</v>
      </c>
      <c r="E568" t="s">
        <v>6116</v>
      </c>
      <c r="F568" t="s">
        <v>6095</v>
      </c>
    </row>
    <row r="569" spans="1:7" x14ac:dyDescent="0.3">
      <c r="A569" s="3" t="s">
        <v>207</v>
      </c>
      <c r="B569" s="3">
        <v>5.8</v>
      </c>
      <c r="C569" t="s">
        <v>434</v>
      </c>
      <c r="D569" t="s">
        <v>6116</v>
      </c>
    </row>
    <row r="570" spans="1:7" x14ac:dyDescent="0.3">
      <c r="A570" s="2" t="s">
        <v>443</v>
      </c>
      <c r="B570" s="2">
        <v>8</v>
      </c>
      <c r="C570" t="s">
        <v>307</v>
      </c>
      <c r="D570" t="s">
        <v>1126</v>
      </c>
      <c r="E570" t="s">
        <v>6195</v>
      </c>
    </row>
    <row r="571" spans="1:7" x14ac:dyDescent="0.3">
      <c r="A571" s="3" t="s">
        <v>1119</v>
      </c>
      <c r="B571" s="3">
        <v>6.2</v>
      </c>
      <c r="C571" t="s">
        <v>1126</v>
      </c>
      <c r="D571" t="s">
        <v>2088</v>
      </c>
      <c r="E571" t="s">
        <v>6180</v>
      </c>
      <c r="F571" t="s">
        <v>6095</v>
      </c>
    </row>
    <row r="572" spans="1:7" x14ac:dyDescent="0.3">
      <c r="A572" s="2" t="s">
        <v>1121</v>
      </c>
      <c r="B572" s="2">
        <v>7.2</v>
      </c>
      <c r="C572" t="s">
        <v>1126</v>
      </c>
      <c r="D572" t="s">
        <v>6202</v>
      </c>
    </row>
    <row r="573" spans="1:7" x14ac:dyDescent="0.3">
      <c r="A573" s="3" t="s">
        <v>1121</v>
      </c>
      <c r="B573" s="3">
        <v>6.1</v>
      </c>
      <c r="C573" t="s">
        <v>1126</v>
      </c>
      <c r="D573" t="s">
        <v>6202</v>
      </c>
    </row>
    <row r="574" spans="1:7" x14ac:dyDescent="0.3">
      <c r="A574" s="2" t="s">
        <v>485</v>
      </c>
      <c r="B574" s="2">
        <v>7.6</v>
      </c>
      <c r="C574" t="s">
        <v>307</v>
      </c>
      <c r="D574" t="s">
        <v>1126</v>
      </c>
      <c r="E574" t="s">
        <v>6116</v>
      </c>
      <c r="F574" t="s">
        <v>6095</v>
      </c>
    </row>
    <row r="575" spans="1:7" x14ac:dyDescent="0.3">
      <c r="A575" s="3" t="s">
        <v>1126</v>
      </c>
      <c r="B575" s="3">
        <v>6.3</v>
      </c>
      <c r="C575" t="s">
        <v>1126</v>
      </c>
    </row>
    <row r="576" spans="1:7" x14ac:dyDescent="0.3">
      <c r="A576" s="2" t="s">
        <v>1129</v>
      </c>
      <c r="B576" s="2">
        <v>6.3</v>
      </c>
      <c r="C576" t="s">
        <v>434</v>
      </c>
      <c r="D576" t="s">
        <v>1126</v>
      </c>
      <c r="E576" t="s">
        <v>6195</v>
      </c>
      <c r="F576" t="s">
        <v>2088</v>
      </c>
      <c r="G576" t="s">
        <v>6202</v>
      </c>
    </row>
    <row r="577" spans="1:9" x14ac:dyDescent="0.3">
      <c r="A577" s="3" t="s">
        <v>19</v>
      </c>
      <c r="B577" s="3">
        <v>6.3</v>
      </c>
      <c r="C577" t="s">
        <v>434</v>
      </c>
      <c r="D577" t="s">
        <v>6095</v>
      </c>
    </row>
    <row r="578" spans="1:9" x14ac:dyDescent="0.3">
      <c r="A578" s="2" t="s">
        <v>1132</v>
      </c>
      <c r="B578" s="2">
        <v>7.7</v>
      </c>
      <c r="C578" t="s">
        <v>307</v>
      </c>
      <c r="D578" t="s">
        <v>6194</v>
      </c>
      <c r="E578" t="s">
        <v>6195</v>
      </c>
      <c r="F578" t="s">
        <v>6180</v>
      </c>
    </row>
    <row r="579" spans="1:9" x14ac:dyDescent="0.3">
      <c r="A579" s="3" t="s">
        <v>1134</v>
      </c>
      <c r="B579" s="3">
        <v>7</v>
      </c>
      <c r="C579" t="s">
        <v>307</v>
      </c>
      <c r="D579" t="s">
        <v>6198</v>
      </c>
      <c r="E579" t="s">
        <v>1126</v>
      </c>
      <c r="F579" t="s">
        <v>6199</v>
      </c>
      <c r="G579" t="s">
        <v>6202</v>
      </c>
    </row>
    <row r="580" spans="1:9" x14ac:dyDescent="0.3">
      <c r="A580" s="2" t="s">
        <v>838</v>
      </c>
      <c r="B580" s="2">
        <v>5.3</v>
      </c>
      <c r="C580" t="s">
        <v>656</v>
      </c>
      <c r="D580" t="s">
        <v>1126</v>
      </c>
    </row>
    <row r="581" spans="1:9" x14ac:dyDescent="0.3">
      <c r="A581" s="3" t="s">
        <v>349</v>
      </c>
      <c r="B581" s="3">
        <v>5.6</v>
      </c>
      <c r="C581" t="s">
        <v>434</v>
      </c>
      <c r="D581" t="s">
        <v>307</v>
      </c>
      <c r="E581" t="s">
        <v>656</v>
      </c>
      <c r="F581" t="s">
        <v>6095</v>
      </c>
    </row>
    <row r="582" spans="1:9" x14ac:dyDescent="0.3">
      <c r="A582" s="2" t="s">
        <v>1139</v>
      </c>
      <c r="B582" s="2">
        <v>5.2</v>
      </c>
      <c r="C582" t="s">
        <v>434</v>
      </c>
      <c r="D582" t="s">
        <v>307</v>
      </c>
      <c r="E582" t="s">
        <v>2088</v>
      </c>
      <c r="F582" t="s">
        <v>6116</v>
      </c>
    </row>
    <row r="583" spans="1:9" x14ac:dyDescent="0.3">
      <c r="A583" s="3" t="s">
        <v>349</v>
      </c>
      <c r="B583" s="3">
        <v>5.4</v>
      </c>
      <c r="C583" t="s">
        <v>434</v>
      </c>
      <c r="D583" t="s">
        <v>307</v>
      </c>
      <c r="E583" t="s">
        <v>656</v>
      </c>
      <c r="F583" t="s">
        <v>6095</v>
      </c>
    </row>
    <row r="584" spans="1:9" x14ac:dyDescent="0.3">
      <c r="A584" s="2" t="s">
        <v>1143</v>
      </c>
      <c r="B584" s="2">
        <v>6.4</v>
      </c>
      <c r="C584" t="s">
        <v>434</v>
      </c>
      <c r="D584" t="s">
        <v>6195</v>
      </c>
      <c r="E584" t="s">
        <v>2088</v>
      </c>
    </row>
    <row r="585" spans="1:9" x14ac:dyDescent="0.3">
      <c r="A585" s="3" t="s">
        <v>1145</v>
      </c>
      <c r="B585" s="3">
        <v>5.9</v>
      </c>
      <c r="C585" t="s">
        <v>656</v>
      </c>
      <c r="D585" t="s">
        <v>1126</v>
      </c>
      <c r="E585" t="s">
        <v>6200</v>
      </c>
      <c r="F585" t="s">
        <v>6180</v>
      </c>
    </row>
    <row r="586" spans="1:9" x14ac:dyDescent="0.3">
      <c r="A586" s="2" t="s">
        <v>1121</v>
      </c>
      <c r="B586" s="2">
        <v>6.3</v>
      </c>
      <c r="C586" t="s">
        <v>1126</v>
      </c>
      <c r="D586" t="s">
        <v>6202</v>
      </c>
    </row>
    <row r="587" spans="1:9" x14ac:dyDescent="0.3">
      <c r="A587" s="3" t="s">
        <v>108</v>
      </c>
      <c r="B587" s="3">
        <v>6.5</v>
      </c>
      <c r="C587" t="s">
        <v>434</v>
      </c>
      <c r="D587" t="s">
        <v>6196</v>
      </c>
      <c r="E587" t="s">
        <v>6095</v>
      </c>
    </row>
    <row r="588" spans="1:9" x14ac:dyDescent="0.3">
      <c r="A588" s="2" t="s">
        <v>1151</v>
      </c>
      <c r="B588" s="2">
        <v>3</v>
      </c>
      <c r="C588" t="s">
        <v>434</v>
      </c>
      <c r="D588" t="s">
        <v>6116</v>
      </c>
      <c r="E588" t="s">
        <v>6203</v>
      </c>
    </row>
    <row r="589" spans="1:9" x14ac:dyDescent="0.3">
      <c r="A589" s="3" t="s">
        <v>460</v>
      </c>
      <c r="B589" s="3">
        <v>3.6</v>
      </c>
      <c r="C589" t="s">
        <v>434</v>
      </c>
      <c r="D589" t="s">
        <v>6196</v>
      </c>
      <c r="E589" t="s">
        <v>6116</v>
      </c>
      <c r="F589" t="s">
        <v>6095</v>
      </c>
    </row>
    <row r="590" spans="1:9" x14ac:dyDescent="0.3">
      <c r="A590" s="2" t="s">
        <v>143</v>
      </c>
      <c r="B590" s="2">
        <v>5.8</v>
      </c>
      <c r="C590" t="s">
        <v>434</v>
      </c>
      <c r="D590" t="s">
        <v>6196</v>
      </c>
      <c r="E590" t="s">
        <v>1126</v>
      </c>
      <c r="F590" t="s">
        <v>6095</v>
      </c>
    </row>
    <row r="591" spans="1:9" x14ac:dyDescent="0.3">
      <c r="A591" s="3" t="s">
        <v>1158</v>
      </c>
      <c r="B591" s="3">
        <v>6.2</v>
      </c>
      <c r="C591" t="s">
        <v>434</v>
      </c>
      <c r="D591" t="s">
        <v>307</v>
      </c>
      <c r="E591" t="s">
        <v>6193</v>
      </c>
      <c r="F591" t="s">
        <v>656</v>
      </c>
      <c r="G591" t="s">
        <v>6196</v>
      </c>
      <c r="H591" t="s">
        <v>6194</v>
      </c>
      <c r="I591" t="s">
        <v>6195</v>
      </c>
    </row>
    <row r="592" spans="1:9" x14ac:dyDescent="0.3">
      <c r="A592" s="3" t="s">
        <v>792</v>
      </c>
      <c r="B592" s="3">
        <v>5.4</v>
      </c>
      <c r="C592" t="s">
        <v>434</v>
      </c>
      <c r="D592" t="s">
        <v>6196</v>
      </c>
      <c r="E592" t="s">
        <v>1126</v>
      </c>
      <c r="F592" t="s">
        <v>6197</v>
      </c>
      <c r="G592" t="s">
        <v>6095</v>
      </c>
    </row>
    <row r="593" spans="1:7" x14ac:dyDescent="0.3">
      <c r="A593" s="2" t="s">
        <v>518</v>
      </c>
      <c r="B593" s="2">
        <v>6.1</v>
      </c>
      <c r="C593" t="s">
        <v>434</v>
      </c>
      <c r="D593" t="s">
        <v>307</v>
      </c>
      <c r="E593" t="s">
        <v>6197</v>
      </c>
      <c r="F593" t="s">
        <v>6116</v>
      </c>
      <c r="G593" t="s">
        <v>6095</v>
      </c>
    </row>
    <row r="594" spans="1:7" x14ac:dyDescent="0.3">
      <c r="A594" s="3" t="s">
        <v>740</v>
      </c>
      <c r="B594" s="3">
        <v>4.2</v>
      </c>
      <c r="C594" t="s">
        <v>6196</v>
      </c>
      <c r="D594" t="s">
        <v>6197</v>
      </c>
      <c r="E594" t="s">
        <v>6095</v>
      </c>
    </row>
    <row r="595" spans="1:7" x14ac:dyDescent="0.3">
      <c r="A595" s="2" t="s">
        <v>1166</v>
      </c>
      <c r="B595" s="2">
        <v>6.7</v>
      </c>
      <c r="C595" t="s">
        <v>434</v>
      </c>
      <c r="D595" t="s">
        <v>6196</v>
      </c>
      <c r="E595" t="s">
        <v>6197</v>
      </c>
      <c r="F595" t="s">
        <v>6116</v>
      </c>
      <c r="G595" t="s">
        <v>6095</v>
      </c>
    </row>
    <row r="596" spans="1:7" x14ac:dyDescent="0.3">
      <c r="A596" s="3" t="s">
        <v>13</v>
      </c>
      <c r="B596" s="3">
        <v>4.2</v>
      </c>
      <c r="C596" t="s">
        <v>434</v>
      </c>
      <c r="D596" t="s">
        <v>307</v>
      </c>
      <c r="E596" t="s">
        <v>6195</v>
      </c>
    </row>
    <row r="597" spans="1:7" x14ac:dyDescent="0.3">
      <c r="A597" s="2" t="s">
        <v>297</v>
      </c>
      <c r="B597" s="2">
        <v>6.4</v>
      </c>
      <c r="C597" t="s">
        <v>434</v>
      </c>
      <c r="D597" t="s">
        <v>1126</v>
      </c>
      <c r="E597" t="s">
        <v>6095</v>
      </c>
    </row>
    <row r="598" spans="1:7" x14ac:dyDescent="0.3">
      <c r="A598" s="3" t="s">
        <v>360</v>
      </c>
      <c r="B598" s="3">
        <v>4.9000000000000004</v>
      </c>
      <c r="C598" t="s">
        <v>307</v>
      </c>
      <c r="D598" t="s">
        <v>1126</v>
      </c>
      <c r="E598" t="s">
        <v>6195</v>
      </c>
      <c r="F598" t="s">
        <v>6180</v>
      </c>
    </row>
    <row r="599" spans="1:7" x14ac:dyDescent="0.3">
      <c r="A599" s="2" t="s">
        <v>710</v>
      </c>
      <c r="B599" s="2">
        <v>6.8</v>
      </c>
      <c r="C599" t="s">
        <v>6196</v>
      </c>
      <c r="D599" t="s">
        <v>1126</v>
      </c>
      <c r="E599" t="s">
        <v>6095</v>
      </c>
    </row>
    <row r="600" spans="1:7" x14ac:dyDescent="0.3">
      <c r="A600" s="3" t="s">
        <v>977</v>
      </c>
      <c r="B600" s="3">
        <v>7.7</v>
      </c>
      <c r="C600" t="s">
        <v>6193</v>
      </c>
      <c r="D600" t="s">
        <v>656</v>
      </c>
      <c r="E600" t="s">
        <v>6194</v>
      </c>
    </row>
    <row r="601" spans="1:7" x14ac:dyDescent="0.3">
      <c r="A601" s="2" t="s">
        <v>1176</v>
      </c>
      <c r="B601" s="2">
        <v>5.6</v>
      </c>
      <c r="C601" t="s">
        <v>434</v>
      </c>
      <c r="D601" t="s">
        <v>656</v>
      </c>
      <c r="E601" t="s">
        <v>6196</v>
      </c>
      <c r="F601" t="s">
        <v>1126</v>
      </c>
      <c r="G601" t="s">
        <v>6095</v>
      </c>
    </row>
    <row r="602" spans="1:7" x14ac:dyDescent="0.3">
      <c r="A602" s="3" t="s">
        <v>656</v>
      </c>
      <c r="B602" s="3">
        <v>6.4</v>
      </c>
      <c r="C602" t="s">
        <v>656</v>
      </c>
    </row>
    <row r="603" spans="1:7" x14ac:dyDescent="0.3">
      <c r="A603" s="2" t="s">
        <v>1181</v>
      </c>
      <c r="B603" s="2">
        <v>7.2</v>
      </c>
      <c r="C603" t="s">
        <v>307</v>
      </c>
      <c r="D603" t="s">
        <v>1126</v>
      </c>
      <c r="E603" t="s">
        <v>6199</v>
      </c>
      <c r="F603" t="s">
        <v>6180</v>
      </c>
    </row>
    <row r="604" spans="1:7" x14ac:dyDescent="0.3">
      <c r="A604" s="3" t="s">
        <v>313</v>
      </c>
      <c r="B604" s="3">
        <v>6</v>
      </c>
      <c r="C604" t="s">
        <v>434</v>
      </c>
      <c r="D604" t="s">
        <v>656</v>
      </c>
      <c r="E604" t="s">
        <v>6195</v>
      </c>
      <c r="F604" t="s">
        <v>6116</v>
      </c>
    </row>
    <row r="605" spans="1:7" x14ac:dyDescent="0.3">
      <c r="A605" s="2" t="s">
        <v>549</v>
      </c>
      <c r="B605" s="2">
        <v>5.9</v>
      </c>
      <c r="C605" t="s">
        <v>656</v>
      </c>
      <c r="D605" t="s">
        <v>6180</v>
      </c>
    </row>
    <row r="606" spans="1:7" x14ac:dyDescent="0.3">
      <c r="A606" s="3" t="s">
        <v>1186</v>
      </c>
      <c r="B606" s="3">
        <v>7.9</v>
      </c>
      <c r="C606" t="s">
        <v>6198</v>
      </c>
      <c r="D606" t="s">
        <v>1126</v>
      </c>
      <c r="E606" t="s">
        <v>6095</v>
      </c>
    </row>
    <row r="607" spans="1:7" x14ac:dyDescent="0.3">
      <c r="A607" s="3" t="s">
        <v>297</v>
      </c>
      <c r="B607" s="3">
        <v>7.1</v>
      </c>
      <c r="C607" t="s">
        <v>434</v>
      </c>
      <c r="D607" t="s">
        <v>1126</v>
      </c>
      <c r="E607" t="s">
        <v>6095</v>
      </c>
    </row>
    <row r="608" spans="1:7" x14ac:dyDescent="0.3">
      <c r="A608" s="3" t="s">
        <v>1143</v>
      </c>
      <c r="B608" s="3">
        <v>5.9</v>
      </c>
      <c r="C608" t="s">
        <v>434</v>
      </c>
      <c r="D608" t="s">
        <v>6195</v>
      </c>
      <c r="E608" t="s">
        <v>2088</v>
      </c>
    </row>
    <row r="609" spans="1:8" x14ac:dyDescent="0.3">
      <c r="A609" s="2" t="s">
        <v>524</v>
      </c>
      <c r="B609" s="2">
        <v>6.2</v>
      </c>
      <c r="C609" t="s">
        <v>434</v>
      </c>
      <c r="D609" t="s">
        <v>6196</v>
      </c>
      <c r="E609" t="s">
        <v>6180</v>
      </c>
      <c r="F609" t="s">
        <v>6095</v>
      </c>
    </row>
    <row r="610" spans="1:8" x14ac:dyDescent="0.3">
      <c r="A610" s="2" t="s">
        <v>735</v>
      </c>
      <c r="B610" s="2">
        <v>7</v>
      </c>
      <c r="C610" t="s">
        <v>1126</v>
      </c>
      <c r="D610" t="s">
        <v>6197</v>
      </c>
      <c r="E610" t="s">
        <v>6116</v>
      </c>
      <c r="F610" t="s">
        <v>6095</v>
      </c>
    </row>
    <row r="611" spans="1:8" x14ac:dyDescent="0.3">
      <c r="A611" s="3" t="s">
        <v>1194</v>
      </c>
      <c r="B611" s="3">
        <v>5.4</v>
      </c>
      <c r="C611" t="s">
        <v>434</v>
      </c>
      <c r="D611" t="s">
        <v>307</v>
      </c>
      <c r="E611" t="s">
        <v>6195</v>
      </c>
      <c r="F611" t="s">
        <v>6202</v>
      </c>
    </row>
    <row r="612" spans="1:8" x14ac:dyDescent="0.3">
      <c r="A612" s="2" t="s">
        <v>480</v>
      </c>
      <c r="B612" s="2">
        <v>8.6</v>
      </c>
      <c r="C612" t="s">
        <v>434</v>
      </c>
      <c r="D612" t="s">
        <v>1126</v>
      </c>
      <c r="E612" t="s">
        <v>6202</v>
      </c>
    </row>
    <row r="613" spans="1:8" x14ac:dyDescent="0.3">
      <c r="A613" s="3" t="s">
        <v>143</v>
      </c>
      <c r="B613" s="3">
        <v>6.5</v>
      </c>
      <c r="C613" t="s">
        <v>434</v>
      </c>
      <c r="D613" t="s">
        <v>6196</v>
      </c>
      <c r="E613" t="s">
        <v>1126</v>
      </c>
      <c r="F613" t="s">
        <v>6095</v>
      </c>
    </row>
    <row r="614" spans="1:8" x14ac:dyDescent="0.3">
      <c r="A614" s="2" t="s">
        <v>1199</v>
      </c>
      <c r="B614" s="2">
        <v>6.4</v>
      </c>
      <c r="C614" t="s">
        <v>656</v>
      </c>
      <c r="D614" t="s">
        <v>6195</v>
      </c>
      <c r="E614" t="s">
        <v>6180</v>
      </c>
    </row>
    <row r="615" spans="1:8" x14ac:dyDescent="0.3">
      <c r="A615" s="3" t="s">
        <v>146</v>
      </c>
      <c r="B615" s="3">
        <v>7.6</v>
      </c>
      <c r="C615" t="s">
        <v>307</v>
      </c>
      <c r="D615" t="s">
        <v>6193</v>
      </c>
      <c r="E615" t="s">
        <v>656</v>
      </c>
      <c r="F615" t="s">
        <v>6194</v>
      </c>
    </row>
    <row r="616" spans="1:8" x14ac:dyDescent="0.3">
      <c r="A616" s="2" t="s">
        <v>1203</v>
      </c>
      <c r="B616" s="2">
        <v>5.5</v>
      </c>
      <c r="C616" t="s">
        <v>1126</v>
      </c>
      <c r="D616" t="s">
        <v>2088</v>
      </c>
      <c r="E616" t="s">
        <v>6116</v>
      </c>
      <c r="F616" t="s">
        <v>6095</v>
      </c>
    </row>
    <row r="617" spans="1:8" x14ac:dyDescent="0.3">
      <c r="A617" s="3" t="s">
        <v>1071</v>
      </c>
      <c r="B617" s="3">
        <v>7.4</v>
      </c>
      <c r="C617" t="s">
        <v>6198</v>
      </c>
      <c r="D617" t="s">
        <v>1126</v>
      </c>
      <c r="E617" t="s">
        <v>6199</v>
      </c>
      <c r="F617" t="s">
        <v>6202</v>
      </c>
    </row>
    <row r="618" spans="1:8" x14ac:dyDescent="0.3">
      <c r="A618" s="2" t="s">
        <v>207</v>
      </c>
      <c r="B618" s="2">
        <v>8.6999999999999993</v>
      </c>
      <c r="C618" t="s">
        <v>434</v>
      </c>
      <c r="D618" t="s">
        <v>6116</v>
      </c>
    </row>
    <row r="619" spans="1:8" x14ac:dyDescent="0.3">
      <c r="A619" s="3" t="s">
        <v>1207</v>
      </c>
      <c r="B619" s="3">
        <v>7.6</v>
      </c>
      <c r="C619" t="s">
        <v>307</v>
      </c>
      <c r="D619" t="s">
        <v>1126</v>
      </c>
      <c r="E619" t="s">
        <v>6199</v>
      </c>
    </row>
    <row r="620" spans="1:8" x14ac:dyDescent="0.3">
      <c r="A620" s="3" t="s">
        <v>165</v>
      </c>
      <c r="B620" s="3">
        <v>5.5</v>
      </c>
      <c r="C620" t="s">
        <v>656</v>
      </c>
      <c r="D620" t="s">
        <v>6194</v>
      </c>
      <c r="E620" t="s">
        <v>6195</v>
      </c>
    </row>
    <row r="621" spans="1:8" x14ac:dyDescent="0.3">
      <c r="A621" s="2" t="s">
        <v>940</v>
      </c>
      <c r="B621" s="2">
        <v>7.6</v>
      </c>
      <c r="C621" t="s">
        <v>1126</v>
      </c>
      <c r="D621" t="s">
        <v>6200</v>
      </c>
      <c r="E621" t="s">
        <v>6180</v>
      </c>
    </row>
    <row r="622" spans="1:8" x14ac:dyDescent="0.3">
      <c r="A622" s="3" t="s">
        <v>465</v>
      </c>
      <c r="B622" s="3">
        <v>6.5</v>
      </c>
      <c r="C622" t="s">
        <v>656</v>
      </c>
      <c r="D622" t="s">
        <v>1126</v>
      </c>
      <c r="E622" t="s">
        <v>6180</v>
      </c>
    </row>
    <row r="623" spans="1:8" x14ac:dyDescent="0.3">
      <c r="A623" s="2" t="s">
        <v>656</v>
      </c>
      <c r="B623" s="2">
        <v>6.9</v>
      </c>
      <c r="C623" t="s">
        <v>656</v>
      </c>
    </row>
    <row r="624" spans="1:8" x14ac:dyDescent="0.3">
      <c r="A624" s="3" t="s">
        <v>1216</v>
      </c>
      <c r="B624" s="3">
        <v>6.7</v>
      </c>
      <c r="C624" t="s">
        <v>434</v>
      </c>
      <c r="D624" t="s">
        <v>307</v>
      </c>
      <c r="E624" t="s">
        <v>656</v>
      </c>
      <c r="F624" t="s">
        <v>6180</v>
      </c>
      <c r="G624" t="s">
        <v>6095</v>
      </c>
      <c r="H624" t="s">
        <v>5025</v>
      </c>
    </row>
    <row r="625" spans="1:8" x14ac:dyDescent="0.3">
      <c r="A625" s="2" t="s">
        <v>838</v>
      </c>
      <c r="B625" s="2">
        <v>6.6</v>
      </c>
      <c r="C625" t="s">
        <v>656</v>
      </c>
      <c r="D625" t="s">
        <v>1126</v>
      </c>
    </row>
    <row r="626" spans="1:8" x14ac:dyDescent="0.3">
      <c r="A626" s="3" t="s">
        <v>1220</v>
      </c>
      <c r="B626" s="3">
        <v>7.2</v>
      </c>
      <c r="C626" t="s">
        <v>6198</v>
      </c>
      <c r="D626" t="s">
        <v>1126</v>
      </c>
      <c r="E626" t="s">
        <v>6203</v>
      </c>
      <c r="F626" t="s">
        <v>6202</v>
      </c>
    </row>
    <row r="627" spans="1:8" x14ac:dyDescent="0.3">
      <c r="A627" s="2" t="s">
        <v>16</v>
      </c>
      <c r="B627" s="2">
        <v>6.4</v>
      </c>
      <c r="C627" t="s">
        <v>434</v>
      </c>
      <c r="D627" t="s">
        <v>307</v>
      </c>
      <c r="E627" t="s">
        <v>6095</v>
      </c>
    </row>
    <row r="628" spans="1:8" x14ac:dyDescent="0.3">
      <c r="A628" s="3" t="s">
        <v>16</v>
      </c>
      <c r="B628" s="3">
        <v>6.4</v>
      </c>
      <c r="C628" t="s">
        <v>434</v>
      </c>
      <c r="D628" t="s">
        <v>307</v>
      </c>
      <c r="E628" t="s">
        <v>6095</v>
      </c>
    </row>
    <row r="629" spans="1:8" x14ac:dyDescent="0.3">
      <c r="A629" s="2" t="s">
        <v>108</v>
      </c>
      <c r="B629" s="2">
        <v>6</v>
      </c>
      <c r="C629" t="s">
        <v>434</v>
      </c>
      <c r="D629" t="s">
        <v>6196</v>
      </c>
      <c r="E629" t="s">
        <v>6095</v>
      </c>
    </row>
    <row r="630" spans="1:8" x14ac:dyDescent="0.3">
      <c r="A630" s="3" t="s">
        <v>165</v>
      </c>
      <c r="B630" s="3">
        <v>6.1</v>
      </c>
      <c r="C630" t="s">
        <v>656</v>
      </c>
      <c r="D630" t="s">
        <v>6194</v>
      </c>
      <c r="E630" t="s">
        <v>6195</v>
      </c>
    </row>
    <row r="631" spans="1:8" x14ac:dyDescent="0.3">
      <c r="A631" s="2" t="s">
        <v>930</v>
      </c>
      <c r="B631" s="2">
        <v>6</v>
      </c>
      <c r="C631" t="s">
        <v>1126</v>
      </c>
      <c r="D631" t="s">
        <v>6199</v>
      </c>
      <c r="E631" t="s">
        <v>6095</v>
      </c>
    </row>
    <row r="632" spans="1:8" x14ac:dyDescent="0.3">
      <c r="A632" s="3" t="s">
        <v>1126</v>
      </c>
      <c r="B632" s="3">
        <v>6.4</v>
      </c>
      <c r="C632" t="s">
        <v>1126</v>
      </c>
    </row>
    <row r="633" spans="1:8" x14ac:dyDescent="0.3">
      <c r="A633" s="2" t="s">
        <v>549</v>
      </c>
      <c r="B633" s="2">
        <v>6.4</v>
      </c>
      <c r="C633" t="s">
        <v>656</v>
      </c>
      <c r="D633" t="s">
        <v>6180</v>
      </c>
    </row>
    <row r="634" spans="1:8" x14ac:dyDescent="0.3">
      <c r="A634" s="3" t="s">
        <v>637</v>
      </c>
      <c r="B634" s="3">
        <v>7.3</v>
      </c>
      <c r="C634" t="s">
        <v>1126</v>
      </c>
      <c r="D634" t="s">
        <v>6197</v>
      </c>
      <c r="E634" t="s">
        <v>6095</v>
      </c>
    </row>
    <row r="635" spans="1:8" x14ac:dyDescent="0.3">
      <c r="A635" s="2" t="s">
        <v>1234</v>
      </c>
      <c r="B635" s="2">
        <v>5.2</v>
      </c>
      <c r="C635" t="s">
        <v>656</v>
      </c>
      <c r="D635" t="s">
        <v>1126</v>
      </c>
      <c r="E635" t="s">
        <v>6194</v>
      </c>
      <c r="F635" t="s">
        <v>6200</v>
      </c>
    </row>
    <row r="636" spans="1:8" x14ac:dyDescent="0.3">
      <c r="A636" s="3" t="s">
        <v>1028</v>
      </c>
      <c r="B636" s="3">
        <v>6.6</v>
      </c>
      <c r="C636" t="s">
        <v>656</v>
      </c>
      <c r="D636" t="s">
        <v>6196</v>
      </c>
      <c r="E636" t="s">
        <v>1126</v>
      </c>
      <c r="F636" t="s">
        <v>6180</v>
      </c>
    </row>
    <row r="637" spans="1:8" x14ac:dyDescent="0.3">
      <c r="A637" s="2" t="s">
        <v>468</v>
      </c>
      <c r="B637" s="2">
        <v>6.3</v>
      </c>
      <c r="C637" t="s">
        <v>434</v>
      </c>
      <c r="D637" t="s">
        <v>656</v>
      </c>
      <c r="E637" t="s">
        <v>6180</v>
      </c>
    </row>
    <row r="638" spans="1:8" x14ac:dyDescent="0.3">
      <c r="A638" s="3" t="s">
        <v>1240</v>
      </c>
      <c r="B638" s="3">
        <v>5.9</v>
      </c>
      <c r="C638" t="s">
        <v>434</v>
      </c>
      <c r="D638" t="s">
        <v>307</v>
      </c>
      <c r="E638" t="s">
        <v>6195</v>
      </c>
      <c r="F638" t="s">
        <v>2088</v>
      </c>
      <c r="G638" t="s">
        <v>6116</v>
      </c>
      <c r="H638" t="s">
        <v>6095</v>
      </c>
    </row>
    <row r="639" spans="1:8" x14ac:dyDescent="0.3">
      <c r="A639" s="3" t="s">
        <v>838</v>
      </c>
      <c r="B639" s="3">
        <v>6.7</v>
      </c>
      <c r="C639" t="s">
        <v>656</v>
      </c>
      <c r="D639" t="s">
        <v>1126</v>
      </c>
    </row>
    <row r="640" spans="1:8" x14ac:dyDescent="0.3">
      <c r="A640" s="2" t="s">
        <v>737</v>
      </c>
      <c r="B640" s="2">
        <v>5.4</v>
      </c>
      <c r="C640" t="s">
        <v>434</v>
      </c>
      <c r="D640" t="s">
        <v>2088</v>
      </c>
      <c r="E640" t="s">
        <v>6116</v>
      </c>
      <c r="F640" t="s">
        <v>6095</v>
      </c>
    </row>
    <row r="641" spans="1:8" x14ac:dyDescent="0.3">
      <c r="A641" s="3" t="s">
        <v>928</v>
      </c>
      <c r="B641" s="3">
        <v>6.4</v>
      </c>
      <c r="C641" t="s">
        <v>434</v>
      </c>
      <c r="D641" t="s">
        <v>6116</v>
      </c>
      <c r="E641" t="s">
        <v>6095</v>
      </c>
    </row>
    <row r="642" spans="1:8" x14ac:dyDescent="0.3">
      <c r="A642" s="2" t="s">
        <v>792</v>
      </c>
      <c r="B642" s="2">
        <v>6.7</v>
      </c>
      <c r="C642" t="s">
        <v>434</v>
      </c>
      <c r="D642" t="s">
        <v>6196</v>
      </c>
      <c r="E642" t="s">
        <v>1126</v>
      </c>
      <c r="F642" t="s">
        <v>6197</v>
      </c>
      <c r="G642" t="s">
        <v>6095</v>
      </c>
    </row>
    <row r="643" spans="1:8" x14ac:dyDescent="0.3">
      <c r="A643" s="3" t="s">
        <v>297</v>
      </c>
      <c r="B643" s="3">
        <v>6.2</v>
      </c>
      <c r="C643" t="s">
        <v>434</v>
      </c>
      <c r="D643" t="s">
        <v>1126</v>
      </c>
      <c r="E643" t="s">
        <v>6095</v>
      </c>
    </row>
    <row r="644" spans="1:8" x14ac:dyDescent="0.3">
      <c r="A644" s="2" t="s">
        <v>53</v>
      </c>
      <c r="B644" s="2">
        <v>6.1</v>
      </c>
      <c r="C644" t="s">
        <v>434</v>
      </c>
      <c r="D644" t="s">
        <v>307</v>
      </c>
      <c r="E644" t="s">
        <v>656</v>
      </c>
      <c r="F644" t="s">
        <v>6194</v>
      </c>
      <c r="G644" t="s">
        <v>6195</v>
      </c>
      <c r="H644" t="s">
        <v>6116</v>
      </c>
    </row>
    <row r="645" spans="1:8" x14ac:dyDescent="0.3">
      <c r="A645" s="3" t="s">
        <v>1126</v>
      </c>
      <c r="B645" s="3">
        <v>8.8000000000000007</v>
      </c>
      <c r="C645" t="s">
        <v>1126</v>
      </c>
    </row>
    <row r="646" spans="1:8" x14ac:dyDescent="0.3">
      <c r="A646" s="2" t="s">
        <v>1250</v>
      </c>
      <c r="B646" s="2">
        <v>7.1</v>
      </c>
      <c r="C646" t="s">
        <v>1126</v>
      </c>
      <c r="D646" t="s">
        <v>6203</v>
      </c>
    </row>
    <row r="647" spans="1:8" x14ac:dyDescent="0.3">
      <c r="A647" s="2" t="s">
        <v>531</v>
      </c>
      <c r="B647" s="2">
        <v>5.7</v>
      </c>
      <c r="C647" t="s">
        <v>434</v>
      </c>
      <c r="D647" t="s">
        <v>307</v>
      </c>
      <c r="E647" t="s">
        <v>656</v>
      </c>
    </row>
    <row r="648" spans="1:8" x14ac:dyDescent="0.3">
      <c r="A648" s="3" t="s">
        <v>326</v>
      </c>
      <c r="B648" s="3">
        <v>5</v>
      </c>
      <c r="C648" t="s">
        <v>656</v>
      </c>
      <c r="D648" t="s">
        <v>6196</v>
      </c>
    </row>
    <row r="649" spans="1:8" x14ac:dyDescent="0.3">
      <c r="A649" s="2" t="s">
        <v>1256</v>
      </c>
      <c r="B649" s="2">
        <v>5.0999999999999996</v>
      </c>
      <c r="C649" t="s">
        <v>434</v>
      </c>
      <c r="D649" t="s">
        <v>6195</v>
      </c>
      <c r="E649" t="s">
        <v>6116</v>
      </c>
      <c r="F649" t="s">
        <v>6095</v>
      </c>
    </row>
    <row r="650" spans="1:8" x14ac:dyDescent="0.3">
      <c r="A650" s="3" t="s">
        <v>641</v>
      </c>
      <c r="B650" s="3">
        <v>6.9</v>
      </c>
      <c r="C650" t="s">
        <v>6196</v>
      </c>
      <c r="D650" t="s">
        <v>1126</v>
      </c>
    </row>
    <row r="651" spans="1:8" x14ac:dyDescent="0.3">
      <c r="A651" s="2" t="s">
        <v>989</v>
      </c>
      <c r="B651" s="2">
        <v>4.8</v>
      </c>
      <c r="C651" t="s">
        <v>434</v>
      </c>
      <c r="D651" t="s">
        <v>6196</v>
      </c>
      <c r="E651" t="s">
        <v>6195</v>
      </c>
      <c r="F651" t="s">
        <v>6095</v>
      </c>
    </row>
    <row r="652" spans="1:8" x14ac:dyDescent="0.3">
      <c r="A652" s="3" t="s">
        <v>108</v>
      </c>
      <c r="B652" s="3">
        <v>6.5</v>
      </c>
      <c r="C652" t="s">
        <v>434</v>
      </c>
      <c r="D652" t="s">
        <v>6196</v>
      </c>
      <c r="E652" t="s">
        <v>6095</v>
      </c>
    </row>
    <row r="653" spans="1:8" x14ac:dyDescent="0.3">
      <c r="A653" s="2" t="s">
        <v>1263</v>
      </c>
      <c r="B653" s="2">
        <v>5.0999999999999996</v>
      </c>
      <c r="C653" t="s">
        <v>1126</v>
      </c>
      <c r="D653" t="s">
        <v>6197</v>
      </c>
      <c r="E653" t="s">
        <v>6180</v>
      </c>
    </row>
    <row r="654" spans="1:8" x14ac:dyDescent="0.3">
      <c r="A654" s="3" t="s">
        <v>1266</v>
      </c>
      <c r="B654" s="3">
        <v>7.1</v>
      </c>
      <c r="C654" t="s">
        <v>307</v>
      </c>
      <c r="D654" t="s">
        <v>6198</v>
      </c>
      <c r="E654" t="s">
        <v>1126</v>
      </c>
      <c r="F654" t="s">
        <v>6199</v>
      </c>
      <c r="G654" t="s">
        <v>6203</v>
      </c>
      <c r="H654" t="s">
        <v>6095</v>
      </c>
    </row>
    <row r="655" spans="1:8" x14ac:dyDescent="0.3">
      <c r="A655" s="2" t="s">
        <v>1268</v>
      </c>
      <c r="B655" s="2">
        <v>7.5</v>
      </c>
      <c r="C655" t="s">
        <v>6196</v>
      </c>
      <c r="D655" t="s">
        <v>1126</v>
      </c>
      <c r="E655" t="s">
        <v>6195</v>
      </c>
    </row>
    <row r="656" spans="1:8" x14ac:dyDescent="0.3">
      <c r="A656" s="3" t="s">
        <v>571</v>
      </c>
      <c r="B656" s="3">
        <v>6.2</v>
      </c>
      <c r="C656" t="s">
        <v>434</v>
      </c>
      <c r="D656" t="s">
        <v>656</v>
      </c>
      <c r="E656" t="s">
        <v>6196</v>
      </c>
    </row>
    <row r="657" spans="1:7" x14ac:dyDescent="0.3">
      <c r="A657" s="2" t="s">
        <v>407</v>
      </c>
      <c r="B657" s="2">
        <v>6.3</v>
      </c>
      <c r="C657" t="s">
        <v>434</v>
      </c>
      <c r="D657" t="s">
        <v>6193</v>
      </c>
      <c r="E657" t="s">
        <v>656</v>
      </c>
      <c r="F657" t="s">
        <v>6194</v>
      </c>
      <c r="G657" t="s">
        <v>6116</v>
      </c>
    </row>
    <row r="658" spans="1:7" x14ac:dyDescent="0.3">
      <c r="A658" s="3" t="s">
        <v>382</v>
      </c>
      <c r="B658" s="3">
        <v>8.1</v>
      </c>
      <c r="C658" t="s">
        <v>307</v>
      </c>
      <c r="D658" t="s">
        <v>6116</v>
      </c>
      <c r="E658" t="s">
        <v>6095</v>
      </c>
    </row>
    <row r="659" spans="1:7" x14ac:dyDescent="0.3">
      <c r="A659" s="2" t="s">
        <v>1273</v>
      </c>
      <c r="B659" s="2">
        <v>6.6</v>
      </c>
      <c r="C659" t="s">
        <v>307</v>
      </c>
      <c r="D659" t="s">
        <v>6198</v>
      </c>
      <c r="E659" t="s">
        <v>6196</v>
      </c>
      <c r="F659" t="s">
        <v>1126</v>
      </c>
      <c r="G659" t="s">
        <v>5025</v>
      </c>
    </row>
    <row r="660" spans="1:7" x14ac:dyDescent="0.3">
      <c r="A660" s="3" t="s">
        <v>143</v>
      </c>
      <c r="B660" s="3">
        <v>6.9</v>
      </c>
      <c r="C660" t="s">
        <v>434</v>
      </c>
      <c r="D660" t="s">
        <v>6196</v>
      </c>
      <c r="E660" t="s">
        <v>1126</v>
      </c>
      <c r="F660" t="s">
        <v>6095</v>
      </c>
    </row>
    <row r="661" spans="1:7" x14ac:dyDescent="0.3">
      <c r="A661" s="2" t="s">
        <v>61</v>
      </c>
      <c r="B661" s="2">
        <v>6.1</v>
      </c>
      <c r="C661" t="s">
        <v>434</v>
      </c>
      <c r="D661" t="s">
        <v>307</v>
      </c>
      <c r="E661" t="s">
        <v>1126</v>
      </c>
      <c r="F661" t="s">
        <v>6199</v>
      </c>
    </row>
    <row r="662" spans="1:7" x14ac:dyDescent="0.3">
      <c r="A662" s="3" t="s">
        <v>326</v>
      </c>
      <c r="B662" s="3">
        <v>4.3</v>
      </c>
      <c r="C662" t="s">
        <v>656</v>
      </c>
      <c r="D662" t="s">
        <v>6196</v>
      </c>
    </row>
    <row r="663" spans="1:7" x14ac:dyDescent="0.3">
      <c r="A663" s="2" t="s">
        <v>1280</v>
      </c>
      <c r="B663" s="2">
        <v>6.6</v>
      </c>
      <c r="C663" t="s">
        <v>434</v>
      </c>
      <c r="D663" t="s">
        <v>6202</v>
      </c>
    </row>
    <row r="664" spans="1:7" x14ac:dyDescent="0.3">
      <c r="A664" s="3" t="s">
        <v>465</v>
      </c>
      <c r="B664" s="3">
        <v>6.8</v>
      </c>
      <c r="C664" t="s">
        <v>656</v>
      </c>
      <c r="D664" t="s">
        <v>1126</v>
      </c>
      <c r="E664" t="s">
        <v>6180</v>
      </c>
    </row>
    <row r="665" spans="1:7" x14ac:dyDescent="0.3">
      <c r="A665" s="2" t="s">
        <v>1285</v>
      </c>
      <c r="B665" s="2">
        <v>3.8</v>
      </c>
      <c r="C665" t="s">
        <v>656</v>
      </c>
      <c r="D665" t="s">
        <v>6180</v>
      </c>
      <c r="E665" t="s">
        <v>6203</v>
      </c>
    </row>
    <row r="666" spans="1:7" x14ac:dyDescent="0.3">
      <c r="A666" s="3" t="s">
        <v>131</v>
      </c>
      <c r="B666" s="3">
        <v>5.9</v>
      </c>
      <c r="C666" t="s">
        <v>434</v>
      </c>
      <c r="D666" t="s">
        <v>656</v>
      </c>
      <c r="E666" t="s">
        <v>6196</v>
      </c>
      <c r="F666" t="s">
        <v>6095</v>
      </c>
    </row>
    <row r="667" spans="1:7" x14ac:dyDescent="0.3">
      <c r="A667" s="2" t="s">
        <v>1289</v>
      </c>
      <c r="B667" s="2">
        <v>7.9</v>
      </c>
      <c r="C667" t="s">
        <v>6196</v>
      </c>
      <c r="D667" t="s">
        <v>1126</v>
      </c>
      <c r="E667" t="s">
        <v>6197</v>
      </c>
      <c r="F667" t="s">
        <v>6095</v>
      </c>
      <c r="G667" t="s">
        <v>5025</v>
      </c>
    </row>
    <row r="668" spans="1:7" x14ac:dyDescent="0.3">
      <c r="A668" s="3" t="s">
        <v>1292</v>
      </c>
      <c r="B668" s="3">
        <v>6.3</v>
      </c>
      <c r="C668" t="s">
        <v>656</v>
      </c>
      <c r="D668" t="s">
        <v>6203</v>
      </c>
    </row>
    <row r="669" spans="1:7" x14ac:dyDescent="0.3">
      <c r="A669" s="2" t="s">
        <v>89</v>
      </c>
      <c r="B669" s="2">
        <v>5.5</v>
      </c>
      <c r="C669" t="s">
        <v>307</v>
      </c>
      <c r="D669" t="s">
        <v>6193</v>
      </c>
      <c r="E669" t="s">
        <v>656</v>
      </c>
      <c r="F669" t="s">
        <v>6194</v>
      </c>
      <c r="G669" t="s">
        <v>6195</v>
      </c>
    </row>
    <row r="670" spans="1:7" x14ac:dyDescent="0.3">
      <c r="A670" s="3" t="s">
        <v>511</v>
      </c>
      <c r="B670" s="3">
        <v>7.7</v>
      </c>
      <c r="C670" t="s">
        <v>434</v>
      </c>
      <c r="D670" t="s">
        <v>1126</v>
      </c>
      <c r="E670" t="s">
        <v>6195</v>
      </c>
      <c r="F670" t="s">
        <v>6202</v>
      </c>
    </row>
    <row r="671" spans="1:7" x14ac:dyDescent="0.3">
      <c r="A671" s="2" t="s">
        <v>549</v>
      </c>
      <c r="B671" s="2">
        <v>6.3</v>
      </c>
      <c r="C671" t="s">
        <v>656</v>
      </c>
      <c r="D671" t="s">
        <v>6180</v>
      </c>
    </row>
    <row r="672" spans="1:7" x14ac:dyDescent="0.3">
      <c r="A672" s="3" t="s">
        <v>1299</v>
      </c>
      <c r="B672" s="3">
        <v>7.1</v>
      </c>
      <c r="C672" t="s">
        <v>656</v>
      </c>
      <c r="D672" t="s">
        <v>1126</v>
      </c>
      <c r="E672" t="s">
        <v>6194</v>
      </c>
    </row>
    <row r="673" spans="1:9" x14ac:dyDescent="0.3">
      <c r="A673" s="2" t="s">
        <v>1301</v>
      </c>
      <c r="B673" s="2">
        <v>8.5</v>
      </c>
      <c r="C673" t="s">
        <v>6196</v>
      </c>
      <c r="D673" t="s">
        <v>1126</v>
      </c>
      <c r="E673" t="s">
        <v>6195</v>
      </c>
      <c r="F673" t="s">
        <v>6197</v>
      </c>
    </row>
    <row r="674" spans="1:9" x14ac:dyDescent="0.3">
      <c r="A674" s="2" t="s">
        <v>199</v>
      </c>
      <c r="B674" s="2">
        <v>5.8</v>
      </c>
      <c r="C674" t="s">
        <v>307</v>
      </c>
      <c r="D674" t="s">
        <v>6193</v>
      </c>
      <c r="E674" t="s">
        <v>656</v>
      </c>
      <c r="F674" t="s">
        <v>6194</v>
      </c>
      <c r="G674" t="s">
        <v>6116</v>
      </c>
    </row>
    <row r="675" spans="1:9" x14ac:dyDescent="0.3">
      <c r="A675" s="3" t="s">
        <v>717</v>
      </c>
      <c r="B675" s="3">
        <v>8.1</v>
      </c>
      <c r="C675" t="s">
        <v>6196</v>
      </c>
      <c r="D675" t="s">
        <v>1126</v>
      </c>
      <c r="E675" t="s">
        <v>6197</v>
      </c>
      <c r="F675" t="s">
        <v>6095</v>
      </c>
    </row>
    <row r="676" spans="1:9" x14ac:dyDescent="0.3">
      <c r="A676" s="2" t="s">
        <v>376</v>
      </c>
      <c r="B676" s="2">
        <v>7.9</v>
      </c>
      <c r="C676" t="s">
        <v>434</v>
      </c>
      <c r="D676" t="s">
        <v>6197</v>
      </c>
      <c r="E676" t="s">
        <v>6095</v>
      </c>
    </row>
    <row r="677" spans="1:9" x14ac:dyDescent="0.3">
      <c r="A677" s="3" t="s">
        <v>16</v>
      </c>
      <c r="B677" s="3">
        <v>7.2</v>
      </c>
      <c r="C677" t="s">
        <v>434</v>
      </c>
      <c r="D677" t="s">
        <v>307</v>
      </c>
      <c r="E677" t="s">
        <v>6095</v>
      </c>
    </row>
    <row r="678" spans="1:9" x14ac:dyDescent="0.3">
      <c r="A678" s="2" t="s">
        <v>637</v>
      </c>
      <c r="B678" s="2">
        <v>6.3</v>
      </c>
      <c r="C678" t="s">
        <v>1126</v>
      </c>
      <c r="D678" t="s">
        <v>6197</v>
      </c>
      <c r="E678" t="s">
        <v>6095</v>
      </c>
    </row>
    <row r="679" spans="1:9" x14ac:dyDescent="0.3">
      <c r="A679" s="3" t="s">
        <v>753</v>
      </c>
      <c r="B679" s="3">
        <v>8.1</v>
      </c>
      <c r="C679" t="s">
        <v>656</v>
      </c>
      <c r="D679" t="s">
        <v>1126</v>
      </c>
      <c r="E679" t="s">
        <v>6116</v>
      </c>
    </row>
    <row r="680" spans="1:9" x14ac:dyDescent="0.3">
      <c r="A680" s="2" t="s">
        <v>1310</v>
      </c>
      <c r="B680" s="2">
        <v>7</v>
      </c>
      <c r="C680" t="s">
        <v>307</v>
      </c>
      <c r="D680" t="s">
        <v>6193</v>
      </c>
      <c r="E680" t="s">
        <v>6198</v>
      </c>
      <c r="F680" t="s">
        <v>1126</v>
      </c>
      <c r="G680" t="s">
        <v>6194</v>
      </c>
      <c r="H680" t="s">
        <v>6195</v>
      </c>
      <c r="I680" t="s">
        <v>6200</v>
      </c>
    </row>
    <row r="681" spans="1:9" x14ac:dyDescent="0.3">
      <c r="A681" s="3" t="s">
        <v>1004</v>
      </c>
      <c r="B681" s="3">
        <v>5.5</v>
      </c>
      <c r="C681" t="s">
        <v>656</v>
      </c>
      <c r="D681" t="s">
        <v>6194</v>
      </c>
    </row>
    <row r="682" spans="1:9" x14ac:dyDescent="0.3">
      <c r="A682" s="2" t="s">
        <v>1176</v>
      </c>
      <c r="B682" s="2">
        <v>6.7</v>
      </c>
      <c r="C682" t="s">
        <v>434</v>
      </c>
      <c r="D682" t="s">
        <v>656</v>
      </c>
      <c r="E682" t="s">
        <v>6196</v>
      </c>
      <c r="F682" t="s">
        <v>1126</v>
      </c>
      <c r="G682" t="s">
        <v>6095</v>
      </c>
    </row>
    <row r="683" spans="1:9" x14ac:dyDescent="0.3">
      <c r="A683" s="3" t="s">
        <v>830</v>
      </c>
      <c r="B683" s="3">
        <v>5.2</v>
      </c>
      <c r="C683" t="s">
        <v>434</v>
      </c>
      <c r="D683" t="s">
        <v>656</v>
      </c>
      <c r="E683" t="s">
        <v>6194</v>
      </c>
      <c r="F683" t="s">
        <v>6195</v>
      </c>
    </row>
    <row r="684" spans="1:9" x14ac:dyDescent="0.3">
      <c r="A684" s="2" t="s">
        <v>108</v>
      </c>
      <c r="B684" s="2">
        <v>7</v>
      </c>
      <c r="C684" t="s">
        <v>434</v>
      </c>
      <c r="D684" t="s">
        <v>6196</v>
      </c>
      <c r="E684" t="s">
        <v>6095</v>
      </c>
    </row>
    <row r="685" spans="1:9" x14ac:dyDescent="0.3">
      <c r="A685" s="3" t="s">
        <v>549</v>
      </c>
      <c r="B685" s="3">
        <v>6.1</v>
      </c>
      <c r="C685" t="s">
        <v>656</v>
      </c>
      <c r="D685" t="s">
        <v>6180</v>
      </c>
    </row>
    <row r="686" spans="1:9" x14ac:dyDescent="0.3">
      <c r="A686" s="2" t="s">
        <v>146</v>
      </c>
      <c r="B686" s="2">
        <v>6.6</v>
      </c>
      <c r="C686" t="s">
        <v>307</v>
      </c>
      <c r="D686" t="s">
        <v>6193</v>
      </c>
      <c r="E686" t="s">
        <v>656</v>
      </c>
      <c r="F686" t="s">
        <v>6194</v>
      </c>
    </row>
    <row r="687" spans="1:9" x14ac:dyDescent="0.3">
      <c r="A687" s="3" t="s">
        <v>656</v>
      </c>
      <c r="B687" s="3">
        <v>5.5</v>
      </c>
      <c r="C687" t="s">
        <v>656</v>
      </c>
    </row>
    <row r="688" spans="1:9" x14ac:dyDescent="0.3">
      <c r="A688" s="2" t="s">
        <v>1079</v>
      </c>
      <c r="B688" s="2">
        <v>5.9</v>
      </c>
      <c r="C688" t="s">
        <v>434</v>
      </c>
      <c r="D688" t="s">
        <v>1126</v>
      </c>
      <c r="E688" t="s">
        <v>6203</v>
      </c>
    </row>
    <row r="689" spans="1:6" x14ac:dyDescent="0.3">
      <c r="A689" s="3" t="s">
        <v>787</v>
      </c>
      <c r="B689" s="3">
        <v>5.4</v>
      </c>
      <c r="C689" t="s">
        <v>307</v>
      </c>
      <c r="D689" t="s">
        <v>656</v>
      </c>
      <c r="E689" t="s">
        <v>6194</v>
      </c>
    </row>
    <row r="690" spans="1:6" x14ac:dyDescent="0.3">
      <c r="A690" s="2" t="s">
        <v>928</v>
      </c>
      <c r="B690" s="2">
        <v>6.4</v>
      </c>
      <c r="C690" t="s">
        <v>434</v>
      </c>
      <c r="D690" t="s">
        <v>6116</v>
      </c>
      <c r="E690" t="s">
        <v>6095</v>
      </c>
    </row>
    <row r="691" spans="1:6" x14ac:dyDescent="0.3">
      <c r="A691" s="3" t="s">
        <v>69</v>
      </c>
      <c r="B691" s="3">
        <v>5.7</v>
      </c>
      <c r="C691" t="s">
        <v>1126</v>
      </c>
      <c r="D691" t="s">
        <v>6180</v>
      </c>
    </row>
    <row r="692" spans="1:6" x14ac:dyDescent="0.3">
      <c r="A692" s="2" t="s">
        <v>828</v>
      </c>
      <c r="B692" s="2">
        <v>6.7</v>
      </c>
      <c r="C692" t="s">
        <v>656</v>
      </c>
      <c r="D692" t="s">
        <v>1126</v>
      </c>
      <c r="E692" t="s">
        <v>6195</v>
      </c>
      <c r="F692" t="s">
        <v>6180</v>
      </c>
    </row>
    <row r="693" spans="1:6" x14ac:dyDescent="0.3">
      <c r="A693" s="3" t="s">
        <v>131</v>
      </c>
      <c r="B693" s="3">
        <v>7.1</v>
      </c>
      <c r="C693" t="s">
        <v>434</v>
      </c>
      <c r="D693" t="s">
        <v>656</v>
      </c>
      <c r="E693" t="s">
        <v>6196</v>
      </c>
      <c r="F693" t="s">
        <v>6095</v>
      </c>
    </row>
    <row r="694" spans="1:6" x14ac:dyDescent="0.3">
      <c r="A694" s="2" t="s">
        <v>1250</v>
      </c>
      <c r="B694" s="2">
        <v>6.8</v>
      </c>
      <c r="C694" t="s">
        <v>1126</v>
      </c>
      <c r="D694" t="s">
        <v>6203</v>
      </c>
    </row>
    <row r="695" spans="1:6" x14ac:dyDescent="0.3">
      <c r="A695" s="3" t="s">
        <v>1331</v>
      </c>
      <c r="B695" s="3">
        <v>6.5</v>
      </c>
      <c r="C695" t="s">
        <v>1126</v>
      </c>
      <c r="D695" t="s">
        <v>6180</v>
      </c>
      <c r="E695" t="s">
        <v>5025</v>
      </c>
    </row>
    <row r="696" spans="1:6" x14ac:dyDescent="0.3">
      <c r="A696" s="2" t="s">
        <v>710</v>
      </c>
      <c r="B696" s="2">
        <v>7.6</v>
      </c>
      <c r="C696" t="s">
        <v>6196</v>
      </c>
      <c r="D696" t="s">
        <v>1126</v>
      </c>
      <c r="E696" t="s">
        <v>6095</v>
      </c>
    </row>
    <row r="697" spans="1:6" x14ac:dyDescent="0.3">
      <c r="A697" s="3" t="s">
        <v>639</v>
      </c>
      <c r="B697" s="3">
        <v>5.5</v>
      </c>
      <c r="C697" t="s">
        <v>434</v>
      </c>
      <c r="D697" t="s">
        <v>307</v>
      </c>
      <c r="E697" t="s">
        <v>6195</v>
      </c>
      <c r="F697" t="s">
        <v>6095</v>
      </c>
    </row>
    <row r="698" spans="1:6" x14ac:dyDescent="0.3">
      <c r="A698" s="2" t="s">
        <v>297</v>
      </c>
      <c r="B698" s="2">
        <v>6.5</v>
      </c>
      <c r="C698" t="s">
        <v>434</v>
      </c>
      <c r="D698" t="s">
        <v>1126</v>
      </c>
      <c r="E698" t="s">
        <v>6095</v>
      </c>
    </row>
    <row r="699" spans="1:6" x14ac:dyDescent="0.3">
      <c r="A699" s="3" t="s">
        <v>391</v>
      </c>
      <c r="B699" s="3">
        <v>7</v>
      </c>
      <c r="C699" t="s">
        <v>434</v>
      </c>
      <c r="D699" t="s">
        <v>6196</v>
      </c>
      <c r="E699" t="s">
        <v>6197</v>
      </c>
      <c r="F699" t="s">
        <v>6095</v>
      </c>
    </row>
    <row r="700" spans="1:6" x14ac:dyDescent="0.3">
      <c r="A700" s="2" t="s">
        <v>928</v>
      </c>
      <c r="B700" s="2">
        <v>5.8</v>
      </c>
      <c r="C700" t="s">
        <v>434</v>
      </c>
      <c r="D700" t="s">
        <v>6116</v>
      </c>
      <c r="E700" t="s">
        <v>6095</v>
      </c>
    </row>
    <row r="701" spans="1:6" x14ac:dyDescent="0.3">
      <c r="A701" s="3" t="s">
        <v>1340</v>
      </c>
      <c r="B701" s="3">
        <v>7.3</v>
      </c>
      <c r="C701" t="s">
        <v>5288</v>
      </c>
      <c r="D701" t="s">
        <v>6201</v>
      </c>
    </row>
    <row r="702" spans="1:6" x14ac:dyDescent="0.3">
      <c r="A702" s="2" t="s">
        <v>1342</v>
      </c>
      <c r="B702" s="2">
        <v>6.6</v>
      </c>
      <c r="C702" t="s">
        <v>1126</v>
      </c>
      <c r="D702" t="s">
        <v>6095</v>
      </c>
    </row>
    <row r="703" spans="1:6" x14ac:dyDescent="0.3">
      <c r="A703" s="3" t="s">
        <v>449</v>
      </c>
      <c r="B703" s="3">
        <v>4.4000000000000004</v>
      </c>
      <c r="C703" t="s">
        <v>434</v>
      </c>
      <c r="D703" t="s">
        <v>307</v>
      </c>
      <c r="E703" t="s">
        <v>656</v>
      </c>
      <c r="F703" t="s">
        <v>6196</v>
      </c>
    </row>
    <row r="704" spans="1:6" x14ac:dyDescent="0.3">
      <c r="A704" s="2" t="s">
        <v>1346</v>
      </c>
      <c r="B704" s="2">
        <v>7.7</v>
      </c>
      <c r="C704" t="s">
        <v>6193</v>
      </c>
      <c r="D704" t="s">
        <v>6194</v>
      </c>
      <c r="E704" t="s">
        <v>6195</v>
      </c>
    </row>
    <row r="705" spans="1:7" x14ac:dyDescent="0.3">
      <c r="A705" s="3" t="s">
        <v>972</v>
      </c>
      <c r="B705" s="3">
        <v>5</v>
      </c>
      <c r="C705" t="s">
        <v>6116</v>
      </c>
      <c r="D705" t="s">
        <v>6095</v>
      </c>
    </row>
    <row r="706" spans="1:7" x14ac:dyDescent="0.3">
      <c r="A706" s="2" t="s">
        <v>143</v>
      </c>
      <c r="B706" s="2">
        <v>7.7</v>
      </c>
      <c r="C706" t="s">
        <v>434</v>
      </c>
      <c r="D706" t="s">
        <v>6196</v>
      </c>
      <c r="E706" t="s">
        <v>1126</v>
      </c>
      <c r="F706" t="s">
        <v>6095</v>
      </c>
    </row>
    <row r="707" spans="1:7" x14ac:dyDescent="0.3">
      <c r="A707" s="3" t="s">
        <v>165</v>
      </c>
      <c r="B707" s="3">
        <v>4.4000000000000004</v>
      </c>
      <c r="C707" t="s">
        <v>656</v>
      </c>
      <c r="D707" t="s">
        <v>6194</v>
      </c>
      <c r="E707" t="s">
        <v>6195</v>
      </c>
    </row>
    <row r="708" spans="1:7" x14ac:dyDescent="0.3">
      <c r="A708" s="2" t="s">
        <v>326</v>
      </c>
      <c r="B708" s="2">
        <v>6.1</v>
      </c>
      <c r="C708" t="s">
        <v>656</v>
      </c>
      <c r="D708" t="s">
        <v>6196</v>
      </c>
    </row>
    <row r="709" spans="1:7" x14ac:dyDescent="0.3">
      <c r="A709" s="3" t="s">
        <v>1004</v>
      </c>
      <c r="B709" s="3">
        <v>5.4</v>
      </c>
      <c r="C709" t="s">
        <v>656</v>
      </c>
      <c r="D709" t="s">
        <v>6194</v>
      </c>
    </row>
    <row r="710" spans="1:7" x14ac:dyDescent="0.3">
      <c r="A710" s="2" t="s">
        <v>1355</v>
      </c>
      <c r="B710" s="2">
        <v>6.8</v>
      </c>
      <c r="C710" t="s">
        <v>434</v>
      </c>
      <c r="D710" t="s">
        <v>6195</v>
      </c>
      <c r="E710" t="s">
        <v>2088</v>
      </c>
      <c r="F710" t="s">
        <v>6116</v>
      </c>
    </row>
    <row r="711" spans="1:7" x14ac:dyDescent="0.3">
      <c r="A711" s="3" t="s">
        <v>1126</v>
      </c>
      <c r="B711" s="3">
        <v>6.5</v>
      </c>
      <c r="C711" t="s">
        <v>1126</v>
      </c>
    </row>
    <row r="712" spans="1:7" x14ac:dyDescent="0.3">
      <c r="A712" s="2" t="s">
        <v>89</v>
      </c>
      <c r="B712" s="2">
        <v>7</v>
      </c>
      <c r="C712" t="s">
        <v>307</v>
      </c>
      <c r="D712" t="s">
        <v>6193</v>
      </c>
      <c r="E712" t="s">
        <v>656</v>
      </c>
      <c r="F712" t="s">
        <v>6194</v>
      </c>
      <c r="G712" t="s">
        <v>6195</v>
      </c>
    </row>
    <row r="713" spans="1:7" x14ac:dyDescent="0.3">
      <c r="A713" s="3" t="s">
        <v>1102</v>
      </c>
      <c r="B713" s="3">
        <v>6.3</v>
      </c>
      <c r="C713" t="s">
        <v>434</v>
      </c>
      <c r="D713" t="s">
        <v>307</v>
      </c>
      <c r="E713" t="s">
        <v>6196</v>
      </c>
      <c r="F713" t="s">
        <v>6095</v>
      </c>
    </row>
    <row r="714" spans="1:7" x14ac:dyDescent="0.3">
      <c r="A714" s="2" t="s">
        <v>538</v>
      </c>
      <c r="B714" s="2">
        <v>6.3</v>
      </c>
      <c r="C714" t="s">
        <v>434</v>
      </c>
      <c r="D714" t="s">
        <v>6197</v>
      </c>
      <c r="E714" t="s">
        <v>6116</v>
      </c>
      <c r="F714" t="s">
        <v>6095</v>
      </c>
    </row>
    <row r="715" spans="1:7" x14ac:dyDescent="0.3">
      <c r="A715" s="3" t="s">
        <v>69</v>
      </c>
      <c r="B715" s="3">
        <v>6.1</v>
      </c>
      <c r="C715" t="s">
        <v>1126</v>
      </c>
      <c r="D715" t="s">
        <v>6180</v>
      </c>
    </row>
    <row r="716" spans="1:7" x14ac:dyDescent="0.3">
      <c r="A716" s="2" t="s">
        <v>89</v>
      </c>
      <c r="B716" s="2">
        <v>6.1</v>
      </c>
      <c r="C716" t="s">
        <v>307</v>
      </c>
      <c r="D716" t="s">
        <v>6193</v>
      </c>
      <c r="E716" t="s">
        <v>656</v>
      </c>
      <c r="F716" t="s">
        <v>6194</v>
      </c>
      <c r="G716" t="s">
        <v>6195</v>
      </c>
    </row>
    <row r="717" spans="1:7" x14ac:dyDescent="0.3">
      <c r="A717" s="2" t="s">
        <v>630</v>
      </c>
      <c r="B717" s="2">
        <v>5.3</v>
      </c>
      <c r="C717" t="s">
        <v>434</v>
      </c>
      <c r="D717" t="s">
        <v>656</v>
      </c>
      <c r="E717" t="s">
        <v>6116</v>
      </c>
    </row>
    <row r="718" spans="1:7" x14ac:dyDescent="0.3">
      <c r="A718" s="3" t="s">
        <v>19</v>
      </c>
      <c r="B718" s="3">
        <v>5.4</v>
      </c>
      <c r="C718" t="s">
        <v>434</v>
      </c>
      <c r="D718" t="s">
        <v>6095</v>
      </c>
    </row>
    <row r="719" spans="1:7" x14ac:dyDescent="0.3">
      <c r="A719" s="2" t="s">
        <v>297</v>
      </c>
      <c r="B719" s="2">
        <v>6.2</v>
      </c>
      <c r="C719" t="s">
        <v>434</v>
      </c>
      <c r="D719" t="s">
        <v>1126</v>
      </c>
      <c r="E719" t="s">
        <v>6095</v>
      </c>
    </row>
    <row r="720" spans="1:7" x14ac:dyDescent="0.3">
      <c r="A720" s="3" t="s">
        <v>1373</v>
      </c>
      <c r="B720" s="3">
        <v>6.6</v>
      </c>
      <c r="C720" t="s">
        <v>6198</v>
      </c>
      <c r="D720" t="s">
        <v>656</v>
      </c>
      <c r="E720" t="s">
        <v>1126</v>
      </c>
    </row>
    <row r="721" spans="1:8" x14ac:dyDescent="0.3">
      <c r="A721" s="2" t="s">
        <v>143</v>
      </c>
      <c r="B721" s="2">
        <v>5.9</v>
      </c>
      <c r="C721" t="s">
        <v>434</v>
      </c>
      <c r="D721" t="s">
        <v>6196</v>
      </c>
      <c r="E721" t="s">
        <v>1126</v>
      </c>
      <c r="F721" t="s">
        <v>6095</v>
      </c>
    </row>
    <row r="722" spans="1:8" x14ac:dyDescent="0.3">
      <c r="A722" s="3" t="s">
        <v>1378</v>
      </c>
      <c r="B722" s="3">
        <v>6.3</v>
      </c>
      <c r="C722" t="s">
        <v>434</v>
      </c>
      <c r="D722" t="s">
        <v>2088</v>
      </c>
      <c r="E722" t="s">
        <v>6116</v>
      </c>
    </row>
    <row r="723" spans="1:8" x14ac:dyDescent="0.3">
      <c r="A723" s="2" t="s">
        <v>792</v>
      </c>
      <c r="B723" s="2">
        <v>7.2</v>
      </c>
      <c r="C723" t="s">
        <v>434</v>
      </c>
      <c r="D723" t="s">
        <v>6196</v>
      </c>
      <c r="E723" t="s">
        <v>1126</v>
      </c>
      <c r="F723" t="s">
        <v>6197</v>
      </c>
      <c r="G723" t="s">
        <v>6095</v>
      </c>
    </row>
    <row r="724" spans="1:8" x14ac:dyDescent="0.3">
      <c r="A724" s="3" t="s">
        <v>89</v>
      </c>
      <c r="B724" s="3">
        <v>6.8</v>
      </c>
      <c r="C724" t="s">
        <v>307</v>
      </c>
      <c r="D724" t="s">
        <v>6193</v>
      </c>
      <c r="E724" t="s">
        <v>656</v>
      </c>
      <c r="F724" t="s">
        <v>6194</v>
      </c>
      <c r="G724" t="s">
        <v>6195</v>
      </c>
    </row>
    <row r="725" spans="1:8" x14ac:dyDescent="0.3">
      <c r="A725" s="2" t="s">
        <v>828</v>
      </c>
      <c r="B725" s="2">
        <v>6.1</v>
      </c>
      <c r="C725" t="s">
        <v>656</v>
      </c>
      <c r="D725" t="s">
        <v>1126</v>
      </c>
      <c r="E725" t="s">
        <v>6195</v>
      </c>
      <c r="F725" t="s">
        <v>6180</v>
      </c>
    </row>
    <row r="726" spans="1:8" x14ac:dyDescent="0.3">
      <c r="A726" s="3" t="s">
        <v>335</v>
      </c>
      <c r="B726" s="3">
        <v>7.8</v>
      </c>
      <c r="C726" t="s">
        <v>434</v>
      </c>
      <c r="D726" t="s">
        <v>307</v>
      </c>
      <c r="E726" t="s">
        <v>6193</v>
      </c>
      <c r="F726" t="s">
        <v>656</v>
      </c>
      <c r="G726" t="s">
        <v>6194</v>
      </c>
      <c r="H726" t="s">
        <v>6195</v>
      </c>
    </row>
    <row r="727" spans="1:8" x14ac:dyDescent="0.3">
      <c r="A727" s="2" t="s">
        <v>571</v>
      </c>
      <c r="B727" s="2">
        <v>5</v>
      </c>
      <c r="C727" t="s">
        <v>434</v>
      </c>
      <c r="D727" t="s">
        <v>656</v>
      </c>
      <c r="E727" t="s">
        <v>6196</v>
      </c>
    </row>
    <row r="728" spans="1:8" x14ac:dyDescent="0.3">
      <c r="A728" s="3" t="s">
        <v>86</v>
      </c>
      <c r="B728" s="3">
        <v>6.2</v>
      </c>
      <c r="C728" t="s">
        <v>434</v>
      </c>
      <c r="D728" t="s">
        <v>307</v>
      </c>
      <c r="E728" t="s">
        <v>6195</v>
      </c>
      <c r="F728" t="s">
        <v>6116</v>
      </c>
      <c r="G728" t="s">
        <v>6095</v>
      </c>
    </row>
    <row r="729" spans="1:8" x14ac:dyDescent="0.3">
      <c r="A729" s="2" t="s">
        <v>143</v>
      </c>
      <c r="B729" s="2">
        <v>6.7</v>
      </c>
      <c r="C729" t="s">
        <v>434</v>
      </c>
      <c r="D729" t="s">
        <v>6196</v>
      </c>
      <c r="E729" t="s">
        <v>1126</v>
      </c>
      <c r="F729" t="s">
        <v>6095</v>
      </c>
    </row>
    <row r="730" spans="1:8" x14ac:dyDescent="0.3">
      <c r="A730" s="3" t="s">
        <v>1392</v>
      </c>
      <c r="B730" s="3">
        <v>4.9000000000000004</v>
      </c>
      <c r="C730" t="s">
        <v>307</v>
      </c>
      <c r="D730" t="s">
        <v>656</v>
      </c>
    </row>
    <row r="731" spans="1:8" x14ac:dyDescent="0.3">
      <c r="A731" s="2" t="s">
        <v>1394</v>
      </c>
      <c r="B731" s="2">
        <v>7.4</v>
      </c>
      <c r="C731" t="s">
        <v>6198</v>
      </c>
      <c r="D731" t="s">
        <v>1126</v>
      </c>
      <c r="E731" t="s">
        <v>6199</v>
      </c>
      <c r="F731" t="s">
        <v>6203</v>
      </c>
    </row>
    <row r="732" spans="1:8" x14ac:dyDescent="0.3">
      <c r="A732" s="2" t="s">
        <v>1396</v>
      </c>
      <c r="B732" s="2">
        <v>6.2</v>
      </c>
      <c r="C732" t="s">
        <v>656</v>
      </c>
      <c r="D732" t="s">
        <v>6196</v>
      </c>
      <c r="E732" t="s">
        <v>6180</v>
      </c>
      <c r="F732" t="s">
        <v>6095</v>
      </c>
    </row>
    <row r="733" spans="1:8" x14ac:dyDescent="0.3">
      <c r="A733" s="3" t="s">
        <v>879</v>
      </c>
      <c r="B733" s="3">
        <v>4.9000000000000004</v>
      </c>
      <c r="C733" t="s">
        <v>656</v>
      </c>
      <c r="D733" t="s">
        <v>6194</v>
      </c>
      <c r="E733" t="s">
        <v>6116</v>
      </c>
    </row>
    <row r="734" spans="1:8" x14ac:dyDescent="0.3">
      <c r="A734" s="2" t="s">
        <v>108</v>
      </c>
      <c r="B734" s="2">
        <v>6.1</v>
      </c>
      <c r="C734" t="s">
        <v>434</v>
      </c>
      <c r="D734" t="s">
        <v>6196</v>
      </c>
      <c r="E734" t="s">
        <v>6095</v>
      </c>
    </row>
    <row r="735" spans="1:8" x14ac:dyDescent="0.3">
      <c r="A735" s="3" t="s">
        <v>199</v>
      </c>
      <c r="B735" s="3">
        <v>6.1</v>
      </c>
      <c r="C735" t="s">
        <v>307</v>
      </c>
      <c r="D735" t="s">
        <v>6193</v>
      </c>
      <c r="E735" t="s">
        <v>656</v>
      </c>
      <c r="F735" t="s">
        <v>6194</v>
      </c>
      <c r="G735" t="s">
        <v>6116</v>
      </c>
    </row>
    <row r="736" spans="1:8" x14ac:dyDescent="0.3">
      <c r="A736" s="2" t="s">
        <v>74</v>
      </c>
      <c r="B736" s="2">
        <v>6.4</v>
      </c>
      <c r="C736" t="s">
        <v>434</v>
      </c>
      <c r="D736" t="s">
        <v>307</v>
      </c>
      <c r="E736" t="s">
        <v>6116</v>
      </c>
      <c r="F736" t="s">
        <v>6095</v>
      </c>
    </row>
    <row r="737" spans="1:9" x14ac:dyDescent="0.3">
      <c r="A737" s="3" t="s">
        <v>1406</v>
      </c>
      <c r="B737" s="3">
        <v>6.3</v>
      </c>
      <c r="C737" t="s">
        <v>656</v>
      </c>
      <c r="D737" t="s">
        <v>6196</v>
      </c>
      <c r="E737" t="s">
        <v>6180</v>
      </c>
    </row>
    <row r="738" spans="1:9" x14ac:dyDescent="0.3">
      <c r="A738" s="3" t="s">
        <v>717</v>
      </c>
      <c r="B738" s="3">
        <v>6.6</v>
      </c>
      <c r="C738" t="s">
        <v>6196</v>
      </c>
      <c r="D738" t="s">
        <v>1126</v>
      </c>
      <c r="E738" t="s">
        <v>6197</v>
      </c>
      <c r="F738" t="s">
        <v>6095</v>
      </c>
    </row>
    <row r="739" spans="1:9" x14ac:dyDescent="0.3">
      <c r="A739" s="2" t="s">
        <v>1409</v>
      </c>
      <c r="B739" s="2">
        <v>5.7</v>
      </c>
      <c r="C739" t="s">
        <v>2088</v>
      </c>
      <c r="D739" t="s">
        <v>6197</v>
      </c>
      <c r="E739" t="s">
        <v>6116</v>
      </c>
      <c r="F739" t="s">
        <v>6095</v>
      </c>
    </row>
    <row r="740" spans="1:9" x14ac:dyDescent="0.3">
      <c r="A740" s="3" t="s">
        <v>326</v>
      </c>
      <c r="B740" s="3">
        <v>5.9</v>
      </c>
      <c r="C740" t="s">
        <v>656</v>
      </c>
      <c r="D740" t="s">
        <v>6196</v>
      </c>
    </row>
    <row r="741" spans="1:9" x14ac:dyDescent="0.3">
      <c r="A741" s="2" t="s">
        <v>792</v>
      </c>
      <c r="B741" s="2">
        <v>6</v>
      </c>
      <c r="C741" t="s">
        <v>434</v>
      </c>
      <c r="D741" t="s">
        <v>6196</v>
      </c>
      <c r="E741" t="s">
        <v>1126</v>
      </c>
      <c r="F741" t="s">
        <v>6197</v>
      </c>
      <c r="G741" t="s">
        <v>6095</v>
      </c>
    </row>
    <row r="742" spans="1:9" x14ac:dyDescent="0.3">
      <c r="A742" s="3" t="s">
        <v>143</v>
      </c>
      <c r="B742" s="3">
        <v>6.1</v>
      </c>
      <c r="C742" t="s">
        <v>434</v>
      </c>
      <c r="D742" t="s">
        <v>6196</v>
      </c>
      <c r="E742" t="s">
        <v>1126</v>
      </c>
      <c r="F742" t="s">
        <v>6095</v>
      </c>
    </row>
    <row r="743" spans="1:9" x14ac:dyDescent="0.3">
      <c r="A743" s="2" t="s">
        <v>1415</v>
      </c>
      <c r="B743" s="2">
        <v>6.7</v>
      </c>
      <c r="C743" t="s">
        <v>6198</v>
      </c>
      <c r="D743" t="s">
        <v>1126</v>
      </c>
      <c r="E743" t="s">
        <v>6201</v>
      </c>
    </row>
    <row r="744" spans="1:9" x14ac:dyDescent="0.3">
      <c r="A744" s="3" t="s">
        <v>1417</v>
      </c>
      <c r="B744" s="3">
        <v>6.7</v>
      </c>
      <c r="C744" t="s">
        <v>1126</v>
      </c>
      <c r="D744" t="s">
        <v>6195</v>
      </c>
      <c r="E744" t="s">
        <v>6203</v>
      </c>
    </row>
    <row r="745" spans="1:9" x14ac:dyDescent="0.3">
      <c r="A745" s="2" t="s">
        <v>1419</v>
      </c>
      <c r="B745" s="2">
        <v>7.9</v>
      </c>
      <c r="C745" t="s">
        <v>307</v>
      </c>
      <c r="D745" t="s">
        <v>656</v>
      </c>
      <c r="E745" t="s">
        <v>1126</v>
      </c>
      <c r="F745" t="s">
        <v>6201</v>
      </c>
    </row>
    <row r="746" spans="1:9" x14ac:dyDescent="0.3">
      <c r="A746" s="2" t="s">
        <v>1102</v>
      </c>
      <c r="B746" s="2">
        <v>4.3</v>
      </c>
      <c r="C746" t="s">
        <v>434</v>
      </c>
      <c r="D746" t="s">
        <v>307</v>
      </c>
      <c r="E746" t="s">
        <v>6196</v>
      </c>
      <c r="F746" t="s">
        <v>6095</v>
      </c>
    </row>
    <row r="747" spans="1:9" x14ac:dyDescent="0.3">
      <c r="A747" s="3" t="s">
        <v>1423</v>
      </c>
      <c r="B747" s="3">
        <v>5.7</v>
      </c>
      <c r="C747" t="s">
        <v>434</v>
      </c>
      <c r="D747" t="s">
        <v>6195</v>
      </c>
      <c r="E747" t="s">
        <v>2088</v>
      </c>
      <c r="F747" t="s">
        <v>6116</v>
      </c>
      <c r="G747" t="s">
        <v>6095</v>
      </c>
    </row>
    <row r="748" spans="1:9" x14ac:dyDescent="0.3">
      <c r="A748" s="2" t="s">
        <v>1426</v>
      </c>
      <c r="B748" s="2">
        <v>6.7</v>
      </c>
      <c r="C748" t="s">
        <v>307</v>
      </c>
      <c r="D748" t="s">
        <v>6193</v>
      </c>
      <c r="E748" t="s">
        <v>656</v>
      </c>
      <c r="F748" t="s">
        <v>1126</v>
      </c>
      <c r="G748" t="s">
        <v>6194</v>
      </c>
      <c r="H748" t="s">
        <v>6195</v>
      </c>
      <c r="I748" t="s">
        <v>6180</v>
      </c>
    </row>
    <row r="749" spans="1:9" x14ac:dyDescent="0.3">
      <c r="A749" s="3" t="s">
        <v>1428</v>
      </c>
      <c r="B749" s="3">
        <v>6.7</v>
      </c>
      <c r="C749" t="s">
        <v>2088</v>
      </c>
      <c r="D749" t="s">
        <v>6116</v>
      </c>
      <c r="E749" t="s">
        <v>6095</v>
      </c>
    </row>
    <row r="750" spans="1:9" x14ac:dyDescent="0.3">
      <c r="A750" s="3" t="s">
        <v>1430</v>
      </c>
      <c r="B750" s="3">
        <v>6.1</v>
      </c>
      <c r="C750" t="s">
        <v>1126</v>
      </c>
      <c r="D750" t="s">
        <v>6195</v>
      </c>
      <c r="E750" t="s">
        <v>6197</v>
      </c>
      <c r="F750" t="s">
        <v>6180</v>
      </c>
      <c r="G750" t="s">
        <v>6095</v>
      </c>
    </row>
    <row r="751" spans="1:9" x14ac:dyDescent="0.3">
      <c r="A751" s="2" t="s">
        <v>717</v>
      </c>
      <c r="B751" s="2">
        <v>5.6</v>
      </c>
      <c r="C751" t="s">
        <v>6196</v>
      </c>
      <c r="D751" t="s">
        <v>1126</v>
      </c>
      <c r="E751" t="s">
        <v>6197</v>
      </c>
      <c r="F751" t="s">
        <v>6095</v>
      </c>
    </row>
    <row r="752" spans="1:9" x14ac:dyDescent="0.3">
      <c r="A752" s="3" t="s">
        <v>1434</v>
      </c>
      <c r="B752" s="3">
        <v>6.6</v>
      </c>
      <c r="C752" t="s">
        <v>434</v>
      </c>
      <c r="D752" t="s">
        <v>307</v>
      </c>
      <c r="E752" t="s">
        <v>1126</v>
      </c>
      <c r="F752" t="s">
        <v>6199</v>
      </c>
      <c r="G752" t="s">
        <v>6180</v>
      </c>
      <c r="H752" t="s">
        <v>6202</v>
      </c>
    </row>
    <row r="753" spans="1:8" x14ac:dyDescent="0.3">
      <c r="A753" s="2" t="s">
        <v>297</v>
      </c>
      <c r="B753" s="2">
        <v>6.9</v>
      </c>
      <c r="C753" t="s">
        <v>434</v>
      </c>
      <c r="D753" t="s">
        <v>1126</v>
      </c>
      <c r="E753" t="s">
        <v>6095</v>
      </c>
    </row>
    <row r="754" spans="1:8" x14ac:dyDescent="0.3">
      <c r="A754" s="3" t="s">
        <v>1428</v>
      </c>
      <c r="B754" s="3">
        <v>4.8</v>
      </c>
      <c r="C754" t="s">
        <v>2088</v>
      </c>
      <c r="D754" t="s">
        <v>6116</v>
      </c>
      <c r="E754" t="s">
        <v>6095</v>
      </c>
    </row>
    <row r="755" spans="1:8" x14ac:dyDescent="0.3">
      <c r="A755" s="2" t="s">
        <v>1441</v>
      </c>
      <c r="B755" s="2">
        <v>6.2</v>
      </c>
      <c r="C755" t="s">
        <v>1126</v>
      </c>
      <c r="D755" t="s">
        <v>6195</v>
      </c>
      <c r="E755" t="s">
        <v>6197</v>
      </c>
      <c r="F755" t="s">
        <v>6180</v>
      </c>
    </row>
    <row r="756" spans="1:8" x14ac:dyDescent="0.3">
      <c r="A756" s="3" t="s">
        <v>1444</v>
      </c>
      <c r="B756" s="3">
        <v>6</v>
      </c>
      <c r="C756" t="s">
        <v>6195</v>
      </c>
      <c r="D756" t="s">
        <v>2088</v>
      </c>
      <c r="E756" t="s">
        <v>6197</v>
      </c>
      <c r="F756" t="s">
        <v>6180</v>
      </c>
    </row>
    <row r="757" spans="1:8" x14ac:dyDescent="0.3">
      <c r="A757" s="2" t="s">
        <v>1446</v>
      </c>
      <c r="B757" s="2">
        <v>4.9000000000000004</v>
      </c>
      <c r="C757" t="s">
        <v>307</v>
      </c>
      <c r="D757" t="s">
        <v>656</v>
      </c>
      <c r="E757" t="s">
        <v>6194</v>
      </c>
      <c r="F757" t="s">
        <v>6180</v>
      </c>
      <c r="G757" t="s">
        <v>6116</v>
      </c>
    </row>
    <row r="758" spans="1:8" x14ac:dyDescent="0.3">
      <c r="A758" s="3" t="s">
        <v>1449</v>
      </c>
      <c r="B758" s="3">
        <v>5.6</v>
      </c>
      <c r="C758" t="s">
        <v>1126</v>
      </c>
      <c r="D758" t="s">
        <v>2088</v>
      </c>
      <c r="E758" t="s">
        <v>6095</v>
      </c>
    </row>
    <row r="759" spans="1:8" x14ac:dyDescent="0.3">
      <c r="A759" s="2" t="s">
        <v>838</v>
      </c>
      <c r="B759" s="2">
        <v>6.1</v>
      </c>
      <c r="C759" t="s">
        <v>656</v>
      </c>
      <c r="D759" t="s">
        <v>1126</v>
      </c>
    </row>
    <row r="760" spans="1:8" x14ac:dyDescent="0.3">
      <c r="A760" s="3" t="s">
        <v>65</v>
      </c>
      <c r="B760" s="3">
        <v>6.1</v>
      </c>
      <c r="C760" t="s">
        <v>307</v>
      </c>
      <c r="D760" t="s">
        <v>6194</v>
      </c>
      <c r="E760" t="s">
        <v>6195</v>
      </c>
    </row>
    <row r="761" spans="1:8" x14ac:dyDescent="0.3">
      <c r="A761" s="2" t="s">
        <v>989</v>
      </c>
      <c r="B761" s="2">
        <v>4.8</v>
      </c>
      <c r="C761" t="s">
        <v>434</v>
      </c>
      <c r="D761" t="s">
        <v>6196</v>
      </c>
      <c r="E761" t="s">
        <v>6195</v>
      </c>
      <c r="F761" t="s">
        <v>6095</v>
      </c>
    </row>
    <row r="762" spans="1:8" x14ac:dyDescent="0.3">
      <c r="A762" s="3" t="s">
        <v>1456</v>
      </c>
      <c r="B762" s="3">
        <v>5.5</v>
      </c>
      <c r="C762" t="s">
        <v>434</v>
      </c>
      <c r="D762" t="s">
        <v>656</v>
      </c>
      <c r="E762" t="s">
        <v>6197</v>
      </c>
      <c r="F762" t="s">
        <v>6180</v>
      </c>
    </row>
    <row r="763" spans="1:8" x14ac:dyDescent="0.3">
      <c r="A763" s="2" t="s">
        <v>639</v>
      </c>
      <c r="B763" s="2">
        <v>3.8</v>
      </c>
      <c r="C763" t="s">
        <v>434</v>
      </c>
      <c r="D763" t="s">
        <v>307</v>
      </c>
      <c r="E763" t="s">
        <v>6195</v>
      </c>
      <c r="F763" t="s">
        <v>6095</v>
      </c>
    </row>
    <row r="764" spans="1:8" x14ac:dyDescent="0.3">
      <c r="A764" s="3" t="s">
        <v>399</v>
      </c>
      <c r="B764" s="3">
        <v>6.5</v>
      </c>
      <c r="C764" t="s">
        <v>307</v>
      </c>
      <c r="D764" t="s">
        <v>1126</v>
      </c>
      <c r="E764" t="s">
        <v>6180</v>
      </c>
      <c r="F764" t="s">
        <v>6202</v>
      </c>
    </row>
    <row r="765" spans="1:8" x14ac:dyDescent="0.3">
      <c r="A765" s="3" t="s">
        <v>480</v>
      </c>
      <c r="B765" s="3">
        <v>6.7</v>
      </c>
      <c r="C765" t="s">
        <v>434</v>
      </c>
      <c r="D765" t="s">
        <v>1126</v>
      </c>
      <c r="E765" t="s">
        <v>6202</v>
      </c>
    </row>
    <row r="766" spans="1:8" x14ac:dyDescent="0.3">
      <c r="A766" s="2" t="s">
        <v>1465</v>
      </c>
      <c r="B766" s="2">
        <v>8.1</v>
      </c>
      <c r="C766" t="s">
        <v>434</v>
      </c>
      <c r="D766" t="s">
        <v>307</v>
      </c>
      <c r="E766" t="s">
        <v>656</v>
      </c>
      <c r="F766" t="s">
        <v>6180</v>
      </c>
      <c r="G766" t="s">
        <v>6116</v>
      </c>
    </row>
    <row r="767" spans="1:8" x14ac:dyDescent="0.3">
      <c r="A767" s="3" t="s">
        <v>838</v>
      </c>
      <c r="B767" s="3">
        <v>4.9000000000000004</v>
      </c>
      <c r="C767" t="s">
        <v>656</v>
      </c>
      <c r="D767" t="s">
        <v>1126</v>
      </c>
    </row>
    <row r="768" spans="1:8" x14ac:dyDescent="0.3">
      <c r="A768" s="2" t="s">
        <v>1469</v>
      </c>
      <c r="B768" s="2">
        <v>7.3</v>
      </c>
      <c r="C768" t="s">
        <v>434</v>
      </c>
      <c r="D768" t="s">
        <v>6198</v>
      </c>
      <c r="E768" t="s">
        <v>1126</v>
      </c>
      <c r="F768" t="s">
        <v>6199</v>
      </c>
      <c r="G768" t="s">
        <v>6095</v>
      </c>
      <c r="H768" t="s">
        <v>6202</v>
      </c>
    </row>
    <row r="769" spans="1:7" x14ac:dyDescent="0.3">
      <c r="A769" s="3" t="s">
        <v>1471</v>
      </c>
      <c r="B769" s="3">
        <v>6.4</v>
      </c>
      <c r="C769" t="s">
        <v>307</v>
      </c>
      <c r="D769" t="s">
        <v>656</v>
      </c>
      <c r="E769" t="s">
        <v>6194</v>
      </c>
      <c r="F769" t="s">
        <v>6195</v>
      </c>
      <c r="G769" t="s">
        <v>2088</v>
      </c>
    </row>
    <row r="770" spans="1:7" x14ac:dyDescent="0.3">
      <c r="A770" s="3" t="s">
        <v>1199</v>
      </c>
      <c r="B770" s="3">
        <v>6.7</v>
      </c>
      <c r="C770" t="s">
        <v>656</v>
      </c>
      <c r="D770" t="s">
        <v>6195</v>
      </c>
      <c r="E770" t="s">
        <v>6180</v>
      </c>
    </row>
    <row r="771" spans="1:7" x14ac:dyDescent="0.3">
      <c r="A771" s="2" t="s">
        <v>1474</v>
      </c>
      <c r="B771" s="2">
        <v>3.6</v>
      </c>
      <c r="C771" t="s">
        <v>656</v>
      </c>
      <c r="D771" t="s">
        <v>6194</v>
      </c>
      <c r="E771" t="s">
        <v>6180</v>
      </c>
      <c r="F771" t="s">
        <v>6116</v>
      </c>
    </row>
    <row r="772" spans="1:7" x14ac:dyDescent="0.3">
      <c r="A772" s="3" t="s">
        <v>1477</v>
      </c>
      <c r="B772" s="3">
        <v>5.7</v>
      </c>
      <c r="C772" t="s">
        <v>434</v>
      </c>
      <c r="D772" t="s">
        <v>307</v>
      </c>
      <c r="E772" t="s">
        <v>6095</v>
      </c>
      <c r="F772" t="s">
        <v>6202</v>
      </c>
    </row>
    <row r="773" spans="1:7" x14ac:dyDescent="0.3">
      <c r="A773" s="2" t="s">
        <v>1479</v>
      </c>
      <c r="B773" s="2">
        <v>6</v>
      </c>
      <c r="C773" t="s">
        <v>656</v>
      </c>
      <c r="D773" t="s">
        <v>1126</v>
      </c>
      <c r="E773" t="s">
        <v>6180</v>
      </c>
      <c r="F773" t="s">
        <v>6203</v>
      </c>
    </row>
    <row r="774" spans="1:7" x14ac:dyDescent="0.3">
      <c r="A774" s="2" t="s">
        <v>465</v>
      </c>
      <c r="B774" s="2">
        <v>4.7</v>
      </c>
      <c r="C774" t="s">
        <v>656</v>
      </c>
      <c r="D774" t="s">
        <v>1126</v>
      </c>
      <c r="E774" t="s">
        <v>6180</v>
      </c>
    </row>
    <row r="775" spans="1:7" x14ac:dyDescent="0.3">
      <c r="A775" s="3" t="s">
        <v>656</v>
      </c>
      <c r="B775" s="3">
        <v>6.3</v>
      </c>
      <c r="C775" t="s">
        <v>656</v>
      </c>
    </row>
    <row r="776" spans="1:7" x14ac:dyDescent="0.3">
      <c r="A776" s="2" t="s">
        <v>1139</v>
      </c>
      <c r="B776" s="2">
        <v>5.9</v>
      </c>
      <c r="C776" t="s">
        <v>434</v>
      </c>
      <c r="D776" t="s">
        <v>307</v>
      </c>
      <c r="E776" t="s">
        <v>2088</v>
      </c>
      <c r="F776" t="s">
        <v>6116</v>
      </c>
    </row>
    <row r="777" spans="1:7" x14ac:dyDescent="0.3">
      <c r="A777" s="3" t="s">
        <v>357</v>
      </c>
      <c r="B777" s="3">
        <v>5.9</v>
      </c>
      <c r="C777" t="s">
        <v>434</v>
      </c>
      <c r="D777" t="s">
        <v>307</v>
      </c>
      <c r="E777" t="s">
        <v>1126</v>
      </c>
      <c r="F777" t="s">
        <v>6199</v>
      </c>
      <c r="G777" t="s">
        <v>6202</v>
      </c>
    </row>
    <row r="778" spans="1:7" x14ac:dyDescent="0.3">
      <c r="A778" s="3" t="s">
        <v>637</v>
      </c>
      <c r="B778" s="3">
        <v>7.5</v>
      </c>
      <c r="C778" t="s">
        <v>1126</v>
      </c>
      <c r="D778" t="s">
        <v>6197</v>
      </c>
      <c r="E778" t="s">
        <v>6095</v>
      </c>
    </row>
    <row r="779" spans="1:7" x14ac:dyDescent="0.3">
      <c r="A779" s="2" t="s">
        <v>656</v>
      </c>
      <c r="B779" s="2">
        <v>5.6</v>
      </c>
      <c r="C779" t="s">
        <v>656</v>
      </c>
    </row>
    <row r="780" spans="1:7" x14ac:dyDescent="0.3">
      <c r="A780" s="3" t="s">
        <v>13</v>
      </c>
      <c r="B780" s="3">
        <v>6.4</v>
      </c>
      <c r="C780" t="s">
        <v>434</v>
      </c>
      <c r="D780" t="s">
        <v>307</v>
      </c>
      <c r="E780" t="s">
        <v>6195</v>
      </c>
    </row>
    <row r="781" spans="1:7" x14ac:dyDescent="0.3">
      <c r="A781" s="2" t="s">
        <v>1490</v>
      </c>
      <c r="B781" s="2">
        <v>6.3</v>
      </c>
      <c r="C781" t="s">
        <v>434</v>
      </c>
      <c r="D781" t="s">
        <v>656</v>
      </c>
      <c r="E781" t="s">
        <v>6196</v>
      </c>
      <c r="F781" t="s">
        <v>1126</v>
      </c>
    </row>
    <row r="782" spans="1:7" x14ac:dyDescent="0.3">
      <c r="A782" s="3" t="s">
        <v>446</v>
      </c>
      <c r="B782" s="3">
        <v>4.3</v>
      </c>
      <c r="C782" t="s">
        <v>434</v>
      </c>
      <c r="D782" t="s">
        <v>6195</v>
      </c>
      <c r="E782" t="s">
        <v>6095</v>
      </c>
    </row>
    <row r="783" spans="1:7" x14ac:dyDescent="0.3">
      <c r="A783" s="2" t="s">
        <v>1495</v>
      </c>
      <c r="B783" s="2">
        <v>5.9</v>
      </c>
      <c r="C783" t="s">
        <v>1126</v>
      </c>
      <c r="D783" t="s">
        <v>6201</v>
      </c>
      <c r="E783" t="s">
        <v>6180</v>
      </c>
      <c r="F783" t="s">
        <v>6202</v>
      </c>
    </row>
    <row r="784" spans="1:7" x14ac:dyDescent="0.3">
      <c r="A784" s="2" t="s">
        <v>1497</v>
      </c>
      <c r="B784" s="2">
        <v>5.5</v>
      </c>
      <c r="C784" t="s">
        <v>434</v>
      </c>
      <c r="D784" t="s">
        <v>656</v>
      </c>
      <c r="E784" t="s">
        <v>1126</v>
      </c>
      <c r="F784" t="s">
        <v>6194</v>
      </c>
      <c r="G784" t="s">
        <v>6095</v>
      </c>
    </row>
    <row r="785" spans="1:9" x14ac:dyDescent="0.3">
      <c r="A785" s="3" t="s">
        <v>1500</v>
      </c>
      <c r="B785" s="3">
        <v>6.2</v>
      </c>
      <c r="C785" t="s">
        <v>434</v>
      </c>
      <c r="D785" t="s">
        <v>6196</v>
      </c>
    </row>
    <row r="786" spans="1:9" x14ac:dyDescent="0.3">
      <c r="A786" s="2" t="s">
        <v>838</v>
      </c>
      <c r="B786" s="2">
        <v>8.8000000000000007</v>
      </c>
      <c r="C786" t="s">
        <v>656</v>
      </c>
      <c r="D786" t="s">
        <v>1126</v>
      </c>
    </row>
    <row r="787" spans="1:9" x14ac:dyDescent="0.3">
      <c r="A787" s="3" t="s">
        <v>1110</v>
      </c>
      <c r="B787" s="3">
        <v>5.2</v>
      </c>
      <c r="C787" t="s">
        <v>6193</v>
      </c>
      <c r="D787" t="s">
        <v>656</v>
      </c>
      <c r="E787" t="s">
        <v>6194</v>
      </c>
      <c r="F787" t="s">
        <v>6195</v>
      </c>
      <c r="G787" t="s">
        <v>6201</v>
      </c>
    </row>
    <row r="788" spans="1:9" x14ac:dyDescent="0.3">
      <c r="A788" s="2" t="s">
        <v>656</v>
      </c>
      <c r="B788" s="2">
        <v>7</v>
      </c>
      <c r="C788" t="s">
        <v>656</v>
      </c>
    </row>
    <row r="789" spans="1:9" x14ac:dyDescent="0.3">
      <c r="A789" s="3" t="s">
        <v>1506</v>
      </c>
      <c r="B789" s="3">
        <v>6.6</v>
      </c>
      <c r="C789" t="s">
        <v>307</v>
      </c>
      <c r="D789" t="s">
        <v>6193</v>
      </c>
      <c r="E789" t="s">
        <v>1126</v>
      </c>
      <c r="F789" t="s">
        <v>6194</v>
      </c>
      <c r="G789" t="s">
        <v>6199</v>
      </c>
      <c r="H789" t="s">
        <v>6200</v>
      </c>
      <c r="I789" t="s">
        <v>6180</v>
      </c>
    </row>
    <row r="790" spans="1:9" x14ac:dyDescent="0.3">
      <c r="A790" s="2" t="s">
        <v>1508</v>
      </c>
      <c r="B790" s="2">
        <v>7.3</v>
      </c>
      <c r="C790" t="s">
        <v>434</v>
      </c>
      <c r="D790" t="s">
        <v>307</v>
      </c>
      <c r="E790" t="s">
        <v>1126</v>
      </c>
      <c r="F790" t="s">
        <v>6180</v>
      </c>
      <c r="G790" t="s">
        <v>6116</v>
      </c>
    </row>
    <row r="791" spans="1:9" x14ac:dyDescent="0.3">
      <c r="A791" s="3" t="s">
        <v>822</v>
      </c>
      <c r="B791" s="3">
        <v>5.6</v>
      </c>
      <c r="C791" t="s">
        <v>656</v>
      </c>
      <c r="D791" t="s">
        <v>6180</v>
      </c>
      <c r="E791" t="s">
        <v>6116</v>
      </c>
    </row>
    <row r="792" spans="1:9" x14ac:dyDescent="0.3">
      <c r="A792" s="2" t="s">
        <v>549</v>
      </c>
      <c r="B792" s="2">
        <v>6.6</v>
      </c>
      <c r="C792" t="s">
        <v>656</v>
      </c>
      <c r="D792" t="s">
        <v>6180</v>
      </c>
    </row>
    <row r="793" spans="1:9" x14ac:dyDescent="0.3">
      <c r="A793" s="3" t="s">
        <v>1513</v>
      </c>
      <c r="B793" s="3">
        <v>5.4</v>
      </c>
      <c r="C793" t="s">
        <v>434</v>
      </c>
      <c r="D793" t="s">
        <v>307</v>
      </c>
      <c r="E793" t="s">
        <v>656</v>
      </c>
      <c r="F793" t="s">
        <v>6194</v>
      </c>
      <c r="G793" t="s">
        <v>6180</v>
      </c>
    </row>
    <row r="794" spans="1:9" x14ac:dyDescent="0.3">
      <c r="A794" s="2" t="s">
        <v>549</v>
      </c>
      <c r="B794" s="2">
        <v>6.3</v>
      </c>
      <c r="C794" t="s">
        <v>656</v>
      </c>
      <c r="D794" t="s">
        <v>6180</v>
      </c>
    </row>
    <row r="795" spans="1:9" x14ac:dyDescent="0.3">
      <c r="A795" s="3" t="s">
        <v>1186</v>
      </c>
      <c r="B795" s="3">
        <v>7.9</v>
      </c>
      <c r="C795" t="s">
        <v>6198</v>
      </c>
      <c r="D795" t="s">
        <v>1126</v>
      </c>
      <c r="E795" t="s">
        <v>6095</v>
      </c>
    </row>
    <row r="796" spans="1:9" x14ac:dyDescent="0.3">
      <c r="A796" s="2" t="s">
        <v>1396</v>
      </c>
      <c r="B796" s="2">
        <v>6.3</v>
      </c>
      <c r="C796" t="s">
        <v>656</v>
      </c>
      <c r="D796" t="s">
        <v>6196</v>
      </c>
      <c r="E796" t="s">
        <v>6180</v>
      </c>
      <c r="F796" t="s">
        <v>6095</v>
      </c>
    </row>
    <row r="797" spans="1:9" x14ac:dyDescent="0.3">
      <c r="A797" s="3" t="s">
        <v>165</v>
      </c>
      <c r="B797" s="3">
        <v>6</v>
      </c>
      <c r="C797" t="s">
        <v>656</v>
      </c>
      <c r="D797" t="s">
        <v>6194</v>
      </c>
      <c r="E797" t="s">
        <v>6195</v>
      </c>
    </row>
    <row r="798" spans="1:9" x14ac:dyDescent="0.3">
      <c r="A798" s="2" t="s">
        <v>108</v>
      </c>
      <c r="B798" s="2">
        <v>7.2</v>
      </c>
      <c r="C798" t="s">
        <v>434</v>
      </c>
      <c r="D798" t="s">
        <v>6196</v>
      </c>
      <c r="E798" t="s">
        <v>6095</v>
      </c>
    </row>
    <row r="799" spans="1:9" x14ac:dyDescent="0.3">
      <c r="A799" s="3" t="s">
        <v>465</v>
      </c>
      <c r="B799" s="3">
        <v>5.0999999999999996</v>
      </c>
      <c r="C799" t="s">
        <v>656</v>
      </c>
      <c r="D799" t="s">
        <v>1126</v>
      </c>
      <c r="E799" t="s">
        <v>6180</v>
      </c>
    </row>
    <row r="800" spans="1:9" x14ac:dyDescent="0.3">
      <c r="A800" s="2" t="s">
        <v>632</v>
      </c>
      <c r="B800" s="2">
        <v>7.3</v>
      </c>
      <c r="C800" t="s">
        <v>434</v>
      </c>
      <c r="D800" t="s">
        <v>1126</v>
      </c>
      <c r="E800" t="s">
        <v>6095</v>
      </c>
      <c r="F800" t="s">
        <v>6202</v>
      </c>
    </row>
    <row r="801" spans="1:6" x14ac:dyDescent="0.3">
      <c r="A801" s="3" t="s">
        <v>504</v>
      </c>
      <c r="B801" s="3">
        <v>8</v>
      </c>
      <c r="C801" t="s">
        <v>6198</v>
      </c>
      <c r="D801" t="s">
        <v>1126</v>
      </c>
    </row>
    <row r="802" spans="1:6" x14ac:dyDescent="0.3">
      <c r="A802" s="2" t="s">
        <v>637</v>
      </c>
      <c r="B802" s="2">
        <v>6.2</v>
      </c>
      <c r="C802" t="s">
        <v>1126</v>
      </c>
      <c r="D802" t="s">
        <v>6197</v>
      </c>
      <c r="E802" t="s">
        <v>6095</v>
      </c>
    </row>
    <row r="803" spans="1:6" x14ac:dyDescent="0.3">
      <c r="A803" s="3" t="s">
        <v>1342</v>
      </c>
      <c r="B803" s="3">
        <v>6</v>
      </c>
      <c r="C803" t="s">
        <v>1126</v>
      </c>
      <c r="D803" t="s">
        <v>6095</v>
      </c>
    </row>
    <row r="804" spans="1:6" x14ac:dyDescent="0.3">
      <c r="A804" s="2" t="s">
        <v>216</v>
      </c>
      <c r="B804" s="2">
        <v>6.7</v>
      </c>
      <c r="C804" t="s">
        <v>1126</v>
      </c>
      <c r="D804" t="s">
        <v>6195</v>
      </c>
      <c r="E804" t="s">
        <v>6180</v>
      </c>
    </row>
    <row r="805" spans="1:6" x14ac:dyDescent="0.3">
      <c r="A805" s="3" t="s">
        <v>434</v>
      </c>
      <c r="B805" s="3">
        <v>8.1</v>
      </c>
      <c r="C805" t="s">
        <v>434</v>
      </c>
    </row>
    <row r="806" spans="1:6" x14ac:dyDescent="0.3">
      <c r="A806" s="2" t="s">
        <v>656</v>
      </c>
      <c r="B806" s="2">
        <v>6.4</v>
      </c>
      <c r="C806" t="s">
        <v>656</v>
      </c>
    </row>
    <row r="807" spans="1:6" x14ac:dyDescent="0.3">
      <c r="A807" s="2" t="s">
        <v>143</v>
      </c>
      <c r="B807" s="2">
        <v>8</v>
      </c>
      <c r="C807" t="s">
        <v>434</v>
      </c>
      <c r="D807" t="s">
        <v>6196</v>
      </c>
      <c r="E807" t="s">
        <v>1126</v>
      </c>
      <c r="F807" t="s">
        <v>6095</v>
      </c>
    </row>
    <row r="808" spans="1:6" x14ac:dyDescent="0.3">
      <c r="A808" s="3" t="s">
        <v>131</v>
      </c>
      <c r="B808" s="3">
        <v>6.3</v>
      </c>
      <c r="C808" t="s">
        <v>434</v>
      </c>
      <c r="D808" t="s">
        <v>656</v>
      </c>
      <c r="E808" t="s">
        <v>6196</v>
      </c>
      <c r="F808" t="s">
        <v>6095</v>
      </c>
    </row>
    <row r="809" spans="1:6" x14ac:dyDescent="0.3">
      <c r="A809" s="2" t="s">
        <v>283</v>
      </c>
      <c r="B809" s="2">
        <v>6.4</v>
      </c>
      <c r="C809" t="s">
        <v>656</v>
      </c>
      <c r="D809" t="s">
        <v>6195</v>
      </c>
      <c r="E809" t="s">
        <v>2088</v>
      </c>
    </row>
    <row r="810" spans="1:6" x14ac:dyDescent="0.3">
      <c r="A810" s="3" t="s">
        <v>1535</v>
      </c>
      <c r="B810" s="3">
        <v>6.6</v>
      </c>
      <c r="C810" t="s">
        <v>434</v>
      </c>
      <c r="D810" t="s">
        <v>307</v>
      </c>
      <c r="E810" t="s">
        <v>656</v>
      </c>
      <c r="F810" t="s">
        <v>5025</v>
      </c>
    </row>
    <row r="811" spans="1:6" x14ac:dyDescent="0.3">
      <c r="A811" s="2" t="s">
        <v>16</v>
      </c>
      <c r="B811" s="2">
        <v>6.4</v>
      </c>
      <c r="C811" t="s">
        <v>434</v>
      </c>
      <c r="D811" t="s">
        <v>307</v>
      </c>
      <c r="E811" t="s">
        <v>6095</v>
      </c>
    </row>
    <row r="812" spans="1:6" x14ac:dyDescent="0.3">
      <c r="A812" s="3" t="s">
        <v>165</v>
      </c>
      <c r="B812" s="3">
        <v>6</v>
      </c>
      <c r="C812" t="s">
        <v>656</v>
      </c>
      <c r="D812" t="s">
        <v>6194</v>
      </c>
      <c r="E812" t="s">
        <v>6195</v>
      </c>
    </row>
    <row r="813" spans="1:6" x14ac:dyDescent="0.3">
      <c r="A813" s="2" t="s">
        <v>13</v>
      </c>
      <c r="B813" s="2">
        <v>6.6</v>
      </c>
      <c r="C813" t="s">
        <v>434</v>
      </c>
      <c r="D813" t="s">
        <v>307</v>
      </c>
      <c r="E813" t="s">
        <v>6195</v>
      </c>
    </row>
    <row r="814" spans="1:6" x14ac:dyDescent="0.3">
      <c r="A814" s="3" t="s">
        <v>146</v>
      </c>
      <c r="B814" s="3">
        <v>5.9</v>
      </c>
      <c r="C814" t="s">
        <v>307</v>
      </c>
      <c r="D814" t="s">
        <v>6193</v>
      </c>
      <c r="E814" t="s">
        <v>656</v>
      </c>
      <c r="F814" t="s">
        <v>6194</v>
      </c>
    </row>
    <row r="815" spans="1:6" x14ac:dyDescent="0.3">
      <c r="A815" s="2" t="s">
        <v>1378</v>
      </c>
      <c r="B815" s="2">
        <v>6.4</v>
      </c>
      <c r="C815" t="s">
        <v>434</v>
      </c>
      <c r="D815" t="s">
        <v>2088</v>
      </c>
      <c r="E815" t="s">
        <v>6116</v>
      </c>
    </row>
    <row r="816" spans="1:6" x14ac:dyDescent="0.3">
      <c r="A816" s="3" t="s">
        <v>1544</v>
      </c>
      <c r="B816" s="3">
        <v>6.3</v>
      </c>
      <c r="C816" t="s">
        <v>6198</v>
      </c>
      <c r="D816" t="s">
        <v>1126</v>
      </c>
      <c r="E816" t="s">
        <v>6199</v>
      </c>
      <c r="F816" t="s">
        <v>6200</v>
      </c>
    </row>
    <row r="817" spans="1:6" x14ac:dyDescent="0.3">
      <c r="A817" s="2" t="s">
        <v>1102</v>
      </c>
      <c r="B817" s="2">
        <v>7.3</v>
      </c>
      <c r="C817" t="s">
        <v>434</v>
      </c>
      <c r="D817" t="s">
        <v>307</v>
      </c>
      <c r="E817" t="s">
        <v>6196</v>
      </c>
      <c r="F817" t="s">
        <v>6095</v>
      </c>
    </row>
    <row r="818" spans="1:6" x14ac:dyDescent="0.3">
      <c r="A818" s="3" t="s">
        <v>1548</v>
      </c>
      <c r="B818" s="3">
        <v>6.8</v>
      </c>
      <c r="C818" t="s">
        <v>307</v>
      </c>
      <c r="D818" t="s">
        <v>1126</v>
      </c>
      <c r="E818" t="s">
        <v>2088</v>
      </c>
      <c r="F818" t="s">
        <v>6095</v>
      </c>
    </row>
    <row r="819" spans="1:6" x14ac:dyDescent="0.3">
      <c r="A819" s="2" t="s">
        <v>252</v>
      </c>
      <c r="B819" s="2">
        <v>7.2</v>
      </c>
      <c r="C819" t="s">
        <v>6193</v>
      </c>
      <c r="D819" t="s">
        <v>656</v>
      </c>
      <c r="E819" t="s">
        <v>6194</v>
      </c>
      <c r="F819" t="s">
        <v>6195</v>
      </c>
    </row>
    <row r="820" spans="1:6" x14ac:dyDescent="0.3">
      <c r="A820" s="3" t="s">
        <v>630</v>
      </c>
      <c r="B820" s="3">
        <v>5.7</v>
      </c>
      <c r="C820" t="s">
        <v>434</v>
      </c>
      <c r="D820" t="s">
        <v>656</v>
      </c>
      <c r="E820" t="s">
        <v>6116</v>
      </c>
    </row>
    <row r="821" spans="1:6" x14ac:dyDescent="0.3">
      <c r="A821" s="2" t="s">
        <v>143</v>
      </c>
      <c r="B821" s="2">
        <v>6</v>
      </c>
      <c r="C821" t="s">
        <v>434</v>
      </c>
      <c r="D821" t="s">
        <v>6196</v>
      </c>
      <c r="E821" t="s">
        <v>1126</v>
      </c>
      <c r="F821" t="s">
        <v>6095</v>
      </c>
    </row>
    <row r="822" spans="1:6" x14ac:dyDescent="0.3">
      <c r="A822" s="3" t="s">
        <v>1342</v>
      </c>
      <c r="B822" s="3">
        <v>6.5</v>
      </c>
      <c r="C822" t="s">
        <v>1126</v>
      </c>
      <c r="D822" t="s">
        <v>6095</v>
      </c>
    </row>
    <row r="823" spans="1:6" x14ac:dyDescent="0.3">
      <c r="A823" s="2" t="s">
        <v>656</v>
      </c>
      <c r="B823" s="2">
        <v>5.8</v>
      </c>
      <c r="C823" t="s">
        <v>656</v>
      </c>
    </row>
    <row r="824" spans="1:6" x14ac:dyDescent="0.3">
      <c r="A824" s="3" t="s">
        <v>1292</v>
      </c>
      <c r="B824" s="3">
        <v>5.8</v>
      </c>
      <c r="C824" t="s">
        <v>656</v>
      </c>
      <c r="D824" t="s">
        <v>6203</v>
      </c>
    </row>
    <row r="825" spans="1:6" x14ac:dyDescent="0.3">
      <c r="A825" s="2" t="s">
        <v>146</v>
      </c>
      <c r="B825" s="2">
        <v>6.7</v>
      </c>
      <c r="C825" t="s">
        <v>307</v>
      </c>
      <c r="D825" t="s">
        <v>6193</v>
      </c>
      <c r="E825" t="s">
        <v>656</v>
      </c>
      <c r="F825" t="s">
        <v>6194</v>
      </c>
    </row>
    <row r="826" spans="1:6" x14ac:dyDescent="0.3">
      <c r="A826" s="3" t="s">
        <v>717</v>
      </c>
      <c r="B826" s="3">
        <v>7.8</v>
      </c>
      <c r="C826" t="s">
        <v>6196</v>
      </c>
      <c r="D826" t="s">
        <v>1126</v>
      </c>
      <c r="E826" t="s">
        <v>6197</v>
      </c>
      <c r="F826" t="s">
        <v>6095</v>
      </c>
    </row>
    <row r="827" spans="1:6" x14ac:dyDescent="0.3">
      <c r="A827" s="2" t="s">
        <v>455</v>
      </c>
      <c r="B827" s="2">
        <v>5.6</v>
      </c>
      <c r="C827" t="s">
        <v>434</v>
      </c>
      <c r="D827" t="s">
        <v>1126</v>
      </c>
      <c r="E827" t="s">
        <v>6116</v>
      </c>
      <c r="F827" t="s">
        <v>6095</v>
      </c>
    </row>
    <row r="828" spans="1:6" x14ac:dyDescent="0.3">
      <c r="A828" s="3" t="s">
        <v>1564</v>
      </c>
      <c r="B828" s="3">
        <v>5.8</v>
      </c>
      <c r="C828" t="s">
        <v>434</v>
      </c>
      <c r="D828" t="s">
        <v>1126</v>
      </c>
      <c r="E828" t="s">
        <v>6203</v>
      </c>
      <c r="F828" t="s">
        <v>6095</v>
      </c>
    </row>
    <row r="829" spans="1:6" x14ac:dyDescent="0.3">
      <c r="A829" s="2" t="s">
        <v>1566</v>
      </c>
      <c r="B829" s="2">
        <v>7.4</v>
      </c>
      <c r="C829" t="s">
        <v>1126</v>
      </c>
      <c r="D829" t="s">
        <v>6200</v>
      </c>
      <c r="E829" t="s">
        <v>6180</v>
      </c>
      <c r="F829" t="s">
        <v>6095</v>
      </c>
    </row>
    <row r="830" spans="1:6" x14ac:dyDescent="0.3">
      <c r="A830" s="3" t="s">
        <v>1071</v>
      </c>
      <c r="B830" s="3">
        <v>6.9</v>
      </c>
      <c r="C830" t="s">
        <v>6198</v>
      </c>
      <c r="D830" t="s">
        <v>1126</v>
      </c>
      <c r="E830" t="s">
        <v>6199</v>
      </c>
      <c r="F830" t="s">
        <v>6202</v>
      </c>
    </row>
    <row r="831" spans="1:6" x14ac:dyDescent="0.3">
      <c r="A831" s="2" t="s">
        <v>207</v>
      </c>
      <c r="B831" s="2">
        <v>5.5</v>
      </c>
      <c r="C831" t="s">
        <v>434</v>
      </c>
      <c r="D831" t="s">
        <v>6116</v>
      </c>
    </row>
    <row r="832" spans="1:6" x14ac:dyDescent="0.3">
      <c r="A832" s="3" t="s">
        <v>653</v>
      </c>
      <c r="B832" s="3">
        <v>6.3</v>
      </c>
      <c r="C832" t="s">
        <v>1126</v>
      </c>
      <c r="D832" t="s">
        <v>6199</v>
      </c>
      <c r="E832" t="s">
        <v>6202</v>
      </c>
    </row>
    <row r="833" spans="1:7" x14ac:dyDescent="0.3">
      <c r="A833" s="2" t="s">
        <v>19</v>
      </c>
      <c r="B833" s="2">
        <v>4.7</v>
      </c>
      <c r="C833" t="s">
        <v>434</v>
      </c>
      <c r="D833" t="s">
        <v>6095</v>
      </c>
    </row>
    <row r="834" spans="1:7" x14ac:dyDescent="0.3">
      <c r="A834" s="3" t="s">
        <v>1577</v>
      </c>
      <c r="B834" s="3">
        <v>5.6</v>
      </c>
      <c r="C834" t="s">
        <v>656</v>
      </c>
      <c r="D834" t="s">
        <v>1126</v>
      </c>
      <c r="E834" t="s">
        <v>6194</v>
      </c>
      <c r="F834" t="s">
        <v>6195</v>
      </c>
    </row>
    <row r="835" spans="1:7" x14ac:dyDescent="0.3">
      <c r="A835" s="2" t="s">
        <v>1579</v>
      </c>
      <c r="B835" s="2">
        <v>6.4</v>
      </c>
      <c r="C835" t="s">
        <v>307</v>
      </c>
      <c r="D835" t="s">
        <v>656</v>
      </c>
      <c r="E835" t="s">
        <v>6196</v>
      </c>
      <c r="F835" t="s">
        <v>6194</v>
      </c>
      <c r="G835" t="s">
        <v>6200</v>
      </c>
    </row>
    <row r="836" spans="1:7" x14ac:dyDescent="0.3">
      <c r="A836" s="3" t="s">
        <v>999</v>
      </c>
      <c r="B836" s="3">
        <v>4.2</v>
      </c>
      <c r="C836" t="s">
        <v>434</v>
      </c>
      <c r="D836" t="s">
        <v>307</v>
      </c>
      <c r="E836" t="s">
        <v>656</v>
      </c>
      <c r="F836" t="s">
        <v>6194</v>
      </c>
      <c r="G836" t="s">
        <v>6116</v>
      </c>
    </row>
    <row r="837" spans="1:7" x14ac:dyDescent="0.3">
      <c r="A837" s="2" t="s">
        <v>1583</v>
      </c>
      <c r="B837" s="2">
        <v>6.4</v>
      </c>
      <c r="C837" t="s">
        <v>1126</v>
      </c>
      <c r="D837" t="s">
        <v>6201</v>
      </c>
      <c r="E837" t="s">
        <v>6200</v>
      </c>
      <c r="F837" t="s">
        <v>6180</v>
      </c>
    </row>
    <row r="838" spans="1:7" x14ac:dyDescent="0.3">
      <c r="A838" s="3" t="s">
        <v>1585</v>
      </c>
      <c r="B838" s="3">
        <v>7.7</v>
      </c>
      <c r="C838" t="s">
        <v>1126</v>
      </c>
      <c r="D838" t="s">
        <v>6197</v>
      </c>
      <c r="E838" t="s">
        <v>6180</v>
      </c>
      <c r="F838" t="s">
        <v>6202</v>
      </c>
    </row>
    <row r="839" spans="1:7" x14ac:dyDescent="0.3">
      <c r="A839" s="2" t="s">
        <v>737</v>
      </c>
      <c r="B839" s="2">
        <v>6.7</v>
      </c>
      <c r="C839" t="s">
        <v>434</v>
      </c>
      <c r="D839" t="s">
        <v>2088</v>
      </c>
      <c r="E839" t="s">
        <v>6116</v>
      </c>
      <c r="F839" t="s">
        <v>6095</v>
      </c>
    </row>
    <row r="840" spans="1:7" x14ac:dyDescent="0.3">
      <c r="A840" s="3" t="s">
        <v>69</v>
      </c>
      <c r="B840" s="3">
        <v>7.7</v>
      </c>
      <c r="C840" t="s">
        <v>1126</v>
      </c>
      <c r="D840" t="s">
        <v>6180</v>
      </c>
    </row>
    <row r="841" spans="1:7" x14ac:dyDescent="0.3">
      <c r="A841" s="2" t="s">
        <v>19</v>
      </c>
      <c r="B841" s="2">
        <v>5.7</v>
      </c>
      <c r="C841" t="s">
        <v>434</v>
      </c>
      <c r="D841" t="s">
        <v>6095</v>
      </c>
    </row>
    <row r="842" spans="1:7" x14ac:dyDescent="0.3">
      <c r="A842" s="3" t="s">
        <v>641</v>
      </c>
      <c r="B842" s="3">
        <v>7.6</v>
      </c>
      <c r="C842" t="s">
        <v>6196</v>
      </c>
      <c r="D842" t="s">
        <v>1126</v>
      </c>
    </row>
    <row r="843" spans="1:7" x14ac:dyDescent="0.3">
      <c r="A843" s="2" t="s">
        <v>465</v>
      </c>
      <c r="B843" s="2">
        <v>6.4</v>
      </c>
      <c r="C843" t="s">
        <v>656</v>
      </c>
      <c r="D843" t="s">
        <v>1126</v>
      </c>
      <c r="E843" t="s">
        <v>6180</v>
      </c>
    </row>
    <row r="844" spans="1:7" x14ac:dyDescent="0.3">
      <c r="A844" s="3" t="s">
        <v>549</v>
      </c>
      <c r="B844" s="3">
        <v>5.6</v>
      </c>
      <c r="C844" t="s">
        <v>656</v>
      </c>
      <c r="D844" t="s">
        <v>6180</v>
      </c>
    </row>
    <row r="845" spans="1:7" x14ac:dyDescent="0.3">
      <c r="A845" s="2" t="s">
        <v>1595</v>
      </c>
      <c r="B845" s="2">
        <v>6.8</v>
      </c>
      <c r="C845" t="s">
        <v>434</v>
      </c>
      <c r="D845" t="s">
        <v>307</v>
      </c>
      <c r="E845" t="s">
        <v>6180</v>
      </c>
      <c r="F845" t="s">
        <v>6116</v>
      </c>
    </row>
    <row r="846" spans="1:7" x14ac:dyDescent="0.3">
      <c r="A846" s="3" t="s">
        <v>1406</v>
      </c>
      <c r="B846" s="3">
        <v>2.4</v>
      </c>
      <c r="C846" t="s">
        <v>656</v>
      </c>
      <c r="D846" t="s">
        <v>6196</v>
      </c>
      <c r="E846" t="s">
        <v>6180</v>
      </c>
    </row>
    <row r="847" spans="1:7" x14ac:dyDescent="0.3">
      <c r="A847" s="2" t="s">
        <v>1342</v>
      </c>
      <c r="B847" s="2">
        <v>6.2</v>
      </c>
      <c r="C847" t="s">
        <v>1126</v>
      </c>
      <c r="D847" t="s">
        <v>6095</v>
      </c>
    </row>
    <row r="848" spans="1:7" x14ac:dyDescent="0.3">
      <c r="A848" s="3" t="s">
        <v>108</v>
      </c>
      <c r="B848" s="3">
        <v>5.9</v>
      </c>
      <c r="C848" t="s">
        <v>434</v>
      </c>
      <c r="D848" t="s">
        <v>6196</v>
      </c>
      <c r="E848" t="s">
        <v>6095</v>
      </c>
    </row>
    <row r="849" spans="1:10" x14ac:dyDescent="0.3">
      <c r="A849" s="2" t="s">
        <v>1600</v>
      </c>
      <c r="B849" s="2">
        <v>7.1</v>
      </c>
      <c r="C849" t="s">
        <v>307</v>
      </c>
      <c r="D849" t="s">
        <v>6193</v>
      </c>
      <c r="E849" t="s">
        <v>1126</v>
      </c>
      <c r="F849" t="s">
        <v>6194</v>
      </c>
      <c r="G849" t="s">
        <v>6195</v>
      </c>
      <c r="H849" t="s">
        <v>6200</v>
      </c>
      <c r="I849" t="s">
        <v>6197</v>
      </c>
      <c r="J849" t="s">
        <v>6180</v>
      </c>
    </row>
    <row r="850" spans="1:10" x14ac:dyDescent="0.3">
      <c r="A850" s="3" t="s">
        <v>940</v>
      </c>
      <c r="B850" s="3">
        <v>7.6</v>
      </c>
      <c r="C850" t="s">
        <v>1126</v>
      </c>
      <c r="D850" t="s">
        <v>6200</v>
      </c>
      <c r="E850" t="s">
        <v>6180</v>
      </c>
    </row>
    <row r="851" spans="1:10" x14ac:dyDescent="0.3">
      <c r="A851" s="2" t="s">
        <v>740</v>
      </c>
      <c r="B851" s="2">
        <v>5.5</v>
      </c>
      <c r="C851" t="s">
        <v>6196</v>
      </c>
      <c r="D851" t="s">
        <v>6197</v>
      </c>
      <c r="E851" t="s">
        <v>6095</v>
      </c>
    </row>
    <row r="852" spans="1:10" x14ac:dyDescent="0.3">
      <c r="A852" s="3" t="s">
        <v>562</v>
      </c>
      <c r="B852" s="3">
        <v>7</v>
      </c>
      <c r="C852" t="s">
        <v>6198</v>
      </c>
      <c r="D852" t="s">
        <v>6196</v>
      </c>
      <c r="E852" t="s">
        <v>1126</v>
      </c>
    </row>
    <row r="853" spans="1:10" x14ac:dyDescent="0.3">
      <c r="A853" s="2" t="s">
        <v>653</v>
      </c>
      <c r="B853" s="2">
        <v>7.1</v>
      </c>
      <c r="C853" t="s">
        <v>1126</v>
      </c>
      <c r="D853" t="s">
        <v>6199</v>
      </c>
      <c r="E853" t="s">
        <v>6202</v>
      </c>
    </row>
    <row r="854" spans="1:10" x14ac:dyDescent="0.3">
      <c r="A854" s="3" t="s">
        <v>710</v>
      </c>
      <c r="B854" s="3">
        <v>7.4</v>
      </c>
      <c r="C854" t="s">
        <v>6196</v>
      </c>
      <c r="D854" t="s">
        <v>1126</v>
      </c>
      <c r="E854" t="s">
        <v>6095</v>
      </c>
    </row>
    <row r="855" spans="1:10" x14ac:dyDescent="0.3">
      <c r="A855" s="2" t="s">
        <v>1609</v>
      </c>
      <c r="B855" s="2">
        <v>7.6</v>
      </c>
      <c r="C855" t="s">
        <v>434</v>
      </c>
      <c r="D855" t="s">
        <v>2088</v>
      </c>
      <c r="E855" t="s">
        <v>6095</v>
      </c>
    </row>
    <row r="856" spans="1:10" x14ac:dyDescent="0.3">
      <c r="A856" s="3" t="s">
        <v>1611</v>
      </c>
      <c r="B856" s="3">
        <v>5.9</v>
      </c>
      <c r="C856" t="s">
        <v>1126</v>
      </c>
      <c r="D856" t="s">
        <v>6199</v>
      </c>
      <c r="E856" t="s">
        <v>2088</v>
      </c>
    </row>
    <row r="857" spans="1:10" x14ac:dyDescent="0.3">
      <c r="A857" s="2" t="s">
        <v>1614</v>
      </c>
      <c r="B857" s="2">
        <v>5.9</v>
      </c>
      <c r="C857" t="s">
        <v>1126</v>
      </c>
      <c r="D857" t="s">
        <v>6180</v>
      </c>
      <c r="E857" t="s">
        <v>6203</v>
      </c>
    </row>
    <row r="858" spans="1:10" x14ac:dyDescent="0.3">
      <c r="A858" s="3" t="s">
        <v>562</v>
      </c>
      <c r="B858" s="3">
        <v>8</v>
      </c>
      <c r="C858" t="s">
        <v>6198</v>
      </c>
      <c r="D858" t="s">
        <v>6196</v>
      </c>
      <c r="E858" t="s">
        <v>1126</v>
      </c>
    </row>
    <row r="859" spans="1:10" x14ac:dyDescent="0.3">
      <c r="A859" s="2" t="s">
        <v>930</v>
      </c>
      <c r="B859" s="2">
        <v>7.4</v>
      </c>
      <c r="C859" t="s">
        <v>1126</v>
      </c>
      <c r="D859" t="s">
        <v>6199</v>
      </c>
      <c r="E859" t="s">
        <v>6095</v>
      </c>
    </row>
    <row r="860" spans="1:10" x14ac:dyDescent="0.3">
      <c r="A860" s="3" t="s">
        <v>465</v>
      </c>
      <c r="B860" s="3">
        <v>5.8</v>
      </c>
      <c r="C860" t="s">
        <v>656</v>
      </c>
      <c r="D860" t="s">
        <v>1126</v>
      </c>
      <c r="E860" t="s">
        <v>6180</v>
      </c>
    </row>
    <row r="861" spans="1:10" x14ac:dyDescent="0.3">
      <c r="A861" s="2" t="s">
        <v>1620</v>
      </c>
      <c r="B861" s="2">
        <v>6.3</v>
      </c>
      <c r="C861" t="s">
        <v>656</v>
      </c>
      <c r="D861" t="s">
        <v>6194</v>
      </c>
      <c r="E861" t="s">
        <v>6200</v>
      </c>
      <c r="F861" t="s">
        <v>6180</v>
      </c>
    </row>
    <row r="862" spans="1:10" x14ac:dyDescent="0.3">
      <c r="A862" s="3" t="s">
        <v>549</v>
      </c>
      <c r="B862" s="3">
        <v>5.7</v>
      </c>
      <c r="C862" t="s">
        <v>656</v>
      </c>
      <c r="D862" t="s">
        <v>6180</v>
      </c>
    </row>
    <row r="863" spans="1:10" x14ac:dyDescent="0.3">
      <c r="A863" s="2" t="s">
        <v>531</v>
      </c>
      <c r="B863" s="2">
        <v>5.0999999999999996</v>
      </c>
      <c r="C863" t="s">
        <v>434</v>
      </c>
      <c r="D863" t="s">
        <v>307</v>
      </c>
      <c r="E863" t="s">
        <v>656</v>
      </c>
    </row>
    <row r="864" spans="1:10" x14ac:dyDescent="0.3">
      <c r="A864" s="3" t="s">
        <v>1121</v>
      </c>
      <c r="B864" s="3">
        <v>7.6</v>
      </c>
      <c r="C864" t="s">
        <v>1126</v>
      </c>
      <c r="D864" t="s">
        <v>6202</v>
      </c>
    </row>
    <row r="865" spans="1:7" x14ac:dyDescent="0.3">
      <c r="A865" s="2" t="s">
        <v>922</v>
      </c>
      <c r="B865" s="2">
        <v>6.4</v>
      </c>
      <c r="C865" t="s">
        <v>656</v>
      </c>
      <c r="D865" t="s">
        <v>6195</v>
      </c>
    </row>
    <row r="866" spans="1:7" x14ac:dyDescent="0.3">
      <c r="A866" s="3" t="s">
        <v>1373</v>
      </c>
      <c r="B866" s="3">
        <v>7.4</v>
      </c>
      <c r="C866" t="s">
        <v>6198</v>
      </c>
      <c r="D866" t="s">
        <v>656</v>
      </c>
      <c r="E866" t="s">
        <v>1126</v>
      </c>
    </row>
    <row r="867" spans="1:7" x14ac:dyDescent="0.3">
      <c r="A867" s="2" t="s">
        <v>562</v>
      </c>
      <c r="B867" s="2">
        <v>8.1999999999999993</v>
      </c>
      <c r="C867" t="s">
        <v>6198</v>
      </c>
      <c r="D867" t="s">
        <v>6196</v>
      </c>
      <c r="E867" t="s">
        <v>1126</v>
      </c>
    </row>
    <row r="868" spans="1:7" x14ac:dyDescent="0.3">
      <c r="A868" s="3" t="s">
        <v>19</v>
      </c>
      <c r="B868" s="3">
        <v>6.5</v>
      </c>
      <c r="C868" t="s">
        <v>434</v>
      </c>
      <c r="D868" t="s">
        <v>6095</v>
      </c>
    </row>
    <row r="869" spans="1:7" x14ac:dyDescent="0.3">
      <c r="A869" s="2" t="s">
        <v>412</v>
      </c>
      <c r="B869" s="2">
        <v>5.5</v>
      </c>
      <c r="C869" t="s">
        <v>434</v>
      </c>
      <c r="D869" t="s">
        <v>656</v>
      </c>
      <c r="E869" t="s">
        <v>6195</v>
      </c>
    </row>
    <row r="870" spans="1:7" x14ac:dyDescent="0.3">
      <c r="A870" s="3" t="s">
        <v>656</v>
      </c>
      <c r="B870" s="3">
        <v>6.5</v>
      </c>
      <c r="C870" t="s">
        <v>656</v>
      </c>
    </row>
    <row r="871" spans="1:7" x14ac:dyDescent="0.3">
      <c r="A871" s="2" t="s">
        <v>977</v>
      </c>
      <c r="B871" s="2">
        <v>5.6</v>
      </c>
      <c r="C871" t="s">
        <v>6193</v>
      </c>
      <c r="D871" t="s">
        <v>656</v>
      </c>
      <c r="E871" t="s">
        <v>6194</v>
      </c>
    </row>
    <row r="872" spans="1:7" x14ac:dyDescent="0.3">
      <c r="A872" s="2" t="s">
        <v>360</v>
      </c>
      <c r="B872" s="2">
        <v>4.5999999999999996</v>
      </c>
      <c r="C872" t="s">
        <v>307</v>
      </c>
      <c r="D872" t="s">
        <v>1126</v>
      </c>
      <c r="E872" t="s">
        <v>6195</v>
      </c>
      <c r="F872" t="s">
        <v>6180</v>
      </c>
    </row>
    <row r="873" spans="1:7" x14ac:dyDescent="0.3">
      <c r="A873" s="3" t="s">
        <v>89</v>
      </c>
      <c r="B873" s="3">
        <v>7.9</v>
      </c>
      <c r="C873" t="s">
        <v>307</v>
      </c>
      <c r="D873" t="s">
        <v>6193</v>
      </c>
      <c r="E873" t="s">
        <v>656</v>
      </c>
      <c r="F873" t="s">
        <v>6194</v>
      </c>
      <c r="G873" t="s">
        <v>6195</v>
      </c>
    </row>
    <row r="874" spans="1:7" x14ac:dyDescent="0.3">
      <c r="A874" s="2" t="s">
        <v>1642</v>
      </c>
      <c r="B874" s="2">
        <v>7.1</v>
      </c>
      <c r="C874" t="s">
        <v>6180</v>
      </c>
      <c r="D874" t="s">
        <v>6116</v>
      </c>
      <c r="E874" t="s">
        <v>6095</v>
      </c>
    </row>
    <row r="875" spans="1:7" x14ac:dyDescent="0.3">
      <c r="A875" s="3" t="s">
        <v>67</v>
      </c>
      <c r="B875" s="3">
        <v>6.9</v>
      </c>
      <c r="C875" t="s">
        <v>434</v>
      </c>
      <c r="D875" t="s">
        <v>307</v>
      </c>
      <c r="E875" t="s">
        <v>1126</v>
      </c>
      <c r="F875" t="s">
        <v>6180</v>
      </c>
    </row>
    <row r="876" spans="1:7" x14ac:dyDescent="0.3">
      <c r="A876" s="2" t="s">
        <v>1479</v>
      </c>
      <c r="B876" s="2">
        <v>7.3</v>
      </c>
      <c r="C876" t="s">
        <v>656</v>
      </c>
      <c r="D876" t="s">
        <v>1126</v>
      </c>
      <c r="E876" t="s">
        <v>6180</v>
      </c>
      <c r="F876" t="s">
        <v>6203</v>
      </c>
    </row>
    <row r="877" spans="1:7" x14ac:dyDescent="0.3">
      <c r="A877" s="3" t="s">
        <v>922</v>
      </c>
      <c r="B877" s="3">
        <v>7</v>
      </c>
      <c r="C877" t="s">
        <v>656</v>
      </c>
      <c r="D877" t="s">
        <v>6195</v>
      </c>
    </row>
    <row r="878" spans="1:7" x14ac:dyDescent="0.3">
      <c r="A878" s="2" t="s">
        <v>465</v>
      </c>
      <c r="B878" s="2">
        <v>7.7</v>
      </c>
      <c r="C878" t="s">
        <v>656</v>
      </c>
      <c r="D878" t="s">
        <v>1126</v>
      </c>
      <c r="E878" t="s">
        <v>6180</v>
      </c>
    </row>
    <row r="879" spans="1:7" x14ac:dyDescent="0.3">
      <c r="A879" s="3" t="s">
        <v>1648</v>
      </c>
      <c r="B879" s="3">
        <v>6.7</v>
      </c>
      <c r="C879" t="s">
        <v>6198</v>
      </c>
      <c r="D879" t="s">
        <v>656</v>
      </c>
      <c r="E879" t="s">
        <v>1126</v>
      </c>
      <c r="F879" t="s">
        <v>6180</v>
      </c>
    </row>
    <row r="880" spans="1:7" x14ac:dyDescent="0.3">
      <c r="A880" s="2" t="s">
        <v>656</v>
      </c>
      <c r="B880" s="2">
        <v>6.3</v>
      </c>
      <c r="C880" t="s">
        <v>656</v>
      </c>
    </row>
    <row r="881" spans="1:7" x14ac:dyDescent="0.3">
      <c r="A881" s="3" t="s">
        <v>549</v>
      </c>
      <c r="B881" s="3">
        <v>5.8</v>
      </c>
      <c r="C881" t="s">
        <v>656</v>
      </c>
      <c r="D881" t="s">
        <v>6180</v>
      </c>
    </row>
    <row r="882" spans="1:7" x14ac:dyDescent="0.3">
      <c r="A882" s="2" t="s">
        <v>1652</v>
      </c>
      <c r="B882" s="2">
        <v>7.1</v>
      </c>
      <c r="C882" t="s">
        <v>6197</v>
      </c>
      <c r="D882" t="s">
        <v>6116</v>
      </c>
      <c r="E882" t="s">
        <v>6095</v>
      </c>
    </row>
    <row r="883" spans="1:7" x14ac:dyDescent="0.3">
      <c r="A883" s="3" t="s">
        <v>504</v>
      </c>
      <c r="B883" s="3">
        <v>7.3</v>
      </c>
      <c r="C883" t="s">
        <v>6198</v>
      </c>
      <c r="D883" t="s">
        <v>1126</v>
      </c>
    </row>
    <row r="884" spans="1:7" x14ac:dyDescent="0.3">
      <c r="A884" s="2" t="s">
        <v>549</v>
      </c>
      <c r="B884" s="2">
        <v>6.4</v>
      </c>
      <c r="C884" t="s">
        <v>656</v>
      </c>
      <c r="D884" t="s">
        <v>6180</v>
      </c>
    </row>
    <row r="885" spans="1:7" x14ac:dyDescent="0.3">
      <c r="A885" s="3" t="s">
        <v>571</v>
      </c>
      <c r="B885" s="3">
        <v>7.1</v>
      </c>
      <c r="C885" t="s">
        <v>434</v>
      </c>
      <c r="D885" t="s">
        <v>656</v>
      </c>
      <c r="E885" t="s">
        <v>6196</v>
      </c>
    </row>
    <row r="886" spans="1:7" x14ac:dyDescent="0.3">
      <c r="A886" s="2" t="s">
        <v>1658</v>
      </c>
      <c r="B886" s="2">
        <v>7.6</v>
      </c>
      <c r="C886" t="s">
        <v>1126</v>
      </c>
      <c r="D886" t="s">
        <v>6195</v>
      </c>
      <c r="E886" t="s">
        <v>2088</v>
      </c>
    </row>
    <row r="887" spans="1:7" x14ac:dyDescent="0.3">
      <c r="A887" s="3" t="s">
        <v>549</v>
      </c>
      <c r="B887" s="3">
        <v>6.8</v>
      </c>
      <c r="C887" t="s">
        <v>656</v>
      </c>
      <c r="D887" t="s">
        <v>6180</v>
      </c>
    </row>
    <row r="888" spans="1:7" x14ac:dyDescent="0.3">
      <c r="A888" s="2" t="s">
        <v>571</v>
      </c>
      <c r="B888" s="2">
        <v>6.6</v>
      </c>
      <c r="C888" t="s">
        <v>434</v>
      </c>
      <c r="D888" t="s">
        <v>656</v>
      </c>
      <c r="E888" t="s">
        <v>6196</v>
      </c>
    </row>
    <row r="889" spans="1:7" x14ac:dyDescent="0.3">
      <c r="A889" s="3" t="s">
        <v>838</v>
      </c>
      <c r="B889" s="3">
        <v>6.7</v>
      </c>
      <c r="C889" t="s">
        <v>656</v>
      </c>
      <c r="D889" t="s">
        <v>1126</v>
      </c>
    </row>
    <row r="890" spans="1:7" x14ac:dyDescent="0.3">
      <c r="A890" s="2" t="s">
        <v>1004</v>
      </c>
      <c r="B890" s="2">
        <v>6.1</v>
      </c>
      <c r="C890" t="s">
        <v>656</v>
      </c>
      <c r="D890" t="s">
        <v>6194</v>
      </c>
    </row>
    <row r="891" spans="1:7" x14ac:dyDescent="0.3">
      <c r="A891" s="3" t="s">
        <v>1665</v>
      </c>
      <c r="B891" s="3">
        <v>6</v>
      </c>
      <c r="C891" t="s">
        <v>307</v>
      </c>
      <c r="D891" t="s">
        <v>656</v>
      </c>
      <c r="E891" t="s">
        <v>1126</v>
      </c>
      <c r="F891" t="s">
        <v>6195</v>
      </c>
      <c r="G891" t="s">
        <v>6200</v>
      </c>
    </row>
    <row r="892" spans="1:7" x14ac:dyDescent="0.3">
      <c r="A892" s="2" t="s">
        <v>717</v>
      </c>
      <c r="B892" s="2">
        <v>7.6</v>
      </c>
      <c r="C892" t="s">
        <v>6196</v>
      </c>
      <c r="D892" t="s">
        <v>1126</v>
      </c>
      <c r="E892" t="s">
        <v>6197</v>
      </c>
      <c r="F892" t="s">
        <v>6095</v>
      </c>
    </row>
    <row r="893" spans="1:7" x14ac:dyDescent="0.3">
      <c r="A893" s="3" t="s">
        <v>143</v>
      </c>
      <c r="B893" s="3">
        <v>7.1</v>
      </c>
      <c r="C893" t="s">
        <v>434</v>
      </c>
      <c r="D893" t="s">
        <v>6196</v>
      </c>
      <c r="E893" t="s">
        <v>1126</v>
      </c>
      <c r="F893" t="s">
        <v>6095</v>
      </c>
    </row>
    <row r="894" spans="1:7" x14ac:dyDescent="0.3">
      <c r="A894" s="2" t="s">
        <v>470</v>
      </c>
      <c r="B894" s="2">
        <v>5</v>
      </c>
      <c r="C894" t="s">
        <v>434</v>
      </c>
      <c r="D894" t="s">
        <v>307</v>
      </c>
      <c r="E894" t="s">
        <v>6197</v>
      </c>
      <c r="F894" t="s">
        <v>6116</v>
      </c>
    </row>
    <row r="895" spans="1:7" x14ac:dyDescent="0.3">
      <c r="A895" s="2" t="s">
        <v>735</v>
      </c>
      <c r="B895" s="2">
        <v>6.2</v>
      </c>
      <c r="C895" t="s">
        <v>1126</v>
      </c>
      <c r="D895" t="s">
        <v>6197</v>
      </c>
      <c r="E895" t="s">
        <v>6116</v>
      </c>
      <c r="F895" t="s">
        <v>6095</v>
      </c>
    </row>
    <row r="896" spans="1:7" x14ac:dyDescent="0.3">
      <c r="A896" s="3" t="s">
        <v>549</v>
      </c>
      <c r="B896" s="3">
        <v>5.6</v>
      </c>
      <c r="C896" t="s">
        <v>656</v>
      </c>
      <c r="D896" t="s">
        <v>6180</v>
      </c>
    </row>
    <row r="897" spans="1:8" x14ac:dyDescent="0.3">
      <c r="A897" s="3" t="s">
        <v>465</v>
      </c>
      <c r="B897" s="3">
        <v>7.4</v>
      </c>
      <c r="C897" t="s">
        <v>656</v>
      </c>
      <c r="D897" t="s">
        <v>1126</v>
      </c>
      <c r="E897" t="s">
        <v>6180</v>
      </c>
    </row>
    <row r="898" spans="1:8" x14ac:dyDescent="0.3">
      <c r="A898" s="2" t="s">
        <v>252</v>
      </c>
      <c r="B898" s="2">
        <v>5</v>
      </c>
      <c r="C898" t="s">
        <v>6193</v>
      </c>
      <c r="D898" t="s">
        <v>656</v>
      </c>
      <c r="E898" t="s">
        <v>6194</v>
      </c>
      <c r="F898" t="s">
        <v>6195</v>
      </c>
    </row>
    <row r="899" spans="1:8" x14ac:dyDescent="0.3">
      <c r="A899" s="3" t="s">
        <v>1004</v>
      </c>
      <c r="B899" s="3">
        <v>5.2</v>
      </c>
      <c r="C899" t="s">
        <v>656</v>
      </c>
      <c r="D899" t="s">
        <v>6194</v>
      </c>
    </row>
    <row r="900" spans="1:8" x14ac:dyDescent="0.3">
      <c r="A900" s="2" t="s">
        <v>534</v>
      </c>
      <c r="B900" s="2">
        <v>7.6</v>
      </c>
      <c r="C900" t="s">
        <v>6198</v>
      </c>
      <c r="D900" t="s">
        <v>1126</v>
      </c>
      <c r="E900" t="s">
        <v>6203</v>
      </c>
    </row>
    <row r="901" spans="1:8" x14ac:dyDescent="0.3">
      <c r="A901" s="3" t="s">
        <v>297</v>
      </c>
      <c r="B901" s="3">
        <v>6.6</v>
      </c>
      <c r="C901" t="s">
        <v>434</v>
      </c>
      <c r="D901" t="s">
        <v>1126</v>
      </c>
      <c r="E901" t="s">
        <v>6095</v>
      </c>
    </row>
    <row r="902" spans="1:8" x14ac:dyDescent="0.3">
      <c r="A902" s="2" t="s">
        <v>376</v>
      </c>
      <c r="B902" s="2">
        <v>7</v>
      </c>
      <c r="C902" t="s">
        <v>434</v>
      </c>
      <c r="D902" t="s">
        <v>6197</v>
      </c>
      <c r="E902" t="s">
        <v>6095</v>
      </c>
    </row>
    <row r="903" spans="1:8" x14ac:dyDescent="0.3">
      <c r="A903" s="3" t="s">
        <v>1686</v>
      </c>
      <c r="B903" s="3">
        <v>5.7</v>
      </c>
      <c r="C903" t="s">
        <v>434</v>
      </c>
      <c r="D903" t="s">
        <v>307</v>
      </c>
      <c r="E903" t="s">
        <v>6194</v>
      </c>
      <c r="F903" t="s">
        <v>6195</v>
      </c>
      <c r="G903" t="s">
        <v>6116</v>
      </c>
      <c r="H903" t="s">
        <v>6095</v>
      </c>
    </row>
    <row r="904" spans="1:8" x14ac:dyDescent="0.3">
      <c r="A904" s="2" t="s">
        <v>297</v>
      </c>
      <c r="B904" s="2">
        <v>8.1999999999999993</v>
      </c>
      <c r="C904" t="s">
        <v>434</v>
      </c>
      <c r="D904" t="s">
        <v>1126</v>
      </c>
      <c r="E904" t="s">
        <v>6095</v>
      </c>
    </row>
    <row r="905" spans="1:8" x14ac:dyDescent="0.3">
      <c r="A905" s="3" t="s">
        <v>531</v>
      </c>
      <c r="B905" s="3">
        <v>6.2</v>
      </c>
      <c r="C905" t="s">
        <v>434</v>
      </c>
      <c r="D905" t="s">
        <v>307</v>
      </c>
      <c r="E905" t="s">
        <v>656</v>
      </c>
    </row>
    <row r="906" spans="1:8" x14ac:dyDescent="0.3">
      <c r="A906" s="3" t="s">
        <v>146</v>
      </c>
      <c r="B906" s="3">
        <v>6.6</v>
      </c>
      <c r="C906" t="s">
        <v>307</v>
      </c>
      <c r="D906" t="s">
        <v>6193</v>
      </c>
      <c r="E906" t="s">
        <v>656</v>
      </c>
      <c r="F906" t="s">
        <v>6194</v>
      </c>
    </row>
    <row r="907" spans="1:8" x14ac:dyDescent="0.3">
      <c r="A907" s="2" t="s">
        <v>1694</v>
      </c>
      <c r="B907" s="2">
        <v>4.7</v>
      </c>
      <c r="C907" t="s">
        <v>307</v>
      </c>
      <c r="D907" t="s">
        <v>656</v>
      </c>
      <c r="E907" t="s">
        <v>6194</v>
      </c>
      <c r="F907" t="s">
        <v>6195</v>
      </c>
      <c r="G907" t="s">
        <v>6180</v>
      </c>
      <c r="H907" t="s">
        <v>6203</v>
      </c>
    </row>
    <row r="908" spans="1:8" x14ac:dyDescent="0.3">
      <c r="A908" s="3" t="s">
        <v>717</v>
      </c>
      <c r="B908" s="3">
        <v>6.3</v>
      </c>
      <c r="C908" t="s">
        <v>6196</v>
      </c>
      <c r="D908" t="s">
        <v>1126</v>
      </c>
      <c r="E908" t="s">
        <v>6197</v>
      </c>
      <c r="F908" t="s">
        <v>6095</v>
      </c>
    </row>
    <row r="909" spans="1:8" x14ac:dyDescent="0.3">
      <c r="A909" s="2" t="s">
        <v>1143</v>
      </c>
      <c r="B909" s="2">
        <v>6.1</v>
      </c>
      <c r="C909" t="s">
        <v>434</v>
      </c>
      <c r="D909" t="s">
        <v>6195</v>
      </c>
      <c r="E909" t="s">
        <v>2088</v>
      </c>
    </row>
    <row r="910" spans="1:8" x14ac:dyDescent="0.3">
      <c r="A910" s="3" t="s">
        <v>1342</v>
      </c>
      <c r="B910" s="3">
        <v>6.7</v>
      </c>
      <c r="C910" t="s">
        <v>1126</v>
      </c>
      <c r="D910" t="s">
        <v>6095</v>
      </c>
    </row>
    <row r="911" spans="1:8" x14ac:dyDescent="0.3">
      <c r="A911" s="2" t="s">
        <v>74</v>
      </c>
      <c r="B911" s="2">
        <v>6.1</v>
      </c>
      <c r="C911" t="s">
        <v>434</v>
      </c>
      <c r="D911" t="s">
        <v>307</v>
      </c>
      <c r="E911" t="s">
        <v>6116</v>
      </c>
      <c r="F911" t="s">
        <v>6095</v>
      </c>
    </row>
    <row r="912" spans="1:8" x14ac:dyDescent="0.3">
      <c r="A912" s="3" t="s">
        <v>1342</v>
      </c>
      <c r="B912" s="3">
        <v>7</v>
      </c>
      <c r="C912" t="s">
        <v>1126</v>
      </c>
      <c r="D912" t="s">
        <v>6095</v>
      </c>
    </row>
    <row r="913" spans="1:8" x14ac:dyDescent="0.3">
      <c r="A913" s="2" t="s">
        <v>632</v>
      </c>
      <c r="B913" s="2">
        <v>7.4</v>
      </c>
      <c r="C913" t="s">
        <v>434</v>
      </c>
      <c r="D913" t="s">
        <v>1126</v>
      </c>
      <c r="E913" t="s">
        <v>6095</v>
      </c>
      <c r="F913" t="s">
        <v>6202</v>
      </c>
    </row>
    <row r="914" spans="1:8" x14ac:dyDescent="0.3">
      <c r="A914" s="3" t="s">
        <v>1088</v>
      </c>
      <c r="B914" s="3">
        <v>7.3</v>
      </c>
      <c r="C914" t="s">
        <v>307</v>
      </c>
      <c r="D914" t="s">
        <v>6193</v>
      </c>
      <c r="E914" t="s">
        <v>656</v>
      </c>
      <c r="F914" t="s">
        <v>6194</v>
      </c>
      <c r="G914" t="s">
        <v>6195</v>
      </c>
      <c r="H914" t="s">
        <v>6180</v>
      </c>
    </row>
    <row r="915" spans="1:8" x14ac:dyDescent="0.3">
      <c r="A915" s="2" t="s">
        <v>499</v>
      </c>
      <c r="B915" s="2">
        <v>5.8</v>
      </c>
      <c r="C915" t="s">
        <v>6196</v>
      </c>
      <c r="D915" t="s">
        <v>6095</v>
      </c>
    </row>
    <row r="916" spans="1:8" x14ac:dyDescent="0.3">
      <c r="A916" s="3" t="s">
        <v>143</v>
      </c>
      <c r="B916" s="3">
        <v>6.7</v>
      </c>
      <c r="C916" t="s">
        <v>434</v>
      </c>
      <c r="D916" t="s">
        <v>6196</v>
      </c>
      <c r="E916" t="s">
        <v>1126</v>
      </c>
      <c r="F916" t="s">
        <v>6095</v>
      </c>
    </row>
    <row r="917" spans="1:8" x14ac:dyDescent="0.3">
      <c r="A917" s="2" t="s">
        <v>480</v>
      </c>
      <c r="B917" s="2">
        <v>5.8</v>
      </c>
      <c r="C917" t="s">
        <v>434</v>
      </c>
      <c r="D917" t="s">
        <v>1126</v>
      </c>
      <c r="E917" t="s">
        <v>6202</v>
      </c>
    </row>
    <row r="918" spans="1:8" x14ac:dyDescent="0.3">
      <c r="A918" s="3" t="s">
        <v>637</v>
      </c>
      <c r="B918" s="3">
        <v>7.8</v>
      </c>
      <c r="C918" t="s">
        <v>1126</v>
      </c>
      <c r="D918" t="s">
        <v>6197</v>
      </c>
      <c r="E918" t="s">
        <v>6095</v>
      </c>
    </row>
    <row r="919" spans="1:8" x14ac:dyDescent="0.3">
      <c r="A919" s="2" t="s">
        <v>1714</v>
      </c>
      <c r="B919" s="2">
        <v>6.6</v>
      </c>
      <c r="C919" t="s">
        <v>307</v>
      </c>
      <c r="D919" t="s">
        <v>2088</v>
      </c>
      <c r="E919" t="s">
        <v>6197</v>
      </c>
    </row>
    <row r="920" spans="1:8" x14ac:dyDescent="0.3">
      <c r="A920" s="3" t="s">
        <v>1292</v>
      </c>
      <c r="B920" s="3">
        <v>6.5</v>
      </c>
      <c r="C920" t="s">
        <v>656</v>
      </c>
      <c r="D920" t="s">
        <v>6203</v>
      </c>
    </row>
    <row r="921" spans="1:8" x14ac:dyDescent="0.3">
      <c r="A921" s="2" t="s">
        <v>656</v>
      </c>
      <c r="B921" s="2">
        <v>6.7</v>
      </c>
      <c r="C921" t="s">
        <v>656</v>
      </c>
    </row>
    <row r="922" spans="1:8" x14ac:dyDescent="0.3">
      <c r="A922" s="3" t="s">
        <v>792</v>
      </c>
      <c r="B922" s="3">
        <v>7.3</v>
      </c>
      <c r="C922" t="s">
        <v>434</v>
      </c>
      <c r="D922" t="s">
        <v>6196</v>
      </c>
      <c r="E922" t="s">
        <v>1126</v>
      </c>
      <c r="F922" t="s">
        <v>6197</v>
      </c>
      <c r="G922" t="s">
        <v>6095</v>
      </c>
    </row>
    <row r="923" spans="1:8" x14ac:dyDescent="0.3">
      <c r="A923" s="2" t="s">
        <v>19</v>
      </c>
      <c r="B923" s="2">
        <v>5.8</v>
      </c>
      <c r="C923" t="s">
        <v>434</v>
      </c>
      <c r="D923" t="s">
        <v>6095</v>
      </c>
    </row>
    <row r="924" spans="1:8" x14ac:dyDescent="0.3">
      <c r="A924" s="3" t="s">
        <v>131</v>
      </c>
      <c r="B924" s="3">
        <v>5.5</v>
      </c>
      <c r="C924" t="s">
        <v>434</v>
      </c>
      <c r="D924" t="s">
        <v>656</v>
      </c>
      <c r="E924" t="s">
        <v>6196</v>
      </c>
      <c r="F924" t="s">
        <v>6095</v>
      </c>
    </row>
    <row r="925" spans="1:8" x14ac:dyDescent="0.3">
      <c r="A925" s="2" t="s">
        <v>283</v>
      </c>
      <c r="B925" s="2">
        <v>6.3</v>
      </c>
      <c r="C925" t="s">
        <v>656</v>
      </c>
      <c r="D925" t="s">
        <v>6195</v>
      </c>
      <c r="E925" t="s">
        <v>2088</v>
      </c>
    </row>
    <row r="926" spans="1:8" x14ac:dyDescent="0.3">
      <c r="A926" s="3" t="s">
        <v>641</v>
      </c>
      <c r="B926" s="3">
        <v>7.4</v>
      </c>
      <c r="C926" t="s">
        <v>6196</v>
      </c>
      <c r="D926" t="s">
        <v>1126</v>
      </c>
    </row>
    <row r="927" spans="1:8" x14ac:dyDescent="0.3">
      <c r="A927" s="2" t="s">
        <v>19</v>
      </c>
      <c r="B927" s="2">
        <v>5.9</v>
      </c>
      <c r="C927" t="s">
        <v>434</v>
      </c>
      <c r="D927" t="s">
        <v>6095</v>
      </c>
    </row>
    <row r="928" spans="1:8" x14ac:dyDescent="0.3">
      <c r="A928" s="3" t="s">
        <v>737</v>
      </c>
      <c r="B928" s="3">
        <v>6.2</v>
      </c>
      <c r="C928" t="s">
        <v>434</v>
      </c>
      <c r="D928" t="s">
        <v>2088</v>
      </c>
      <c r="E928" t="s">
        <v>6116</v>
      </c>
      <c r="F928" t="s">
        <v>6095</v>
      </c>
    </row>
    <row r="929" spans="1:7" x14ac:dyDescent="0.3">
      <c r="A929" s="2" t="s">
        <v>465</v>
      </c>
      <c r="B929" s="2">
        <v>5.9</v>
      </c>
      <c r="C929" t="s">
        <v>656</v>
      </c>
      <c r="D929" t="s">
        <v>1126</v>
      </c>
      <c r="E929" t="s">
        <v>6180</v>
      </c>
    </row>
    <row r="930" spans="1:7" x14ac:dyDescent="0.3">
      <c r="A930" s="3" t="s">
        <v>1733</v>
      </c>
      <c r="B930" s="3">
        <v>6.5</v>
      </c>
      <c r="C930" t="s">
        <v>6196</v>
      </c>
      <c r="D930" t="s">
        <v>1126</v>
      </c>
      <c r="E930" t="s">
        <v>6180</v>
      </c>
      <c r="F930" t="s">
        <v>6095</v>
      </c>
    </row>
    <row r="931" spans="1:7" x14ac:dyDescent="0.3">
      <c r="A931" s="2" t="s">
        <v>16</v>
      </c>
      <c r="B931" s="2">
        <v>4.4000000000000004</v>
      </c>
      <c r="C931" t="s">
        <v>434</v>
      </c>
      <c r="D931" t="s">
        <v>307</v>
      </c>
      <c r="E931" t="s">
        <v>6095</v>
      </c>
    </row>
    <row r="932" spans="1:7" x14ac:dyDescent="0.3">
      <c r="A932" s="3" t="s">
        <v>47</v>
      </c>
      <c r="B932" s="3">
        <v>3.5</v>
      </c>
      <c r="C932" t="s">
        <v>434</v>
      </c>
      <c r="D932" t="s">
        <v>307</v>
      </c>
      <c r="E932" t="s">
        <v>6194</v>
      </c>
      <c r="F932" t="s">
        <v>6195</v>
      </c>
    </row>
    <row r="933" spans="1:7" x14ac:dyDescent="0.3">
      <c r="A933" s="2" t="s">
        <v>600</v>
      </c>
      <c r="B933" s="2">
        <v>6.6</v>
      </c>
      <c r="C933" t="s">
        <v>307</v>
      </c>
      <c r="D933" t="s">
        <v>1126</v>
      </c>
      <c r="E933" t="s">
        <v>6095</v>
      </c>
    </row>
    <row r="934" spans="1:7" x14ac:dyDescent="0.3">
      <c r="A934" s="3" t="s">
        <v>465</v>
      </c>
      <c r="B934" s="3">
        <v>6</v>
      </c>
      <c r="C934" t="s">
        <v>656</v>
      </c>
      <c r="D934" t="s">
        <v>1126</v>
      </c>
      <c r="E934" t="s">
        <v>6180</v>
      </c>
    </row>
    <row r="935" spans="1:7" x14ac:dyDescent="0.3">
      <c r="A935" s="2" t="s">
        <v>108</v>
      </c>
      <c r="B935" s="2">
        <v>6.4</v>
      </c>
      <c r="C935" t="s">
        <v>434</v>
      </c>
      <c r="D935" t="s">
        <v>6196</v>
      </c>
      <c r="E935" t="s">
        <v>6095</v>
      </c>
    </row>
    <row r="936" spans="1:7" x14ac:dyDescent="0.3">
      <c r="A936" s="3" t="s">
        <v>1614</v>
      </c>
      <c r="B936" s="3">
        <v>6.5</v>
      </c>
      <c r="C936" t="s">
        <v>1126</v>
      </c>
      <c r="D936" t="s">
        <v>6180</v>
      </c>
      <c r="E936" t="s">
        <v>6203</v>
      </c>
    </row>
    <row r="937" spans="1:7" x14ac:dyDescent="0.3">
      <c r="A937" s="3" t="s">
        <v>1744</v>
      </c>
      <c r="B937" s="3">
        <v>4.3</v>
      </c>
      <c r="C937" t="s">
        <v>656</v>
      </c>
      <c r="D937" t="s">
        <v>6196</v>
      </c>
      <c r="E937" t="s">
        <v>1126</v>
      </c>
      <c r="F937" t="s">
        <v>6095</v>
      </c>
    </row>
    <row r="938" spans="1:7" x14ac:dyDescent="0.3">
      <c r="A938" s="2" t="s">
        <v>1004</v>
      </c>
      <c r="B938" s="2">
        <v>4.2</v>
      </c>
      <c r="C938" t="s">
        <v>656</v>
      </c>
      <c r="D938" t="s">
        <v>6194</v>
      </c>
    </row>
    <row r="939" spans="1:7" x14ac:dyDescent="0.3">
      <c r="A939" s="3" t="s">
        <v>1747</v>
      </c>
      <c r="B939" s="3">
        <v>6.5</v>
      </c>
      <c r="C939" t="s">
        <v>1126</v>
      </c>
      <c r="D939" t="s">
        <v>6195</v>
      </c>
    </row>
    <row r="940" spans="1:7" x14ac:dyDescent="0.3">
      <c r="A940" s="2" t="s">
        <v>740</v>
      </c>
      <c r="B940" s="2">
        <v>6.1</v>
      </c>
      <c r="C940" t="s">
        <v>6196</v>
      </c>
      <c r="D940" t="s">
        <v>6197</v>
      </c>
      <c r="E940" t="s">
        <v>6095</v>
      </c>
    </row>
    <row r="941" spans="1:7" x14ac:dyDescent="0.3">
      <c r="A941" s="3" t="s">
        <v>108</v>
      </c>
      <c r="B941" s="3">
        <v>6.3</v>
      </c>
      <c r="C941" t="s">
        <v>434</v>
      </c>
      <c r="D941" t="s">
        <v>6196</v>
      </c>
      <c r="E941" t="s">
        <v>6095</v>
      </c>
    </row>
    <row r="942" spans="1:7" x14ac:dyDescent="0.3">
      <c r="A942" s="2" t="s">
        <v>710</v>
      </c>
      <c r="B942" s="2">
        <v>6.2</v>
      </c>
      <c r="C942" t="s">
        <v>6196</v>
      </c>
      <c r="D942" t="s">
        <v>1126</v>
      </c>
      <c r="E942" t="s">
        <v>6095</v>
      </c>
    </row>
    <row r="943" spans="1:7" x14ac:dyDescent="0.3">
      <c r="A943" s="3" t="s">
        <v>465</v>
      </c>
      <c r="B943" s="3">
        <v>5.9</v>
      </c>
      <c r="C943" t="s">
        <v>656</v>
      </c>
      <c r="D943" t="s">
        <v>1126</v>
      </c>
      <c r="E943" t="s">
        <v>6180</v>
      </c>
    </row>
    <row r="944" spans="1:7" x14ac:dyDescent="0.3">
      <c r="A944" s="2" t="s">
        <v>546</v>
      </c>
      <c r="B944" s="2">
        <v>5.9</v>
      </c>
      <c r="C944" t="s">
        <v>434</v>
      </c>
      <c r="D944" t="s">
        <v>307</v>
      </c>
      <c r="E944" t="s">
        <v>6180</v>
      </c>
      <c r="F944" t="s">
        <v>6116</v>
      </c>
      <c r="G944" t="s">
        <v>6095</v>
      </c>
    </row>
    <row r="945" spans="1:9" x14ac:dyDescent="0.3">
      <c r="A945" s="3" t="s">
        <v>792</v>
      </c>
      <c r="B945" s="3">
        <v>6.5</v>
      </c>
      <c r="C945" t="s">
        <v>434</v>
      </c>
      <c r="D945" t="s">
        <v>6196</v>
      </c>
      <c r="E945" t="s">
        <v>1126</v>
      </c>
      <c r="F945" t="s">
        <v>6197</v>
      </c>
      <c r="G945" t="s">
        <v>6095</v>
      </c>
    </row>
    <row r="946" spans="1:9" x14ac:dyDescent="0.3">
      <c r="A946" s="2" t="s">
        <v>792</v>
      </c>
      <c r="B946" s="2">
        <v>6.4</v>
      </c>
      <c r="C946" t="s">
        <v>434</v>
      </c>
      <c r="D946" t="s">
        <v>6196</v>
      </c>
      <c r="E946" t="s">
        <v>1126</v>
      </c>
      <c r="F946" t="s">
        <v>6197</v>
      </c>
      <c r="G946" t="s">
        <v>6095</v>
      </c>
    </row>
    <row r="947" spans="1:9" x14ac:dyDescent="0.3">
      <c r="A947" s="3" t="s">
        <v>792</v>
      </c>
      <c r="B947" s="3">
        <v>6.5</v>
      </c>
      <c r="C947" t="s">
        <v>434</v>
      </c>
      <c r="D947" t="s">
        <v>6196</v>
      </c>
      <c r="E947" t="s">
        <v>1126</v>
      </c>
      <c r="F947" t="s">
        <v>6197</v>
      </c>
      <c r="G947" t="s">
        <v>6095</v>
      </c>
    </row>
    <row r="948" spans="1:9" x14ac:dyDescent="0.3">
      <c r="A948" s="2" t="s">
        <v>74</v>
      </c>
      <c r="B948" s="2">
        <v>5.7</v>
      </c>
      <c r="C948" t="s">
        <v>434</v>
      </c>
      <c r="D948" t="s">
        <v>307</v>
      </c>
      <c r="E948" t="s">
        <v>6116</v>
      </c>
      <c r="F948" t="s">
        <v>6095</v>
      </c>
    </row>
    <row r="949" spans="1:9" x14ac:dyDescent="0.3">
      <c r="A949" s="2" t="s">
        <v>196</v>
      </c>
      <c r="B949" s="2">
        <v>8</v>
      </c>
      <c r="C949" t="s">
        <v>434</v>
      </c>
      <c r="D949" t="s">
        <v>307</v>
      </c>
      <c r="E949" t="s">
        <v>6193</v>
      </c>
      <c r="F949" t="s">
        <v>656</v>
      </c>
      <c r="G949" t="s">
        <v>1126</v>
      </c>
      <c r="H949" t="s">
        <v>6194</v>
      </c>
      <c r="I949" t="s">
        <v>6116</v>
      </c>
    </row>
    <row r="950" spans="1:9" x14ac:dyDescent="0.3">
      <c r="A950" s="3" t="s">
        <v>1764</v>
      </c>
      <c r="B950" s="3">
        <v>7.3</v>
      </c>
      <c r="C950" t="s">
        <v>307</v>
      </c>
      <c r="D950" t="s">
        <v>656</v>
      </c>
      <c r="E950" t="s">
        <v>1126</v>
      </c>
    </row>
    <row r="951" spans="1:9" x14ac:dyDescent="0.3">
      <c r="A951" s="2" t="s">
        <v>1766</v>
      </c>
      <c r="B951" s="2">
        <v>6.7</v>
      </c>
      <c r="C951" t="s">
        <v>434</v>
      </c>
      <c r="D951" t="s">
        <v>6198</v>
      </c>
      <c r="E951" t="s">
        <v>1126</v>
      </c>
      <c r="F951" t="s">
        <v>6199</v>
      </c>
      <c r="G951" t="s">
        <v>6202</v>
      </c>
    </row>
    <row r="952" spans="1:9" x14ac:dyDescent="0.3">
      <c r="A952" s="3" t="s">
        <v>710</v>
      </c>
      <c r="B952" s="3">
        <v>7.5</v>
      </c>
      <c r="C952" t="s">
        <v>6196</v>
      </c>
      <c r="D952" t="s">
        <v>1126</v>
      </c>
      <c r="E952" t="s">
        <v>6095</v>
      </c>
    </row>
    <row r="953" spans="1:9" x14ac:dyDescent="0.3">
      <c r="A953" s="2" t="s">
        <v>715</v>
      </c>
      <c r="B953" s="2">
        <v>5.4</v>
      </c>
      <c r="C953" t="s">
        <v>434</v>
      </c>
      <c r="D953" t="s">
        <v>656</v>
      </c>
    </row>
    <row r="954" spans="1:9" x14ac:dyDescent="0.3">
      <c r="A954" s="3" t="s">
        <v>143</v>
      </c>
      <c r="B954" s="3">
        <v>6.6</v>
      </c>
      <c r="C954" t="s">
        <v>434</v>
      </c>
      <c r="D954" t="s">
        <v>6196</v>
      </c>
      <c r="E954" t="s">
        <v>1126</v>
      </c>
      <c r="F954" t="s">
        <v>6095</v>
      </c>
    </row>
    <row r="955" spans="1:9" x14ac:dyDescent="0.3">
      <c r="A955" s="2" t="s">
        <v>740</v>
      </c>
      <c r="B955" s="2">
        <v>7.7</v>
      </c>
      <c r="C955" t="s">
        <v>6196</v>
      </c>
      <c r="D955" t="s">
        <v>6197</v>
      </c>
      <c r="E955" t="s">
        <v>6095</v>
      </c>
    </row>
    <row r="956" spans="1:9" x14ac:dyDescent="0.3">
      <c r="A956" s="3" t="s">
        <v>1102</v>
      </c>
      <c r="B956" s="3">
        <v>5.8</v>
      </c>
      <c r="C956" t="s">
        <v>434</v>
      </c>
      <c r="D956" t="s">
        <v>307</v>
      </c>
      <c r="E956" t="s">
        <v>6196</v>
      </c>
      <c r="F956" t="s">
        <v>6095</v>
      </c>
    </row>
    <row r="957" spans="1:9" x14ac:dyDescent="0.3">
      <c r="A957" s="2" t="s">
        <v>1134</v>
      </c>
      <c r="B957" s="2">
        <v>6.4</v>
      </c>
      <c r="C957" t="s">
        <v>307</v>
      </c>
      <c r="D957" t="s">
        <v>6198</v>
      </c>
      <c r="E957" t="s">
        <v>1126</v>
      </c>
      <c r="F957" t="s">
        <v>6199</v>
      </c>
      <c r="G957" t="s">
        <v>6202</v>
      </c>
    </row>
    <row r="958" spans="1:9" x14ac:dyDescent="0.3">
      <c r="A958" s="3" t="s">
        <v>1777</v>
      </c>
      <c r="B958" s="3">
        <v>5.6</v>
      </c>
      <c r="C958" t="s">
        <v>307</v>
      </c>
      <c r="D958" t="s">
        <v>656</v>
      </c>
      <c r="E958" t="s">
        <v>6195</v>
      </c>
    </row>
    <row r="959" spans="1:9" x14ac:dyDescent="0.3">
      <c r="A959" s="2" t="s">
        <v>637</v>
      </c>
      <c r="B959" s="2">
        <v>6</v>
      </c>
      <c r="C959" t="s">
        <v>1126</v>
      </c>
      <c r="D959" t="s">
        <v>6197</v>
      </c>
      <c r="E959" t="s">
        <v>6095</v>
      </c>
    </row>
    <row r="960" spans="1:9" x14ac:dyDescent="0.3">
      <c r="A960" s="3" t="s">
        <v>710</v>
      </c>
      <c r="B960" s="3">
        <v>6.2</v>
      </c>
      <c r="C960" t="s">
        <v>6196</v>
      </c>
      <c r="D960" t="s">
        <v>1126</v>
      </c>
      <c r="E960" t="s">
        <v>6095</v>
      </c>
    </row>
    <row r="961" spans="1:8" x14ac:dyDescent="0.3">
      <c r="A961" s="2" t="s">
        <v>1784</v>
      </c>
      <c r="B961" s="2">
        <v>5.9</v>
      </c>
      <c r="C961" t="s">
        <v>307</v>
      </c>
      <c r="D961" t="s">
        <v>656</v>
      </c>
      <c r="E961" t="s">
        <v>6196</v>
      </c>
      <c r="F961" t="s">
        <v>1126</v>
      </c>
      <c r="G961" t="s">
        <v>6194</v>
      </c>
    </row>
    <row r="962" spans="1:8" x14ac:dyDescent="0.3">
      <c r="A962" s="3" t="s">
        <v>69</v>
      </c>
      <c r="B962" s="3">
        <v>5.0999999999999996</v>
      </c>
      <c r="C962" t="s">
        <v>1126</v>
      </c>
      <c r="D962" t="s">
        <v>6180</v>
      </c>
    </row>
    <row r="963" spans="1:8" x14ac:dyDescent="0.3">
      <c r="A963" s="2" t="s">
        <v>1186</v>
      </c>
      <c r="B963" s="2">
        <v>6.8</v>
      </c>
      <c r="C963" t="s">
        <v>6198</v>
      </c>
      <c r="D963" t="s">
        <v>1126</v>
      </c>
      <c r="E963" t="s">
        <v>6095</v>
      </c>
    </row>
    <row r="964" spans="1:8" x14ac:dyDescent="0.3">
      <c r="A964" s="2" t="s">
        <v>1789</v>
      </c>
      <c r="B964" s="2">
        <v>6</v>
      </c>
      <c r="C964" t="s">
        <v>434</v>
      </c>
      <c r="D964" t="s">
        <v>6198</v>
      </c>
      <c r="E964" t="s">
        <v>6196</v>
      </c>
      <c r="F964" t="s">
        <v>1126</v>
      </c>
      <c r="G964" t="s">
        <v>6095</v>
      </c>
    </row>
    <row r="965" spans="1:8" x14ac:dyDescent="0.3">
      <c r="A965" s="3" t="s">
        <v>710</v>
      </c>
      <c r="B965" s="3">
        <v>5.0999999999999996</v>
      </c>
      <c r="C965" t="s">
        <v>6196</v>
      </c>
      <c r="D965" t="s">
        <v>1126</v>
      </c>
      <c r="E965" t="s">
        <v>6095</v>
      </c>
    </row>
    <row r="966" spans="1:8" x14ac:dyDescent="0.3">
      <c r="A966" s="2" t="s">
        <v>928</v>
      </c>
      <c r="B966" s="2">
        <v>5.8</v>
      </c>
      <c r="C966" t="s">
        <v>434</v>
      </c>
      <c r="D966" t="s">
        <v>6116</v>
      </c>
      <c r="E966" t="s">
        <v>6095</v>
      </c>
    </row>
    <row r="967" spans="1:8" x14ac:dyDescent="0.3">
      <c r="A967" s="3" t="s">
        <v>216</v>
      </c>
      <c r="B967" s="3">
        <v>6.2</v>
      </c>
      <c r="C967" t="s">
        <v>1126</v>
      </c>
      <c r="D967" t="s">
        <v>6195</v>
      </c>
      <c r="E967" t="s">
        <v>6180</v>
      </c>
    </row>
    <row r="968" spans="1:8" x14ac:dyDescent="0.3">
      <c r="A968" s="2" t="s">
        <v>1744</v>
      </c>
      <c r="B968" s="2">
        <v>6.4</v>
      </c>
      <c r="C968" t="s">
        <v>656</v>
      </c>
      <c r="D968" t="s">
        <v>6196</v>
      </c>
      <c r="E968" t="s">
        <v>1126</v>
      </c>
      <c r="F968" t="s">
        <v>6095</v>
      </c>
    </row>
    <row r="969" spans="1:8" x14ac:dyDescent="0.3">
      <c r="A969" s="3" t="s">
        <v>656</v>
      </c>
      <c r="B969" s="3">
        <v>4.8</v>
      </c>
      <c r="C969" t="s">
        <v>656</v>
      </c>
    </row>
    <row r="970" spans="1:8" x14ac:dyDescent="0.3">
      <c r="A970" s="2" t="s">
        <v>326</v>
      </c>
      <c r="B970" s="2">
        <v>4.9000000000000004</v>
      </c>
      <c r="C970" t="s">
        <v>656</v>
      </c>
      <c r="D970" t="s">
        <v>6196</v>
      </c>
    </row>
    <row r="971" spans="1:8" x14ac:dyDescent="0.3">
      <c r="A971" s="3" t="s">
        <v>1800</v>
      </c>
      <c r="B971" s="3">
        <v>5.6</v>
      </c>
      <c r="C971" t="s">
        <v>656</v>
      </c>
      <c r="D971" t="s">
        <v>6116</v>
      </c>
    </row>
    <row r="972" spans="1:8" x14ac:dyDescent="0.3">
      <c r="A972" s="2" t="s">
        <v>446</v>
      </c>
      <c r="B972" s="2">
        <v>5.5</v>
      </c>
      <c r="C972" t="s">
        <v>434</v>
      </c>
      <c r="D972" t="s">
        <v>6195</v>
      </c>
      <c r="E972" t="s">
        <v>6095</v>
      </c>
    </row>
    <row r="973" spans="1:8" x14ac:dyDescent="0.3">
      <c r="A973" s="3" t="s">
        <v>792</v>
      </c>
      <c r="B973" s="3">
        <v>3.7</v>
      </c>
      <c r="C973" t="s">
        <v>434</v>
      </c>
      <c r="D973" t="s">
        <v>6196</v>
      </c>
      <c r="E973" t="s">
        <v>1126</v>
      </c>
      <c r="F973" t="s">
        <v>6197</v>
      </c>
      <c r="G973" t="s">
        <v>6095</v>
      </c>
    </row>
    <row r="974" spans="1:8" x14ac:dyDescent="0.3">
      <c r="A974" s="2" t="s">
        <v>928</v>
      </c>
      <c r="B974" s="2">
        <v>5.9</v>
      </c>
      <c r="C974" t="s">
        <v>434</v>
      </c>
      <c r="D974" t="s">
        <v>6116</v>
      </c>
      <c r="E974" t="s">
        <v>6095</v>
      </c>
    </row>
    <row r="975" spans="1:8" x14ac:dyDescent="0.3">
      <c r="A975" s="2" t="s">
        <v>1807</v>
      </c>
      <c r="B975" s="2">
        <v>6.3</v>
      </c>
      <c r="C975" t="s">
        <v>434</v>
      </c>
      <c r="D975" t="s">
        <v>307</v>
      </c>
      <c r="E975" t="s">
        <v>656</v>
      </c>
      <c r="F975" t="s">
        <v>6196</v>
      </c>
      <c r="G975" t="s">
        <v>6201</v>
      </c>
      <c r="H975" t="s">
        <v>6197</v>
      </c>
    </row>
    <row r="976" spans="1:8" x14ac:dyDescent="0.3">
      <c r="A976" s="2" t="s">
        <v>710</v>
      </c>
      <c r="B976" s="2">
        <v>7.6</v>
      </c>
      <c r="C976" t="s">
        <v>6196</v>
      </c>
      <c r="D976" t="s">
        <v>1126</v>
      </c>
      <c r="E976" t="s">
        <v>6095</v>
      </c>
    </row>
    <row r="977" spans="1:8" x14ac:dyDescent="0.3">
      <c r="A977" s="3" t="s">
        <v>13</v>
      </c>
      <c r="B977" s="3">
        <v>8.3000000000000007</v>
      </c>
      <c r="C977" t="s">
        <v>434</v>
      </c>
      <c r="D977" t="s">
        <v>307</v>
      </c>
      <c r="E977" t="s">
        <v>6195</v>
      </c>
    </row>
    <row r="978" spans="1:8" x14ac:dyDescent="0.3">
      <c r="A978" s="3" t="s">
        <v>1811</v>
      </c>
      <c r="B978" s="3">
        <v>6.9</v>
      </c>
      <c r="C978" t="s">
        <v>434</v>
      </c>
      <c r="D978" t="s">
        <v>6196</v>
      </c>
      <c r="E978" t="s">
        <v>1126</v>
      </c>
      <c r="F978" t="s">
        <v>6116</v>
      </c>
      <c r="G978" t="s">
        <v>6095</v>
      </c>
    </row>
    <row r="979" spans="1:8" x14ac:dyDescent="0.3">
      <c r="A979" s="2" t="s">
        <v>717</v>
      </c>
      <c r="B979" s="2">
        <v>6.7</v>
      </c>
      <c r="C979" t="s">
        <v>6196</v>
      </c>
      <c r="D979" t="s">
        <v>1126</v>
      </c>
      <c r="E979" t="s">
        <v>6197</v>
      </c>
      <c r="F979" t="s">
        <v>6095</v>
      </c>
    </row>
    <row r="980" spans="1:8" x14ac:dyDescent="0.3">
      <c r="A980" s="3" t="s">
        <v>710</v>
      </c>
      <c r="B980" s="3">
        <v>6.8</v>
      </c>
      <c r="C980" t="s">
        <v>6196</v>
      </c>
      <c r="D980" t="s">
        <v>1126</v>
      </c>
      <c r="E980" t="s">
        <v>6095</v>
      </c>
    </row>
    <row r="981" spans="1:8" x14ac:dyDescent="0.3">
      <c r="A981" s="3" t="s">
        <v>1815</v>
      </c>
      <c r="B981" s="3">
        <v>7.1</v>
      </c>
      <c r="C981" t="s">
        <v>434</v>
      </c>
      <c r="D981" t="s">
        <v>307</v>
      </c>
      <c r="E981" t="s">
        <v>656</v>
      </c>
      <c r="F981" t="s">
        <v>1126</v>
      </c>
      <c r="G981" t="s">
        <v>6202</v>
      </c>
    </row>
    <row r="982" spans="1:8" x14ac:dyDescent="0.3">
      <c r="A982" s="2" t="s">
        <v>710</v>
      </c>
      <c r="B982" s="2">
        <v>6.4</v>
      </c>
      <c r="C982" t="s">
        <v>6196</v>
      </c>
      <c r="D982" t="s">
        <v>1126</v>
      </c>
      <c r="E982" t="s">
        <v>6095</v>
      </c>
    </row>
    <row r="983" spans="1:8" x14ac:dyDescent="0.3">
      <c r="A983" s="3" t="s">
        <v>1392</v>
      </c>
      <c r="B983" s="3">
        <v>6.4</v>
      </c>
      <c r="C983" t="s">
        <v>307</v>
      </c>
      <c r="D983" t="s">
        <v>656</v>
      </c>
    </row>
    <row r="984" spans="1:8" x14ac:dyDescent="0.3">
      <c r="A984" s="2" t="s">
        <v>1819</v>
      </c>
      <c r="B984" s="2">
        <v>7.4</v>
      </c>
      <c r="C984" t="s">
        <v>1126</v>
      </c>
      <c r="D984" t="s">
        <v>6197</v>
      </c>
      <c r="E984" t="s">
        <v>6116</v>
      </c>
    </row>
    <row r="985" spans="1:8" x14ac:dyDescent="0.3">
      <c r="A985" s="3" t="s">
        <v>1199</v>
      </c>
      <c r="B985" s="3">
        <v>6.4</v>
      </c>
      <c r="C985" t="s">
        <v>656</v>
      </c>
      <c r="D985" t="s">
        <v>6195</v>
      </c>
      <c r="E985" t="s">
        <v>6180</v>
      </c>
    </row>
    <row r="986" spans="1:8" x14ac:dyDescent="0.3">
      <c r="A986" s="2" t="s">
        <v>1199</v>
      </c>
      <c r="B986" s="2">
        <v>6</v>
      </c>
      <c r="C986" t="s">
        <v>656</v>
      </c>
      <c r="D986" t="s">
        <v>6195</v>
      </c>
      <c r="E986" t="s">
        <v>6180</v>
      </c>
    </row>
    <row r="987" spans="1:8" x14ac:dyDescent="0.3">
      <c r="A987" s="3" t="s">
        <v>1823</v>
      </c>
      <c r="B987" s="3">
        <v>6.5</v>
      </c>
      <c r="C987" t="s">
        <v>6196</v>
      </c>
      <c r="D987" t="s">
        <v>1126</v>
      </c>
      <c r="E987" t="s">
        <v>6201</v>
      </c>
    </row>
    <row r="988" spans="1:8" x14ac:dyDescent="0.3">
      <c r="A988" s="2" t="s">
        <v>1825</v>
      </c>
      <c r="B988" s="2">
        <v>7.8</v>
      </c>
      <c r="C988" t="s">
        <v>307</v>
      </c>
      <c r="D988" t="s">
        <v>6196</v>
      </c>
      <c r="E988" t="s">
        <v>1126</v>
      </c>
      <c r="F988" t="s">
        <v>5025</v>
      </c>
    </row>
    <row r="989" spans="1:8" x14ac:dyDescent="0.3">
      <c r="A989" s="3" t="s">
        <v>19</v>
      </c>
      <c r="B989" s="3">
        <v>6</v>
      </c>
      <c r="C989" t="s">
        <v>434</v>
      </c>
      <c r="D989" t="s">
        <v>6095</v>
      </c>
    </row>
    <row r="990" spans="1:8" x14ac:dyDescent="0.3">
      <c r="A990" s="2" t="s">
        <v>1733</v>
      </c>
      <c r="B990" s="2">
        <v>7</v>
      </c>
      <c r="C990" t="s">
        <v>6196</v>
      </c>
      <c r="D990" t="s">
        <v>1126</v>
      </c>
      <c r="E990" t="s">
        <v>6180</v>
      </c>
      <c r="F990" t="s">
        <v>6095</v>
      </c>
    </row>
    <row r="991" spans="1:8" x14ac:dyDescent="0.3">
      <c r="A991" s="3" t="s">
        <v>1830</v>
      </c>
      <c r="B991" s="3">
        <v>6</v>
      </c>
      <c r="C991" t="s">
        <v>656</v>
      </c>
      <c r="D991" t="s">
        <v>1126</v>
      </c>
      <c r="E991" t="s">
        <v>6095</v>
      </c>
    </row>
    <row r="992" spans="1:8" x14ac:dyDescent="0.3">
      <c r="A992" s="3" t="s">
        <v>1833</v>
      </c>
      <c r="B992" s="3">
        <v>6.1</v>
      </c>
      <c r="C992" t="s">
        <v>434</v>
      </c>
      <c r="D992" t="s">
        <v>656</v>
      </c>
      <c r="E992" t="s">
        <v>6196</v>
      </c>
      <c r="F992" t="s">
        <v>6201</v>
      </c>
      <c r="G992" t="s">
        <v>6180</v>
      </c>
      <c r="H992" t="s">
        <v>6095</v>
      </c>
    </row>
    <row r="993" spans="1:7" x14ac:dyDescent="0.3">
      <c r="A993" s="2" t="s">
        <v>1835</v>
      </c>
      <c r="B993" s="2">
        <v>6.8</v>
      </c>
      <c r="C993" t="s">
        <v>6196</v>
      </c>
      <c r="D993" t="s">
        <v>6180</v>
      </c>
      <c r="E993" t="s">
        <v>6095</v>
      </c>
    </row>
    <row r="994" spans="1:7" x14ac:dyDescent="0.3">
      <c r="A994" s="3" t="s">
        <v>1373</v>
      </c>
      <c r="B994" s="3">
        <v>6.4</v>
      </c>
      <c r="C994" t="s">
        <v>6198</v>
      </c>
      <c r="D994" t="s">
        <v>656</v>
      </c>
      <c r="E994" t="s">
        <v>1126</v>
      </c>
    </row>
    <row r="995" spans="1:7" x14ac:dyDescent="0.3">
      <c r="A995" s="2" t="s">
        <v>89</v>
      </c>
      <c r="B995" s="2">
        <v>4.5</v>
      </c>
      <c r="C995" t="s">
        <v>307</v>
      </c>
      <c r="D995" t="s">
        <v>6193</v>
      </c>
      <c r="E995" t="s">
        <v>656</v>
      </c>
      <c r="F995" t="s">
        <v>6194</v>
      </c>
      <c r="G995" t="s">
        <v>6195</v>
      </c>
    </row>
    <row r="996" spans="1:7" x14ac:dyDescent="0.3">
      <c r="A996" s="3" t="s">
        <v>1119</v>
      </c>
      <c r="B996" s="3">
        <v>5.8</v>
      </c>
      <c r="C996" t="s">
        <v>1126</v>
      </c>
      <c r="D996" t="s">
        <v>2088</v>
      </c>
      <c r="E996" t="s">
        <v>6180</v>
      </c>
      <c r="F996" t="s">
        <v>6095</v>
      </c>
    </row>
    <row r="997" spans="1:7" x14ac:dyDescent="0.3">
      <c r="A997" s="2" t="s">
        <v>549</v>
      </c>
      <c r="B997" s="2">
        <v>6.3</v>
      </c>
      <c r="C997" t="s">
        <v>656</v>
      </c>
      <c r="D997" t="s">
        <v>6180</v>
      </c>
    </row>
    <row r="998" spans="1:7" x14ac:dyDescent="0.3">
      <c r="A998" s="3" t="s">
        <v>549</v>
      </c>
      <c r="B998" s="3">
        <v>5.7</v>
      </c>
      <c r="C998" t="s">
        <v>656</v>
      </c>
      <c r="D998" t="s">
        <v>6180</v>
      </c>
    </row>
    <row r="999" spans="1:7" x14ac:dyDescent="0.3">
      <c r="A999" s="2" t="s">
        <v>637</v>
      </c>
      <c r="B999" s="2">
        <v>7.2</v>
      </c>
      <c r="C999" t="s">
        <v>1126</v>
      </c>
      <c r="D999" t="s">
        <v>6197</v>
      </c>
      <c r="E999" t="s">
        <v>6095</v>
      </c>
    </row>
    <row r="1000" spans="1:7" x14ac:dyDescent="0.3">
      <c r="A1000" s="3" t="s">
        <v>1847</v>
      </c>
      <c r="B1000" s="3">
        <v>7.6</v>
      </c>
      <c r="C1000" t="s">
        <v>434</v>
      </c>
      <c r="D1000" t="s">
        <v>307</v>
      </c>
      <c r="E1000" t="s">
        <v>1126</v>
      </c>
      <c r="F1000" t="s">
        <v>6116</v>
      </c>
      <c r="G1000" t="s">
        <v>6095</v>
      </c>
    </row>
    <row r="1001" spans="1:7" x14ac:dyDescent="0.3">
      <c r="A1001" s="2" t="s">
        <v>1849</v>
      </c>
      <c r="B1001" s="2">
        <v>4.7</v>
      </c>
      <c r="C1001" t="s">
        <v>434</v>
      </c>
      <c r="D1001" t="s">
        <v>1126</v>
      </c>
      <c r="E1001" t="s">
        <v>6195</v>
      </c>
      <c r="F1001" t="s">
        <v>6095</v>
      </c>
      <c r="G1001" t="s">
        <v>5025</v>
      </c>
    </row>
    <row r="1002" spans="1:7" x14ac:dyDescent="0.3">
      <c r="A1002" s="3" t="s">
        <v>1851</v>
      </c>
      <c r="B1002" s="3">
        <v>6.6</v>
      </c>
      <c r="C1002" t="s">
        <v>434</v>
      </c>
      <c r="D1002" t="s">
        <v>1126</v>
      </c>
      <c r="E1002" t="s">
        <v>6197</v>
      </c>
      <c r="F1002" t="s">
        <v>6095</v>
      </c>
      <c r="G1002" t="s">
        <v>6202</v>
      </c>
    </row>
    <row r="1003" spans="1:7" x14ac:dyDescent="0.3">
      <c r="A1003" s="2" t="s">
        <v>1199</v>
      </c>
      <c r="B1003" s="2">
        <v>6.8</v>
      </c>
      <c r="C1003" t="s">
        <v>656</v>
      </c>
      <c r="D1003" t="s">
        <v>6195</v>
      </c>
      <c r="E1003" t="s">
        <v>6180</v>
      </c>
    </row>
    <row r="1004" spans="1:7" x14ac:dyDescent="0.3">
      <c r="A1004" s="3" t="s">
        <v>1855</v>
      </c>
      <c r="B1004" s="3">
        <v>7.3</v>
      </c>
      <c r="C1004" t="s">
        <v>6198</v>
      </c>
      <c r="D1004" t="s">
        <v>6196</v>
      </c>
      <c r="E1004" t="s">
        <v>1126</v>
      </c>
      <c r="F1004" t="s">
        <v>6095</v>
      </c>
    </row>
    <row r="1005" spans="1:7" x14ac:dyDescent="0.3">
      <c r="A1005" s="3" t="s">
        <v>165</v>
      </c>
      <c r="B1005" s="3">
        <v>4.8</v>
      </c>
      <c r="C1005" t="s">
        <v>656</v>
      </c>
      <c r="D1005" t="s">
        <v>6194</v>
      </c>
      <c r="E1005" t="s">
        <v>6195</v>
      </c>
    </row>
    <row r="1006" spans="1:7" x14ac:dyDescent="0.3">
      <c r="A1006" s="2" t="s">
        <v>108</v>
      </c>
      <c r="B1006" s="2">
        <v>6.3</v>
      </c>
      <c r="C1006" t="s">
        <v>434</v>
      </c>
      <c r="D1006" t="s">
        <v>6196</v>
      </c>
      <c r="E1006" t="s">
        <v>6095</v>
      </c>
    </row>
    <row r="1007" spans="1:7" x14ac:dyDescent="0.3">
      <c r="A1007" s="3" t="s">
        <v>656</v>
      </c>
      <c r="B1007" s="3">
        <v>5.5</v>
      </c>
      <c r="C1007" t="s">
        <v>656</v>
      </c>
    </row>
    <row r="1008" spans="1:7" x14ac:dyDescent="0.3">
      <c r="A1008" s="2" t="s">
        <v>1861</v>
      </c>
      <c r="B1008" s="2">
        <v>6.2</v>
      </c>
      <c r="C1008" t="s">
        <v>434</v>
      </c>
      <c r="D1008" t="s">
        <v>656</v>
      </c>
      <c r="E1008" t="s">
        <v>6196</v>
      </c>
      <c r="F1008" t="s">
        <v>6180</v>
      </c>
    </row>
    <row r="1009" spans="1:7" x14ac:dyDescent="0.3">
      <c r="A1009" s="3" t="s">
        <v>1863</v>
      </c>
      <c r="B1009" s="3">
        <v>5.8</v>
      </c>
      <c r="C1009" t="s">
        <v>434</v>
      </c>
      <c r="D1009" t="s">
        <v>307</v>
      </c>
      <c r="E1009" t="s">
        <v>6194</v>
      </c>
      <c r="F1009" t="s">
        <v>6195</v>
      </c>
      <c r="G1009" t="s">
        <v>6116</v>
      </c>
    </row>
    <row r="1010" spans="1:7" x14ac:dyDescent="0.3">
      <c r="A1010" s="2" t="s">
        <v>902</v>
      </c>
      <c r="B1010" s="2">
        <v>5.7</v>
      </c>
      <c r="C1010" t="s">
        <v>656</v>
      </c>
      <c r="D1010" t="s">
        <v>6194</v>
      </c>
      <c r="E1010" t="s">
        <v>6180</v>
      </c>
    </row>
    <row r="1011" spans="1:7" x14ac:dyDescent="0.3">
      <c r="A1011" s="3" t="s">
        <v>717</v>
      </c>
      <c r="B1011" s="3">
        <v>6.5</v>
      </c>
      <c r="C1011" t="s">
        <v>6196</v>
      </c>
      <c r="D1011" t="s">
        <v>1126</v>
      </c>
      <c r="E1011" t="s">
        <v>6197</v>
      </c>
      <c r="F1011" t="s">
        <v>6095</v>
      </c>
    </row>
    <row r="1012" spans="1:7" x14ac:dyDescent="0.3">
      <c r="A1012" s="2" t="s">
        <v>717</v>
      </c>
      <c r="B1012" s="2">
        <v>6.7</v>
      </c>
      <c r="C1012" t="s">
        <v>6196</v>
      </c>
      <c r="D1012" t="s">
        <v>1126</v>
      </c>
      <c r="E1012" t="s">
        <v>6197</v>
      </c>
      <c r="F1012" t="s">
        <v>6095</v>
      </c>
    </row>
    <row r="1013" spans="1:7" x14ac:dyDescent="0.3">
      <c r="A1013" s="3" t="s">
        <v>1764</v>
      </c>
      <c r="B1013" s="3">
        <v>7.4</v>
      </c>
      <c r="C1013" t="s">
        <v>307</v>
      </c>
      <c r="D1013" t="s">
        <v>656</v>
      </c>
      <c r="E1013" t="s">
        <v>1126</v>
      </c>
    </row>
    <row r="1014" spans="1:7" x14ac:dyDescent="0.3">
      <c r="A1014" s="2" t="s">
        <v>19</v>
      </c>
      <c r="B1014" s="2">
        <v>6.9</v>
      </c>
      <c r="C1014" t="s">
        <v>434</v>
      </c>
      <c r="D1014" t="s">
        <v>6095</v>
      </c>
    </row>
    <row r="1015" spans="1:7" x14ac:dyDescent="0.3">
      <c r="A1015" s="3" t="s">
        <v>549</v>
      </c>
      <c r="B1015" s="3">
        <v>5.5</v>
      </c>
      <c r="C1015" t="s">
        <v>656</v>
      </c>
      <c r="D1015" t="s">
        <v>6180</v>
      </c>
    </row>
    <row r="1016" spans="1:7" x14ac:dyDescent="0.3">
      <c r="A1016" s="2" t="s">
        <v>717</v>
      </c>
      <c r="B1016" s="2">
        <v>8.1</v>
      </c>
      <c r="C1016" t="s">
        <v>6196</v>
      </c>
      <c r="D1016" t="s">
        <v>1126</v>
      </c>
      <c r="E1016" t="s">
        <v>6197</v>
      </c>
      <c r="F1016" t="s">
        <v>6095</v>
      </c>
    </row>
    <row r="1017" spans="1:7" x14ac:dyDescent="0.3">
      <c r="A1017" s="3" t="s">
        <v>710</v>
      </c>
      <c r="B1017" s="3">
        <v>7.7</v>
      </c>
      <c r="C1017" t="s">
        <v>6196</v>
      </c>
      <c r="D1017" t="s">
        <v>1126</v>
      </c>
      <c r="E1017" t="s">
        <v>6095</v>
      </c>
    </row>
    <row r="1018" spans="1:7" x14ac:dyDescent="0.3">
      <c r="A1018" s="2" t="s">
        <v>618</v>
      </c>
      <c r="B1018" s="2">
        <v>7.3</v>
      </c>
      <c r="C1018" t="s">
        <v>307</v>
      </c>
      <c r="D1018" t="s">
        <v>656</v>
      </c>
      <c r="E1018" t="s">
        <v>6116</v>
      </c>
    </row>
    <row r="1019" spans="1:7" x14ac:dyDescent="0.3">
      <c r="A1019" s="3" t="s">
        <v>656</v>
      </c>
      <c r="B1019" s="3">
        <v>5.2</v>
      </c>
      <c r="C1019" t="s">
        <v>656</v>
      </c>
    </row>
    <row r="1020" spans="1:7" x14ac:dyDescent="0.3">
      <c r="A1020" s="2" t="s">
        <v>1876</v>
      </c>
      <c r="B1020" s="2">
        <v>7.1</v>
      </c>
      <c r="C1020" t="s">
        <v>307</v>
      </c>
      <c r="D1020" t="s">
        <v>656</v>
      </c>
      <c r="E1020" t="s">
        <v>6194</v>
      </c>
      <c r="F1020" t="s">
        <v>6200</v>
      </c>
    </row>
    <row r="1021" spans="1:7" x14ac:dyDescent="0.3">
      <c r="A1021" s="3" t="s">
        <v>1878</v>
      </c>
      <c r="B1021" s="3">
        <v>7.1</v>
      </c>
      <c r="C1021" t="s">
        <v>434</v>
      </c>
      <c r="D1021" t="s">
        <v>2088</v>
      </c>
    </row>
    <row r="1022" spans="1:7" x14ac:dyDescent="0.3">
      <c r="A1022" s="2" t="s">
        <v>1250</v>
      </c>
      <c r="B1022" s="2">
        <v>7.2</v>
      </c>
      <c r="C1022" t="s">
        <v>1126</v>
      </c>
      <c r="D1022" t="s">
        <v>6203</v>
      </c>
    </row>
    <row r="1023" spans="1:7" x14ac:dyDescent="0.3">
      <c r="A1023" s="3" t="s">
        <v>1342</v>
      </c>
      <c r="B1023" s="3">
        <v>6.5</v>
      </c>
      <c r="C1023" t="s">
        <v>1126</v>
      </c>
      <c r="D1023" t="s">
        <v>6095</v>
      </c>
    </row>
    <row r="1024" spans="1:7" x14ac:dyDescent="0.3">
      <c r="A1024" s="2" t="s">
        <v>1885</v>
      </c>
      <c r="B1024" s="2">
        <v>4.5999999999999996</v>
      </c>
      <c r="C1024" t="s">
        <v>434</v>
      </c>
      <c r="D1024" t="s">
        <v>307</v>
      </c>
      <c r="E1024" t="s">
        <v>2088</v>
      </c>
      <c r="F1024" t="s">
        <v>6095</v>
      </c>
    </row>
    <row r="1025" spans="1:7" x14ac:dyDescent="0.3">
      <c r="A1025" s="3" t="s">
        <v>1887</v>
      </c>
      <c r="B1025" s="3">
        <v>5.6</v>
      </c>
      <c r="C1025" t="s">
        <v>656</v>
      </c>
      <c r="D1025" t="s">
        <v>1126</v>
      </c>
      <c r="E1025" t="s">
        <v>6201</v>
      </c>
      <c r="F1025" t="s">
        <v>6180</v>
      </c>
    </row>
    <row r="1026" spans="1:7" x14ac:dyDescent="0.3">
      <c r="A1026" s="2" t="s">
        <v>465</v>
      </c>
      <c r="B1026" s="2">
        <v>7.7</v>
      </c>
      <c r="C1026" t="s">
        <v>656</v>
      </c>
      <c r="D1026" t="s">
        <v>1126</v>
      </c>
      <c r="E1026" t="s">
        <v>6180</v>
      </c>
    </row>
    <row r="1027" spans="1:7" x14ac:dyDescent="0.3">
      <c r="A1027" s="3" t="s">
        <v>89</v>
      </c>
      <c r="B1027" s="3">
        <v>7.2</v>
      </c>
      <c r="C1027" t="s">
        <v>307</v>
      </c>
      <c r="D1027" t="s">
        <v>6193</v>
      </c>
      <c r="E1027" t="s">
        <v>656</v>
      </c>
      <c r="F1027" t="s">
        <v>6194</v>
      </c>
      <c r="G1027" t="s">
        <v>6195</v>
      </c>
    </row>
    <row r="1028" spans="1:7" x14ac:dyDescent="0.3">
      <c r="A1028" s="2" t="s">
        <v>996</v>
      </c>
      <c r="B1028" s="2">
        <v>6.8</v>
      </c>
      <c r="C1028" t="s">
        <v>2088</v>
      </c>
      <c r="D1028" t="s">
        <v>6197</v>
      </c>
      <c r="E1028" t="s">
        <v>6095</v>
      </c>
    </row>
    <row r="1029" spans="1:7" x14ac:dyDescent="0.3">
      <c r="A1029" s="3" t="s">
        <v>1893</v>
      </c>
      <c r="B1029" s="3">
        <v>5.4</v>
      </c>
      <c r="C1029" t="s">
        <v>434</v>
      </c>
      <c r="D1029" t="s">
        <v>6196</v>
      </c>
      <c r="E1029" t="s">
        <v>1126</v>
      </c>
      <c r="F1029" t="s">
        <v>6180</v>
      </c>
      <c r="G1029" t="s">
        <v>6095</v>
      </c>
    </row>
    <row r="1030" spans="1:7" x14ac:dyDescent="0.3">
      <c r="A1030" s="2" t="s">
        <v>1479</v>
      </c>
      <c r="B1030" s="2">
        <v>6.3</v>
      </c>
      <c r="C1030" t="s">
        <v>656</v>
      </c>
      <c r="D1030" t="s">
        <v>1126</v>
      </c>
      <c r="E1030" t="s">
        <v>6180</v>
      </c>
      <c r="F1030" t="s">
        <v>6203</v>
      </c>
    </row>
    <row r="1031" spans="1:7" x14ac:dyDescent="0.3">
      <c r="A1031" s="2" t="s">
        <v>1896</v>
      </c>
      <c r="B1031" s="2">
        <v>5.6</v>
      </c>
      <c r="C1031" t="s">
        <v>656</v>
      </c>
      <c r="D1031" t="s">
        <v>6194</v>
      </c>
      <c r="E1031" t="s">
        <v>6180</v>
      </c>
      <c r="F1031" t="s">
        <v>6203</v>
      </c>
    </row>
    <row r="1032" spans="1:7" x14ac:dyDescent="0.3">
      <c r="A1032" s="3" t="s">
        <v>618</v>
      </c>
      <c r="B1032" s="3">
        <v>6.8</v>
      </c>
      <c r="C1032" t="s">
        <v>307</v>
      </c>
      <c r="D1032" t="s">
        <v>656</v>
      </c>
      <c r="E1032" t="s">
        <v>6116</v>
      </c>
    </row>
    <row r="1033" spans="1:7" x14ac:dyDescent="0.3">
      <c r="A1033" s="2" t="s">
        <v>866</v>
      </c>
      <c r="B1033" s="2">
        <v>4.3</v>
      </c>
      <c r="C1033" t="s">
        <v>656</v>
      </c>
      <c r="D1033" t="s">
        <v>6194</v>
      </c>
      <c r="E1033" t="s">
        <v>6195</v>
      </c>
      <c r="F1033" t="s">
        <v>6180</v>
      </c>
    </row>
    <row r="1034" spans="1:7" x14ac:dyDescent="0.3">
      <c r="A1034" s="3" t="s">
        <v>737</v>
      </c>
      <c r="B1034" s="3">
        <v>6.3</v>
      </c>
      <c r="C1034" t="s">
        <v>434</v>
      </c>
      <c r="D1034" t="s">
        <v>2088</v>
      </c>
      <c r="E1034" t="s">
        <v>6116</v>
      </c>
      <c r="F1034" t="s">
        <v>6095</v>
      </c>
    </row>
    <row r="1035" spans="1:7" x14ac:dyDescent="0.3">
      <c r="A1035" s="2" t="s">
        <v>549</v>
      </c>
      <c r="B1035" s="2">
        <v>6.5</v>
      </c>
      <c r="C1035" t="s">
        <v>656</v>
      </c>
      <c r="D1035" t="s">
        <v>6180</v>
      </c>
    </row>
    <row r="1036" spans="1:7" x14ac:dyDescent="0.3">
      <c r="A1036" s="3" t="s">
        <v>1764</v>
      </c>
      <c r="B1036" s="3">
        <v>6.4</v>
      </c>
      <c r="C1036" t="s">
        <v>307</v>
      </c>
      <c r="D1036" t="s">
        <v>656</v>
      </c>
      <c r="E1036" t="s">
        <v>1126</v>
      </c>
    </row>
    <row r="1037" spans="1:7" x14ac:dyDescent="0.3">
      <c r="A1037" s="2" t="s">
        <v>1102</v>
      </c>
      <c r="B1037" s="2">
        <v>6.3</v>
      </c>
      <c r="C1037" t="s">
        <v>434</v>
      </c>
      <c r="D1037" t="s">
        <v>307</v>
      </c>
      <c r="E1037" t="s">
        <v>6196</v>
      </c>
      <c r="F1037" t="s">
        <v>6095</v>
      </c>
    </row>
    <row r="1038" spans="1:7" x14ac:dyDescent="0.3">
      <c r="A1038" s="3" t="s">
        <v>1907</v>
      </c>
      <c r="B1038" s="3">
        <v>5.9</v>
      </c>
      <c r="C1038" t="s">
        <v>1126</v>
      </c>
      <c r="D1038" t="s">
        <v>6194</v>
      </c>
      <c r="E1038" t="s">
        <v>6195</v>
      </c>
    </row>
    <row r="1039" spans="1:7" x14ac:dyDescent="0.3">
      <c r="A1039" s="2" t="s">
        <v>710</v>
      </c>
      <c r="B1039" s="2">
        <v>6.5</v>
      </c>
      <c r="C1039" t="s">
        <v>6196</v>
      </c>
      <c r="D1039" t="s">
        <v>1126</v>
      </c>
      <c r="E1039" t="s">
        <v>6095</v>
      </c>
    </row>
    <row r="1040" spans="1:7" x14ac:dyDescent="0.3">
      <c r="A1040" s="3" t="s">
        <v>108</v>
      </c>
      <c r="B1040" s="3">
        <v>6.5</v>
      </c>
      <c r="C1040" t="s">
        <v>434</v>
      </c>
      <c r="D1040" t="s">
        <v>6196</v>
      </c>
      <c r="E1040" t="s">
        <v>6095</v>
      </c>
    </row>
    <row r="1041" spans="1:7" x14ac:dyDescent="0.3">
      <c r="A1041" s="2" t="s">
        <v>531</v>
      </c>
      <c r="B1041" s="2">
        <v>6.1</v>
      </c>
      <c r="C1041" t="s">
        <v>434</v>
      </c>
      <c r="D1041" t="s">
        <v>307</v>
      </c>
      <c r="E1041" t="s">
        <v>656</v>
      </c>
    </row>
    <row r="1042" spans="1:7" x14ac:dyDescent="0.3">
      <c r="A1042" s="3" t="s">
        <v>89</v>
      </c>
      <c r="B1042" s="3">
        <v>5.9</v>
      </c>
      <c r="C1042" t="s">
        <v>307</v>
      </c>
      <c r="D1042" t="s">
        <v>6193</v>
      </c>
      <c r="E1042" t="s">
        <v>656</v>
      </c>
      <c r="F1042" t="s">
        <v>6194</v>
      </c>
      <c r="G1042" t="s">
        <v>6195</v>
      </c>
    </row>
    <row r="1043" spans="1:7" x14ac:dyDescent="0.3">
      <c r="A1043" s="2" t="s">
        <v>22</v>
      </c>
      <c r="B1043" s="2">
        <v>6.6</v>
      </c>
      <c r="C1043" t="s">
        <v>434</v>
      </c>
      <c r="D1043" t="s">
        <v>307</v>
      </c>
      <c r="E1043" t="s">
        <v>6116</v>
      </c>
    </row>
    <row r="1044" spans="1:7" x14ac:dyDescent="0.3">
      <c r="A1044" s="3" t="s">
        <v>1919</v>
      </c>
      <c r="B1044" s="3">
        <v>7.4</v>
      </c>
      <c r="C1044" t="s">
        <v>1126</v>
      </c>
      <c r="D1044" t="s">
        <v>6195</v>
      </c>
      <c r="E1044" t="s">
        <v>6200</v>
      </c>
      <c r="F1044" t="s">
        <v>6180</v>
      </c>
    </row>
    <row r="1045" spans="1:7" x14ac:dyDescent="0.3">
      <c r="A1045" s="2" t="s">
        <v>69</v>
      </c>
      <c r="B1045" s="2">
        <v>7.3</v>
      </c>
      <c r="C1045" t="s">
        <v>1126</v>
      </c>
      <c r="D1045" t="s">
        <v>6180</v>
      </c>
    </row>
    <row r="1046" spans="1:7" x14ac:dyDescent="0.3">
      <c r="A1046" s="3" t="s">
        <v>143</v>
      </c>
      <c r="B1046" s="3">
        <v>6.6</v>
      </c>
      <c r="C1046" t="s">
        <v>434</v>
      </c>
      <c r="D1046" t="s">
        <v>6196</v>
      </c>
      <c r="E1046" t="s">
        <v>1126</v>
      </c>
      <c r="F1046" t="s">
        <v>6095</v>
      </c>
    </row>
    <row r="1047" spans="1:7" x14ac:dyDescent="0.3">
      <c r="A1047" s="2" t="s">
        <v>74</v>
      </c>
      <c r="B1047" s="2">
        <v>5.6</v>
      </c>
      <c r="C1047" t="s">
        <v>434</v>
      </c>
      <c r="D1047" t="s">
        <v>307</v>
      </c>
      <c r="E1047" t="s">
        <v>6116</v>
      </c>
      <c r="F1047" t="s">
        <v>6095</v>
      </c>
    </row>
    <row r="1048" spans="1:7" x14ac:dyDescent="0.3">
      <c r="A1048" s="3" t="s">
        <v>1176</v>
      </c>
      <c r="B1048" s="3">
        <v>5.3</v>
      </c>
      <c r="C1048" t="s">
        <v>434</v>
      </c>
      <c r="D1048" t="s">
        <v>656</v>
      </c>
      <c r="E1048" t="s">
        <v>6196</v>
      </c>
      <c r="F1048" t="s">
        <v>1126</v>
      </c>
      <c r="G1048" t="s">
        <v>6095</v>
      </c>
    </row>
    <row r="1049" spans="1:7" x14ac:dyDescent="0.3">
      <c r="A1049" s="2" t="s">
        <v>822</v>
      </c>
      <c r="B1049" s="2">
        <v>6</v>
      </c>
      <c r="C1049" t="s">
        <v>656</v>
      </c>
      <c r="D1049" t="s">
        <v>6180</v>
      </c>
      <c r="E1049" t="s">
        <v>6116</v>
      </c>
    </row>
    <row r="1050" spans="1:7" x14ac:dyDescent="0.3">
      <c r="A1050" s="3" t="s">
        <v>1929</v>
      </c>
      <c r="B1050" s="3">
        <v>5.4</v>
      </c>
      <c r="C1050" t="s">
        <v>307</v>
      </c>
      <c r="D1050" t="s">
        <v>656</v>
      </c>
      <c r="E1050" t="s">
        <v>6194</v>
      </c>
      <c r="F1050" t="s">
        <v>6195</v>
      </c>
      <c r="G1050" t="s">
        <v>6116</v>
      </c>
    </row>
    <row r="1051" spans="1:7" x14ac:dyDescent="0.3">
      <c r="A1051" s="2" t="s">
        <v>717</v>
      </c>
      <c r="B1051" s="2">
        <v>6.8</v>
      </c>
      <c r="C1051" t="s">
        <v>6196</v>
      </c>
      <c r="D1051" t="s">
        <v>1126</v>
      </c>
      <c r="E1051" t="s">
        <v>6197</v>
      </c>
      <c r="F1051" t="s">
        <v>6095</v>
      </c>
    </row>
    <row r="1052" spans="1:7" x14ac:dyDescent="0.3">
      <c r="A1052" s="3" t="s">
        <v>1934</v>
      </c>
      <c r="B1052" s="3">
        <v>6.4</v>
      </c>
      <c r="C1052" t="s">
        <v>656</v>
      </c>
      <c r="D1052" t="s">
        <v>6200</v>
      </c>
    </row>
    <row r="1053" spans="1:7" x14ac:dyDescent="0.3">
      <c r="A1053" s="3" t="s">
        <v>803</v>
      </c>
      <c r="B1053" s="3">
        <v>4.9000000000000004</v>
      </c>
      <c r="C1053" t="s">
        <v>434</v>
      </c>
      <c r="D1053" t="s">
        <v>307</v>
      </c>
      <c r="E1053" t="s">
        <v>656</v>
      </c>
      <c r="F1053" t="s">
        <v>6195</v>
      </c>
    </row>
    <row r="1054" spans="1:7" x14ac:dyDescent="0.3">
      <c r="A1054" s="2" t="s">
        <v>1331</v>
      </c>
      <c r="B1054" s="2">
        <v>5.8</v>
      </c>
      <c r="C1054" t="s">
        <v>1126</v>
      </c>
      <c r="D1054" t="s">
        <v>6180</v>
      </c>
      <c r="E1054" t="s">
        <v>5025</v>
      </c>
    </row>
    <row r="1055" spans="1:7" x14ac:dyDescent="0.3">
      <c r="A1055" s="3" t="s">
        <v>1940</v>
      </c>
      <c r="B1055" s="3">
        <v>7.1</v>
      </c>
      <c r="C1055" t="s">
        <v>6198</v>
      </c>
      <c r="D1055" t="s">
        <v>1126</v>
      </c>
      <c r="E1055" t="s">
        <v>6199</v>
      </c>
    </row>
    <row r="1056" spans="1:7" x14ac:dyDescent="0.3">
      <c r="A1056" s="2" t="s">
        <v>271</v>
      </c>
      <c r="B1056" s="2">
        <v>7.2</v>
      </c>
      <c r="C1056" t="s">
        <v>6197</v>
      </c>
      <c r="D1056" t="s">
        <v>6095</v>
      </c>
    </row>
    <row r="1057" spans="1:8" x14ac:dyDescent="0.3">
      <c r="A1057" s="3" t="s">
        <v>1139</v>
      </c>
      <c r="B1057" s="3">
        <v>6</v>
      </c>
      <c r="C1057" t="s">
        <v>434</v>
      </c>
      <c r="D1057" t="s">
        <v>307</v>
      </c>
      <c r="E1057" t="s">
        <v>2088</v>
      </c>
      <c r="F1057" t="s">
        <v>6116</v>
      </c>
    </row>
    <row r="1058" spans="1:8" x14ac:dyDescent="0.3">
      <c r="A1058" s="2" t="s">
        <v>1944</v>
      </c>
      <c r="B1058" s="2">
        <v>6</v>
      </c>
      <c r="C1058" t="s">
        <v>434</v>
      </c>
      <c r="D1058" t="s">
        <v>6196</v>
      </c>
      <c r="E1058" t="s">
        <v>1126</v>
      </c>
      <c r="F1058" t="s">
        <v>6095</v>
      </c>
      <c r="G1058" t="s">
        <v>6202</v>
      </c>
    </row>
    <row r="1059" spans="1:8" x14ac:dyDescent="0.3">
      <c r="A1059" s="3" t="s">
        <v>69</v>
      </c>
      <c r="B1059" s="3">
        <v>7</v>
      </c>
      <c r="C1059" t="s">
        <v>1126</v>
      </c>
      <c r="D1059" t="s">
        <v>6180</v>
      </c>
    </row>
    <row r="1060" spans="1:8" x14ac:dyDescent="0.3">
      <c r="A1060" s="2" t="s">
        <v>108</v>
      </c>
      <c r="B1060" s="2">
        <v>5.4</v>
      </c>
      <c r="C1060" t="s">
        <v>434</v>
      </c>
      <c r="D1060" t="s">
        <v>6196</v>
      </c>
      <c r="E1060" t="s">
        <v>6095</v>
      </c>
    </row>
    <row r="1061" spans="1:8" x14ac:dyDescent="0.3">
      <c r="A1061" s="3" t="s">
        <v>1949</v>
      </c>
      <c r="B1061" s="3">
        <v>6.5</v>
      </c>
      <c r="C1061" t="s">
        <v>656</v>
      </c>
      <c r="D1061" t="s">
        <v>6196</v>
      </c>
      <c r="E1061" t="s">
        <v>6095</v>
      </c>
    </row>
    <row r="1062" spans="1:8" x14ac:dyDescent="0.3">
      <c r="A1062" s="2" t="s">
        <v>69</v>
      </c>
      <c r="B1062" s="2">
        <v>6.4</v>
      </c>
      <c r="C1062" t="s">
        <v>1126</v>
      </c>
      <c r="D1062" t="s">
        <v>6180</v>
      </c>
    </row>
    <row r="1063" spans="1:8" x14ac:dyDescent="0.3">
      <c r="A1063" s="2" t="s">
        <v>19</v>
      </c>
      <c r="B1063" s="2">
        <v>4.9000000000000004</v>
      </c>
      <c r="C1063" t="s">
        <v>434</v>
      </c>
      <c r="D1063" t="s">
        <v>6095</v>
      </c>
    </row>
    <row r="1064" spans="1:8" x14ac:dyDescent="0.3">
      <c r="A1064" s="3" t="s">
        <v>449</v>
      </c>
      <c r="B1064" s="3">
        <v>6.3</v>
      </c>
      <c r="C1064" t="s">
        <v>434</v>
      </c>
      <c r="D1064" t="s">
        <v>307</v>
      </c>
      <c r="E1064" t="s">
        <v>656</v>
      </c>
      <c r="F1064" t="s">
        <v>6196</v>
      </c>
    </row>
    <row r="1065" spans="1:8" x14ac:dyDescent="0.3">
      <c r="A1065" s="3" t="s">
        <v>1957</v>
      </c>
      <c r="B1065" s="3">
        <v>7.7</v>
      </c>
      <c r="C1065" t="s">
        <v>6198</v>
      </c>
      <c r="D1065" t="s">
        <v>1126</v>
      </c>
      <c r="E1065" t="s">
        <v>6199</v>
      </c>
      <c r="F1065" t="s">
        <v>6095</v>
      </c>
    </row>
    <row r="1066" spans="1:8" x14ac:dyDescent="0.3">
      <c r="A1066" s="2" t="s">
        <v>1959</v>
      </c>
      <c r="B1066" s="2">
        <v>7.8</v>
      </c>
      <c r="C1066" t="s">
        <v>434</v>
      </c>
      <c r="D1066" t="s">
        <v>307</v>
      </c>
      <c r="E1066" t="s">
        <v>6196</v>
      </c>
      <c r="F1066" t="s">
        <v>1126</v>
      </c>
      <c r="G1066" t="s">
        <v>6197</v>
      </c>
      <c r="H1066" t="s">
        <v>6095</v>
      </c>
    </row>
    <row r="1067" spans="1:8" x14ac:dyDescent="0.3">
      <c r="A1067" s="3" t="s">
        <v>468</v>
      </c>
      <c r="B1067" s="3">
        <v>5.5</v>
      </c>
      <c r="C1067" t="s">
        <v>434</v>
      </c>
      <c r="D1067" t="s">
        <v>656</v>
      </c>
      <c r="E1067" t="s">
        <v>6180</v>
      </c>
    </row>
    <row r="1068" spans="1:8" x14ac:dyDescent="0.3">
      <c r="A1068" s="2" t="s">
        <v>710</v>
      </c>
      <c r="B1068" s="2">
        <v>7.5</v>
      </c>
      <c r="C1068" t="s">
        <v>6196</v>
      </c>
      <c r="D1068" t="s">
        <v>1126</v>
      </c>
      <c r="E1068" t="s">
        <v>6095</v>
      </c>
    </row>
    <row r="1069" spans="1:8" x14ac:dyDescent="0.3">
      <c r="A1069" s="3" t="s">
        <v>1477</v>
      </c>
      <c r="B1069" s="3">
        <v>6.4</v>
      </c>
      <c r="C1069" t="s">
        <v>434</v>
      </c>
      <c r="D1069" t="s">
        <v>307</v>
      </c>
      <c r="E1069" t="s">
        <v>6095</v>
      </c>
      <c r="F1069" t="s">
        <v>6202</v>
      </c>
    </row>
    <row r="1070" spans="1:8" x14ac:dyDescent="0.3">
      <c r="A1070" s="2" t="s">
        <v>1342</v>
      </c>
      <c r="B1070" s="2">
        <v>5.6</v>
      </c>
      <c r="C1070" t="s">
        <v>1126</v>
      </c>
      <c r="D1070" t="s">
        <v>6095</v>
      </c>
    </row>
    <row r="1071" spans="1:8" x14ac:dyDescent="0.3">
      <c r="A1071" s="3" t="s">
        <v>1967</v>
      </c>
      <c r="B1071" s="3">
        <v>7.5</v>
      </c>
      <c r="C1071" t="s">
        <v>6193</v>
      </c>
      <c r="D1071" t="s">
        <v>6194</v>
      </c>
      <c r="E1071" t="s">
        <v>6195</v>
      </c>
      <c r="F1071" t="s">
        <v>6200</v>
      </c>
    </row>
    <row r="1072" spans="1:8" x14ac:dyDescent="0.3">
      <c r="A1072" s="2" t="s">
        <v>1970</v>
      </c>
      <c r="B1072" s="2">
        <v>6.8</v>
      </c>
      <c r="C1072" t="s">
        <v>307</v>
      </c>
      <c r="D1072" t="s">
        <v>1126</v>
      </c>
      <c r="E1072" t="s">
        <v>5025</v>
      </c>
    </row>
    <row r="1073" spans="1:7" x14ac:dyDescent="0.3">
      <c r="A1073" s="3" t="s">
        <v>86</v>
      </c>
      <c r="B1073" s="3">
        <v>6.8</v>
      </c>
      <c r="C1073" t="s">
        <v>434</v>
      </c>
      <c r="D1073" t="s">
        <v>307</v>
      </c>
      <c r="E1073" t="s">
        <v>6195</v>
      </c>
      <c r="F1073" t="s">
        <v>6116</v>
      </c>
      <c r="G1073" t="s">
        <v>6095</v>
      </c>
    </row>
    <row r="1074" spans="1:7" x14ac:dyDescent="0.3">
      <c r="A1074" s="2" t="s">
        <v>1203</v>
      </c>
      <c r="B1074" s="2">
        <v>6</v>
      </c>
      <c r="C1074" t="s">
        <v>1126</v>
      </c>
      <c r="D1074" t="s">
        <v>2088</v>
      </c>
      <c r="E1074" t="s">
        <v>6116</v>
      </c>
      <c r="F1074" t="s">
        <v>6095</v>
      </c>
    </row>
    <row r="1075" spans="1:7" x14ac:dyDescent="0.3">
      <c r="A1075" s="3" t="s">
        <v>1126</v>
      </c>
      <c r="B1075" s="3">
        <v>7.3</v>
      </c>
      <c r="C1075" t="s">
        <v>1126</v>
      </c>
    </row>
    <row r="1076" spans="1:7" x14ac:dyDescent="0.3">
      <c r="A1076" s="2" t="s">
        <v>838</v>
      </c>
      <c r="B1076" s="2">
        <v>6</v>
      </c>
      <c r="C1076" t="s">
        <v>656</v>
      </c>
      <c r="D1076" t="s">
        <v>1126</v>
      </c>
    </row>
    <row r="1077" spans="1:7" x14ac:dyDescent="0.3">
      <c r="A1077" s="3" t="s">
        <v>143</v>
      </c>
      <c r="B1077" s="3">
        <v>7</v>
      </c>
      <c r="C1077" t="s">
        <v>434</v>
      </c>
      <c r="D1077" t="s">
        <v>6196</v>
      </c>
      <c r="E1077" t="s">
        <v>1126</v>
      </c>
      <c r="F1077" t="s">
        <v>6095</v>
      </c>
    </row>
    <row r="1078" spans="1:7" x14ac:dyDescent="0.3">
      <c r="A1078" s="2" t="s">
        <v>549</v>
      </c>
      <c r="B1078" s="2">
        <v>5.0999999999999996</v>
      </c>
      <c r="C1078" t="s">
        <v>656</v>
      </c>
      <c r="D1078" t="s">
        <v>6180</v>
      </c>
    </row>
    <row r="1079" spans="1:7" x14ac:dyDescent="0.3">
      <c r="A1079" s="3" t="s">
        <v>637</v>
      </c>
      <c r="B1079" s="3">
        <v>6.8</v>
      </c>
      <c r="C1079" t="s">
        <v>1126</v>
      </c>
      <c r="D1079" t="s">
        <v>6197</v>
      </c>
      <c r="E1079" t="s">
        <v>6095</v>
      </c>
    </row>
    <row r="1080" spans="1:7" x14ac:dyDescent="0.3">
      <c r="A1080" s="2" t="s">
        <v>216</v>
      </c>
      <c r="B1080" s="2">
        <v>6.5</v>
      </c>
      <c r="C1080" t="s">
        <v>1126</v>
      </c>
      <c r="D1080" t="s">
        <v>6195</v>
      </c>
      <c r="E1080" t="s">
        <v>6180</v>
      </c>
    </row>
    <row r="1081" spans="1:7" x14ac:dyDescent="0.3">
      <c r="A1081" s="3" t="s">
        <v>108</v>
      </c>
      <c r="B1081" s="3">
        <v>6.6</v>
      </c>
      <c r="C1081" t="s">
        <v>434</v>
      </c>
      <c r="D1081" t="s">
        <v>6196</v>
      </c>
      <c r="E1081" t="s">
        <v>6095</v>
      </c>
    </row>
    <row r="1082" spans="1:7" x14ac:dyDescent="0.3">
      <c r="A1082" s="2" t="s">
        <v>571</v>
      </c>
      <c r="B1082" s="2">
        <v>7.2</v>
      </c>
      <c r="C1082" t="s">
        <v>434</v>
      </c>
      <c r="D1082" t="s">
        <v>656</v>
      </c>
      <c r="E1082" t="s">
        <v>6196</v>
      </c>
    </row>
    <row r="1083" spans="1:7" x14ac:dyDescent="0.3">
      <c r="A1083" s="3" t="s">
        <v>465</v>
      </c>
      <c r="B1083" s="3">
        <v>7</v>
      </c>
      <c r="C1083" t="s">
        <v>656</v>
      </c>
      <c r="D1083" t="s">
        <v>1126</v>
      </c>
      <c r="E1083" t="s">
        <v>6180</v>
      </c>
    </row>
    <row r="1084" spans="1:7" x14ac:dyDescent="0.3">
      <c r="A1084" s="2" t="s">
        <v>276</v>
      </c>
      <c r="B1084" s="2">
        <v>7</v>
      </c>
      <c r="C1084" t="s">
        <v>307</v>
      </c>
      <c r="D1084" t="s">
        <v>6193</v>
      </c>
      <c r="E1084" t="s">
        <v>656</v>
      </c>
      <c r="F1084" t="s">
        <v>1126</v>
      </c>
      <c r="G1084" t="s">
        <v>6194</v>
      </c>
    </row>
    <row r="1085" spans="1:7" x14ac:dyDescent="0.3">
      <c r="A1085" s="3" t="s">
        <v>549</v>
      </c>
      <c r="B1085" s="3">
        <v>5.9</v>
      </c>
      <c r="C1085" t="s">
        <v>656</v>
      </c>
      <c r="D1085" t="s">
        <v>6180</v>
      </c>
    </row>
    <row r="1086" spans="1:7" x14ac:dyDescent="0.3">
      <c r="A1086" s="2" t="s">
        <v>465</v>
      </c>
      <c r="B1086" s="2">
        <v>5.4</v>
      </c>
      <c r="C1086" t="s">
        <v>656</v>
      </c>
      <c r="D1086" t="s">
        <v>1126</v>
      </c>
      <c r="E1086" t="s">
        <v>6180</v>
      </c>
    </row>
    <row r="1087" spans="1:7" x14ac:dyDescent="0.3">
      <c r="A1087" s="3" t="s">
        <v>571</v>
      </c>
      <c r="B1087" s="3">
        <v>6.6</v>
      </c>
      <c r="C1087" t="s">
        <v>434</v>
      </c>
      <c r="D1087" t="s">
        <v>656</v>
      </c>
      <c r="E1087" t="s">
        <v>6196</v>
      </c>
    </row>
    <row r="1088" spans="1:7" x14ac:dyDescent="0.3">
      <c r="A1088" s="2" t="s">
        <v>1994</v>
      </c>
      <c r="B1088" s="2">
        <v>7</v>
      </c>
      <c r="C1088" t="s">
        <v>6198</v>
      </c>
      <c r="D1088" t="s">
        <v>1126</v>
      </c>
      <c r="E1088" t="s">
        <v>6199</v>
      </c>
      <c r="F1088" t="s">
        <v>6180</v>
      </c>
    </row>
    <row r="1089" spans="1:7" x14ac:dyDescent="0.3">
      <c r="A1089" s="3" t="s">
        <v>1066</v>
      </c>
      <c r="B1089" s="3">
        <v>6.5</v>
      </c>
      <c r="C1089" t="s">
        <v>434</v>
      </c>
      <c r="D1089" t="s">
        <v>656</v>
      </c>
      <c r="E1089" t="s">
        <v>6203</v>
      </c>
    </row>
    <row r="1090" spans="1:7" x14ac:dyDescent="0.3">
      <c r="A1090" s="2" t="s">
        <v>717</v>
      </c>
      <c r="B1090" s="2">
        <v>6.3</v>
      </c>
      <c r="C1090" t="s">
        <v>6196</v>
      </c>
      <c r="D1090" t="s">
        <v>1126</v>
      </c>
      <c r="E1090" t="s">
        <v>6197</v>
      </c>
      <c r="F1090" t="s">
        <v>6095</v>
      </c>
    </row>
    <row r="1091" spans="1:7" x14ac:dyDescent="0.3">
      <c r="A1091" s="3" t="s">
        <v>465</v>
      </c>
      <c r="B1091" s="3">
        <v>6.5</v>
      </c>
      <c r="C1091" t="s">
        <v>656</v>
      </c>
      <c r="D1091" t="s">
        <v>1126</v>
      </c>
      <c r="E1091" t="s">
        <v>6180</v>
      </c>
    </row>
    <row r="1092" spans="1:7" x14ac:dyDescent="0.3">
      <c r="A1092" s="2" t="s">
        <v>2001</v>
      </c>
      <c r="B1092" s="2">
        <v>6.5</v>
      </c>
      <c r="C1092" t="s">
        <v>1126</v>
      </c>
      <c r="D1092" t="s">
        <v>2088</v>
      </c>
      <c r="E1092" t="s">
        <v>6197</v>
      </c>
      <c r="F1092" t="s">
        <v>6095</v>
      </c>
    </row>
    <row r="1093" spans="1:7" x14ac:dyDescent="0.3">
      <c r="A1093" s="3" t="s">
        <v>656</v>
      </c>
      <c r="B1093" s="3">
        <v>5.8</v>
      </c>
      <c r="C1093" t="s">
        <v>656</v>
      </c>
    </row>
    <row r="1094" spans="1:7" x14ac:dyDescent="0.3">
      <c r="A1094" s="2" t="s">
        <v>16</v>
      </c>
      <c r="B1094" s="2">
        <v>6.6</v>
      </c>
      <c r="C1094" t="s">
        <v>434</v>
      </c>
      <c r="D1094" t="s">
        <v>307</v>
      </c>
      <c r="E1094" t="s">
        <v>6095</v>
      </c>
    </row>
    <row r="1095" spans="1:7" x14ac:dyDescent="0.3">
      <c r="A1095" s="3" t="s">
        <v>881</v>
      </c>
      <c r="B1095" s="3">
        <v>5.4</v>
      </c>
      <c r="C1095" t="s">
        <v>6195</v>
      </c>
      <c r="D1095" t="s">
        <v>2088</v>
      </c>
      <c r="E1095" t="s">
        <v>6197</v>
      </c>
      <c r="F1095" t="s">
        <v>6095</v>
      </c>
    </row>
    <row r="1096" spans="1:7" x14ac:dyDescent="0.3">
      <c r="A1096" s="2" t="s">
        <v>143</v>
      </c>
      <c r="B1096" s="2">
        <v>6.1</v>
      </c>
      <c r="C1096" t="s">
        <v>434</v>
      </c>
      <c r="D1096" t="s">
        <v>6196</v>
      </c>
      <c r="E1096" t="s">
        <v>1126</v>
      </c>
      <c r="F1096" t="s">
        <v>6095</v>
      </c>
    </row>
    <row r="1097" spans="1:7" x14ac:dyDescent="0.3">
      <c r="A1097" s="3" t="s">
        <v>1929</v>
      </c>
      <c r="B1097" s="3">
        <v>4</v>
      </c>
      <c r="C1097" t="s">
        <v>307</v>
      </c>
      <c r="D1097" t="s">
        <v>656</v>
      </c>
      <c r="E1097" t="s">
        <v>6194</v>
      </c>
      <c r="F1097" t="s">
        <v>6195</v>
      </c>
      <c r="G1097" t="s">
        <v>6116</v>
      </c>
    </row>
    <row r="1098" spans="1:7" x14ac:dyDescent="0.3">
      <c r="A1098" s="2" t="s">
        <v>710</v>
      </c>
      <c r="B1098" s="2">
        <v>7.6</v>
      </c>
      <c r="C1098" t="s">
        <v>6196</v>
      </c>
      <c r="D1098" t="s">
        <v>1126</v>
      </c>
      <c r="E1098" t="s">
        <v>6095</v>
      </c>
    </row>
    <row r="1099" spans="1:7" x14ac:dyDescent="0.3">
      <c r="A1099" s="3" t="s">
        <v>429</v>
      </c>
      <c r="B1099" s="3">
        <v>7.9</v>
      </c>
      <c r="C1099" t="s">
        <v>434</v>
      </c>
      <c r="D1099" t="s">
        <v>307</v>
      </c>
      <c r="E1099" t="s">
        <v>6199</v>
      </c>
    </row>
    <row r="1100" spans="1:7" x14ac:dyDescent="0.3">
      <c r="A1100" s="2" t="s">
        <v>501</v>
      </c>
      <c r="B1100" s="2">
        <v>5.3</v>
      </c>
      <c r="C1100" t="s">
        <v>434</v>
      </c>
      <c r="D1100" t="s">
        <v>656</v>
      </c>
      <c r="E1100" t="s">
        <v>6196</v>
      </c>
      <c r="F1100" t="s">
        <v>6180</v>
      </c>
      <c r="G1100" t="s">
        <v>6095</v>
      </c>
    </row>
    <row r="1101" spans="1:7" x14ac:dyDescent="0.3">
      <c r="A1101" s="3" t="s">
        <v>656</v>
      </c>
      <c r="B1101" s="3">
        <v>6.6</v>
      </c>
      <c r="C1101" t="s">
        <v>656</v>
      </c>
    </row>
    <row r="1102" spans="1:7" x14ac:dyDescent="0.3">
      <c r="A1102" s="2" t="s">
        <v>2019</v>
      </c>
      <c r="B1102" s="2">
        <v>6.3</v>
      </c>
      <c r="C1102" t="s">
        <v>434</v>
      </c>
      <c r="D1102" t="s">
        <v>6195</v>
      </c>
      <c r="E1102" t="s">
        <v>5025</v>
      </c>
    </row>
    <row r="1103" spans="1:7" x14ac:dyDescent="0.3">
      <c r="A1103" s="2" t="s">
        <v>571</v>
      </c>
      <c r="B1103" s="2">
        <v>7.2</v>
      </c>
      <c r="C1103" t="s">
        <v>434</v>
      </c>
      <c r="D1103" t="s">
        <v>656</v>
      </c>
      <c r="E1103" t="s">
        <v>6196</v>
      </c>
    </row>
    <row r="1104" spans="1:7" x14ac:dyDescent="0.3">
      <c r="A1104" s="3" t="s">
        <v>2022</v>
      </c>
      <c r="B1104" s="3">
        <v>7</v>
      </c>
      <c r="C1104" t="s">
        <v>1126</v>
      </c>
      <c r="D1104" t="s">
        <v>6201</v>
      </c>
    </row>
    <row r="1105" spans="1:7" x14ac:dyDescent="0.3">
      <c r="A1105" s="3" t="s">
        <v>25</v>
      </c>
      <c r="B1105" s="3">
        <v>6.9</v>
      </c>
      <c r="C1105" t="s">
        <v>434</v>
      </c>
      <c r="D1105" t="s">
        <v>307</v>
      </c>
      <c r="E1105" t="s">
        <v>6180</v>
      </c>
    </row>
    <row r="1106" spans="1:7" x14ac:dyDescent="0.3">
      <c r="A1106" s="2" t="s">
        <v>412</v>
      </c>
      <c r="B1106" s="2">
        <v>5.2</v>
      </c>
      <c r="C1106" t="s">
        <v>434</v>
      </c>
      <c r="D1106" t="s">
        <v>656</v>
      </c>
      <c r="E1106" t="s">
        <v>6195</v>
      </c>
    </row>
    <row r="1107" spans="1:7" x14ac:dyDescent="0.3">
      <c r="A1107" s="3" t="s">
        <v>637</v>
      </c>
      <c r="B1107" s="3">
        <v>8.1</v>
      </c>
      <c r="C1107" t="s">
        <v>1126</v>
      </c>
      <c r="D1107" t="s">
        <v>6197</v>
      </c>
      <c r="E1107" t="s">
        <v>6095</v>
      </c>
    </row>
    <row r="1108" spans="1:7" x14ac:dyDescent="0.3">
      <c r="A1108" s="2" t="s">
        <v>108</v>
      </c>
      <c r="B1108" s="2">
        <v>6.6</v>
      </c>
      <c r="C1108" t="s">
        <v>434</v>
      </c>
      <c r="D1108" t="s">
        <v>6196</v>
      </c>
      <c r="E1108" t="s">
        <v>6095</v>
      </c>
    </row>
    <row r="1109" spans="1:7" x14ac:dyDescent="0.3">
      <c r="A1109" s="3" t="s">
        <v>656</v>
      </c>
      <c r="B1109" s="3">
        <v>6.2</v>
      </c>
      <c r="C1109" t="s">
        <v>656</v>
      </c>
    </row>
    <row r="1110" spans="1:7" x14ac:dyDescent="0.3">
      <c r="A1110" s="2" t="s">
        <v>2032</v>
      </c>
      <c r="B1110" s="2">
        <v>7.2</v>
      </c>
      <c r="C1110" t="s">
        <v>434</v>
      </c>
      <c r="D1110" t="s">
        <v>1126</v>
      </c>
      <c r="E1110" t="s">
        <v>6194</v>
      </c>
      <c r="F1110" t="s">
        <v>6203</v>
      </c>
    </row>
    <row r="1111" spans="1:7" x14ac:dyDescent="0.3">
      <c r="A1111" s="3" t="s">
        <v>641</v>
      </c>
      <c r="B1111" s="3">
        <v>7.3</v>
      </c>
      <c r="C1111" t="s">
        <v>6196</v>
      </c>
      <c r="D1111" t="s">
        <v>1126</v>
      </c>
    </row>
    <row r="1112" spans="1:7" x14ac:dyDescent="0.3">
      <c r="A1112" s="2" t="s">
        <v>465</v>
      </c>
      <c r="B1112" s="2">
        <v>6.7</v>
      </c>
      <c r="C1112" t="s">
        <v>656</v>
      </c>
      <c r="D1112" t="s">
        <v>1126</v>
      </c>
      <c r="E1112" t="s">
        <v>6180</v>
      </c>
    </row>
    <row r="1113" spans="1:7" x14ac:dyDescent="0.3">
      <c r="A1113" s="3" t="s">
        <v>740</v>
      </c>
      <c r="B1113" s="3">
        <v>6.4</v>
      </c>
      <c r="C1113" t="s">
        <v>6196</v>
      </c>
      <c r="D1113" t="s">
        <v>6197</v>
      </c>
      <c r="E1113" t="s">
        <v>6095</v>
      </c>
    </row>
    <row r="1114" spans="1:7" x14ac:dyDescent="0.3">
      <c r="A1114" s="2" t="s">
        <v>618</v>
      </c>
      <c r="B1114" s="2">
        <v>7.8</v>
      </c>
      <c r="C1114" t="s">
        <v>307</v>
      </c>
      <c r="D1114" t="s">
        <v>656</v>
      </c>
      <c r="E1114" t="s">
        <v>6116</v>
      </c>
    </row>
    <row r="1115" spans="1:7" x14ac:dyDescent="0.3">
      <c r="A1115" s="3" t="s">
        <v>928</v>
      </c>
      <c r="B1115" s="3">
        <v>6.4</v>
      </c>
      <c r="C1115" t="s">
        <v>434</v>
      </c>
      <c r="D1115" t="s">
        <v>6116</v>
      </c>
      <c r="E1115" t="s">
        <v>6095</v>
      </c>
    </row>
    <row r="1116" spans="1:7" x14ac:dyDescent="0.3">
      <c r="A1116" s="2" t="s">
        <v>69</v>
      </c>
      <c r="B1116" s="2">
        <v>4.0999999999999996</v>
      </c>
      <c r="C1116" t="s">
        <v>1126</v>
      </c>
      <c r="D1116" t="s">
        <v>6180</v>
      </c>
    </row>
    <row r="1117" spans="1:7" x14ac:dyDescent="0.3">
      <c r="A1117" s="3" t="s">
        <v>999</v>
      </c>
      <c r="B1117" s="3">
        <v>4.0999999999999996</v>
      </c>
      <c r="C1117" t="s">
        <v>434</v>
      </c>
      <c r="D1117" t="s">
        <v>307</v>
      </c>
      <c r="E1117" t="s">
        <v>656</v>
      </c>
      <c r="F1117" t="s">
        <v>6194</v>
      </c>
      <c r="G1117" t="s">
        <v>6116</v>
      </c>
    </row>
    <row r="1118" spans="1:7" x14ac:dyDescent="0.3">
      <c r="A1118" s="2" t="s">
        <v>710</v>
      </c>
      <c r="B1118" s="2">
        <v>7.4</v>
      </c>
      <c r="C1118" t="s">
        <v>6196</v>
      </c>
      <c r="D1118" t="s">
        <v>1126</v>
      </c>
      <c r="E1118" t="s">
        <v>6095</v>
      </c>
    </row>
    <row r="1119" spans="1:7" x14ac:dyDescent="0.3">
      <c r="A1119" s="3" t="s">
        <v>1004</v>
      </c>
      <c r="B1119" s="3">
        <v>5.8</v>
      </c>
      <c r="C1119" t="s">
        <v>656</v>
      </c>
      <c r="D1119" t="s">
        <v>6194</v>
      </c>
    </row>
    <row r="1120" spans="1:7" x14ac:dyDescent="0.3">
      <c r="A1120" s="2" t="s">
        <v>2046</v>
      </c>
      <c r="B1120" s="2">
        <v>7.6</v>
      </c>
      <c r="C1120" t="s">
        <v>434</v>
      </c>
      <c r="D1120" t="s">
        <v>6198</v>
      </c>
      <c r="E1120" t="s">
        <v>1126</v>
      </c>
      <c r="F1120" t="s">
        <v>6095</v>
      </c>
      <c r="G1120" t="s">
        <v>6202</v>
      </c>
    </row>
    <row r="1121" spans="1:6" x14ac:dyDescent="0.3">
      <c r="A1121" s="3" t="s">
        <v>2048</v>
      </c>
      <c r="B1121" s="3">
        <v>7.2</v>
      </c>
      <c r="C1121" t="s">
        <v>656</v>
      </c>
      <c r="D1121" t="s">
        <v>1126</v>
      </c>
      <c r="E1121" t="s">
        <v>6203</v>
      </c>
    </row>
    <row r="1122" spans="1:6" x14ac:dyDescent="0.3">
      <c r="A1122" s="2" t="s">
        <v>996</v>
      </c>
      <c r="B1122" s="2">
        <v>7.8</v>
      </c>
      <c r="C1122" t="s">
        <v>2088</v>
      </c>
      <c r="D1122" t="s">
        <v>6197</v>
      </c>
      <c r="E1122" t="s">
        <v>6095</v>
      </c>
    </row>
    <row r="1123" spans="1:6" x14ac:dyDescent="0.3">
      <c r="A1123" s="3" t="s">
        <v>504</v>
      </c>
      <c r="B1123" s="3">
        <v>7.7</v>
      </c>
      <c r="C1123" t="s">
        <v>6198</v>
      </c>
      <c r="D1123" t="s">
        <v>1126</v>
      </c>
    </row>
    <row r="1124" spans="1:6" x14ac:dyDescent="0.3">
      <c r="A1124" s="2" t="s">
        <v>465</v>
      </c>
      <c r="B1124" s="2">
        <v>6.4</v>
      </c>
      <c r="C1124" t="s">
        <v>656</v>
      </c>
      <c r="D1124" t="s">
        <v>1126</v>
      </c>
      <c r="E1124" t="s">
        <v>6180</v>
      </c>
    </row>
    <row r="1125" spans="1:6" x14ac:dyDescent="0.3">
      <c r="A1125" s="3" t="s">
        <v>656</v>
      </c>
      <c r="B1125" s="3">
        <v>5.0999999999999996</v>
      </c>
      <c r="C1125" t="s">
        <v>656</v>
      </c>
    </row>
    <row r="1126" spans="1:6" x14ac:dyDescent="0.3">
      <c r="A1126" s="2" t="s">
        <v>2056</v>
      </c>
      <c r="B1126" s="2">
        <v>5.5</v>
      </c>
      <c r="C1126" t="s">
        <v>2088</v>
      </c>
      <c r="D1126" t="s">
        <v>6197</v>
      </c>
    </row>
    <row r="1127" spans="1:6" x14ac:dyDescent="0.3">
      <c r="A1127" s="3" t="s">
        <v>2058</v>
      </c>
      <c r="B1127" s="3">
        <v>7.4</v>
      </c>
      <c r="C1127" t="s">
        <v>307</v>
      </c>
      <c r="D1127" t="s">
        <v>656</v>
      </c>
      <c r="E1127" t="s">
        <v>6116</v>
      </c>
      <c r="F1127" t="s">
        <v>5025</v>
      </c>
    </row>
    <row r="1128" spans="1:6" x14ac:dyDescent="0.3">
      <c r="A1128" s="2" t="s">
        <v>326</v>
      </c>
      <c r="B1128" s="2">
        <v>6</v>
      </c>
      <c r="C1128" t="s">
        <v>656</v>
      </c>
      <c r="D1128" t="s">
        <v>6196</v>
      </c>
    </row>
    <row r="1129" spans="1:6" x14ac:dyDescent="0.3">
      <c r="A1129" s="3" t="s">
        <v>2062</v>
      </c>
      <c r="B1129" s="3">
        <v>7.5</v>
      </c>
      <c r="C1129" t="s">
        <v>6195</v>
      </c>
      <c r="D1129" t="s">
        <v>2088</v>
      </c>
      <c r="E1129" t="s">
        <v>6180</v>
      </c>
    </row>
    <row r="1130" spans="1:6" x14ac:dyDescent="0.3">
      <c r="A1130" s="2" t="s">
        <v>2064</v>
      </c>
      <c r="B1130" s="2">
        <v>7</v>
      </c>
      <c r="C1130" t="s">
        <v>6198</v>
      </c>
      <c r="D1130" t="s">
        <v>1126</v>
      </c>
      <c r="E1130" t="s">
        <v>6180</v>
      </c>
    </row>
    <row r="1131" spans="1:6" x14ac:dyDescent="0.3">
      <c r="A1131" s="3" t="s">
        <v>534</v>
      </c>
      <c r="B1131" s="3">
        <v>7.5</v>
      </c>
      <c r="C1131" t="s">
        <v>6198</v>
      </c>
      <c r="D1131" t="s">
        <v>1126</v>
      </c>
      <c r="E1131" t="s">
        <v>6203</v>
      </c>
    </row>
    <row r="1132" spans="1:6" x14ac:dyDescent="0.3">
      <c r="A1132" s="2" t="s">
        <v>710</v>
      </c>
      <c r="B1132" s="2">
        <v>7.3</v>
      </c>
      <c r="C1132" t="s">
        <v>6196</v>
      </c>
      <c r="D1132" t="s">
        <v>1126</v>
      </c>
      <c r="E1132" t="s">
        <v>6095</v>
      </c>
    </row>
    <row r="1133" spans="1:6" x14ac:dyDescent="0.3">
      <c r="A1133" s="3" t="s">
        <v>656</v>
      </c>
      <c r="B1133" s="3">
        <v>5.7</v>
      </c>
      <c r="C1133" t="s">
        <v>656</v>
      </c>
    </row>
    <row r="1134" spans="1:6" x14ac:dyDescent="0.3">
      <c r="A1134" s="2" t="s">
        <v>1081</v>
      </c>
      <c r="B1134" s="2">
        <v>7.3</v>
      </c>
      <c r="C1134" t="s">
        <v>307</v>
      </c>
      <c r="D1134" t="s">
        <v>1126</v>
      </c>
      <c r="E1134" t="s">
        <v>6194</v>
      </c>
    </row>
    <row r="1135" spans="1:6" x14ac:dyDescent="0.3">
      <c r="A1135" s="3" t="s">
        <v>838</v>
      </c>
      <c r="B1135" s="3">
        <v>7.2</v>
      </c>
      <c r="C1135" t="s">
        <v>656</v>
      </c>
      <c r="D1135" t="s">
        <v>1126</v>
      </c>
    </row>
    <row r="1136" spans="1:6" x14ac:dyDescent="0.3">
      <c r="A1136" s="2" t="s">
        <v>715</v>
      </c>
      <c r="B1136" s="2">
        <v>5.9</v>
      </c>
      <c r="C1136" t="s">
        <v>434</v>
      </c>
      <c r="D1136" t="s">
        <v>656</v>
      </c>
    </row>
    <row r="1137" spans="1:7" x14ac:dyDescent="0.3">
      <c r="A1137" s="3" t="s">
        <v>2072</v>
      </c>
      <c r="B1137" s="3">
        <v>7.8</v>
      </c>
      <c r="C1137" t="s">
        <v>434</v>
      </c>
      <c r="D1137" t="s">
        <v>307</v>
      </c>
      <c r="E1137" t="s">
        <v>1126</v>
      </c>
      <c r="F1137" t="s">
        <v>6180</v>
      </c>
      <c r="G1137" t="s">
        <v>6202</v>
      </c>
    </row>
    <row r="1138" spans="1:7" x14ac:dyDescent="0.3">
      <c r="A1138" s="2" t="s">
        <v>1415</v>
      </c>
      <c r="B1138" s="2">
        <v>7.7</v>
      </c>
      <c r="C1138" t="s">
        <v>6198</v>
      </c>
      <c r="D1138" t="s">
        <v>1126</v>
      </c>
      <c r="E1138" t="s">
        <v>6201</v>
      </c>
    </row>
    <row r="1139" spans="1:7" x14ac:dyDescent="0.3">
      <c r="A1139" s="3" t="s">
        <v>499</v>
      </c>
      <c r="B1139" s="3">
        <v>8.1</v>
      </c>
      <c r="C1139" t="s">
        <v>6196</v>
      </c>
      <c r="D1139" t="s">
        <v>6095</v>
      </c>
    </row>
    <row r="1140" spans="1:7" x14ac:dyDescent="0.3">
      <c r="A1140" s="2" t="s">
        <v>717</v>
      </c>
      <c r="B1140" s="2">
        <v>6.6</v>
      </c>
      <c r="C1140" t="s">
        <v>6196</v>
      </c>
      <c r="D1140" t="s">
        <v>1126</v>
      </c>
      <c r="E1140" t="s">
        <v>6197</v>
      </c>
      <c r="F1140" t="s">
        <v>6095</v>
      </c>
    </row>
    <row r="1141" spans="1:7" x14ac:dyDescent="0.3">
      <c r="A1141" s="3" t="s">
        <v>549</v>
      </c>
      <c r="B1141" s="3">
        <v>7.1</v>
      </c>
      <c r="C1141" t="s">
        <v>656</v>
      </c>
      <c r="D1141" t="s">
        <v>6180</v>
      </c>
    </row>
    <row r="1142" spans="1:7" x14ac:dyDescent="0.3">
      <c r="A1142" s="2" t="s">
        <v>828</v>
      </c>
      <c r="B1142" s="2">
        <v>5.9</v>
      </c>
      <c r="C1142" t="s">
        <v>656</v>
      </c>
      <c r="D1142" t="s">
        <v>1126</v>
      </c>
      <c r="E1142" t="s">
        <v>6195</v>
      </c>
      <c r="F1142" t="s">
        <v>6180</v>
      </c>
    </row>
    <row r="1143" spans="1:7" x14ac:dyDescent="0.3">
      <c r="A1143" s="3" t="s">
        <v>930</v>
      </c>
      <c r="B1143" s="3">
        <v>8</v>
      </c>
      <c r="C1143" t="s">
        <v>1126</v>
      </c>
      <c r="D1143" t="s">
        <v>6199</v>
      </c>
      <c r="E1143" t="s">
        <v>6095</v>
      </c>
    </row>
    <row r="1144" spans="1:7" x14ac:dyDescent="0.3">
      <c r="A1144" s="2" t="s">
        <v>326</v>
      </c>
      <c r="B1144" s="2">
        <v>4.5999999999999996</v>
      </c>
      <c r="C1144" t="s">
        <v>656</v>
      </c>
      <c r="D1144" t="s">
        <v>6196</v>
      </c>
    </row>
    <row r="1145" spans="1:7" x14ac:dyDescent="0.3">
      <c r="A1145" s="3" t="s">
        <v>2082</v>
      </c>
      <c r="B1145" s="3">
        <v>6.1</v>
      </c>
      <c r="C1145" t="s">
        <v>307</v>
      </c>
      <c r="D1145" t="s">
        <v>656</v>
      </c>
      <c r="E1145" t="s">
        <v>6196</v>
      </c>
      <c r="F1145" t="s">
        <v>6180</v>
      </c>
    </row>
    <row r="1146" spans="1:7" x14ac:dyDescent="0.3">
      <c r="A1146" s="3" t="s">
        <v>2084</v>
      </c>
      <c r="B1146" s="3">
        <v>6.4</v>
      </c>
      <c r="C1146" t="s">
        <v>656</v>
      </c>
      <c r="D1146" t="s">
        <v>1126</v>
      </c>
      <c r="E1146" t="s">
        <v>6194</v>
      </c>
      <c r="F1146" t="s">
        <v>6195</v>
      </c>
      <c r="G1146" t="s">
        <v>6180</v>
      </c>
    </row>
    <row r="1147" spans="1:7" x14ac:dyDescent="0.3">
      <c r="A1147" s="2" t="s">
        <v>549</v>
      </c>
      <c r="B1147" s="2">
        <v>6</v>
      </c>
      <c r="C1147" t="s">
        <v>656</v>
      </c>
      <c r="D1147" t="s">
        <v>6180</v>
      </c>
    </row>
    <row r="1148" spans="1:7" x14ac:dyDescent="0.3">
      <c r="A1148" s="3" t="s">
        <v>2088</v>
      </c>
      <c r="B1148" s="3">
        <v>5.2</v>
      </c>
      <c r="C1148" t="s">
        <v>2088</v>
      </c>
    </row>
    <row r="1149" spans="1:7" x14ac:dyDescent="0.3">
      <c r="A1149" s="2" t="s">
        <v>930</v>
      </c>
      <c r="B1149" s="2">
        <v>7.6</v>
      </c>
      <c r="C1149" t="s">
        <v>1126</v>
      </c>
      <c r="D1149" t="s">
        <v>6199</v>
      </c>
      <c r="E1149" t="s">
        <v>6095</v>
      </c>
    </row>
    <row r="1150" spans="1:7" x14ac:dyDescent="0.3">
      <c r="A1150" s="3" t="s">
        <v>632</v>
      </c>
      <c r="B1150" s="3">
        <v>6.4</v>
      </c>
      <c r="C1150" t="s">
        <v>434</v>
      </c>
      <c r="D1150" t="s">
        <v>1126</v>
      </c>
      <c r="E1150" t="s">
        <v>6095</v>
      </c>
      <c r="F1150" t="s">
        <v>6202</v>
      </c>
    </row>
    <row r="1151" spans="1:7" x14ac:dyDescent="0.3">
      <c r="A1151" s="3" t="s">
        <v>465</v>
      </c>
      <c r="B1151" s="3">
        <v>6.1</v>
      </c>
      <c r="C1151" t="s">
        <v>656</v>
      </c>
      <c r="D1151" t="s">
        <v>1126</v>
      </c>
      <c r="E1151" t="s">
        <v>6180</v>
      </c>
    </row>
    <row r="1152" spans="1:7" x14ac:dyDescent="0.3">
      <c r="A1152" s="2" t="s">
        <v>999</v>
      </c>
      <c r="B1152" s="2">
        <v>6.1</v>
      </c>
      <c r="C1152" t="s">
        <v>434</v>
      </c>
      <c r="D1152" t="s">
        <v>307</v>
      </c>
      <c r="E1152" t="s">
        <v>656</v>
      </c>
      <c r="F1152" t="s">
        <v>6194</v>
      </c>
      <c r="G1152" t="s">
        <v>6116</v>
      </c>
    </row>
    <row r="1153" spans="1:7" x14ac:dyDescent="0.3">
      <c r="A1153" s="3" t="s">
        <v>1878</v>
      </c>
      <c r="B1153" s="3">
        <v>5.2</v>
      </c>
      <c r="C1153" t="s">
        <v>434</v>
      </c>
      <c r="D1153" t="s">
        <v>2088</v>
      </c>
    </row>
    <row r="1154" spans="1:7" x14ac:dyDescent="0.3">
      <c r="A1154" s="2" t="s">
        <v>2096</v>
      </c>
      <c r="B1154" s="2">
        <v>7.7</v>
      </c>
      <c r="C1154" t="s">
        <v>434</v>
      </c>
      <c r="D1154" t="s">
        <v>307</v>
      </c>
      <c r="E1154" t="s">
        <v>1126</v>
      </c>
      <c r="F1154" t="s">
        <v>6180</v>
      </c>
      <c r="G1154" t="s">
        <v>6095</v>
      </c>
    </row>
    <row r="1155" spans="1:7" x14ac:dyDescent="0.3">
      <c r="A1155" s="3" t="s">
        <v>710</v>
      </c>
      <c r="B1155" s="3">
        <v>7.3</v>
      </c>
      <c r="C1155" t="s">
        <v>6196</v>
      </c>
      <c r="D1155" t="s">
        <v>1126</v>
      </c>
      <c r="E1155" t="s">
        <v>6095</v>
      </c>
    </row>
    <row r="1156" spans="1:7" x14ac:dyDescent="0.3">
      <c r="A1156" s="2" t="s">
        <v>376</v>
      </c>
      <c r="B1156" s="2">
        <v>6.9</v>
      </c>
      <c r="C1156" t="s">
        <v>434</v>
      </c>
      <c r="D1156" t="s">
        <v>6197</v>
      </c>
      <c r="E1156" t="s">
        <v>6095</v>
      </c>
    </row>
    <row r="1157" spans="1:7" x14ac:dyDescent="0.3">
      <c r="A1157" s="3" t="s">
        <v>735</v>
      </c>
      <c r="B1157" s="3">
        <v>8.5</v>
      </c>
      <c r="C1157" t="s">
        <v>1126</v>
      </c>
      <c r="D1157" t="s">
        <v>6197</v>
      </c>
      <c r="E1157" t="s">
        <v>6116</v>
      </c>
      <c r="F1157" t="s">
        <v>6095</v>
      </c>
    </row>
    <row r="1158" spans="1:7" x14ac:dyDescent="0.3">
      <c r="A1158" s="2" t="s">
        <v>326</v>
      </c>
      <c r="B1158" s="2">
        <v>6.3</v>
      </c>
      <c r="C1158" t="s">
        <v>656</v>
      </c>
      <c r="D1158" t="s">
        <v>6196</v>
      </c>
    </row>
    <row r="1159" spans="1:7" x14ac:dyDescent="0.3">
      <c r="A1159" s="3" t="s">
        <v>199</v>
      </c>
      <c r="B1159" s="3">
        <v>5.9</v>
      </c>
      <c r="C1159" t="s">
        <v>307</v>
      </c>
      <c r="D1159" t="s">
        <v>6193</v>
      </c>
      <c r="E1159" t="s">
        <v>656</v>
      </c>
      <c r="F1159" t="s">
        <v>6194</v>
      </c>
      <c r="G1159" t="s">
        <v>6116</v>
      </c>
    </row>
    <row r="1160" spans="1:7" x14ac:dyDescent="0.3">
      <c r="A1160" s="2" t="s">
        <v>226</v>
      </c>
      <c r="B1160" s="2">
        <v>7.8</v>
      </c>
      <c r="C1160" t="s">
        <v>434</v>
      </c>
      <c r="D1160" t="s">
        <v>307</v>
      </c>
      <c r="E1160" t="s">
        <v>1126</v>
      </c>
      <c r="F1160" t="s">
        <v>6095</v>
      </c>
    </row>
    <row r="1161" spans="1:7" x14ac:dyDescent="0.3">
      <c r="A1161" s="3" t="s">
        <v>16</v>
      </c>
      <c r="B1161" s="3">
        <v>6.7</v>
      </c>
      <c r="C1161" t="s">
        <v>434</v>
      </c>
      <c r="D1161" t="s">
        <v>307</v>
      </c>
      <c r="E1161" t="s">
        <v>6095</v>
      </c>
    </row>
    <row r="1162" spans="1:7" x14ac:dyDescent="0.3">
      <c r="A1162" s="2" t="s">
        <v>74</v>
      </c>
      <c r="B1162" s="2">
        <v>6.4</v>
      </c>
      <c r="C1162" t="s">
        <v>434</v>
      </c>
      <c r="D1162" t="s">
        <v>307</v>
      </c>
      <c r="E1162" t="s">
        <v>6116</v>
      </c>
      <c r="F1162" t="s">
        <v>6095</v>
      </c>
    </row>
    <row r="1163" spans="1:7" x14ac:dyDescent="0.3">
      <c r="A1163" s="3" t="s">
        <v>1406</v>
      </c>
      <c r="B1163" s="3">
        <v>5.9</v>
      </c>
      <c r="C1163" t="s">
        <v>656</v>
      </c>
      <c r="D1163" t="s">
        <v>6196</v>
      </c>
      <c r="E1163" t="s">
        <v>6180</v>
      </c>
    </row>
    <row r="1164" spans="1:7" x14ac:dyDescent="0.3">
      <c r="A1164" s="2" t="s">
        <v>271</v>
      </c>
      <c r="B1164" s="2">
        <v>6.6</v>
      </c>
      <c r="C1164" t="s">
        <v>6197</v>
      </c>
      <c r="D1164" t="s">
        <v>6095</v>
      </c>
    </row>
    <row r="1165" spans="1:7" x14ac:dyDescent="0.3">
      <c r="A1165" s="3" t="s">
        <v>216</v>
      </c>
      <c r="B1165" s="3">
        <v>6.8</v>
      </c>
      <c r="C1165" t="s">
        <v>1126</v>
      </c>
      <c r="D1165" t="s">
        <v>6195</v>
      </c>
      <c r="E1165" t="s">
        <v>6180</v>
      </c>
    </row>
    <row r="1166" spans="1:7" x14ac:dyDescent="0.3">
      <c r="A1166" s="2" t="s">
        <v>996</v>
      </c>
      <c r="B1166" s="2">
        <v>6.5</v>
      </c>
      <c r="C1166" t="s">
        <v>2088</v>
      </c>
      <c r="D1166" t="s">
        <v>6197</v>
      </c>
      <c r="E1166" t="s">
        <v>6095</v>
      </c>
    </row>
    <row r="1167" spans="1:7" x14ac:dyDescent="0.3">
      <c r="A1167" s="3" t="s">
        <v>1577</v>
      </c>
      <c r="B1167" s="3">
        <v>6.6</v>
      </c>
      <c r="C1167" t="s">
        <v>656</v>
      </c>
      <c r="D1167" t="s">
        <v>1126</v>
      </c>
      <c r="E1167" t="s">
        <v>6194</v>
      </c>
      <c r="F1167" t="s">
        <v>6195</v>
      </c>
    </row>
    <row r="1168" spans="1:7" x14ac:dyDescent="0.3">
      <c r="A1168" s="2" t="s">
        <v>549</v>
      </c>
      <c r="B1168" s="2">
        <v>5.8</v>
      </c>
      <c r="C1168" t="s">
        <v>656</v>
      </c>
      <c r="D1168" t="s">
        <v>6180</v>
      </c>
    </row>
    <row r="1169" spans="1:6" x14ac:dyDescent="0.3">
      <c r="A1169" s="3" t="s">
        <v>2118</v>
      </c>
      <c r="B1169" s="3">
        <v>6.9</v>
      </c>
      <c r="C1169" t="s">
        <v>6198</v>
      </c>
      <c r="D1169" t="s">
        <v>1126</v>
      </c>
      <c r="E1169" t="s">
        <v>6201</v>
      </c>
      <c r="F1169" t="s">
        <v>6200</v>
      </c>
    </row>
    <row r="1170" spans="1:6" x14ac:dyDescent="0.3">
      <c r="A1170" s="2" t="s">
        <v>710</v>
      </c>
      <c r="B1170" s="2">
        <v>7.1</v>
      </c>
      <c r="C1170" t="s">
        <v>6196</v>
      </c>
      <c r="D1170" t="s">
        <v>1126</v>
      </c>
      <c r="E1170" t="s">
        <v>6095</v>
      </c>
    </row>
    <row r="1171" spans="1:6" x14ac:dyDescent="0.3">
      <c r="A1171" s="3" t="s">
        <v>996</v>
      </c>
      <c r="B1171" s="3">
        <v>5.8</v>
      </c>
      <c r="C1171" t="s">
        <v>2088</v>
      </c>
      <c r="D1171" t="s">
        <v>6197</v>
      </c>
      <c r="E1171" t="s">
        <v>6095</v>
      </c>
    </row>
    <row r="1172" spans="1:6" x14ac:dyDescent="0.3">
      <c r="A1172" s="2" t="s">
        <v>2122</v>
      </c>
      <c r="B1172" s="2">
        <v>7.2</v>
      </c>
      <c r="C1172" t="s">
        <v>1126</v>
      </c>
      <c r="D1172" t="s">
        <v>6199</v>
      </c>
    </row>
    <row r="1173" spans="1:6" x14ac:dyDescent="0.3">
      <c r="A1173" s="3" t="s">
        <v>771</v>
      </c>
      <c r="B1173" s="3">
        <v>6</v>
      </c>
      <c r="C1173" t="s">
        <v>307</v>
      </c>
      <c r="D1173" t="s">
        <v>1126</v>
      </c>
      <c r="E1173" t="s">
        <v>6180</v>
      </c>
    </row>
    <row r="1174" spans="1:6" x14ac:dyDescent="0.3">
      <c r="A1174" s="2" t="s">
        <v>737</v>
      </c>
      <c r="B1174" s="2">
        <v>4.7</v>
      </c>
      <c r="C1174" t="s">
        <v>434</v>
      </c>
      <c r="D1174" t="s">
        <v>2088</v>
      </c>
      <c r="E1174" t="s">
        <v>6116</v>
      </c>
      <c r="F1174" t="s">
        <v>6095</v>
      </c>
    </row>
    <row r="1175" spans="1:6" x14ac:dyDescent="0.3">
      <c r="A1175" s="3" t="s">
        <v>1004</v>
      </c>
      <c r="B1175" s="3">
        <v>5.2</v>
      </c>
      <c r="C1175" t="s">
        <v>656</v>
      </c>
      <c r="D1175" t="s">
        <v>6194</v>
      </c>
    </row>
    <row r="1176" spans="1:6" x14ac:dyDescent="0.3">
      <c r="A1176" s="2" t="s">
        <v>69</v>
      </c>
      <c r="B1176" s="2">
        <v>5.5</v>
      </c>
      <c r="C1176" t="s">
        <v>1126</v>
      </c>
      <c r="D1176" t="s">
        <v>6180</v>
      </c>
    </row>
    <row r="1177" spans="1:6" x14ac:dyDescent="0.3">
      <c r="A1177" s="2" t="s">
        <v>618</v>
      </c>
      <c r="B1177" s="2">
        <v>7</v>
      </c>
      <c r="C1177" t="s">
        <v>307</v>
      </c>
      <c r="D1177" t="s">
        <v>656</v>
      </c>
      <c r="E1177" t="s">
        <v>6116</v>
      </c>
    </row>
    <row r="1178" spans="1:6" x14ac:dyDescent="0.3">
      <c r="A1178" s="3" t="s">
        <v>838</v>
      </c>
      <c r="B1178" s="3">
        <v>5.8</v>
      </c>
      <c r="C1178" t="s">
        <v>656</v>
      </c>
      <c r="D1178" t="s">
        <v>1126</v>
      </c>
    </row>
    <row r="1179" spans="1:6" x14ac:dyDescent="0.3">
      <c r="A1179" s="2" t="s">
        <v>2056</v>
      </c>
      <c r="B1179" s="2">
        <v>6.2</v>
      </c>
      <c r="C1179" t="s">
        <v>2088</v>
      </c>
      <c r="D1179" t="s">
        <v>6197</v>
      </c>
    </row>
    <row r="1180" spans="1:6" x14ac:dyDescent="0.3">
      <c r="A1180" s="3" t="s">
        <v>271</v>
      </c>
      <c r="B1180" s="3">
        <v>6.5</v>
      </c>
      <c r="C1180" t="s">
        <v>6197</v>
      </c>
      <c r="D1180" t="s">
        <v>6095</v>
      </c>
    </row>
    <row r="1181" spans="1:6" x14ac:dyDescent="0.3">
      <c r="A1181" s="2" t="s">
        <v>2118</v>
      </c>
      <c r="B1181" s="2">
        <v>7.2</v>
      </c>
      <c r="C1181" t="s">
        <v>6198</v>
      </c>
      <c r="D1181" t="s">
        <v>1126</v>
      </c>
      <c r="E1181" t="s">
        <v>6201</v>
      </c>
      <c r="F1181" t="s">
        <v>6200</v>
      </c>
    </row>
    <row r="1182" spans="1:6" x14ac:dyDescent="0.3">
      <c r="A1182" s="3" t="s">
        <v>656</v>
      </c>
      <c r="B1182" s="3">
        <v>5.0999999999999996</v>
      </c>
      <c r="C1182" t="s">
        <v>656</v>
      </c>
    </row>
    <row r="1183" spans="1:6" x14ac:dyDescent="0.3">
      <c r="A1183" s="2" t="s">
        <v>838</v>
      </c>
      <c r="B1183" s="2">
        <v>4.7</v>
      </c>
      <c r="C1183" t="s">
        <v>656</v>
      </c>
      <c r="D1183" t="s">
        <v>1126</v>
      </c>
    </row>
    <row r="1184" spans="1:6" x14ac:dyDescent="0.3">
      <c r="A1184" s="3" t="s">
        <v>2088</v>
      </c>
      <c r="B1184" s="3">
        <v>5.9</v>
      </c>
      <c r="C1184" t="s">
        <v>2088</v>
      </c>
    </row>
    <row r="1185" spans="1:8" x14ac:dyDescent="0.3">
      <c r="A1185" s="2" t="s">
        <v>1406</v>
      </c>
      <c r="B1185" s="2">
        <v>5.8</v>
      </c>
      <c r="C1185" t="s">
        <v>656</v>
      </c>
      <c r="D1185" t="s">
        <v>6196</v>
      </c>
      <c r="E1185" t="s">
        <v>6180</v>
      </c>
    </row>
    <row r="1186" spans="1:8" x14ac:dyDescent="0.3">
      <c r="A1186" s="3" t="s">
        <v>1126</v>
      </c>
      <c r="B1186" s="3">
        <v>7.2</v>
      </c>
      <c r="C1186" t="s">
        <v>1126</v>
      </c>
    </row>
    <row r="1187" spans="1:8" x14ac:dyDescent="0.3">
      <c r="A1187" s="2" t="s">
        <v>1479</v>
      </c>
      <c r="B1187" s="2">
        <v>6.2</v>
      </c>
      <c r="C1187" t="s">
        <v>656</v>
      </c>
      <c r="D1187" t="s">
        <v>1126</v>
      </c>
      <c r="E1187" t="s">
        <v>6180</v>
      </c>
      <c r="F1187" t="s">
        <v>6203</v>
      </c>
    </row>
    <row r="1188" spans="1:8" x14ac:dyDescent="0.3">
      <c r="A1188" s="2" t="s">
        <v>838</v>
      </c>
      <c r="B1188" s="2">
        <v>5.7</v>
      </c>
      <c r="C1188" t="s">
        <v>656</v>
      </c>
      <c r="D1188" t="s">
        <v>1126</v>
      </c>
    </row>
    <row r="1189" spans="1:8" x14ac:dyDescent="0.3">
      <c r="A1189" s="3" t="s">
        <v>2146</v>
      </c>
      <c r="B1189" s="3">
        <v>6.1</v>
      </c>
      <c r="C1189" t="s">
        <v>656</v>
      </c>
      <c r="D1189" t="s">
        <v>5025</v>
      </c>
    </row>
    <row r="1190" spans="1:8" x14ac:dyDescent="0.3">
      <c r="A1190" s="2" t="s">
        <v>2148</v>
      </c>
      <c r="B1190" s="2">
        <v>6</v>
      </c>
      <c r="C1190" t="s">
        <v>434</v>
      </c>
      <c r="D1190" t="s">
        <v>307</v>
      </c>
      <c r="E1190" t="s">
        <v>6196</v>
      </c>
      <c r="F1190" t="s">
        <v>6195</v>
      </c>
      <c r="G1190" t="s">
        <v>6197</v>
      </c>
      <c r="H1190" t="s">
        <v>6095</v>
      </c>
    </row>
    <row r="1191" spans="1:8" x14ac:dyDescent="0.3">
      <c r="A1191" s="3" t="s">
        <v>2151</v>
      </c>
      <c r="B1191" s="3">
        <v>6.9</v>
      </c>
      <c r="C1191" t="s">
        <v>307</v>
      </c>
      <c r="D1191" t="s">
        <v>1126</v>
      </c>
      <c r="E1191" t="s">
        <v>6197</v>
      </c>
    </row>
    <row r="1192" spans="1:8" x14ac:dyDescent="0.3">
      <c r="A1192" s="2" t="s">
        <v>465</v>
      </c>
      <c r="B1192" s="2">
        <v>6.5</v>
      </c>
      <c r="C1192" t="s">
        <v>656</v>
      </c>
      <c r="D1192" t="s">
        <v>1126</v>
      </c>
      <c r="E1192" t="s">
        <v>6180</v>
      </c>
    </row>
    <row r="1193" spans="1:8" x14ac:dyDescent="0.3">
      <c r="A1193" s="3" t="s">
        <v>2154</v>
      </c>
      <c r="B1193" s="3">
        <v>5</v>
      </c>
      <c r="C1193" t="s">
        <v>6198</v>
      </c>
      <c r="D1193" t="s">
        <v>6196</v>
      </c>
      <c r="E1193" t="s">
        <v>1126</v>
      </c>
      <c r="F1193" t="s">
        <v>6201</v>
      </c>
    </row>
    <row r="1194" spans="1:8" x14ac:dyDescent="0.3">
      <c r="A1194" s="2" t="s">
        <v>1102</v>
      </c>
      <c r="B1194" s="2">
        <v>5.7</v>
      </c>
      <c r="C1194" t="s">
        <v>434</v>
      </c>
      <c r="D1194" t="s">
        <v>307</v>
      </c>
      <c r="E1194" t="s">
        <v>6196</v>
      </c>
      <c r="F1194" t="s">
        <v>6095</v>
      </c>
    </row>
    <row r="1195" spans="1:8" x14ac:dyDescent="0.3">
      <c r="A1195" s="3" t="s">
        <v>940</v>
      </c>
      <c r="B1195" s="3">
        <v>7</v>
      </c>
      <c r="C1195" t="s">
        <v>1126</v>
      </c>
      <c r="D1195" t="s">
        <v>6200</v>
      </c>
      <c r="E1195" t="s">
        <v>6180</v>
      </c>
    </row>
    <row r="1196" spans="1:8" x14ac:dyDescent="0.3">
      <c r="A1196" s="2" t="s">
        <v>2159</v>
      </c>
      <c r="B1196" s="2">
        <v>5.0999999999999996</v>
      </c>
      <c r="C1196" t="s">
        <v>6196</v>
      </c>
      <c r="D1196" t="s">
        <v>1126</v>
      </c>
      <c r="E1196" t="s">
        <v>2088</v>
      </c>
      <c r="F1196" t="s">
        <v>6095</v>
      </c>
    </row>
    <row r="1197" spans="1:8" x14ac:dyDescent="0.3">
      <c r="A1197" s="3" t="s">
        <v>656</v>
      </c>
      <c r="B1197" s="3">
        <v>5.3</v>
      </c>
      <c r="C1197" t="s">
        <v>656</v>
      </c>
    </row>
    <row r="1198" spans="1:8" x14ac:dyDescent="0.3">
      <c r="A1198" s="2" t="s">
        <v>1428</v>
      </c>
      <c r="B1198" s="2">
        <v>4.4000000000000004</v>
      </c>
      <c r="C1198" t="s">
        <v>2088</v>
      </c>
      <c r="D1198" t="s">
        <v>6116</v>
      </c>
      <c r="E1198" t="s">
        <v>6095</v>
      </c>
    </row>
    <row r="1199" spans="1:8" x14ac:dyDescent="0.3">
      <c r="A1199" s="3" t="s">
        <v>25</v>
      </c>
      <c r="B1199" s="3">
        <v>4.7</v>
      </c>
      <c r="C1199" t="s">
        <v>434</v>
      </c>
      <c r="D1199" t="s">
        <v>307</v>
      </c>
      <c r="E1199" t="s">
        <v>6180</v>
      </c>
    </row>
    <row r="1200" spans="1:8" x14ac:dyDescent="0.3">
      <c r="A1200" s="2" t="s">
        <v>1994</v>
      </c>
      <c r="B1200" s="2">
        <v>6.7</v>
      </c>
      <c r="C1200" t="s">
        <v>6198</v>
      </c>
      <c r="D1200" t="s">
        <v>1126</v>
      </c>
      <c r="E1200" t="s">
        <v>6199</v>
      </c>
      <c r="F1200" t="s">
        <v>6180</v>
      </c>
    </row>
    <row r="1201" spans="1:9" x14ac:dyDescent="0.3">
      <c r="A1201" s="3" t="s">
        <v>69</v>
      </c>
      <c r="B1201" s="3">
        <v>6.7</v>
      </c>
      <c r="C1201" t="s">
        <v>1126</v>
      </c>
      <c r="D1201" t="s">
        <v>6180</v>
      </c>
    </row>
    <row r="1202" spans="1:9" x14ac:dyDescent="0.3">
      <c r="A1202" s="2" t="s">
        <v>2168</v>
      </c>
      <c r="B1202" s="2">
        <v>5.7</v>
      </c>
      <c r="C1202" t="s">
        <v>2088</v>
      </c>
      <c r="D1202" t="s">
        <v>6095</v>
      </c>
    </row>
    <row r="1203" spans="1:9" x14ac:dyDescent="0.3">
      <c r="A1203" s="3" t="s">
        <v>1733</v>
      </c>
      <c r="B1203" s="3">
        <v>7.4</v>
      </c>
      <c r="C1203" t="s">
        <v>6196</v>
      </c>
      <c r="D1203" t="s">
        <v>1126</v>
      </c>
      <c r="E1203" t="s">
        <v>6180</v>
      </c>
      <c r="F1203" t="s">
        <v>6095</v>
      </c>
    </row>
    <row r="1204" spans="1:9" x14ac:dyDescent="0.3">
      <c r="A1204" s="2" t="s">
        <v>838</v>
      </c>
      <c r="B1204" s="2">
        <v>6.1</v>
      </c>
      <c r="C1204" t="s">
        <v>656</v>
      </c>
      <c r="D1204" t="s">
        <v>1126</v>
      </c>
    </row>
    <row r="1205" spans="1:9" x14ac:dyDescent="0.3">
      <c r="A1205" s="3" t="s">
        <v>143</v>
      </c>
      <c r="B1205" s="3">
        <v>6.4</v>
      </c>
      <c r="C1205" t="s">
        <v>434</v>
      </c>
      <c r="D1205" t="s">
        <v>6196</v>
      </c>
      <c r="E1205" t="s">
        <v>1126</v>
      </c>
      <c r="F1205" t="s">
        <v>6095</v>
      </c>
    </row>
    <row r="1206" spans="1:9" x14ac:dyDescent="0.3">
      <c r="A1206" s="2" t="s">
        <v>2174</v>
      </c>
      <c r="B1206" s="2">
        <v>6.2</v>
      </c>
      <c r="C1206" t="s">
        <v>307</v>
      </c>
      <c r="D1206" t="s">
        <v>6193</v>
      </c>
      <c r="E1206" t="s">
        <v>656</v>
      </c>
      <c r="F1206" t="s">
        <v>1126</v>
      </c>
      <c r="G1206" t="s">
        <v>6194</v>
      </c>
      <c r="H1206" t="s">
        <v>6195</v>
      </c>
      <c r="I1206" t="s">
        <v>6200</v>
      </c>
    </row>
    <row r="1207" spans="1:9" x14ac:dyDescent="0.3">
      <c r="A1207" s="3" t="s">
        <v>717</v>
      </c>
      <c r="B1207" s="3">
        <v>6.2</v>
      </c>
      <c r="C1207" t="s">
        <v>6196</v>
      </c>
      <c r="D1207" t="s">
        <v>1126</v>
      </c>
      <c r="E1207" t="s">
        <v>6197</v>
      </c>
      <c r="F1207" t="s">
        <v>6095</v>
      </c>
    </row>
    <row r="1208" spans="1:9" x14ac:dyDescent="0.3">
      <c r="A1208" s="2" t="s">
        <v>69</v>
      </c>
      <c r="B1208" s="2">
        <v>5.9</v>
      </c>
      <c r="C1208" t="s">
        <v>1126</v>
      </c>
      <c r="D1208" t="s">
        <v>6180</v>
      </c>
    </row>
    <row r="1209" spans="1:9" x14ac:dyDescent="0.3">
      <c r="A1209" s="3" t="s">
        <v>571</v>
      </c>
      <c r="B1209" s="3">
        <v>4</v>
      </c>
      <c r="C1209" t="s">
        <v>434</v>
      </c>
      <c r="D1209" t="s">
        <v>656</v>
      </c>
      <c r="E1209" t="s">
        <v>6196</v>
      </c>
    </row>
    <row r="1210" spans="1:9" x14ac:dyDescent="0.3">
      <c r="A1210" s="2" t="s">
        <v>1342</v>
      </c>
      <c r="B1210" s="2">
        <v>6.2</v>
      </c>
      <c r="C1210" t="s">
        <v>1126</v>
      </c>
      <c r="D1210" t="s">
        <v>6095</v>
      </c>
    </row>
    <row r="1211" spans="1:9" x14ac:dyDescent="0.3">
      <c r="A1211" s="3" t="s">
        <v>1126</v>
      </c>
      <c r="B1211" s="3">
        <v>4.5999999999999996</v>
      </c>
      <c r="C1211" t="s">
        <v>1126</v>
      </c>
    </row>
    <row r="1212" spans="1:9" x14ac:dyDescent="0.3">
      <c r="A1212" s="2" t="s">
        <v>1994</v>
      </c>
      <c r="B1212" s="2">
        <v>6.4</v>
      </c>
      <c r="C1212" t="s">
        <v>6198</v>
      </c>
      <c r="D1212" t="s">
        <v>1126</v>
      </c>
      <c r="E1212" t="s">
        <v>6199</v>
      </c>
      <c r="F1212" t="s">
        <v>6180</v>
      </c>
    </row>
    <row r="1213" spans="1:9" x14ac:dyDescent="0.3">
      <c r="A1213" s="3" t="s">
        <v>108</v>
      </c>
      <c r="B1213" s="3">
        <v>5.9</v>
      </c>
      <c r="C1213" t="s">
        <v>434</v>
      </c>
      <c r="D1213" t="s">
        <v>6196</v>
      </c>
      <c r="E1213" t="s">
        <v>6095</v>
      </c>
    </row>
    <row r="1214" spans="1:9" x14ac:dyDescent="0.3">
      <c r="A1214" s="2" t="s">
        <v>143</v>
      </c>
      <c r="B1214" s="2">
        <v>5.0999999999999996</v>
      </c>
      <c r="C1214" t="s">
        <v>434</v>
      </c>
      <c r="D1214" t="s">
        <v>6196</v>
      </c>
      <c r="E1214" t="s">
        <v>1126</v>
      </c>
      <c r="F1214" t="s">
        <v>6095</v>
      </c>
    </row>
    <row r="1215" spans="1:9" x14ac:dyDescent="0.3">
      <c r="A1215" s="3" t="s">
        <v>1342</v>
      </c>
      <c r="B1215" s="3">
        <v>7.6</v>
      </c>
      <c r="C1215" t="s">
        <v>1126</v>
      </c>
      <c r="D1215" t="s">
        <v>6095</v>
      </c>
    </row>
    <row r="1216" spans="1:9" x14ac:dyDescent="0.3">
      <c r="A1216" s="2" t="s">
        <v>2191</v>
      </c>
      <c r="B1216" s="2">
        <v>4.2</v>
      </c>
      <c r="C1216" t="s">
        <v>434</v>
      </c>
      <c r="D1216" t="s">
        <v>307</v>
      </c>
      <c r="E1216" t="s">
        <v>656</v>
      </c>
      <c r="F1216" t="s">
        <v>6201</v>
      </c>
      <c r="G1216" t="s">
        <v>6095</v>
      </c>
    </row>
    <row r="1217" spans="1:7" x14ac:dyDescent="0.3">
      <c r="A1217" s="3" t="s">
        <v>2193</v>
      </c>
      <c r="B1217" s="3">
        <v>7.8</v>
      </c>
      <c r="C1217" t="s">
        <v>307</v>
      </c>
      <c r="D1217" t="s">
        <v>6193</v>
      </c>
      <c r="E1217" t="s">
        <v>656</v>
      </c>
      <c r="F1217" t="s">
        <v>6196</v>
      </c>
      <c r="G1217" t="s">
        <v>6194</v>
      </c>
    </row>
    <row r="1218" spans="1:7" x14ac:dyDescent="0.3">
      <c r="A1218" s="2" t="s">
        <v>549</v>
      </c>
      <c r="B1218" s="2">
        <v>5.8</v>
      </c>
      <c r="C1218" t="s">
        <v>656</v>
      </c>
      <c r="D1218" t="s">
        <v>6180</v>
      </c>
    </row>
    <row r="1219" spans="1:7" x14ac:dyDescent="0.3">
      <c r="A1219" s="3" t="s">
        <v>2196</v>
      </c>
      <c r="B1219" s="3">
        <v>5.9</v>
      </c>
      <c r="C1219" t="s">
        <v>656</v>
      </c>
      <c r="D1219" t="s">
        <v>6180</v>
      </c>
      <c r="E1219" t="s">
        <v>6116</v>
      </c>
      <c r="F1219" t="s">
        <v>6095</v>
      </c>
    </row>
    <row r="1220" spans="1:7" x14ac:dyDescent="0.3">
      <c r="A1220" s="2" t="s">
        <v>549</v>
      </c>
      <c r="B1220" s="2">
        <v>8.4</v>
      </c>
      <c r="C1220" t="s">
        <v>656</v>
      </c>
      <c r="D1220" t="s">
        <v>6180</v>
      </c>
    </row>
    <row r="1221" spans="1:7" x14ac:dyDescent="0.3">
      <c r="A1221" s="3" t="s">
        <v>2200</v>
      </c>
      <c r="B1221" s="3">
        <v>4.8</v>
      </c>
      <c r="C1221" t="s">
        <v>656</v>
      </c>
      <c r="D1221" t="s">
        <v>6196</v>
      </c>
      <c r="E1221" t="s">
        <v>6194</v>
      </c>
      <c r="F1221" t="s">
        <v>6180</v>
      </c>
    </row>
    <row r="1222" spans="1:7" x14ac:dyDescent="0.3">
      <c r="A1222" s="2" t="s">
        <v>465</v>
      </c>
      <c r="B1222" s="2">
        <v>6.2</v>
      </c>
      <c r="C1222" t="s">
        <v>656</v>
      </c>
      <c r="D1222" t="s">
        <v>1126</v>
      </c>
      <c r="E1222" t="s">
        <v>6180</v>
      </c>
    </row>
    <row r="1223" spans="1:7" x14ac:dyDescent="0.3">
      <c r="A1223" s="3" t="s">
        <v>2064</v>
      </c>
      <c r="B1223" s="3">
        <v>6.5</v>
      </c>
      <c r="C1223" t="s">
        <v>6198</v>
      </c>
      <c r="D1223" t="s">
        <v>1126</v>
      </c>
      <c r="E1223" t="s">
        <v>6180</v>
      </c>
    </row>
    <row r="1224" spans="1:7" x14ac:dyDescent="0.3">
      <c r="A1224" s="2" t="s">
        <v>1126</v>
      </c>
      <c r="B1224" s="2">
        <v>6.3</v>
      </c>
      <c r="C1224" t="s">
        <v>1126</v>
      </c>
    </row>
    <row r="1225" spans="1:7" x14ac:dyDescent="0.3">
      <c r="A1225" s="3" t="s">
        <v>2208</v>
      </c>
      <c r="B1225" s="3">
        <v>3.3</v>
      </c>
      <c r="C1225" t="s">
        <v>6196</v>
      </c>
      <c r="D1225" t="s">
        <v>2088</v>
      </c>
      <c r="E1225" t="s">
        <v>6095</v>
      </c>
    </row>
    <row r="1226" spans="1:7" x14ac:dyDescent="0.3">
      <c r="A1226" s="2" t="s">
        <v>639</v>
      </c>
      <c r="B1226" s="2">
        <v>5.9</v>
      </c>
      <c r="C1226" t="s">
        <v>434</v>
      </c>
      <c r="D1226" t="s">
        <v>307</v>
      </c>
      <c r="E1226" t="s">
        <v>6195</v>
      </c>
      <c r="F1226" t="s">
        <v>6095</v>
      </c>
    </row>
    <row r="1227" spans="1:7" x14ac:dyDescent="0.3">
      <c r="A1227" s="2" t="s">
        <v>656</v>
      </c>
      <c r="B1227" s="2">
        <v>5.8</v>
      </c>
      <c r="C1227" t="s">
        <v>656</v>
      </c>
    </row>
    <row r="1228" spans="1:7" x14ac:dyDescent="0.3">
      <c r="A1228" s="2" t="s">
        <v>226</v>
      </c>
      <c r="B1228" s="2">
        <v>4.7</v>
      </c>
      <c r="C1228" t="s">
        <v>434</v>
      </c>
      <c r="D1228" t="s">
        <v>307</v>
      </c>
      <c r="E1228" t="s">
        <v>1126</v>
      </c>
      <c r="F1228" t="s">
        <v>6095</v>
      </c>
    </row>
    <row r="1229" spans="1:7" x14ac:dyDescent="0.3">
      <c r="A1229" s="3" t="s">
        <v>207</v>
      </c>
      <c r="B1229" s="3">
        <v>4.0999999999999996</v>
      </c>
      <c r="C1229" t="s">
        <v>434</v>
      </c>
      <c r="D1229" t="s">
        <v>6116</v>
      </c>
    </row>
    <row r="1230" spans="1:7" x14ac:dyDescent="0.3">
      <c r="A1230" s="2" t="s">
        <v>2217</v>
      </c>
      <c r="B1230" s="2">
        <v>6.8</v>
      </c>
      <c r="C1230" t="s">
        <v>434</v>
      </c>
      <c r="D1230" t="s">
        <v>2088</v>
      </c>
      <c r="E1230" t="s">
        <v>6197</v>
      </c>
      <c r="F1230" t="s">
        <v>6116</v>
      </c>
      <c r="G1230" t="s">
        <v>6095</v>
      </c>
    </row>
    <row r="1231" spans="1:7" x14ac:dyDescent="0.3">
      <c r="A1231" s="3" t="s">
        <v>735</v>
      </c>
      <c r="B1231" s="3">
        <v>6.2</v>
      </c>
      <c r="C1231" t="s">
        <v>1126</v>
      </c>
      <c r="D1231" t="s">
        <v>6197</v>
      </c>
      <c r="E1231" t="s">
        <v>6116</v>
      </c>
      <c r="F1231" t="s">
        <v>6095</v>
      </c>
    </row>
    <row r="1232" spans="1:7" x14ac:dyDescent="0.3">
      <c r="A1232" s="2" t="s">
        <v>16</v>
      </c>
      <c r="B1232" s="2">
        <v>4.5</v>
      </c>
      <c r="C1232" t="s">
        <v>434</v>
      </c>
      <c r="D1232" t="s">
        <v>307</v>
      </c>
      <c r="E1232" t="s">
        <v>6095</v>
      </c>
    </row>
    <row r="1233" spans="1:8" x14ac:dyDescent="0.3">
      <c r="A1233" s="3" t="s">
        <v>2222</v>
      </c>
      <c r="B1233" s="3">
        <v>5.8</v>
      </c>
      <c r="C1233" t="s">
        <v>656</v>
      </c>
      <c r="D1233" t="s">
        <v>6195</v>
      </c>
      <c r="E1233" t="s">
        <v>6116</v>
      </c>
    </row>
    <row r="1234" spans="1:8" x14ac:dyDescent="0.3">
      <c r="A1234" s="2" t="s">
        <v>382</v>
      </c>
      <c r="B1234" s="2">
        <v>7.3</v>
      </c>
      <c r="C1234" t="s">
        <v>307</v>
      </c>
      <c r="D1234" t="s">
        <v>6116</v>
      </c>
      <c r="E1234" t="s">
        <v>6095</v>
      </c>
    </row>
    <row r="1235" spans="1:8" x14ac:dyDescent="0.3">
      <c r="A1235" s="3" t="s">
        <v>838</v>
      </c>
      <c r="B1235" s="3">
        <v>5.9</v>
      </c>
      <c r="C1235" t="s">
        <v>656</v>
      </c>
      <c r="D1235" t="s">
        <v>1126</v>
      </c>
    </row>
    <row r="1236" spans="1:8" x14ac:dyDescent="0.3">
      <c r="A1236" s="2" t="s">
        <v>2227</v>
      </c>
      <c r="B1236" s="2">
        <v>4.4000000000000004</v>
      </c>
      <c r="C1236" t="s">
        <v>307</v>
      </c>
      <c r="D1236" t="s">
        <v>6193</v>
      </c>
      <c r="E1236" t="s">
        <v>656</v>
      </c>
      <c r="F1236" t="s">
        <v>6195</v>
      </c>
      <c r="G1236" t="s">
        <v>6180</v>
      </c>
    </row>
    <row r="1237" spans="1:8" x14ac:dyDescent="0.3">
      <c r="A1237" s="3" t="s">
        <v>792</v>
      </c>
      <c r="B1237" s="3">
        <v>5.8</v>
      </c>
      <c r="C1237" t="s">
        <v>434</v>
      </c>
      <c r="D1237" t="s">
        <v>6196</v>
      </c>
      <c r="E1237" t="s">
        <v>1126</v>
      </c>
      <c r="F1237" t="s">
        <v>6197</v>
      </c>
      <c r="G1237" t="s">
        <v>6095</v>
      </c>
    </row>
    <row r="1238" spans="1:8" x14ac:dyDescent="0.3">
      <c r="A1238" s="2" t="s">
        <v>2231</v>
      </c>
      <c r="B1238" s="2">
        <v>5.0999999999999996</v>
      </c>
      <c r="C1238" t="s">
        <v>434</v>
      </c>
      <c r="D1238" t="s">
        <v>307</v>
      </c>
      <c r="E1238" t="s">
        <v>6194</v>
      </c>
      <c r="F1238" t="s">
        <v>6095</v>
      </c>
    </row>
    <row r="1239" spans="1:8" x14ac:dyDescent="0.3">
      <c r="A1239" s="3" t="s">
        <v>637</v>
      </c>
      <c r="B1239" s="3">
        <v>6.9</v>
      </c>
      <c r="C1239" t="s">
        <v>1126</v>
      </c>
      <c r="D1239" t="s">
        <v>6197</v>
      </c>
      <c r="E1239" t="s">
        <v>6095</v>
      </c>
    </row>
    <row r="1240" spans="1:8" x14ac:dyDescent="0.3">
      <c r="A1240" s="2" t="s">
        <v>1744</v>
      </c>
      <c r="B1240" s="2">
        <v>6.2</v>
      </c>
      <c r="C1240" t="s">
        <v>656</v>
      </c>
      <c r="D1240" t="s">
        <v>6196</v>
      </c>
      <c r="E1240" t="s">
        <v>1126</v>
      </c>
      <c r="F1240" t="s">
        <v>6095</v>
      </c>
    </row>
    <row r="1241" spans="1:8" x14ac:dyDescent="0.3">
      <c r="A1241" s="3" t="s">
        <v>2236</v>
      </c>
      <c r="B1241" s="3">
        <v>6.9</v>
      </c>
      <c r="C1241" t="s">
        <v>307</v>
      </c>
      <c r="D1241" t="s">
        <v>656</v>
      </c>
      <c r="E1241" t="s">
        <v>1126</v>
      </c>
      <c r="F1241" t="s">
        <v>6180</v>
      </c>
      <c r="G1241" t="s">
        <v>6095</v>
      </c>
      <c r="H1241" t="s">
        <v>6202</v>
      </c>
    </row>
    <row r="1242" spans="1:8" x14ac:dyDescent="0.3">
      <c r="A1242" s="2" t="s">
        <v>922</v>
      </c>
      <c r="B1242" s="2">
        <v>7.3</v>
      </c>
      <c r="C1242" t="s">
        <v>656</v>
      </c>
      <c r="D1242" t="s">
        <v>6195</v>
      </c>
    </row>
    <row r="1243" spans="1:8" x14ac:dyDescent="0.3">
      <c r="A1243" s="3" t="s">
        <v>238</v>
      </c>
      <c r="B1243" s="3">
        <v>7.1</v>
      </c>
      <c r="C1243" t="s">
        <v>434</v>
      </c>
      <c r="D1243" t="s">
        <v>1126</v>
      </c>
      <c r="E1243" t="s">
        <v>6199</v>
      </c>
      <c r="F1243" t="s">
        <v>6180</v>
      </c>
      <c r="G1243" t="s">
        <v>6202</v>
      </c>
    </row>
    <row r="1244" spans="1:8" x14ac:dyDescent="0.3">
      <c r="A1244" s="2" t="s">
        <v>653</v>
      </c>
      <c r="B1244" s="2">
        <v>6</v>
      </c>
      <c r="C1244" t="s">
        <v>1126</v>
      </c>
      <c r="D1244" t="s">
        <v>6199</v>
      </c>
      <c r="E1244" t="s">
        <v>6202</v>
      </c>
    </row>
    <row r="1245" spans="1:8" x14ac:dyDescent="0.3">
      <c r="A1245" s="3" t="s">
        <v>455</v>
      </c>
      <c r="B1245" s="3">
        <v>7</v>
      </c>
      <c r="C1245" t="s">
        <v>434</v>
      </c>
      <c r="D1245" t="s">
        <v>1126</v>
      </c>
      <c r="E1245" t="s">
        <v>6116</v>
      </c>
      <c r="F1245" t="s">
        <v>6095</v>
      </c>
    </row>
    <row r="1246" spans="1:8" x14ac:dyDescent="0.3">
      <c r="A1246" s="2" t="s">
        <v>2245</v>
      </c>
      <c r="B1246" s="2">
        <v>7.6</v>
      </c>
      <c r="C1246" t="s">
        <v>434</v>
      </c>
      <c r="D1246" t="s">
        <v>1126</v>
      </c>
      <c r="E1246" t="s">
        <v>6195</v>
      </c>
    </row>
    <row r="1247" spans="1:8" x14ac:dyDescent="0.3">
      <c r="A1247" s="3" t="s">
        <v>2248</v>
      </c>
      <c r="B1247" s="3">
        <v>8.4</v>
      </c>
      <c r="C1247" t="s">
        <v>434</v>
      </c>
      <c r="D1247" t="s">
        <v>307</v>
      </c>
      <c r="E1247" t="s">
        <v>1126</v>
      </c>
      <c r="F1247" t="s">
        <v>6195</v>
      </c>
      <c r="G1247" t="s">
        <v>6202</v>
      </c>
    </row>
    <row r="1248" spans="1:8" x14ac:dyDescent="0.3">
      <c r="A1248" s="2" t="s">
        <v>2251</v>
      </c>
      <c r="B1248" s="2">
        <v>7.1</v>
      </c>
      <c r="C1248" t="s">
        <v>1126</v>
      </c>
      <c r="D1248" t="s">
        <v>6195</v>
      </c>
      <c r="E1248" t="s">
        <v>6180</v>
      </c>
      <c r="F1248" t="s">
        <v>6116</v>
      </c>
    </row>
    <row r="1249" spans="1:7" x14ac:dyDescent="0.3">
      <c r="A1249" s="3" t="s">
        <v>2253</v>
      </c>
      <c r="B1249" s="3">
        <v>7</v>
      </c>
      <c r="C1249" t="s">
        <v>6193</v>
      </c>
      <c r="D1249" t="s">
        <v>656</v>
      </c>
      <c r="E1249" t="s">
        <v>6194</v>
      </c>
      <c r="F1249" t="s">
        <v>2088</v>
      </c>
      <c r="G1249" t="s">
        <v>6116</v>
      </c>
    </row>
    <row r="1250" spans="1:7" x14ac:dyDescent="0.3">
      <c r="A1250" s="2" t="s">
        <v>74</v>
      </c>
      <c r="B1250" s="2">
        <v>8</v>
      </c>
      <c r="C1250" t="s">
        <v>434</v>
      </c>
      <c r="D1250" t="s">
        <v>307</v>
      </c>
      <c r="E1250" t="s">
        <v>6116</v>
      </c>
      <c r="F1250" t="s">
        <v>6095</v>
      </c>
    </row>
    <row r="1251" spans="1:7" x14ac:dyDescent="0.3">
      <c r="A1251" s="3" t="s">
        <v>2257</v>
      </c>
      <c r="B1251" s="3">
        <v>5.3</v>
      </c>
      <c r="C1251" t="s">
        <v>6198</v>
      </c>
      <c r="D1251" t="s">
        <v>1126</v>
      </c>
      <c r="E1251" t="s">
        <v>6180</v>
      </c>
      <c r="F1251" t="s">
        <v>6203</v>
      </c>
    </row>
    <row r="1252" spans="1:7" x14ac:dyDescent="0.3">
      <c r="A1252" s="2" t="s">
        <v>630</v>
      </c>
      <c r="B1252" s="2">
        <v>4.9000000000000004</v>
      </c>
      <c r="C1252" t="s">
        <v>434</v>
      </c>
      <c r="D1252" t="s">
        <v>656</v>
      </c>
      <c r="E1252" t="s">
        <v>6116</v>
      </c>
    </row>
    <row r="1253" spans="1:7" x14ac:dyDescent="0.3">
      <c r="A1253" s="3" t="s">
        <v>1292</v>
      </c>
      <c r="B1253" s="3">
        <v>6.4</v>
      </c>
      <c r="C1253" t="s">
        <v>656</v>
      </c>
      <c r="D1253" t="s">
        <v>6203</v>
      </c>
    </row>
    <row r="1254" spans="1:7" x14ac:dyDescent="0.3">
      <c r="A1254" s="2" t="s">
        <v>357</v>
      </c>
      <c r="B1254" s="2">
        <v>7.4</v>
      </c>
      <c r="C1254" t="s">
        <v>434</v>
      </c>
      <c r="D1254" t="s">
        <v>307</v>
      </c>
      <c r="E1254" t="s">
        <v>1126</v>
      </c>
      <c r="F1254" t="s">
        <v>6199</v>
      </c>
      <c r="G1254" t="s">
        <v>6202</v>
      </c>
    </row>
    <row r="1255" spans="1:7" x14ac:dyDescent="0.3">
      <c r="A1255" s="3" t="s">
        <v>549</v>
      </c>
      <c r="B1255" s="3">
        <v>6.1</v>
      </c>
      <c r="C1255" t="s">
        <v>656</v>
      </c>
      <c r="D1255" t="s">
        <v>6180</v>
      </c>
    </row>
    <row r="1256" spans="1:7" x14ac:dyDescent="0.3">
      <c r="A1256" s="2" t="s">
        <v>549</v>
      </c>
      <c r="B1256" s="2">
        <v>6.5</v>
      </c>
      <c r="C1256" t="s">
        <v>656</v>
      </c>
      <c r="D1256" t="s">
        <v>6180</v>
      </c>
    </row>
    <row r="1257" spans="1:7" x14ac:dyDescent="0.3">
      <c r="A1257" s="3" t="s">
        <v>656</v>
      </c>
      <c r="B1257" s="3">
        <v>5.7</v>
      </c>
      <c r="C1257" t="s">
        <v>656</v>
      </c>
    </row>
    <row r="1258" spans="1:7" x14ac:dyDescent="0.3">
      <c r="A1258" s="2" t="s">
        <v>999</v>
      </c>
      <c r="B1258" s="2">
        <v>5.0999999999999996</v>
      </c>
      <c r="C1258" t="s">
        <v>434</v>
      </c>
      <c r="D1258" t="s">
        <v>307</v>
      </c>
      <c r="E1258" t="s">
        <v>656</v>
      </c>
      <c r="F1258" t="s">
        <v>6194</v>
      </c>
      <c r="G1258" t="s">
        <v>6116</v>
      </c>
    </row>
    <row r="1259" spans="1:7" x14ac:dyDescent="0.3">
      <c r="A1259" s="3" t="s">
        <v>518</v>
      </c>
      <c r="B1259" s="3">
        <v>6.6</v>
      </c>
      <c r="C1259" t="s">
        <v>434</v>
      </c>
      <c r="D1259" t="s">
        <v>307</v>
      </c>
      <c r="E1259" t="s">
        <v>6197</v>
      </c>
      <c r="F1259" t="s">
        <v>6116</v>
      </c>
      <c r="G1259" t="s">
        <v>6095</v>
      </c>
    </row>
    <row r="1260" spans="1:7" x14ac:dyDescent="0.3">
      <c r="A1260" s="2" t="s">
        <v>2270</v>
      </c>
      <c r="B1260" s="2">
        <v>6.5</v>
      </c>
      <c r="C1260" t="s">
        <v>434</v>
      </c>
      <c r="D1260" t="s">
        <v>6198</v>
      </c>
      <c r="E1260" t="s">
        <v>1126</v>
      </c>
    </row>
    <row r="1261" spans="1:7" x14ac:dyDescent="0.3">
      <c r="A1261" s="3" t="s">
        <v>69</v>
      </c>
      <c r="B1261" s="3">
        <v>6.9</v>
      </c>
      <c r="C1261" t="s">
        <v>1126</v>
      </c>
      <c r="D1261" t="s">
        <v>6180</v>
      </c>
    </row>
    <row r="1262" spans="1:7" x14ac:dyDescent="0.3">
      <c r="A1262" s="2" t="s">
        <v>534</v>
      </c>
      <c r="B1262" s="2">
        <v>7.6</v>
      </c>
      <c r="C1262" t="s">
        <v>6198</v>
      </c>
      <c r="D1262" t="s">
        <v>1126</v>
      </c>
      <c r="E1262" t="s">
        <v>6203</v>
      </c>
    </row>
    <row r="1263" spans="1:7" x14ac:dyDescent="0.3">
      <c r="A1263" s="3" t="s">
        <v>710</v>
      </c>
      <c r="B1263" s="3">
        <v>5.6</v>
      </c>
      <c r="C1263" t="s">
        <v>6196</v>
      </c>
      <c r="D1263" t="s">
        <v>1126</v>
      </c>
      <c r="E1263" t="s">
        <v>6095</v>
      </c>
    </row>
    <row r="1264" spans="1:7" x14ac:dyDescent="0.3">
      <c r="A1264" s="2" t="s">
        <v>1406</v>
      </c>
      <c r="B1264" s="2">
        <v>6.2</v>
      </c>
      <c r="C1264" t="s">
        <v>656</v>
      </c>
      <c r="D1264" t="s">
        <v>6196</v>
      </c>
      <c r="E1264" t="s">
        <v>6180</v>
      </c>
    </row>
    <row r="1265" spans="1:7" x14ac:dyDescent="0.3">
      <c r="A1265" s="3" t="s">
        <v>571</v>
      </c>
      <c r="B1265" s="3">
        <v>4.4000000000000004</v>
      </c>
      <c r="C1265" t="s">
        <v>434</v>
      </c>
      <c r="D1265" t="s">
        <v>656</v>
      </c>
      <c r="E1265" t="s">
        <v>6196</v>
      </c>
    </row>
    <row r="1266" spans="1:7" x14ac:dyDescent="0.3">
      <c r="A1266" s="2" t="s">
        <v>69</v>
      </c>
      <c r="B1266" s="2">
        <v>5.6</v>
      </c>
      <c r="C1266" t="s">
        <v>1126</v>
      </c>
      <c r="D1266" t="s">
        <v>6180</v>
      </c>
    </row>
    <row r="1267" spans="1:7" x14ac:dyDescent="0.3">
      <c r="A1267" s="3" t="s">
        <v>838</v>
      </c>
      <c r="B1267" s="3">
        <v>5.5</v>
      </c>
      <c r="C1267" t="s">
        <v>656</v>
      </c>
      <c r="D1267" t="s">
        <v>1126</v>
      </c>
    </row>
    <row r="1268" spans="1:7" x14ac:dyDescent="0.3">
      <c r="A1268" s="2" t="s">
        <v>271</v>
      </c>
      <c r="B1268" s="2">
        <v>6.7</v>
      </c>
      <c r="C1268" t="s">
        <v>6197</v>
      </c>
      <c r="D1268" t="s">
        <v>6095</v>
      </c>
    </row>
    <row r="1269" spans="1:7" x14ac:dyDescent="0.3">
      <c r="A1269" s="3" t="s">
        <v>717</v>
      </c>
      <c r="B1269" s="3">
        <v>6.1</v>
      </c>
      <c r="C1269" t="s">
        <v>6196</v>
      </c>
      <c r="D1269" t="s">
        <v>1126</v>
      </c>
      <c r="E1269" t="s">
        <v>6197</v>
      </c>
      <c r="F1269" t="s">
        <v>6095</v>
      </c>
    </row>
    <row r="1270" spans="1:7" x14ac:dyDescent="0.3">
      <c r="A1270" s="2" t="s">
        <v>2022</v>
      </c>
      <c r="B1270" s="2">
        <v>6.2</v>
      </c>
      <c r="C1270" t="s">
        <v>1126</v>
      </c>
      <c r="D1270" t="s">
        <v>6201</v>
      </c>
    </row>
    <row r="1271" spans="1:7" x14ac:dyDescent="0.3">
      <c r="A1271" s="3" t="s">
        <v>1126</v>
      </c>
      <c r="B1271" s="3">
        <v>7.3</v>
      </c>
      <c r="C1271" t="s">
        <v>1126</v>
      </c>
    </row>
    <row r="1272" spans="1:7" x14ac:dyDescent="0.3">
      <c r="A1272" s="2" t="s">
        <v>2287</v>
      </c>
      <c r="B1272" s="2">
        <v>6.6</v>
      </c>
      <c r="C1272" t="s">
        <v>307</v>
      </c>
      <c r="D1272" t="s">
        <v>1126</v>
      </c>
    </row>
    <row r="1273" spans="1:7" x14ac:dyDescent="0.3">
      <c r="A1273" s="3" t="s">
        <v>2289</v>
      </c>
      <c r="B1273" s="3">
        <v>8.1999999999999993</v>
      </c>
      <c r="C1273" t="s">
        <v>2088</v>
      </c>
      <c r="D1273" t="s">
        <v>6197</v>
      </c>
      <c r="E1273" t="s">
        <v>6116</v>
      </c>
    </row>
    <row r="1274" spans="1:7" x14ac:dyDescent="0.3">
      <c r="A1274" s="2" t="s">
        <v>928</v>
      </c>
      <c r="B1274" s="2">
        <v>6.4</v>
      </c>
      <c r="C1274" t="s">
        <v>434</v>
      </c>
      <c r="D1274" t="s">
        <v>6116</v>
      </c>
      <c r="E1274" t="s">
        <v>6095</v>
      </c>
    </row>
    <row r="1275" spans="1:7" x14ac:dyDescent="0.3">
      <c r="A1275" s="3" t="s">
        <v>740</v>
      </c>
      <c r="B1275" s="3">
        <v>6.4</v>
      </c>
      <c r="C1275" t="s">
        <v>6196</v>
      </c>
      <c r="D1275" t="s">
        <v>6197</v>
      </c>
      <c r="E1275" t="s">
        <v>6095</v>
      </c>
    </row>
    <row r="1276" spans="1:7" x14ac:dyDescent="0.3">
      <c r="A1276" s="2" t="s">
        <v>2295</v>
      </c>
      <c r="B1276" s="2">
        <v>5.2</v>
      </c>
      <c r="C1276" t="s">
        <v>434</v>
      </c>
      <c r="D1276" t="s">
        <v>307</v>
      </c>
      <c r="E1276" t="s">
        <v>1126</v>
      </c>
      <c r="F1276" t="s">
        <v>6095</v>
      </c>
      <c r="G1276" t="s">
        <v>5025</v>
      </c>
    </row>
    <row r="1277" spans="1:7" x14ac:dyDescent="0.3">
      <c r="A1277" s="3" t="s">
        <v>2297</v>
      </c>
      <c r="B1277" s="3">
        <v>6.5</v>
      </c>
      <c r="C1277" t="s">
        <v>307</v>
      </c>
      <c r="D1277" t="s">
        <v>6194</v>
      </c>
      <c r="E1277" t="s">
        <v>6195</v>
      </c>
      <c r="F1277" t="s">
        <v>6116</v>
      </c>
    </row>
    <row r="1278" spans="1:7" x14ac:dyDescent="0.3">
      <c r="A1278" s="2" t="s">
        <v>1126</v>
      </c>
      <c r="B1278" s="2">
        <v>7.1</v>
      </c>
      <c r="C1278" t="s">
        <v>1126</v>
      </c>
    </row>
    <row r="1279" spans="1:7" x14ac:dyDescent="0.3">
      <c r="A1279" s="2" t="s">
        <v>534</v>
      </c>
      <c r="B1279" s="2">
        <v>7.3</v>
      </c>
      <c r="C1279" t="s">
        <v>6198</v>
      </c>
      <c r="D1279" t="s">
        <v>1126</v>
      </c>
      <c r="E1279" t="s">
        <v>6203</v>
      </c>
    </row>
    <row r="1280" spans="1:7" x14ac:dyDescent="0.3">
      <c r="A1280" s="3" t="s">
        <v>74</v>
      </c>
      <c r="B1280" s="3">
        <v>5.2</v>
      </c>
      <c r="C1280" t="s">
        <v>434</v>
      </c>
      <c r="D1280" t="s">
        <v>307</v>
      </c>
      <c r="E1280" t="s">
        <v>6116</v>
      </c>
      <c r="F1280" t="s">
        <v>6095</v>
      </c>
    </row>
    <row r="1281" spans="1:7" x14ac:dyDescent="0.3">
      <c r="A1281" s="2" t="s">
        <v>1250</v>
      </c>
      <c r="B1281" s="2">
        <v>7.7</v>
      </c>
      <c r="C1281" t="s">
        <v>1126</v>
      </c>
      <c r="D1281" t="s">
        <v>6203</v>
      </c>
    </row>
    <row r="1282" spans="1:7" x14ac:dyDescent="0.3">
      <c r="A1282" s="3" t="s">
        <v>710</v>
      </c>
      <c r="B1282" s="3">
        <v>7.6</v>
      </c>
      <c r="C1282" t="s">
        <v>6196</v>
      </c>
      <c r="D1282" t="s">
        <v>1126</v>
      </c>
      <c r="E1282" t="s">
        <v>6095</v>
      </c>
    </row>
    <row r="1283" spans="1:7" x14ac:dyDescent="0.3">
      <c r="A1283" s="2" t="s">
        <v>465</v>
      </c>
      <c r="B1283" s="2">
        <v>5.7</v>
      </c>
      <c r="C1283" t="s">
        <v>656</v>
      </c>
      <c r="D1283" t="s">
        <v>1126</v>
      </c>
      <c r="E1283" t="s">
        <v>6180</v>
      </c>
    </row>
    <row r="1284" spans="1:7" x14ac:dyDescent="0.3">
      <c r="A1284" s="3" t="s">
        <v>838</v>
      </c>
      <c r="B1284" s="3">
        <v>7</v>
      </c>
      <c r="C1284" t="s">
        <v>656</v>
      </c>
      <c r="D1284" t="s">
        <v>1126</v>
      </c>
    </row>
    <row r="1285" spans="1:7" x14ac:dyDescent="0.3">
      <c r="A1285" s="2" t="s">
        <v>250</v>
      </c>
      <c r="B1285" s="2">
        <v>6</v>
      </c>
      <c r="C1285" t="s">
        <v>307</v>
      </c>
      <c r="D1285" t="s">
        <v>656</v>
      </c>
      <c r="E1285" t="s">
        <v>6194</v>
      </c>
      <c r="F1285" t="s">
        <v>6195</v>
      </c>
    </row>
    <row r="1286" spans="1:7" x14ac:dyDescent="0.3">
      <c r="A1286" s="3" t="s">
        <v>2313</v>
      </c>
      <c r="B1286" s="3">
        <v>8.1</v>
      </c>
      <c r="C1286" t="s">
        <v>434</v>
      </c>
      <c r="D1286" t="s">
        <v>6198</v>
      </c>
      <c r="E1286" t="s">
        <v>1126</v>
      </c>
      <c r="F1286" t="s">
        <v>6203</v>
      </c>
    </row>
    <row r="1287" spans="1:7" x14ac:dyDescent="0.3">
      <c r="A1287" s="2" t="s">
        <v>1126</v>
      </c>
      <c r="B1287" s="2">
        <v>8</v>
      </c>
      <c r="C1287" t="s">
        <v>1126</v>
      </c>
    </row>
    <row r="1288" spans="1:7" x14ac:dyDescent="0.3">
      <c r="A1288" s="3" t="s">
        <v>571</v>
      </c>
      <c r="B1288" s="3">
        <v>5.6</v>
      </c>
      <c r="C1288" t="s">
        <v>434</v>
      </c>
      <c r="D1288" t="s">
        <v>656</v>
      </c>
      <c r="E1288" t="s">
        <v>6196</v>
      </c>
    </row>
    <row r="1289" spans="1:7" x14ac:dyDescent="0.3">
      <c r="A1289" s="2" t="s">
        <v>549</v>
      </c>
      <c r="B1289" s="2">
        <v>6.1</v>
      </c>
      <c r="C1289" t="s">
        <v>656</v>
      </c>
      <c r="D1289" t="s">
        <v>6180</v>
      </c>
    </row>
    <row r="1290" spans="1:7" x14ac:dyDescent="0.3">
      <c r="A1290" s="3" t="s">
        <v>2321</v>
      </c>
      <c r="B1290" s="3">
        <v>6.9</v>
      </c>
      <c r="C1290" t="s">
        <v>1126</v>
      </c>
      <c r="D1290" t="s">
        <v>6194</v>
      </c>
    </row>
    <row r="1291" spans="1:7" x14ac:dyDescent="0.3">
      <c r="A1291" s="2" t="s">
        <v>216</v>
      </c>
      <c r="B1291" s="2">
        <v>5.2</v>
      </c>
      <c r="C1291" t="s">
        <v>1126</v>
      </c>
      <c r="D1291" t="s">
        <v>6195</v>
      </c>
      <c r="E1291" t="s">
        <v>6180</v>
      </c>
    </row>
    <row r="1292" spans="1:7" x14ac:dyDescent="0.3">
      <c r="A1292" s="3" t="s">
        <v>710</v>
      </c>
      <c r="B1292" s="3">
        <v>7</v>
      </c>
      <c r="C1292" t="s">
        <v>6196</v>
      </c>
      <c r="D1292" t="s">
        <v>1126</v>
      </c>
      <c r="E1292" t="s">
        <v>6095</v>
      </c>
    </row>
    <row r="1293" spans="1:7" x14ac:dyDescent="0.3">
      <c r="A1293" s="2" t="s">
        <v>131</v>
      </c>
      <c r="B1293" s="2">
        <v>6.3</v>
      </c>
      <c r="C1293" t="s">
        <v>434</v>
      </c>
      <c r="D1293" t="s">
        <v>656</v>
      </c>
      <c r="E1293" t="s">
        <v>6196</v>
      </c>
      <c r="F1293" t="s">
        <v>6095</v>
      </c>
    </row>
    <row r="1294" spans="1:7" x14ac:dyDescent="0.3">
      <c r="A1294" s="3" t="s">
        <v>326</v>
      </c>
      <c r="B1294" s="3">
        <v>7</v>
      </c>
      <c r="C1294" t="s">
        <v>656</v>
      </c>
      <c r="D1294" t="s">
        <v>6196</v>
      </c>
    </row>
    <row r="1295" spans="1:7" x14ac:dyDescent="0.3">
      <c r="A1295" s="3" t="s">
        <v>792</v>
      </c>
      <c r="B1295" s="3">
        <v>6.9</v>
      </c>
      <c r="C1295" t="s">
        <v>434</v>
      </c>
      <c r="D1295" t="s">
        <v>6196</v>
      </c>
      <c r="E1295" t="s">
        <v>1126</v>
      </c>
      <c r="F1295" t="s">
        <v>6197</v>
      </c>
      <c r="G1295" t="s">
        <v>6095</v>
      </c>
    </row>
    <row r="1296" spans="1:7" x14ac:dyDescent="0.3">
      <c r="A1296" s="2" t="s">
        <v>16</v>
      </c>
      <c r="B1296" s="2">
        <v>6.2</v>
      </c>
      <c r="C1296" t="s">
        <v>434</v>
      </c>
      <c r="D1296" t="s">
        <v>307</v>
      </c>
      <c r="E1296" t="s">
        <v>6095</v>
      </c>
    </row>
    <row r="1297" spans="1:10" x14ac:dyDescent="0.3">
      <c r="A1297" s="3" t="s">
        <v>1800</v>
      </c>
      <c r="B1297" s="3">
        <v>6.4</v>
      </c>
      <c r="C1297" t="s">
        <v>656</v>
      </c>
      <c r="D1297" t="s">
        <v>6116</v>
      </c>
    </row>
    <row r="1298" spans="1:10" x14ac:dyDescent="0.3">
      <c r="A1298" s="2" t="s">
        <v>2321</v>
      </c>
      <c r="B1298" s="2">
        <v>6.4</v>
      </c>
      <c r="C1298" t="s">
        <v>1126</v>
      </c>
      <c r="D1298" t="s">
        <v>6194</v>
      </c>
    </row>
    <row r="1299" spans="1:10" x14ac:dyDescent="0.3">
      <c r="A1299" s="3" t="s">
        <v>2333</v>
      </c>
      <c r="B1299" s="3">
        <v>5.7</v>
      </c>
      <c r="C1299" t="s">
        <v>434</v>
      </c>
      <c r="D1299" t="s">
        <v>307</v>
      </c>
      <c r="E1299" t="s">
        <v>6196</v>
      </c>
      <c r="F1299" t="s">
        <v>1126</v>
      </c>
      <c r="G1299" t="s">
        <v>6194</v>
      </c>
      <c r="H1299" t="s">
        <v>6195</v>
      </c>
      <c r="I1299" t="s">
        <v>6180</v>
      </c>
      <c r="J1299" t="s">
        <v>6095</v>
      </c>
    </row>
    <row r="1300" spans="1:10" x14ac:dyDescent="0.3">
      <c r="A1300" s="2" t="s">
        <v>143</v>
      </c>
      <c r="B1300" s="2">
        <v>6.1</v>
      </c>
      <c r="C1300" t="s">
        <v>434</v>
      </c>
      <c r="D1300" t="s">
        <v>6196</v>
      </c>
      <c r="E1300" t="s">
        <v>1126</v>
      </c>
      <c r="F1300" t="s">
        <v>6095</v>
      </c>
    </row>
    <row r="1301" spans="1:10" x14ac:dyDescent="0.3">
      <c r="A1301" s="3" t="s">
        <v>465</v>
      </c>
      <c r="B1301" s="3">
        <v>5.4</v>
      </c>
      <c r="C1301" t="s">
        <v>656</v>
      </c>
      <c r="D1301" t="s">
        <v>1126</v>
      </c>
      <c r="E1301" t="s">
        <v>6180</v>
      </c>
    </row>
    <row r="1302" spans="1:10" x14ac:dyDescent="0.3">
      <c r="A1302" s="2" t="s">
        <v>2122</v>
      </c>
      <c r="B1302" s="2">
        <v>6.7</v>
      </c>
      <c r="C1302" t="s">
        <v>1126</v>
      </c>
      <c r="D1302" t="s">
        <v>6199</v>
      </c>
    </row>
    <row r="1303" spans="1:10" x14ac:dyDescent="0.3">
      <c r="A1303" s="3" t="s">
        <v>1083</v>
      </c>
      <c r="B1303" s="3">
        <v>6.8</v>
      </c>
      <c r="C1303" t="s">
        <v>1126</v>
      </c>
      <c r="D1303" t="s">
        <v>6197</v>
      </c>
      <c r="E1303" t="s">
        <v>6180</v>
      </c>
      <c r="F1303" t="s">
        <v>6095</v>
      </c>
    </row>
    <row r="1304" spans="1:10" x14ac:dyDescent="0.3">
      <c r="A1304" s="2" t="s">
        <v>2001</v>
      </c>
      <c r="B1304" s="2">
        <v>6</v>
      </c>
      <c r="C1304" t="s">
        <v>1126</v>
      </c>
      <c r="D1304" t="s">
        <v>2088</v>
      </c>
      <c r="E1304" t="s">
        <v>6197</v>
      </c>
      <c r="F1304" t="s">
        <v>6095</v>
      </c>
    </row>
    <row r="1305" spans="1:10" x14ac:dyDescent="0.3">
      <c r="A1305" s="3" t="s">
        <v>889</v>
      </c>
      <c r="B1305" s="3">
        <v>7.8</v>
      </c>
      <c r="C1305" t="s">
        <v>1126</v>
      </c>
      <c r="D1305" t="s">
        <v>6116</v>
      </c>
      <c r="E1305" t="s">
        <v>6095</v>
      </c>
    </row>
    <row r="1306" spans="1:10" x14ac:dyDescent="0.3">
      <c r="A1306" s="2" t="s">
        <v>2342</v>
      </c>
      <c r="B1306" s="2">
        <v>5.3</v>
      </c>
      <c r="C1306" t="s">
        <v>6198</v>
      </c>
      <c r="D1306" t="s">
        <v>656</v>
      </c>
      <c r="E1306" t="s">
        <v>6180</v>
      </c>
    </row>
    <row r="1307" spans="1:10" x14ac:dyDescent="0.3">
      <c r="A1307" s="3" t="s">
        <v>199</v>
      </c>
      <c r="B1307" s="3">
        <v>4.5</v>
      </c>
      <c r="C1307" t="s">
        <v>307</v>
      </c>
      <c r="D1307" t="s">
        <v>6193</v>
      </c>
      <c r="E1307" t="s">
        <v>656</v>
      </c>
      <c r="F1307" t="s">
        <v>6194</v>
      </c>
      <c r="G1307" t="s">
        <v>6116</v>
      </c>
    </row>
    <row r="1308" spans="1:10" x14ac:dyDescent="0.3">
      <c r="A1308" s="2" t="s">
        <v>656</v>
      </c>
      <c r="B1308" s="2">
        <v>5.4</v>
      </c>
      <c r="C1308" t="s">
        <v>656</v>
      </c>
    </row>
    <row r="1309" spans="1:10" x14ac:dyDescent="0.3">
      <c r="A1309" s="3" t="s">
        <v>656</v>
      </c>
      <c r="B1309" s="3">
        <v>7.8</v>
      </c>
      <c r="C1309" t="s">
        <v>656</v>
      </c>
    </row>
    <row r="1310" spans="1:10" x14ac:dyDescent="0.3">
      <c r="A1310" s="2" t="s">
        <v>2349</v>
      </c>
      <c r="B1310" s="2">
        <v>7.2</v>
      </c>
      <c r="C1310" t="s">
        <v>434</v>
      </c>
      <c r="D1310" t="s">
        <v>6198</v>
      </c>
      <c r="E1310" t="s">
        <v>1126</v>
      </c>
      <c r="F1310" t="s">
        <v>6199</v>
      </c>
    </row>
    <row r="1311" spans="1:10" x14ac:dyDescent="0.3">
      <c r="A1311" s="3" t="s">
        <v>449</v>
      </c>
      <c r="B1311" s="3">
        <v>6.6</v>
      </c>
      <c r="C1311" t="s">
        <v>434</v>
      </c>
      <c r="D1311" t="s">
        <v>307</v>
      </c>
      <c r="E1311" t="s">
        <v>656</v>
      </c>
      <c r="F1311" t="s">
        <v>6196</v>
      </c>
    </row>
    <row r="1312" spans="1:10" x14ac:dyDescent="0.3">
      <c r="A1312" s="2" t="s">
        <v>40</v>
      </c>
      <c r="B1312" s="2">
        <v>7.6</v>
      </c>
      <c r="C1312" t="s">
        <v>434</v>
      </c>
      <c r="D1312" t="s">
        <v>307</v>
      </c>
    </row>
    <row r="1313" spans="1:7" x14ac:dyDescent="0.3">
      <c r="A1313" s="3" t="s">
        <v>2354</v>
      </c>
      <c r="B1313" s="3">
        <v>5.9</v>
      </c>
      <c r="C1313" t="s">
        <v>6198</v>
      </c>
      <c r="D1313" t="s">
        <v>1126</v>
      </c>
      <c r="E1313" t="s">
        <v>6202</v>
      </c>
    </row>
    <row r="1314" spans="1:7" x14ac:dyDescent="0.3">
      <c r="A1314" s="2" t="s">
        <v>108</v>
      </c>
      <c r="B1314" s="2">
        <v>6.7</v>
      </c>
      <c r="C1314" t="s">
        <v>434</v>
      </c>
      <c r="D1314" t="s">
        <v>6196</v>
      </c>
      <c r="E1314" t="s">
        <v>6095</v>
      </c>
    </row>
    <row r="1315" spans="1:7" x14ac:dyDescent="0.3">
      <c r="A1315" s="3" t="s">
        <v>534</v>
      </c>
      <c r="B1315" s="3">
        <v>7.7</v>
      </c>
      <c r="C1315" t="s">
        <v>6198</v>
      </c>
      <c r="D1315" t="s">
        <v>1126</v>
      </c>
      <c r="E1315" t="s">
        <v>6203</v>
      </c>
    </row>
    <row r="1316" spans="1:7" x14ac:dyDescent="0.3">
      <c r="A1316" s="3" t="s">
        <v>999</v>
      </c>
      <c r="B1316" s="3">
        <v>5.4</v>
      </c>
      <c r="C1316" t="s">
        <v>434</v>
      </c>
      <c r="D1316" t="s">
        <v>307</v>
      </c>
      <c r="E1316" t="s">
        <v>656</v>
      </c>
      <c r="F1316" t="s">
        <v>6194</v>
      </c>
      <c r="G1316" t="s">
        <v>6116</v>
      </c>
    </row>
    <row r="1317" spans="1:7" x14ac:dyDescent="0.3">
      <c r="A1317" s="2" t="s">
        <v>326</v>
      </c>
      <c r="B1317" s="2">
        <v>6.9</v>
      </c>
      <c r="C1317" t="s">
        <v>656</v>
      </c>
      <c r="D1317" t="s">
        <v>6196</v>
      </c>
    </row>
    <row r="1318" spans="1:7" x14ac:dyDescent="0.3">
      <c r="A1318" s="3" t="s">
        <v>1970</v>
      </c>
      <c r="B1318" s="3">
        <v>7.7</v>
      </c>
      <c r="C1318" t="s">
        <v>307</v>
      </c>
      <c r="D1318" t="s">
        <v>1126</v>
      </c>
      <c r="E1318" t="s">
        <v>5025</v>
      </c>
    </row>
    <row r="1319" spans="1:7" x14ac:dyDescent="0.3">
      <c r="A1319" s="2" t="s">
        <v>465</v>
      </c>
      <c r="B1319" s="2">
        <v>6.8</v>
      </c>
      <c r="C1319" t="s">
        <v>656</v>
      </c>
      <c r="D1319" t="s">
        <v>1126</v>
      </c>
      <c r="E1319" t="s">
        <v>6180</v>
      </c>
    </row>
    <row r="1320" spans="1:7" x14ac:dyDescent="0.3">
      <c r="A1320" s="3" t="s">
        <v>451</v>
      </c>
      <c r="B1320" s="3">
        <v>6.4</v>
      </c>
      <c r="C1320" t="s">
        <v>307</v>
      </c>
      <c r="D1320" t="s">
        <v>6197</v>
      </c>
      <c r="E1320" t="s">
        <v>6116</v>
      </c>
    </row>
    <row r="1321" spans="1:7" x14ac:dyDescent="0.3">
      <c r="A1321" s="2" t="s">
        <v>326</v>
      </c>
      <c r="B1321" s="2">
        <v>5.7</v>
      </c>
      <c r="C1321" t="s">
        <v>656</v>
      </c>
      <c r="D1321" t="s">
        <v>6196</v>
      </c>
    </row>
    <row r="1322" spans="1:7" x14ac:dyDescent="0.3">
      <c r="A1322" s="3" t="s">
        <v>499</v>
      </c>
      <c r="B1322" s="3">
        <v>7.3</v>
      </c>
      <c r="C1322" t="s">
        <v>6196</v>
      </c>
      <c r="D1322" t="s">
        <v>6095</v>
      </c>
    </row>
    <row r="1323" spans="1:7" x14ac:dyDescent="0.3">
      <c r="A1323" s="2" t="s">
        <v>710</v>
      </c>
      <c r="B1323" s="2">
        <v>6.8</v>
      </c>
      <c r="C1323" t="s">
        <v>6196</v>
      </c>
      <c r="D1323" t="s">
        <v>1126</v>
      </c>
      <c r="E1323" t="s">
        <v>6095</v>
      </c>
    </row>
    <row r="1324" spans="1:7" x14ac:dyDescent="0.3">
      <c r="A1324" s="3" t="s">
        <v>549</v>
      </c>
      <c r="B1324" s="3">
        <v>6.3</v>
      </c>
      <c r="C1324" t="s">
        <v>656</v>
      </c>
      <c r="D1324" t="s">
        <v>6180</v>
      </c>
    </row>
    <row r="1325" spans="1:7" x14ac:dyDescent="0.3">
      <c r="A1325" s="2" t="s">
        <v>549</v>
      </c>
      <c r="B1325" s="2">
        <v>5.9</v>
      </c>
      <c r="C1325" t="s">
        <v>656</v>
      </c>
      <c r="D1325" t="s">
        <v>6180</v>
      </c>
    </row>
    <row r="1326" spans="1:7" x14ac:dyDescent="0.3">
      <c r="A1326" s="3" t="s">
        <v>2370</v>
      </c>
      <c r="B1326" s="3">
        <v>7.4</v>
      </c>
      <c r="C1326" t="s">
        <v>1126</v>
      </c>
      <c r="D1326" t="s">
        <v>6180</v>
      </c>
      <c r="E1326" t="s">
        <v>6202</v>
      </c>
    </row>
    <row r="1327" spans="1:7" x14ac:dyDescent="0.3">
      <c r="A1327" s="2" t="s">
        <v>717</v>
      </c>
      <c r="B1327" s="2">
        <v>8.3000000000000007</v>
      </c>
      <c r="C1327" t="s">
        <v>6196</v>
      </c>
      <c r="D1327" t="s">
        <v>1126</v>
      </c>
      <c r="E1327" t="s">
        <v>6197</v>
      </c>
      <c r="F1327" t="s">
        <v>6095</v>
      </c>
    </row>
    <row r="1328" spans="1:7" x14ac:dyDescent="0.3">
      <c r="A1328" s="3" t="s">
        <v>2373</v>
      </c>
      <c r="B1328" s="3">
        <v>6.2</v>
      </c>
      <c r="C1328" t="s">
        <v>307</v>
      </c>
      <c r="D1328" t="s">
        <v>656</v>
      </c>
      <c r="E1328" t="s">
        <v>6194</v>
      </c>
      <c r="F1328" t="s">
        <v>6116</v>
      </c>
    </row>
    <row r="1329" spans="1:9" x14ac:dyDescent="0.3">
      <c r="A1329" s="2" t="s">
        <v>656</v>
      </c>
      <c r="B1329" s="2">
        <v>6.3</v>
      </c>
      <c r="C1329" t="s">
        <v>656</v>
      </c>
    </row>
    <row r="1330" spans="1:9" x14ac:dyDescent="0.3">
      <c r="A1330" s="3" t="s">
        <v>737</v>
      </c>
      <c r="B1330" s="3">
        <v>5.8</v>
      </c>
      <c r="C1330" t="s">
        <v>434</v>
      </c>
      <c r="D1330" t="s">
        <v>2088</v>
      </c>
      <c r="E1330" t="s">
        <v>6116</v>
      </c>
      <c r="F1330" t="s">
        <v>6095</v>
      </c>
    </row>
    <row r="1331" spans="1:9" x14ac:dyDescent="0.3">
      <c r="A1331" s="2" t="s">
        <v>2088</v>
      </c>
      <c r="B1331" s="2">
        <v>7.5</v>
      </c>
      <c r="C1331" t="s">
        <v>2088</v>
      </c>
    </row>
    <row r="1332" spans="1:9" x14ac:dyDescent="0.3">
      <c r="A1332" s="3" t="s">
        <v>1428</v>
      </c>
      <c r="B1332" s="3">
        <v>6.3</v>
      </c>
      <c r="C1332" t="s">
        <v>2088</v>
      </c>
      <c r="D1332" t="s">
        <v>6116</v>
      </c>
      <c r="E1332" t="s">
        <v>6095</v>
      </c>
    </row>
    <row r="1333" spans="1:9" x14ac:dyDescent="0.3">
      <c r="A1333" s="2" t="s">
        <v>40</v>
      </c>
      <c r="B1333" s="2">
        <v>6.4</v>
      </c>
      <c r="C1333" t="s">
        <v>434</v>
      </c>
      <c r="D1333" t="s">
        <v>307</v>
      </c>
    </row>
    <row r="1334" spans="1:9" x14ac:dyDescent="0.3">
      <c r="A1334" s="3" t="s">
        <v>2380</v>
      </c>
      <c r="B1334" s="3">
        <v>7.2</v>
      </c>
      <c r="C1334" t="s">
        <v>6198</v>
      </c>
      <c r="D1334" t="s">
        <v>1126</v>
      </c>
      <c r="E1334" t="s">
        <v>6194</v>
      </c>
      <c r="F1334" t="s">
        <v>6199</v>
      </c>
      <c r="G1334" t="s">
        <v>6203</v>
      </c>
    </row>
    <row r="1335" spans="1:9" x14ac:dyDescent="0.3">
      <c r="A1335" s="2" t="s">
        <v>279</v>
      </c>
      <c r="B1335" s="2">
        <v>6.3</v>
      </c>
      <c r="C1335" t="s">
        <v>434</v>
      </c>
      <c r="D1335" t="s">
        <v>307</v>
      </c>
      <c r="E1335" t="s">
        <v>6193</v>
      </c>
      <c r="F1335" t="s">
        <v>656</v>
      </c>
      <c r="G1335" t="s">
        <v>6194</v>
      </c>
      <c r="H1335" t="s">
        <v>6195</v>
      </c>
      <c r="I1335" t="s">
        <v>6116</v>
      </c>
    </row>
    <row r="1336" spans="1:9" x14ac:dyDescent="0.3">
      <c r="A1336" s="3" t="s">
        <v>534</v>
      </c>
      <c r="B1336" s="3">
        <v>6.9</v>
      </c>
      <c r="C1336" t="s">
        <v>6198</v>
      </c>
      <c r="D1336" t="s">
        <v>1126</v>
      </c>
      <c r="E1336" t="s">
        <v>6203</v>
      </c>
    </row>
    <row r="1337" spans="1:9" x14ac:dyDescent="0.3">
      <c r="A1337" s="2" t="s">
        <v>549</v>
      </c>
      <c r="B1337" s="2">
        <v>6.6</v>
      </c>
      <c r="C1337" t="s">
        <v>656</v>
      </c>
      <c r="D1337" t="s">
        <v>6180</v>
      </c>
    </row>
    <row r="1338" spans="1:9" x14ac:dyDescent="0.3">
      <c r="A1338" s="3" t="s">
        <v>656</v>
      </c>
      <c r="B1338" s="3">
        <v>6</v>
      </c>
      <c r="C1338" t="s">
        <v>656</v>
      </c>
    </row>
    <row r="1339" spans="1:9" x14ac:dyDescent="0.3">
      <c r="A1339" s="2" t="s">
        <v>2389</v>
      </c>
      <c r="B1339" s="2">
        <v>7.5</v>
      </c>
      <c r="C1339" t="s">
        <v>6198</v>
      </c>
      <c r="D1339" t="s">
        <v>656</v>
      </c>
      <c r="E1339" t="s">
        <v>1126</v>
      </c>
      <c r="F1339" t="s">
        <v>6199</v>
      </c>
      <c r="G1339" t="s">
        <v>6201</v>
      </c>
    </row>
    <row r="1340" spans="1:9" x14ac:dyDescent="0.3">
      <c r="A1340" s="3" t="s">
        <v>1994</v>
      </c>
      <c r="B1340" s="3">
        <v>7.7</v>
      </c>
      <c r="C1340" t="s">
        <v>6198</v>
      </c>
      <c r="D1340" t="s">
        <v>1126</v>
      </c>
      <c r="E1340" t="s">
        <v>6199</v>
      </c>
      <c r="F1340" t="s">
        <v>6180</v>
      </c>
    </row>
    <row r="1341" spans="1:9" x14ac:dyDescent="0.3">
      <c r="A1341" s="2" t="s">
        <v>656</v>
      </c>
      <c r="B1341" s="2">
        <v>6.2</v>
      </c>
      <c r="C1341" t="s">
        <v>656</v>
      </c>
    </row>
    <row r="1342" spans="1:9" x14ac:dyDescent="0.3">
      <c r="A1342" s="3" t="s">
        <v>1004</v>
      </c>
      <c r="B1342" s="3">
        <v>5.4</v>
      </c>
      <c r="C1342" t="s">
        <v>656</v>
      </c>
      <c r="D1342" t="s">
        <v>6194</v>
      </c>
    </row>
    <row r="1343" spans="1:9" x14ac:dyDescent="0.3">
      <c r="A1343" s="2" t="s">
        <v>86</v>
      </c>
      <c r="B1343" s="2">
        <v>6.6</v>
      </c>
      <c r="C1343" t="s">
        <v>434</v>
      </c>
      <c r="D1343" t="s">
        <v>307</v>
      </c>
      <c r="E1343" t="s">
        <v>6195</v>
      </c>
      <c r="F1343" t="s">
        <v>6116</v>
      </c>
      <c r="G1343" t="s">
        <v>6095</v>
      </c>
    </row>
    <row r="1344" spans="1:9" x14ac:dyDescent="0.3">
      <c r="A1344" s="3" t="s">
        <v>549</v>
      </c>
      <c r="B1344" s="3">
        <v>5.3</v>
      </c>
      <c r="C1344" t="s">
        <v>656</v>
      </c>
      <c r="D1344" t="s">
        <v>6180</v>
      </c>
    </row>
    <row r="1345" spans="1:7" x14ac:dyDescent="0.3">
      <c r="A1345" s="2" t="s">
        <v>1285</v>
      </c>
      <c r="B1345" s="2">
        <v>5.6</v>
      </c>
      <c r="C1345" t="s">
        <v>656</v>
      </c>
      <c r="D1345" t="s">
        <v>6180</v>
      </c>
      <c r="E1345" t="s">
        <v>6203</v>
      </c>
    </row>
    <row r="1346" spans="1:7" x14ac:dyDescent="0.3">
      <c r="A1346" s="3" t="s">
        <v>549</v>
      </c>
      <c r="B1346" s="3">
        <v>5.9</v>
      </c>
      <c r="C1346" t="s">
        <v>656</v>
      </c>
      <c r="D1346" t="s">
        <v>6180</v>
      </c>
    </row>
    <row r="1347" spans="1:7" x14ac:dyDescent="0.3">
      <c r="A1347" s="2" t="s">
        <v>562</v>
      </c>
      <c r="B1347" s="2">
        <v>7.8</v>
      </c>
      <c r="C1347" t="s">
        <v>6198</v>
      </c>
      <c r="D1347" t="s">
        <v>6196</v>
      </c>
      <c r="E1347" t="s">
        <v>1126</v>
      </c>
    </row>
    <row r="1348" spans="1:7" x14ac:dyDescent="0.3">
      <c r="A1348" s="3" t="s">
        <v>1378</v>
      </c>
      <c r="B1348" s="3">
        <v>6.7</v>
      </c>
      <c r="C1348" t="s">
        <v>434</v>
      </c>
      <c r="D1348" t="s">
        <v>2088</v>
      </c>
      <c r="E1348" t="s">
        <v>6116</v>
      </c>
    </row>
    <row r="1349" spans="1:7" x14ac:dyDescent="0.3">
      <c r="A1349" s="2" t="s">
        <v>2403</v>
      </c>
      <c r="B1349" s="2">
        <v>7.4</v>
      </c>
      <c r="C1349" t="s">
        <v>6195</v>
      </c>
      <c r="D1349" t="s">
        <v>2088</v>
      </c>
    </row>
    <row r="1350" spans="1:7" x14ac:dyDescent="0.3">
      <c r="A1350" s="3" t="s">
        <v>1949</v>
      </c>
      <c r="B1350" s="3">
        <v>6.2</v>
      </c>
      <c r="C1350" t="s">
        <v>656</v>
      </c>
      <c r="D1350" t="s">
        <v>6196</v>
      </c>
      <c r="E1350" t="s">
        <v>6095</v>
      </c>
    </row>
    <row r="1351" spans="1:7" x14ac:dyDescent="0.3">
      <c r="A1351" s="2" t="s">
        <v>792</v>
      </c>
      <c r="B1351" s="2">
        <v>5.4</v>
      </c>
      <c r="C1351" t="s">
        <v>434</v>
      </c>
      <c r="D1351" t="s">
        <v>6196</v>
      </c>
      <c r="E1351" t="s">
        <v>1126</v>
      </c>
      <c r="F1351" t="s">
        <v>6197</v>
      </c>
      <c r="G1351" t="s">
        <v>6095</v>
      </c>
    </row>
    <row r="1352" spans="1:7" x14ac:dyDescent="0.3">
      <c r="A1352" s="3" t="s">
        <v>928</v>
      </c>
      <c r="B1352" s="3">
        <v>6.7</v>
      </c>
      <c r="C1352" t="s">
        <v>434</v>
      </c>
      <c r="D1352" t="s">
        <v>6116</v>
      </c>
      <c r="E1352" t="s">
        <v>6095</v>
      </c>
    </row>
    <row r="1353" spans="1:7" x14ac:dyDescent="0.3">
      <c r="A1353" s="2" t="s">
        <v>549</v>
      </c>
      <c r="B1353" s="2">
        <v>5.3</v>
      </c>
      <c r="C1353" t="s">
        <v>656</v>
      </c>
      <c r="D1353" t="s">
        <v>6180</v>
      </c>
    </row>
    <row r="1354" spans="1:7" x14ac:dyDescent="0.3">
      <c r="A1354" s="3" t="s">
        <v>465</v>
      </c>
      <c r="B1354" s="3">
        <v>5.9</v>
      </c>
      <c r="C1354" t="s">
        <v>656</v>
      </c>
      <c r="D1354" t="s">
        <v>1126</v>
      </c>
      <c r="E1354" t="s">
        <v>6180</v>
      </c>
    </row>
    <row r="1355" spans="1:7" x14ac:dyDescent="0.3">
      <c r="A1355" s="3" t="s">
        <v>1777</v>
      </c>
      <c r="B1355" s="3">
        <v>4.8</v>
      </c>
      <c r="C1355" t="s">
        <v>307</v>
      </c>
      <c r="D1355" t="s">
        <v>656</v>
      </c>
      <c r="E1355" t="s">
        <v>6195</v>
      </c>
    </row>
    <row r="1356" spans="1:7" x14ac:dyDescent="0.3">
      <c r="A1356" s="3" t="s">
        <v>349</v>
      </c>
      <c r="B1356" s="3">
        <v>3.8</v>
      </c>
      <c r="C1356" t="s">
        <v>434</v>
      </c>
      <c r="D1356" t="s">
        <v>307</v>
      </c>
      <c r="E1356" t="s">
        <v>656</v>
      </c>
      <c r="F1356" t="s">
        <v>6095</v>
      </c>
    </row>
    <row r="1357" spans="1:7" x14ac:dyDescent="0.3">
      <c r="A1357" s="2" t="s">
        <v>2354</v>
      </c>
      <c r="B1357" s="2">
        <v>8.5</v>
      </c>
      <c r="C1357" t="s">
        <v>6198</v>
      </c>
      <c r="D1357" t="s">
        <v>1126</v>
      </c>
      <c r="E1357" t="s">
        <v>6202</v>
      </c>
    </row>
    <row r="1358" spans="1:7" x14ac:dyDescent="0.3">
      <c r="A1358" s="2" t="s">
        <v>1907</v>
      </c>
      <c r="B1358" s="2">
        <v>6.8</v>
      </c>
      <c r="C1358" t="s">
        <v>1126</v>
      </c>
      <c r="D1358" t="s">
        <v>6194</v>
      </c>
      <c r="E1358" t="s">
        <v>6195</v>
      </c>
    </row>
    <row r="1359" spans="1:7" x14ac:dyDescent="0.3">
      <c r="A1359" s="3" t="s">
        <v>2088</v>
      </c>
      <c r="B1359" s="3">
        <v>5.3</v>
      </c>
      <c r="C1359" t="s">
        <v>2088</v>
      </c>
    </row>
    <row r="1360" spans="1:7" x14ac:dyDescent="0.3">
      <c r="A1360" s="2" t="s">
        <v>69</v>
      </c>
      <c r="B1360" s="2">
        <v>7.3</v>
      </c>
      <c r="C1360" t="s">
        <v>1126</v>
      </c>
      <c r="D1360" t="s">
        <v>6180</v>
      </c>
    </row>
    <row r="1361" spans="1:7" x14ac:dyDescent="0.3">
      <c r="A1361" s="3" t="s">
        <v>562</v>
      </c>
      <c r="B1361" s="3">
        <v>6.6</v>
      </c>
      <c r="C1361" t="s">
        <v>6198</v>
      </c>
      <c r="D1361" t="s">
        <v>6196</v>
      </c>
      <c r="E1361" t="s">
        <v>1126</v>
      </c>
    </row>
    <row r="1362" spans="1:7" x14ac:dyDescent="0.3">
      <c r="A1362" s="2" t="s">
        <v>2056</v>
      </c>
      <c r="B1362" s="2">
        <v>6.2</v>
      </c>
      <c r="C1362" t="s">
        <v>2088</v>
      </c>
      <c r="D1362" t="s">
        <v>6197</v>
      </c>
    </row>
    <row r="1363" spans="1:7" x14ac:dyDescent="0.3">
      <c r="A1363" s="3" t="s">
        <v>1658</v>
      </c>
      <c r="B1363" s="3">
        <v>5.2</v>
      </c>
      <c r="C1363" t="s">
        <v>1126</v>
      </c>
      <c r="D1363" t="s">
        <v>6195</v>
      </c>
      <c r="E1363" t="s">
        <v>2088</v>
      </c>
    </row>
    <row r="1364" spans="1:7" x14ac:dyDescent="0.3">
      <c r="A1364" s="2" t="s">
        <v>1378</v>
      </c>
      <c r="B1364" s="2">
        <v>6.2</v>
      </c>
      <c r="C1364" t="s">
        <v>434</v>
      </c>
      <c r="D1364" t="s">
        <v>2088</v>
      </c>
      <c r="E1364" t="s">
        <v>6116</v>
      </c>
    </row>
    <row r="1365" spans="1:7" x14ac:dyDescent="0.3">
      <c r="A1365" s="3" t="s">
        <v>710</v>
      </c>
      <c r="B1365" s="3">
        <v>6.2</v>
      </c>
      <c r="C1365" t="s">
        <v>6196</v>
      </c>
      <c r="D1365" t="s">
        <v>1126</v>
      </c>
      <c r="E1365" t="s">
        <v>6095</v>
      </c>
    </row>
    <row r="1366" spans="1:7" x14ac:dyDescent="0.3">
      <c r="A1366" s="2" t="s">
        <v>2428</v>
      </c>
      <c r="B1366" s="2">
        <v>6.6</v>
      </c>
      <c r="C1366" t="s">
        <v>656</v>
      </c>
      <c r="D1366" t="s">
        <v>1126</v>
      </c>
      <c r="E1366" t="s">
        <v>6180</v>
      </c>
      <c r="F1366" t="s">
        <v>6116</v>
      </c>
    </row>
    <row r="1367" spans="1:7" x14ac:dyDescent="0.3">
      <c r="A1367" s="2" t="s">
        <v>465</v>
      </c>
      <c r="B1367" s="2">
        <v>6.2</v>
      </c>
      <c r="C1367" t="s">
        <v>656</v>
      </c>
      <c r="D1367" t="s">
        <v>1126</v>
      </c>
      <c r="E1367" t="s">
        <v>6180</v>
      </c>
    </row>
    <row r="1368" spans="1:7" x14ac:dyDescent="0.3">
      <c r="A1368" s="3" t="s">
        <v>391</v>
      </c>
      <c r="B1368" s="3">
        <v>5.0999999999999996</v>
      </c>
      <c r="C1368" t="s">
        <v>434</v>
      </c>
      <c r="D1368" t="s">
        <v>6196</v>
      </c>
      <c r="E1368" t="s">
        <v>6197</v>
      </c>
      <c r="F1368" t="s">
        <v>6095</v>
      </c>
    </row>
    <row r="1369" spans="1:7" x14ac:dyDescent="0.3">
      <c r="A1369" s="2" t="s">
        <v>717</v>
      </c>
      <c r="B1369" s="2">
        <v>6.6</v>
      </c>
      <c r="C1369" t="s">
        <v>6196</v>
      </c>
      <c r="D1369" t="s">
        <v>1126</v>
      </c>
      <c r="E1369" t="s">
        <v>6197</v>
      </c>
      <c r="F1369" t="s">
        <v>6095</v>
      </c>
    </row>
    <row r="1370" spans="1:7" x14ac:dyDescent="0.3">
      <c r="A1370" s="2" t="s">
        <v>165</v>
      </c>
      <c r="B1370" s="2">
        <v>6.1</v>
      </c>
      <c r="C1370" t="s">
        <v>656</v>
      </c>
      <c r="D1370" t="s">
        <v>6194</v>
      </c>
      <c r="E1370" t="s">
        <v>6195</v>
      </c>
    </row>
    <row r="1371" spans="1:7" x14ac:dyDescent="0.3">
      <c r="A1371" s="3" t="s">
        <v>562</v>
      </c>
      <c r="B1371" s="3">
        <v>6.6</v>
      </c>
      <c r="C1371" t="s">
        <v>6198</v>
      </c>
      <c r="D1371" t="s">
        <v>6196</v>
      </c>
      <c r="E1371" t="s">
        <v>1126</v>
      </c>
    </row>
    <row r="1372" spans="1:7" x14ac:dyDescent="0.3">
      <c r="A1372" s="2" t="s">
        <v>735</v>
      </c>
      <c r="B1372" s="2">
        <v>5.9</v>
      </c>
      <c r="C1372" t="s">
        <v>1126</v>
      </c>
      <c r="D1372" t="s">
        <v>6197</v>
      </c>
      <c r="E1372" t="s">
        <v>6116</v>
      </c>
      <c r="F1372" t="s">
        <v>6095</v>
      </c>
    </row>
    <row r="1373" spans="1:7" x14ac:dyDescent="0.3">
      <c r="A1373" s="3" t="s">
        <v>866</v>
      </c>
      <c r="B1373" s="3">
        <v>6.3</v>
      </c>
      <c r="C1373" t="s">
        <v>656</v>
      </c>
      <c r="D1373" t="s">
        <v>6194</v>
      </c>
      <c r="E1373" t="s">
        <v>6195</v>
      </c>
      <c r="F1373" t="s">
        <v>6180</v>
      </c>
    </row>
    <row r="1374" spans="1:7" x14ac:dyDescent="0.3">
      <c r="A1374" s="2" t="s">
        <v>534</v>
      </c>
      <c r="B1374" s="2">
        <v>7.1</v>
      </c>
      <c r="C1374" t="s">
        <v>6198</v>
      </c>
      <c r="D1374" t="s">
        <v>1126</v>
      </c>
      <c r="E1374" t="s">
        <v>6203</v>
      </c>
    </row>
    <row r="1375" spans="1:7" x14ac:dyDescent="0.3">
      <c r="A1375" s="3" t="s">
        <v>376</v>
      </c>
      <c r="B1375" s="3">
        <v>5</v>
      </c>
      <c r="C1375" t="s">
        <v>434</v>
      </c>
      <c r="D1375" t="s">
        <v>6197</v>
      </c>
      <c r="E1375" t="s">
        <v>6095</v>
      </c>
    </row>
    <row r="1376" spans="1:7" x14ac:dyDescent="0.3">
      <c r="A1376" s="2" t="s">
        <v>2444</v>
      </c>
      <c r="B1376" s="2">
        <v>5.6</v>
      </c>
      <c r="C1376" t="s">
        <v>307</v>
      </c>
      <c r="D1376" t="s">
        <v>6193</v>
      </c>
      <c r="E1376" t="s">
        <v>656</v>
      </c>
      <c r="F1376" t="s">
        <v>6194</v>
      </c>
      <c r="G1376" t="s">
        <v>6202</v>
      </c>
    </row>
    <row r="1377" spans="1:6" x14ac:dyDescent="0.3">
      <c r="A1377" s="3" t="s">
        <v>838</v>
      </c>
      <c r="B1377" s="3">
        <v>7.4</v>
      </c>
      <c r="C1377" t="s">
        <v>656</v>
      </c>
      <c r="D1377" t="s">
        <v>1126</v>
      </c>
    </row>
    <row r="1378" spans="1:6" x14ac:dyDescent="0.3">
      <c r="A1378" s="2" t="s">
        <v>2448</v>
      </c>
      <c r="B1378" s="2">
        <v>4.5</v>
      </c>
      <c r="C1378" t="s">
        <v>434</v>
      </c>
      <c r="D1378" t="s">
        <v>656</v>
      </c>
      <c r="E1378" t="s">
        <v>6116</v>
      </c>
      <c r="F1378" t="s">
        <v>6095</v>
      </c>
    </row>
    <row r="1379" spans="1:6" x14ac:dyDescent="0.3">
      <c r="A1379" s="3" t="s">
        <v>710</v>
      </c>
      <c r="B1379" s="3">
        <v>6.2</v>
      </c>
      <c r="C1379" t="s">
        <v>6196</v>
      </c>
      <c r="D1379" t="s">
        <v>1126</v>
      </c>
      <c r="E1379" t="s">
        <v>6095</v>
      </c>
    </row>
    <row r="1380" spans="1:6" x14ac:dyDescent="0.3">
      <c r="A1380" s="2" t="s">
        <v>2452</v>
      </c>
      <c r="B1380" s="2">
        <v>5</v>
      </c>
      <c r="C1380" t="s">
        <v>656</v>
      </c>
      <c r="D1380" t="s">
        <v>2088</v>
      </c>
    </row>
    <row r="1381" spans="1:6" x14ac:dyDescent="0.3">
      <c r="A1381" s="3" t="s">
        <v>108</v>
      </c>
      <c r="B1381" s="3">
        <v>6.5</v>
      </c>
      <c r="C1381" t="s">
        <v>434</v>
      </c>
      <c r="D1381" t="s">
        <v>6196</v>
      </c>
      <c r="E1381" t="s">
        <v>6095</v>
      </c>
    </row>
    <row r="1382" spans="1:6" x14ac:dyDescent="0.3">
      <c r="A1382" s="2" t="s">
        <v>571</v>
      </c>
      <c r="B1382" s="2">
        <v>5.0999999999999996</v>
      </c>
      <c r="C1382" t="s">
        <v>434</v>
      </c>
      <c r="D1382" t="s">
        <v>656</v>
      </c>
      <c r="E1382" t="s">
        <v>6196</v>
      </c>
    </row>
    <row r="1383" spans="1:6" x14ac:dyDescent="0.3">
      <c r="A1383" s="3" t="s">
        <v>399</v>
      </c>
      <c r="B1383" s="3">
        <v>6.5</v>
      </c>
      <c r="C1383" t="s">
        <v>307</v>
      </c>
      <c r="D1383" t="s">
        <v>1126</v>
      </c>
      <c r="E1383" t="s">
        <v>6180</v>
      </c>
      <c r="F1383" t="s">
        <v>6202</v>
      </c>
    </row>
    <row r="1384" spans="1:6" x14ac:dyDescent="0.3">
      <c r="A1384" s="2" t="s">
        <v>524</v>
      </c>
      <c r="B1384" s="2">
        <v>6.2</v>
      </c>
      <c r="C1384" t="s">
        <v>434</v>
      </c>
      <c r="D1384" t="s">
        <v>6196</v>
      </c>
      <c r="E1384" t="s">
        <v>6180</v>
      </c>
      <c r="F1384" t="s">
        <v>6095</v>
      </c>
    </row>
    <row r="1385" spans="1:6" x14ac:dyDescent="0.3">
      <c r="A1385" s="3" t="s">
        <v>1285</v>
      </c>
      <c r="B1385" s="3">
        <v>6.3</v>
      </c>
      <c r="C1385" t="s">
        <v>656</v>
      </c>
      <c r="D1385" t="s">
        <v>6180</v>
      </c>
      <c r="E1385" t="s">
        <v>6203</v>
      </c>
    </row>
    <row r="1386" spans="1:6" x14ac:dyDescent="0.3">
      <c r="A1386" s="2" t="s">
        <v>1004</v>
      </c>
      <c r="B1386" s="2">
        <v>3.8</v>
      </c>
      <c r="C1386" t="s">
        <v>656</v>
      </c>
      <c r="D1386" t="s">
        <v>6194</v>
      </c>
    </row>
    <row r="1387" spans="1:6" x14ac:dyDescent="0.3">
      <c r="A1387" s="3" t="s">
        <v>2460</v>
      </c>
      <c r="B1387" s="3">
        <v>6.2</v>
      </c>
      <c r="C1387" t="s">
        <v>1126</v>
      </c>
      <c r="D1387" t="s">
        <v>6095</v>
      </c>
      <c r="E1387" t="s">
        <v>6202</v>
      </c>
    </row>
    <row r="1388" spans="1:6" x14ac:dyDescent="0.3">
      <c r="A1388" s="2" t="s">
        <v>632</v>
      </c>
      <c r="B1388" s="2">
        <v>5.7</v>
      </c>
      <c r="C1388" t="s">
        <v>434</v>
      </c>
      <c r="D1388" t="s">
        <v>1126</v>
      </c>
      <c r="E1388" t="s">
        <v>6095</v>
      </c>
      <c r="F1388" t="s">
        <v>6202</v>
      </c>
    </row>
    <row r="1389" spans="1:6" x14ac:dyDescent="0.3">
      <c r="A1389" s="3" t="s">
        <v>2463</v>
      </c>
      <c r="B1389" s="3">
        <v>6.7</v>
      </c>
      <c r="C1389" t="s">
        <v>656</v>
      </c>
      <c r="D1389" t="s">
        <v>6201</v>
      </c>
    </row>
    <row r="1390" spans="1:6" x14ac:dyDescent="0.3">
      <c r="A1390" s="2" t="s">
        <v>1126</v>
      </c>
      <c r="B1390" s="2">
        <v>6.8</v>
      </c>
      <c r="C1390" t="s">
        <v>1126</v>
      </c>
    </row>
    <row r="1391" spans="1:6" x14ac:dyDescent="0.3">
      <c r="A1391" s="3" t="s">
        <v>2467</v>
      </c>
      <c r="B1391" s="3">
        <v>6</v>
      </c>
      <c r="C1391" t="s">
        <v>434</v>
      </c>
      <c r="D1391" t="s">
        <v>5025</v>
      </c>
    </row>
    <row r="1392" spans="1:6" x14ac:dyDescent="0.3">
      <c r="A1392" s="2" t="s">
        <v>1994</v>
      </c>
      <c r="B1392" s="2">
        <v>7.3</v>
      </c>
      <c r="C1392" t="s">
        <v>6198</v>
      </c>
      <c r="D1392" t="s">
        <v>1126</v>
      </c>
      <c r="E1392" t="s">
        <v>6199</v>
      </c>
      <c r="F1392" t="s">
        <v>6180</v>
      </c>
    </row>
    <row r="1393" spans="1:6" x14ac:dyDescent="0.3">
      <c r="A1393" s="3" t="s">
        <v>391</v>
      </c>
      <c r="B1393" s="3">
        <v>5.5</v>
      </c>
      <c r="C1393" t="s">
        <v>434</v>
      </c>
      <c r="D1393" t="s">
        <v>6196</v>
      </c>
      <c r="E1393" t="s">
        <v>6197</v>
      </c>
      <c r="F1393" t="s">
        <v>6095</v>
      </c>
    </row>
    <row r="1394" spans="1:6" x14ac:dyDescent="0.3">
      <c r="A1394" s="2" t="s">
        <v>1747</v>
      </c>
      <c r="B1394" s="2">
        <v>6.7</v>
      </c>
      <c r="C1394" t="s">
        <v>1126</v>
      </c>
      <c r="D1394" t="s">
        <v>6195</v>
      </c>
    </row>
    <row r="1395" spans="1:6" x14ac:dyDescent="0.3">
      <c r="A1395" s="3" t="s">
        <v>564</v>
      </c>
      <c r="B1395" s="3">
        <v>4.8</v>
      </c>
      <c r="C1395" t="s">
        <v>434</v>
      </c>
      <c r="D1395" t="s">
        <v>656</v>
      </c>
      <c r="E1395" t="s">
        <v>6095</v>
      </c>
    </row>
    <row r="1396" spans="1:6" x14ac:dyDescent="0.3">
      <c r="A1396" s="2" t="s">
        <v>143</v>
      </c>
      <c r="B1396" s="2">
        <v>5.7</v>
      </c>
      <c r="C1396" t="s">
        <v>434</v>
      </c>
      <c r="D1396" t="s">
        <v>6196</v>
      </c>
      <c r="E1396" t="s">
        <v>1126</v>
      </c>
      <c r="F1396" t="s">
        <v>6095</v>
      </c>
    </row>
    <row r="1397" spans="1:6" x14ac:dyDescent="0.3">
      <c r="A1397" s="3" t="s">
        <v>376</v>
      </c>
      <c r="B1397" s="3">
        <v>5.0999999999999996</v>
      </c>
      <c r="C1397" t="s">
        <v>434</v>
      </c>
      <c r="D1397" t="s">
        <v>6197</v>
      </c>
      <c r="E1397" t="s">
        <v>6095</v>
      </c>
    </row>
    <row r="1398" spans="1:6" x14ac:dyDescent="0.3">
      <c r="A1398" s="2" t="s">
        <v>143</v>
      </c>
      <c r="B1398" s="2">
        <v>6</v>
      </c>
      <c r="C1398" t="s">
        <v>434</v>
      </c>
      <c r="D1398" t="s">
        <v>6196</v>
      </c>
      <c r="E1398" t="s">
        <v>1126</v>
      </c>
      <c r="F1398" t="s">
        <v>6095</v>
      </c>
    </row>
    <row r="1399" spans="1:6" x14ac:dyDescent="0.3">
      <c r="A1399" s="3" t="s">
        <v>2479</v>
      </c>
      <c r="B1399" s="3">
        <v>4.2</v>
      </c>
      <c r="C1399" t="s">
        <v>434</v>
      </c>
      <c r="D1399" t="s">
        <v>307</v>
      </c>
      <c r="E1399" t="s">
        <v>6194</v>
      </c>
      <c r="F1399" t="s">
        <v>6116</v>
      </c>
    </row>
    <row r="1400" spans="1:6" x14ac:dyDescent="0.3">
      <c r="A1400" s="2" t="s">
        <v>2481</v>
      </c>
      <c r="B1400" s="2">
        <v>7.4</v>
      </c>
      <c r="C1400" t="s">
        <v>307</v>
      </c>
      <c r="D1400" t="s">
        <v>6198</v>
      </c>
      <c r="E1400" t="s">
        <v>1126</v>
      </c>
      <c r="F1400" t="s">
        <v>6095</v>
      </c>
    </row>
    <row r="1401" spans="1:6" x14ac:dyDescent="0.3">
      <c r="A1401" s="3" t="s">
        <v>13</v>
      </c>
      <c r="B1401" s="3">
        <v>4.5999999999999996</v>
      </c>
      <c r="C1401" t="s">
        <v>434</v>
      </c>
      <c r="D1401" t="s">
        <v>307</v>
      </c>
      <c r="E1401" t="s">
        <v>6195</v>
      </c>
    </row>
    <row r="1402" spans="1:6" x14ac:dyDescent="0.3">
      <c r="A1402" s="2" t="s">
        <v>465</v>
      </c>
      <c r="B1402" s="2">
        <v>6.9</v>
      </c>
      <c r="C1402" t="s">
        <v>656</v>
      </c>
      <c r="D1402" t="s">
        <v>1126</v>
      </c>
      <c r="E1402" t="s">
        <v>6180</v>
      </c>
    </row>
    <row r="1403" spans="1:6" x14ac:dyDescent="0.3">
      <c r="A1403" s="2" t="s">
        <v>1126</v>
      </c>
      <c r="B1403" s="2">
        <v>6.9</v>
      </c>
      <c r="C1403" t="s">
        <v>1126</v>
      </c>
    </row>
    <row r="1404" spans="1:6" x14ac:dyDescent="0.3">
      <c r="A1404" s="3" t="s">
        <v>641</v>
      </c>
      <c r="B1404" s="3">
        <v>8</v>
      </c>
      <c r="C1404" t="s">
        <v>6196</v>
      </c>
      <c r="D1404" t="s">
        <v>1126</v>
      </c>
    </row>
    <row r="1405" spans="1:6" x14ac:dyDescent="0.3">
      <c r="A1405" s="2" t="s">
        <v>455</v>
      </c>
      <c r="B1405" s="2">
        <v>6.4</v>
      </c>
      <c r="C1405" t="s">
        <v>434</v>
      </c>
      <c r="D1405" t="s">
        <v>1126</v>
      </c>
      <c r="E1405" t="s">
        <v>6116</v>
      </c>
      <c r="F1405" t="s">
        <v>6095</v>
      </c>
    </row>
    <row r="1406" spans="1:6" x14ac:dyDescent="0.3">
      <c r="A1406" s="3" t="s">
        <v>717</v>
      </c>
      <c r="B1406" s="3">
        <v>6.3</v>
      </c>
      <c r="C1406" t="s">
        <v>6196</v>
      </c>
      <c r="D1406" t="s">
        <v>1126</v>
      </c>
      <c r="E1406" t="s">
        <v>6197</v>
      </c>
      <c r="F1406" t="s">
        <v>6095</v>
      </c>
    </row>
    <row r="1407" spans="1:6" x14ac:dyDescent="0.3">
      <c r="A1407" s="2" t="s">
        <v>2491</v>
      </c>
      <c r="B1407" s="2">
        <v>6.8</v>
      </c>
      <c r="C1407" t="s">
        <v>1126</v>
      </c>
      <c r="D1407" t="s">
        <v>6180</v>
      </c>
      <c r="E1407" t="s">
        <v>6202</v>
      </c>
      <c r="F1407" t="s">
        <v>5025</v>
      </c>
    </row>
    <row r="1408" spans="1:6" x14ac:dyDescent="0.3">
      <c r="A1408" s="3" t="s">
        <v>538</v>
      </c>
      <c r="B1408" s="3">
        <v>6.8</v>
      </c>
      <c r="C1408" t="s">
        <v>434</v>
      </c>
      <c r="D1408" t="s">
        <v>6197</v>
      </c>
      <c r="E1408" t="s">
        <v>6116</v>
      </c>
      <c r="F1408" t="s">
        <v>6095</v>
      </c>
    </row>
    <row r="1409" spans="1:7" x14ac:dyDescent="0.3">
      <c r="A1409" s="2" t="s">
        <v>656</v>
      </c>
      <c r="B1409" s="2">
        <v>5.4</v>
      </c>
      <c r="C1409" t="s">
        <v>656</v>
      </c>
    </row>
    <row r="1410" spans="1:7" x14ac:dyDescent="0.3">
      <c r="A1410" s="3" t="s">
        <v>69</v>
      </c>
      <c r="B1410" s="3">
        <v>7.2</v>
      </c>
      <c r="C1410" t="s">
        <v>1126</v>
      </c>
      <c r="D1410" t="s">
        <v>6180</v>
      </c>
    </row>
    <row r="1411" spans="1:7" x14ac:dyDescent="0.3">
      <c r="A1411" s="2" t="s">
        <v>608</v>
      </c>
      <c r="B1411" s="2">
        <v>7.3</v>
      </c>
      <c r="C1411" t="s">
        <v>1126</v>
      </c>
      <c r="D1411" t="s">
        <v>6116</v>
      </c>
    </row>
    <row r="1412" spans="1:7" x14ac:dyDescent="0.3">
      <c r="A1412" s="3" t="s">
        <v>2499</v>
      </c>
      <c r="B1412" s="3">
        <v>5.2</v>
      </c>
      <c r="C1412" t="s">
        <v>434</v>
      </c>
      <c r="D1412" t="s">
        <v>307</v>
      </c>
      <c r="E1412" t="s">
        <v>656</v>
      </c>
      <c r="F1412" t="s">
        <v>1126</v>
      </c>
      <c r="G1412" t="s">
        <v>6095</v>
      </c>
    </row>
    <row r="1413" spans="1:7" x14ac:dyDescent="0.3">
      <c r="A1413" s="2" t="s">
        <v>143</v>
      </c>
      <c r="B1413" s="2">
        <v>5.5</v>
      </c>
      <c r="C1413" t="s">
        <v>434</v>
      </c>
      <c r="D1413" t="s">
        <v>6196</v>
      </c>
      <c r="E1413" t="s">
        <v>1126</v>
      </c>
      <c r="F1413" t="s">
        <v>6095</v>
      </c>
    </row>
    <row r="1414" spans="1:7" x14ac:dyDescent="0.3">
      <c r="A1414" s="3" t="s">
        <v>201</v>
      </c>
      <c r="B1414" s="3">
        <v>7.7</v>
      </c>
      <c r="C1414" t="s">
        <v>307</v>
      </c>
      <c r="D1414" t="s">
        <v>6193</v>
      </c>
      <c r="E1414" t="s">
        <v>6194</v>
      </c>
      <c r="F1414" t="s">
        <v>6195</v>
      </c>
    </row>
    <row r="1415" spans="1:7" x14ac:dyDescent="0.3">
      <c r="A1415" s="2" t="s">
        <v>69</v>
      </c>
      <c r="B1415" s="2">
        <v>7.1</v>
      </c>
      <c r="C1415" t="s">
        <v>1126</v>
      </c>
      <c r="D1415" t="s">
        <v>6180</v>
      </c>
    </row>
    <row r="1416" spans="1:7" x14ac:dyDescent="0.3">
      <c r="A1416" s="3" t="s">
        <v>889</v>
      </c>
      <c r="B1416" s="3">
        <v>5.3</v>
      </c>
      <c r="C1416" t="s">
        <v>1126</v>
      </c>
      <c r="D1416" t="s">
        <v>6116</v>
      </c>
      <c r="E1416" t="s">
        <v>6095</v>
      </c>
    </row>
    <row r="1417" spans="1:7" x14ac:dyDescent="0.3">
      <c r="A1417" s="2" t="s">
        <v>771</v>
      </c>
      <c r="B1417" s="2">
        <v>5.6</v>
      </c>
      <c r="C1417" t="s">
        <v>307</v>
      </c>
      <c r="D1417" t="s">
        <v>1126</v>
      </c>
      <c r="E1417" t="s">
        <v>6180</v>
      </c>
    </row>
    <row r="1418" spans="1:7" x14ac:dyDescent="0.3">
      <c r="A1418" s="3" t="s">
        <v>1285</v>
      </c>
      <c r="B1418" s="3">
        <v>5.7</v>
      </c>
      <c r="C1418" t="s">
        <v>656</v>
      </c>
      <c r="D1418" t="s">
        <v>6180</v>
      </c>
      <c r="E1418" t="s">
        <v>6203</v>
      </c>
    </row>
    <row r="1419" spans="1:7" x14ac:dyDescent="0.3">
      <c r="A1419" s="2" t="s">
        <v>1940</v>
      </c>
      <c r="B1419" s="2">
        <v>7.1</v>
      </c>
      <c r="C1419" t="s">
        <v>6198</v>
      </c>
      <c r="D1419" t="s">
        <v>1126</v>
      </c>
      <c r="E1419" t="s">
        <v>6199</v>
      </c>
    </row>
    <row r="1420" spans="1:7" x14ac:dyDescent="0.3">
      <c r="A1420" s="2" t="s">
        <v>1342</v>
      </c>
      <c r="B1420" s="2">
        <v>7.6</v>
      </c>
      <c r="C1420" t="s">
        <v>1126</v>
      </c>
      <c r="D1420" t="s">
        <v>6095</v>
      </c>
    </row>
    <row r="1421" spans="1:7" x14ac:dyDescent="0.3">
      <c r="A1421" s="3" t="s">
        <v>1176</v>
      </c>
      <c r="B1421" s="3">
        <v>5.5</v>
      </c>
      <c r="C1421" t="s">
        <v>434</v>
      </c>
      <c r="D1421" t="s">
        <v>656</v>
      </c>
      <c r="E1421" t="s">
        <v>6196</v>
      </c>
      <c r="F1421" t="s">
        <v>1126</v>
      </c>
      <c r="G1421" t="s">
        <v>6095</v>
      </c>
    </row>
    <row r="1422" spans="1:7" x14ac:dyDescent="0.3">
      <c r="A1422" s="2" t="s">
        <v>571</v>
      </c>
      <c r="B1422" s="2">
        <v>5.0999999999999996</v>
      </c>
      <c r="C1422" t="s">
        <v>434</v>
      </c>
      <c r="D1422" t="s">
        <v>656</v>
      </c>
      <c r="E1422" t="s">
        <v>6196</v>
      </c>
    </row>
    <row r="1423" spans="1:7" x14ac:dyDescent="0.3">
      <c r="A1423" s="3" t="s">
        <v>89</v>
      </c>
      <c r="B1423" s="3">
        <v>6.3</v>
      </c>
      <c r="C1423" t="s">
        <v>307</v>
      </c>
      <c r="D1423" t="s">
        <v>6193</v>
      </c>
      <c r="E1423" t="s">
        <v>656</v>
      </c>
      <c r="F1423" t="s">
        <v>6194</v>
      </c>
      <c r="G1423" t="s">
        <v>6195</v>
      </c>
    </row>
    <row r="1424" spans="1:7" x14ac:dyDescent="0.3">
      <c r="A1424" s="2" t="s">
        <v>110</v>
      </c>
      <c r="B1424" s="2">
        <v>4.9000000000000004</v>
      </c>
      <c r="C1424" t="s">
        <v>434</v>
      </c>
      <c r="D1424" t="s">
        <v>307</v>
      </c>
      <c r="E1424" t="s">
        <v>2088</v>
      </c>
      <c r="F1424" t="s">
        <v>6116</v>
      </c>
      <c r="G1424" t="s">
        <v>6095</v>
      </c>
    </row>
    <row r="1425" spans="1:7" x14ac:dyDescent="0.3">
      <c r="A1425" s="3" t="s">
        <v>2521</v>
      </c>
      <c r="B1425" s="3">
        <v>6.5</v>
      </c>
      <c r="C1425" t="s">
        <v>1126</v>
      </c>
      <c r="D1425" t="s">
        <v>6201</v>
      </c>
      <c r="E1425" t="s">
        <v>6180</v>
      </c>
    </row>
    <row r="1426" spans="1:7" x14ac:dyDescent="0.3">
      <c r="A1426" s="2" t="s">
        <v>2523</v>
      </c>
      <c r="B1426" s="2">
        <v>5.6</v>
      </c>
      <c r="C1426" t="s">
        <v>434</v>
      </c>
      <c r="D1426" t="s">
        <v>307</v>
      </c>
      <c r="E1426" t="s">
        <v>6196</v>
      </c>
      <c r="F1426" t="s">
        <v>1126</v>
      </c>
      <c r="G1426" t="s">
        <v>6095</v>
      </c>
    </row>
    <row r="1427" spans="1:7" x14ac:dyDescent="0.3">
      <c r="A1427" s="3" t="s">
        <v>2526</v>
      </c>
      <c r="B1427" s="3">
        <v>5.3</v>
      </c>
      <c r="C1427" t="s">
        <v>6196</v>
      </c>
      <c r="D1427" t="s">
        <v>2088</v>
      </c>
      <c r="E1427" t="s">
        <v>6197</v>
      </c>
      <c r="F1427" t="s">
        <v>6095</v>
      </c>
    </row>
    <row r="1428" spans="1:7" x14ac:dyDescent="0.3">
      <c r="A1428" s="2" t="s">
        <v>143</v>
      </c>
      <c r="B1428" s="2">
        <v>6.5</v>
      </c>
      <c r="C1428" t="s">
        <v>434</v>
      </c>
      <c r="D1428" t="s">
        <v>6196</v>
      </c>
      <c r="E1428" t="s">
        <v>1126</v>
      </c>
      <c r="F1428" t="s">
        <v>6095</v>
      </c>
    </row>
    <row r="1429" spans="1:7" x14ac:dyDescent="0.3">
      <c r="A1429" s="3" t="s">
        <v>1614</v>
      </c>
      <c r="B1429" s="3">
        <v>6.8</v>
      </c>
      <c r="C1429" t="s">
        <v>1126</v>
      </c>
      <c r="D1429" t="s">
        <v>6180</v>
      </c>
      <c r="E1429" t="s">
        <v>6203</v>
      </c>
    </row>
    <row r="1430" spans="1:7" x14ac:dyDescent="0.3">
      <c r="A1430" s="2" t="s">
        <v>108</v>
      </c>
      <c r="B1430" s="2">
        <v>6.5</v>
      </c>
      <c r="C1430" t="s">
        <v>434</v>
      </c>
      <c r="D1430" t="s">
        <v>6196</v>
      </c>
      <c r="E1430" t="s">
        <v>6095</v>
      </c>
    </row>
    <row r="1431" spans="1:7" x14ac:dyDescent="0.3">
      <c r="A1431" s="3" t="s">
        <v>465</v>
      </c>
      <c r="B1431" s="3">
        <v>6</v>
      </c>
      <c r="C1431" t="s">
        <v>656</v>
      </c>
      <c r="D1431" t="s">
        <v>1126</v>
      </c>
      <c r="E1431" t="s">
        <v>6180</v>
      </c>
    </row>
    <row r="1432" spans="1:7" x14ac:dyDescent="0.3">
      <c r="A1432" s="2" t="s">
        <v>9</v>
      </c>
      <c r="B1432" s="2">
        <v>8.4</v>
      </c>
      <c r="C1432" t="s">
        <v>434</v>
      </c>
      <c r="D1432" t="s">
        <v>307</v>
      </c>
      <c r="E1432" t="s">
        <v>6195</v>
      </c>
      <c r="F1432" t="s">
        <v>6116</v>
      </c>
    </row>
    <row r="1433" spans="1:7" x14ac:dyDescent="0.3">
      <c r="A1433" s="3" t="s">
        <v>928</v>
      </c>
      <c r="B1433" s="3">
        <v>6</v>
      </c>
      <c r="C1433" t="s">
        <v>434</v>
      </c>
      <c r="D1433" t="s">
        <v>6116</v>
      </c>
      <c r="E1433" t="s">
        <v>6095</v>
      </c>
    </row>
    <row r="1434" spans="1:7" x14ac:dyDescent="0.3">
      <c r="A1434" s="2" t="s">
        <v>69</v>
      </c>
      <c r="B1434" s="2">
        <v>7.6</v>
      </c>
      <c r="C1434" t="s">
        <v>1126</v>
      </c>
      <c r="D1434" t="s">
        <v>6180</v>
      </c>
    </row>
    <row r="1435" spans="1:7" x14ac:dyDescent="0.3">
      <c r="A1435" s="2" t="s">
        <v>866</v>
      </c>
      <c r="B1435" s="2">
        <v>6.9</v>
      </c>
      <c r="C1435" t="s">
        <v>656</v>
      </c>
      <c r="D1435" t="s">
        <v>6194</v>
      </c>
      <c r="E1435" t="s">
        <v>6195</v>
      </c>
      <c r="F1435" t="s">
        <v>6180</v>
      </c>
    </row>
    <row r="1436" spans="1:7" x14ac:dyDescent="0.3">
      <c r="A1436" s="3" t="s">
        <v>2251</v>
      </c>
      <c r="B1436" s="3">
        <v>6.4</v>
      </c>
      <c r="C1436" t="s">
        <v>1126</v>
      </c>
      <c r="D1436" t="s">
        <v>6195</v>
      </c>
      <c r="E1436" t="s">
        <v>6180</v>
      </c>
      <c r="F1436" t="s">
        <v>6116</v>
      </c>
    </row>
    <row r="1437" spans="1:7" x14ac:dyDescent="0.3">
      <c r="A1437" s="2" t="s">
        <v>2542</v>
      </c>
      <c r="B1437" s="2">
        <v>5.0999999999999996</v>
      </c>
      <c r="C1437" t="s">
        <v>307</v>
      </c>
      <c r="D1437" t="s">
        <v>656</v>
      </c>
      <c r="E1437" t="s">
        <v>6194</v>
      </c>
      <c r="F1437" t="s">
        <v>6203</v>
      </c>
    </row>
    <row r="1438" spans="1:7" x14ac:dyDescent="0.3">
      <c r="A1438" s="3" t="s">
        <v>2544</v>
      </c>
      <c r="B1438" s="3">
        <v>7</v>
      </c>
      <c r="C1438" t="s">
        <v>656</v>
      </c>
      <c r="D1438" t="s">
        <v>1126</v>
      </c>
      <c r="E1438" t="s">
        <v>6195</v>
      </c>
    </row>
    <row r="1439" spans="1:7" x14ac:dyDescent="0.3">
      <c r="A1439" s="2" t="s">
        <v>2547</v>
      </c>
      <c r="B1439" s="2">
        <v>5.7</v>
      </c>
      <c r="C1439" t="s">
        <v>656</v>
      </c>
      <c r="D1439" t="s">
        <v>6194</v>
      </c>
      <c r="E1439" t="s">
        <v>6203</v>
      </c>
    </row>
    <row r="1440" spans="1:7" x14ac:dyDescent="0.3">
      <c r="A1440" s="3" t="s">
        <v>549</v>
      </c>
      <c r="B1440" s="3">
        <v>6.8</v>
      </c>
      <c r="C1440" t="s">
        <v>656</v>
      </c>
      <c r="D1440" t="s">
        <v>6180</v>
      </c>
    </row>
    <row r="1441" spans="1:6" x14ac:dyDescent="0.3">
      <c r="A1441" s="2" t="s">
        <v>922</v>
      </c>
      <c r="B1441" s="2">
        <v>6.7</v>
      </c>
      <c r="C1441" t="s">
        <v>656</v>
      </c>
      <c r="D1441" t="s">
        <v>6195</v>
      </c>
    </row>
    <row r="1442" spans="1:6" x14ac:dyDescent="0.3">
      <c r="A1442" s="3" t="s">
        <v>2088</v>
      </c>
      <c r="B1442" s="3">
        <v>6.2</v>
      </c>
      <c r="C1442" t="s">
        <v>2088</v>
      </c>
    </row>
    <row r="1443" spans="1:6" x14ac:dyDescent="0.3">
      <c r="A1443" s="2" t="s">
        <v>504</v>
      </c>
      <c r="B1443" s="2">
        <v>7.2</v>
      </c>
      <c r="C1443" t="s">
        <v>6198</v>
      </c>
      <c r="D1443" t="s">
        <v>1126</v>
      </c>
    </row>
    <row r="1444" spans="1:6" x14ac:dyDescent="0.3">
      <c r="A1444" s="3" t="s">
        <v>108</v>
      </c>
      <c r="B1444" s="3">
        <v>6.2</v>
      </c>
      <c r="C1444" t="s">
        <v>434</v>
      </c>
      <c r="D1444" t="s">
        <v>6196</v>
      </c>
      <c r="E1444" t="s">
        <v>6095</v>
      </c>
    </row>
    <row r="1445" spans="1:6" x14ac:dyDescent="0.3">
      <c r="A1445" s="2" t="s">
        <v>656</v>
      </c>
      <c r="B1445" s="2">
        <v>5.6</v>
      </c>
      <c r="C1445" t="s">
        <v>656</v>
      </c>
    </row>
    <row r="1446" spans="1:6" x14ac:dyDescent="0.3">
      <c r="A1446" s="3" t="s">
        <v>571</v>
      </c>
      <c r="B1446" s="3">
        <v>4.4000000000000004</v>
      </c>
      <c r="C1446" t="s">
        <v>434</v>
      </c>
      <c r="D1446" t="s">
        <v>656</v>
      </c>
      <c r="E1446" t="s">
        <v>6196</v>
      </c>
    </row>
    <row r="1447" spans="1:6" x14ac:dyDescent="0.3">
      <c r="A1447" s="2" t="s">
        <v>1652</v>
      </c>
      <c r="B1447" s="2">
        <v>7.5</v>
      </c>
      <c r="C1447" t="s">
        <v>6197</v>
      </c>
      <c r="D1447" t="s">
        <v>6116</v>
      </c>
      <c r="E1447" t="s">
        <v>6095</v>
      </c>
    </row>
    <row r="1448" spans="1:6" x14ac:dyDescent="0.3">
      <c r="A1448" s="3" t="s">
        <v>2481</v>
      </c>
      <c r="B1448" s="3">
        <v>7.1</v>
      </c>
      <c r="C1448" t="s">
        <v>307</v>
      </c>
      <c r="D1448" t="s">
        <v>6198</v>
      </c>
      <c r="E1448" t="s">
        <v>1126</v>
      </c>
      <c r="F1448" t="s">
        <v>6095</v>
      </c>
    </row>
    <row r="1449" spans="1:6" x14ac:dyDescent="0.3">
      <c r="A1449" s="2" t="s">
        <v>271</v>
      </c>
      <c r="B1449" s="2">
        <v>6.4</v>
      </c>
      <c r="C1449" t="s">
        <v>6197</v>
      </c>
      <c r="D1449" t="s">
        <v>6095</v>
      </c>
    </row>
    <row r="1450" spans="1:6" x14ac:dyDescent="0.3">
      <c r="A1450" s="3" t="s">
        <v>2562</v>
      </c>
      <c r="B1450" s="3">
        <v>7.1</v>
      </c>
      <c r="C1450" t="s">
        <v>434</v>
      </c>
      <c r="D1450" t="s">
        <v>307</v>
      </c>
      <c r="E1450" t="s">
        <v>1126</v>
      </c>
      <c r="F1450" t="s">
        <v>6194</v>
      </c>
    </row>
    <row r="1451" spans="1:6" x14ac:dyDescent="0.3">
      <c r="A1451" s="3" t="s">
        <v>2565</v>
      </c>
      <c r="B1451" s="3">
        <v>6.9</v>
      </c>
      <c r="C1451" t="s">
        <v>1126</v>
      </c>
      <c r="D1451" t="s">
        <v>6194</v>
      </c>
      <c r="E1451" t="s">
        <v>6203</v>
      </c>
    </row>
    <row r="1452" spans="1:6" x14ac:dyDescent="0.3">
      <c r="A1452" s="2" t="s">
        <v>710</v>
      </c>
      <c r="B1452" s="2">
        <v>7.5</v>
      </c>
      <c r="C1452" t="s">
        <v>6196</v>
      </c>
      <c r="D1452" t="s">
        <v>1126</v>
      </c>
      <c r="E1452" t="s">
        <v>6095</v>
      </c>
    </row>
    <row r="1453" spans="1:6" x14ac:dyDescent="0.3">
      <c r="A1453" s="3" t="s">
        <v>108</v>
      </c>
      <c r="B1453" s="3">
        <v>6.3</v>
      </c>
      <c r="C1453" t="s">
        <v>434</v>
      </c>
      <c r="D1453" t="s">
        <v>6196</v>
      </c>
      <c r="E1453" t="s">
        <v>6095</v>
      </c>
    </row>
    <row r="1454" spans="1:6" x14ac:dyDescent="0.3">
      <c r="A1454" s="2" t="s">
        <v>2569</v>
      </c>
      <c r="B1454" s="2">
        <v>6.4</v>
      </c>
      <c r="C1454" t="s">
        <v>434</v>
      </c>
      <c r="D1454" t="s">
        <v>6095</v>
      </c>
      <c r="E1454" t="s">
        <v>5025</v>
      </c>
    </row>
    <row r="1455" spans="1:6" x14ac:dyDescent="0.3">
      <c r="A1455" s="3" t="s">
        <v>549</v>
      </c>
      <c r="B1455" s="3">
        <v>5.9</v>
      </c>
      <c r="C1455" t="s">
        <v>656</v>
      </c>
      <c r="D1455" t="s">
        <v>6180</v>
      </c>
    </row>
    <row r="1456" spans="1:6" x14ac:dyDescent="0.3">
      <c r="A1456" s="2" t="s">
        <v>1342</v>
      </c>
      <c r="B1456" s="2">
        <v>6.8</v>
      </c>
      <c r="C1456" t="s">
        <v>1126</v>
      </c>
      <c r="D1456" t="s">
        <v>6095</v>
      </c>
    </row>
    <row r="1457" spans="1:8" x14ac:dyDescent="0.3">
      <c r="A1457" s="3" t="s">
        <v>460</v>
      </c>
      <c r="B1457" s="3">
        <v>6.3</v>
      </c>
      <c r="C1457" t="s">
        <v>434</v>
      </c>
      <c r="D1457" t="s">
        <v>6196</v>
      </c>
      <c r="E1457" t="s">
        <v>6116</v>
      </c>
      <c r="F1457" t="s">
        <v>6095</v>
      </c>
    </row>
    <row r="1458" spans="1:8" x14ac:dyDescent="0.3">
      <c r="A1458" s="2" t="s">
        <v>2576</v>
      </c>
      <c r="B1458" s="2">
        <v>3.6</v>
      </c>
      <c r="C1458" t="s">
        <v>434</v>
      </c>
      <c r="D1458" t="s">
        <v>1126</v>
      </c>
      <c r="E1458" t="s">
        <v>6195</v>
      </c>
      <c r="F1458" t="s">
        <v>2088</v>
      </c>
      <c r="G1458" t="s">
        <v>6095</v>
      </c>
    </row>
    <row r="1459" spans="1:8" x14ac:dyDescent="0.3">
      <c r="A1459" s="3" t="s">
        <v>165</v>
      </c>
      <c r="B1459" s="3">
        <v>5.3</v>
      </c>
      <c r="C1459" t="s">
        <v>656</v>
      </c>
      <c r="D1459" t="s">
        <v>6194</v>
      </c>
      <c r="E1459" t="s">
        <v>6195</v>
      </c>
    </row>
    <row r="1460" spans="1:8" x14ac:dyDescent="0.3">
      <c r="A1460" s="2" t="s">
        <v>656</v>
      </c>
      <c r="B1460" s="2">
        <v>5.9</v>
      </c>
      <c r="C1460" t="s">
        <v>656</v>
      </c>
    </row>
    <row r="1461" spans="1:8" x14ac:dyDescent="0.3">
      <c r="A1461" s="3" t="s">
        <v>2581</v>
      </c>
      <c r="B1461" s="3">
        <v>6.9</v>
      </c>
      <c r="C1461" t="s">
        <v>6193</v>
      </c>
      <c r="D1461" t="s">
        <v>656</v>
      </c>
      <c r="E1461" t="s">
        <v>6194</v>
      </c>
      <c r="F1461" t="s">
        <v>6195</v>
      </c>
      <c r="G1461" t="s">
        <v>6200</v>
      </c>
    </row>
    <row r="1462" spans="1:8" x14ac:dyDescent="0.3">
      <c r="A1462" s="2" t="s">
        <v>1126</v>
      </c>
      <c r="B1462" s="2">
        <v>6.9</v>
      </c>
      <c r="C1462" t="s">
        <v>1126</v>
      </c>
    </row>
    <row r="1463" spans="1:8" x14ac:dyDescent="0.3">
      <c r="A1463" s="3" t="s">
        <v>637</v>
      </c>
      <c r="B1463" s="3">
        <v>6.1</v>
      </c>
      <c r="C1463" t="s">
        <v>1126</v>
      </c>
      <c r="D1463" t="s">
        <v>6197</v>
      </c>
      <c r="E1463" t="s">
        <v>6095</v>
      </c>
    </row>
    <row r="1464" spans="1:8" x14ac:dyDescent="0.3">
      <c r="A1464" s="3" t="s">
        <v>1121</v>
      </c>
      <c r="B1464" s="3">
        <v>8.5</v>
      </c>
      <c r="C1464" t="s">
        <v>1126</v>
      </c>
      <c r="D1464" t="s">
        <v>6202</v>
      </c>
    </row>
    <row r="1465" spans="1:8" x14ac:dyDescent="0.3">
      <c r="A1465" s="2" t="s">
        <v>549</v>
      </c>
      <c r="B1465" s="2">
        <v>6.3</v>
      </c>
      <c r="C1465" t="s">
        <v>656</v>
      </c>
      <c r="D1465" t="s">
        <v>6180</v>
      </c>
    </row>
    <row r="1466" spans="1:8" x14ac:dyDescent="0.3">
      <c r="A1466" s="3" t="s">
        <v>2022</v>
      </c>
      <c r="B1466" s="3">
        <v>7.3</v>
      </c>
      <c r="C1466" t="s">
        <v>1126</v>
      </c>
      <c r="D1466" t="s">
        <v>6201</v>
      </c>
    </row>
    <row r="1467" spans="1:8" x14ac:dyDescent="0.3">
      <c r="A1467" s="2" t="s">
        <v>2591</v>
      </c>
      <c r="B1467" s="2">
        <v>6.3</v>
      </c>
      <c r="C1467" t="s">
        <v>434</v>
      </c>
      <c r="D1467" t="s">
        <v>6196</v>
      </c>
      <c r="E1467" t="s">
        <v>1126</v>
      </c>
      <c r="F1467" t="s">
        <v>6197</v>
      </c>
      <c r="G1467" t="s">
        <v>6116</v>
      </c>
      <c r="H1467" t="s">
        <v>6095</v>
      </c>
    </row>
    <row r="1468" spans="1:8" x14ac:dyDescent="0.3">
      <c r="A1468" s="3" t="s">
        <v>2064</v>
      </c>
      <c r="B1468" s="3">
        <v>7.2</v>
      </c>
      <c r="C1468" t="s">
        <v>6198</v>
      </c>
      <c r="D1468" t="s">
        <v>1126</v>
      </c>
      <c r="E1468" t="s">
        <v>6180</v>
      </c>
    </row>
    <row r="1469" spans="1:8" x14ac:dyDescent="0.3">
      <c r="A1469" s="2" t="s">
        <v>1342</v>
      </c>
      <c r="B1469" s="2">
        <v>7.3</v>
      </c>
      <c r="C1469" t="s">
        <v>1126</v>
      </c>
      <c r="D1469" t="s">
        <v>6095</v>
      </c>
    </row>
    <row r="1470" spans="1:8" x14ac:dyDescent="0.3">
      <c r="A1470" s="3" t="s">
        <v>74</v>
      </c>
      <c r="B1470" s="3">
        <v>6.3</v>
      </c>
      <c r="C1470" t="s">
        <v>434</v>
      </c>
      <c r="D1470" t="s">
        <v>307</v>
      </c>
      <c r="E1470" t="s">
        <v>6116</v>
      </c>
      <c r="F1470" t="s">
        <v>6095</v>
      </c>
    </row>
    <row r="1471" spans="1:8" x14ac:dyDescent="0.3">
      <c r="A1471" s="2" t="s">
        <v>2597</v>
      </c>
      <c r="B1471" s="2">
        <v>8.1</v>
      </c>
      <c r="C1471" t="s">
        <v>307</v>
      </c>
      <c r="D1471" t="s">
        <v>656</v>
      </c>
      <c r="E1471" t="s">
        <v>6196</v>
      </c>
      <c r="F1471" t="s">
        <v>1126</v>
      </c>
    </row>
    <row r="1472" spans="1:8" x14ac:dyDescent="0.3">
      <c r="A1472" s="3" t="s">
        <v>2599</v>
      </c>
      <c r="B1472" s="3">
        <v>6.9</v>
      </c>
      <c r="C1472" t="s">
        <v>1126</v>
      </c>
      <c r="D1472" t="s">
        <v>6197</v>
      </c>
    </row>
    <row r="1473" spans="1:7" x14ac:dyDescent="0.3">
      <c r="A1473" s="2" t="s">
        <v>2601</v>
      </c>
      <c r="B1473" s="2">
        <v>6.3</v>
      </c>
      <c r="C1473" t="s">
        <v>656</v>
      </c>
      <c r="D1473" t="s">
        <v>6195</v>
      </c>
      <c r="E1473" t="s">
        <v>2088</v>
      </c>
      <c r="F1473" t="s">
        <v>6095</v>
      </c>
    </row>
    <row r="1474" spans="1:7" x14ac:dyDescent="0.3">
      <c r="A1474" s="3" t="s">
        <v>2603</v>
      </c>
      <c r="B1474" s="3">
        <v>7.3</v>
      </c>
      <c r="C1474" t="s">
        <v>6196</v>
      </c>
      <c r="D1474" t="s">
        <v>1126</v>
      </c>
      <c r="E1474" t="s">
        <v>6197</v>
      </c>
      <c r="F1474" t="s">
        <v>6116</v>
      </c>
      <c r="G1474" t="s">
        <v>6095</v>
      </c>
    </row>
    <row r="1475" spans="1:7" x14ac:dyDescent="0.3">
      <c r="A1475" s="3" t="s">
        <v>1392</v>
      </c>
      <c r="B1475" s="3">
        <v>6.1</v>
      </c>
      <c r="C1475" t="s">
        <v>307</v>
      </c>
      <c r="D1475" t="s">
        <v>656</v>
      </c>
    </row>
    <row r="1476" spans="1:7" x14ac:dyDescent="0.3">
      <c r="A1476" s="2" t="s">
        <v>1949</v>
      </c>
      <c r="B1476" s="2">
        <v>6.9</v>
      </c>
      <c r="C1476" t="s">
        <v>656</v>
      </c>
      <c r="D1476" t="s">
        <v>6196</v>
      </c>
      <c r="E1476" t="s">
        <v>6095</v>
      </c>
    </row>
    <row r="1477" spans="1:7" x14ac:dyDescent="0.3">
      <c r="A1477" s="3" t="s">
        <v>2608</v>
      </c>
      <c r="B1477" s="3">
        <v>7.2</v>
      </c>
      <c r="C1477" t="s">
        <v>656</v>
      </c>
      <c r="D1477" t="s">
        <v>6196</v>
      </c>
      <c r="E1477" t="s">
        <v>6200</v>
      </c>
    </row>
    <row r="1478" spans="1:7" x14ac:dyDescent="0.3">
      <c r="A1478" s="2" t="s">
        <v>838</v>
      </c>
      <c r="B1478" s="2">
        <v>6.4</v>
      </c>
      <c r="C1478" t="s">
        <v>656</v>
      </c>
      <c r="D1478" t="s">
        <v>1126</v>
      </c>
    </row>
    <row r="1479" spans="1:7" x14ac:dyDescent="0.3">
      <c r="A1479" s="3" t="s">
        <v>656</v>
      </c>
      <c r="B1479" s="3">
        <v>6.4</v>
      </c>
      <c r="C1479" t="s">
        <v>656</v>
      </c>
    </row>
    <row r="1480" spans="1:7" x14ac:dyDescent="0.3">
      <c r="A1480" s="2" t="s">
        <v>89</v>
      </c>
      <c r="B1480" s="2">
        <v>8.3000000000000007</v>
      </c>
      <c r="C1480" t="s">
        <v>307</v>
      </c>
      <c r="D1480" t="s">
        <v>6193</v>
      </c>
      <c r="E1480" t="s">
        <v>656</v>
      </c>
      <c r="F1480" t="s">
        <v>6194</v>
      </c>
      <c r="G1480" t="s">
        <v>6195</v>
      </c>
    </row>
    <row r="1481" spans="1:7" x14ac:dyDescent="0.3">
      <c r="A1481" s="3" t="s">
        <v>1102</v>
      </c>
      <c r="B1481" s="3">
        <v>7.2</v>
      </c>
      <c r="C1481" t="s">
        <v>434</v>
      </c>
      <c r="D1481" t="s">
        <v>307</v>
      </c>
      <c r="E1481" t="s">
        <v>6196</v>
      </c>
      <c r="F1481" t="s">
        <v>6095</v>
      </c>
    </row>
    <row r="1482" spans="1:7" x14ac:dyDescent="0.3">
      <c r="A1482" s="2" t="s">
        <v>69</v>
      </c>
      <c r="B1482" s="2">
        <v>6.8</v>
      </c>
      <c r="C1482" t="s">
        <v>1126</v>
      </c>
      <c r="D1482" t="s">
        <v>6180</v>
      </c>
    </row>
    <row r="1483" spans="1:7" x14ac:dyDescent="0.3">
      <c r="A1483" s="3" t="s">
        <v>1126</v>
      </c>
      <c r="B1483" s="3">
        <v>6.5</v>
      </c>
      <c r="C1483" t="s">
        <v>1126</v>
      </c>
    </row>
    <row r="1484" spans="1:7" x14ac:dyDescent="0.3">
      <c r="A1484" s="2" t="s">
        <v>534</v>
      </c>
      <c r="B1484" s="2">
        <v>7.8</v>
      </c>
      <c r="C1484" t="s">
        <v>6198</v>
      </c>
      <c r="D1484" t="s">
        <v>1126</v>
      </c>
      <c r="E1484" t="s">
        <v>6203</v>
      </c>
    </row>
    <row r="1485" spans="1:7" x14ac:dyDescent="0.3">
      <c r="A1485" s="3" t="s">
        <v>16</v>
      </c>
      <c r="B1485" s="3">
        <v>7.6</v>
      </c>
      <c r="C1485" t="s">
        <v>434</v>
      </c>
      <c r="D1485" t="s">
        <v>307</v>
      </c>
      <c r="E1485" t="s">
        <v>6095</v>
      </c>
    </row>
    <row r="1486" spans="1:7" x14ac:dyDescent="0.3">
      <c r="A1486" s="2" t="s">
        <v>504</v>
      </c>
      <c r="B1486" s="2">
        <v>7.2</v>
      </c>
      <c r="C1486" t="s">
        <v>6198</v>
      </c>
      <c r="D1486" t="s">
        <v>1126</v>
      </c>
    </row>
    <row r="1487" spans="1:7" x14ac:dyDescent="0.3">
      <c r="A1487" s="3" t="s">
        <v>1292</v>
      </c>
      <c r="B1487" s="3">
        <v>6.7</v>
      </c>
      <c r="C1487" t="s">
        <v>656</v>
      </c>
      <c r="D1487" t="s">
        <v>6203</v>
      </c>
    </row>
    <row r="1488" spans="1:7" x14ac:dyDescent="0.3">
      <c r="A1488" s="2" t="s">
        <v>922</v>
      </c>
      <c r="B1488" s="2">
        <v>6.8</v>
      </c>
      <c r="C1488" t="s">
        <v>656</v>
      </c>
      <c r="D1488" t="s">
        <v>6195</v>
      </c>
    </row>
    <row r="1489" spans="1:7" x14ac:dyDescent="0.3">
      <c r="A1489" s="3" t="s">
        <v>1392</v>
      </c>
      <c r="B1489" s="3">
        <v>6.3</v>
      </c>
      <c r="C1489" t="s">
        <v>307</v>
      </c>
      <c r="D1489" t="s">
        <v>656</v>
      </c>
    </row>
    <row r="1490" spans="1:7" x14ac:dyDescent="0.3">
      <c r="A1490" s="2" t="s">
        <v>902</v>
      </c>
      <c r="B1490" s="2">
        <v>6.2</v>
      </c>
      <c r="C1490" t="s">
        <v>656</v>
      </c>
      <c r="D1490" t="s">
        <v>6194</v>
      </c>
      <c r="E1490" t="s">
        <v>6180</v>
      </c>
    </row>
    <row r="1491" spans="1:7" x14ac:dyDescent="0.3">
      <c r="A1491" s="3" t="s">
        <v>656</v>
      </c>
      <c r="B1491" s="3">
        <v>6.2</v>
      </c>
      <c r="C1491" t="s">
        <v>656</v>
      </c>
    </row>
    <row r="1492" spans="1:7" x14ac:dyDescent="0.3">
      <c r="A1492" s="2" t="s">
        <v>717</v>
      </c>
      <c r="B1492" s="2">
        <v>8.6</v>
      </c>
      <c r="C1492" t="s">
        <v>6196</v>
      </c>
      <c r="D1492" t="s">
        <v>1126</v>
      </c>
      <c r="E1492" t="s">
        <v>6197</v>
      </c>
      <c r="F1492" t="s">
        <v>6095</v>
      </c>
    </row>
    <row r="1493" spans="1:7" x14ac:dyDescent="0.3">
      <c r="A1493" s="3" t="s">
        <v>928</v>
      </c>
      <c r="B1493" s="3">
        <v>8</v>
      </c>
      <c r="C1493" t="s">
        <v>434</v>
      </c>
      <c r="D1493" t="s">
        <v>6116</v>
      </c>
      <c r="E1493" t="s">
        <v>6095</v>
      </c>
    </row>
    <row r="1494" spans="1:7" x14ac:dyDescent="0.3">
      <c r="A1494" s="2" t="s">
        <v>89</v>
      </c>
      <c r="B1494" s="2">
        <v>7</v>
      </c>
      <c r="C1494" t="s">
        <v>307</v>
      </c>
      <c r="D1494" t="s">
        <v>6193</v>
      </c>
      <c r="E1494" t="s">
        <v>656</v>
      </c>
      <c r="F1494" t="s">
        <v>6194</v>
      </c>
      <c r="G1494" t="s">
        <v>6195</v>
      </c>
    </row>
    <row r="1495" spans="1:7" x14ac:dyDescent="0.3">
      <c r="A1495" s="3" t="s">
        <v>717</v>
      </c>
      <c r="B1495" s="3">
        <v>8</v>
      </c>
      <c r="C1495" t="s">
        <v>6196</v>
      </c>
      <c r="D1495" t="s">
        <v>1126</v>
      </c>
      <c r="E1495" t="s">
        <v>6197</v>
      </c>
      <c r="F1495" t="s">
        <v>6095</v>
      </c>
    </row>
    <row r="1496" spans="1:7" x14ac:dyDescent="0.3">
      <c r="A1496" s="2" t="s">
        <v>1250</v>
      </c>
      <c r="B1496" s="2">
        <v>8.1</v>
      </c>
      <c r="C1496" t="s">
        <v>1126</v>
      </c>
      <c r="D1496" t="s">
        <v>6203</v>
      </c>
    </row>
    <row r="1497" spans="1:7" x14ac:dyDescent="0.3">
      <c r="A1497" s="3" t="s">
        <v>326</v>
      </c>
      <c r="B1497" s="3">
        <v>6.7</v>
      </c>
      <c r="C1497" t="s">
        <v>656</v>
      </c>
      <c r="D1497" t="s">
        <v>6196</v>
      </c>
    </row>
    <row r="1498" spans="1:7" x14ac:dyDescent="0.3">
      <c r="A1498" s="2" t="s">
        <v>69</v>
      </c>
      <c r="B1498" s="2">
        <v>7.9</v>
      </c>
      <c r="C1498" t="s">
        <v>1126</v>
      </c>
      <c r="D1498" t="s">
        <v>6180</v>
      </c>
    </row>
    <row r="1499" spans="1:7" x14ac:dyDescent="0.3">
      <c r="A1499" s="3" t="s">
        <v>549</v>
      </c>
      <c r="B1499" s="3">
        <v>6.1</v>
      </c>
      <c r="C1499" t="s">
        <v>656</v>
      </c>
      <c r="D1499" t="s">
        <v>6180</v>
      </c>
    </row>
    <row r="1500" spans="1:7" x14ac:dyDescent="0.3">
      <c r="A1500" s="2" t="s">
        <v>2636</v>
      </c>
      <c r="B1500" s="2">
        <v>4.2</v>
      </c>
      <c r="C1500" t="s">
        <v>656</v>
      </c>
      <c r="D1500" t="s">
        <v>1126</v>
      </c>
      <c r="E1500" t="s">
        <v>6194</v>
      </c>
      <c r="F1500" t="s">
        <v>6201</v>
      </c>
      <c r="G1500" t="s">
        <v>6180</v>
      </c>
    </row>
    <row r="1501" spans="1:7" x14ac:dyDescent="0.3">
      <c r="A1501" s="3" t="s">
        <v>663</v>
      </c>
      <c r="B1501" s="3">
        <v>6.1</v>
      </c>
      <c r="C1501" t="s">
        <v>307</v>
      </c>
      <c r="D1501" t="s">
        <v>6193</v>
      </c>
      <c r="E1501" t="s">
        <v>656</v>
      </c>
      <c r="F1501" t="s">
        <v>6194</v>
      </c>
      <c r="G1501" t="s">
        <v>6180</v>
      </c>
    </row>
    <row r="1502" spans="1:7" x14ac:dyDescent="0.3">
      <c r="A1502" s="2" t="s">
        <v>69</v>
      </c>
      <c r="B1502" s="2">
        <v>6.6</v>
      </c>
      <c r="C1502" t="s">
        <v>1126</v>
      </c>
      <c r="D1502" t="s">
        <v>6180</v>
      </c>
    </row>
    <row r="1503" spans="1:7" x14ac:dyDescent="0.3">
      <c r="A1503" s="3" t="s">
        <v>2491</v>
      </c>
      <c r="B1503" s="3">
        <v>7.5</v>
      </c>
      <c r="C1503" t="s">
        <v>1126</v>
      </c>
      <c r="D1503" t="s">
        <v>6180</v>
      </c>
      <c r="E1503" t="s">
        <v>6202</v>
      </c>
      <c r="F1503" t="s">
        <v>5025</v>
      </c>
    </row>
    <row r="1504" spans="1:7" x14ac:dyDescent="0.3">
      <c r="A1504" s="2" t="s">
        <v>69</v>
      </c>
      <c r="B1504" s="2">
        <v>7.4</v>
      </c>
      <c r="C1504" t="s">
        <v>1126</v>
      </c>
      <c r="D1504" t="s">
        <v>6180</v>
      </c>
    </row>
    <row r="1505" spans="1:7" x14ac:dyDescent="0.3">
      <c r="A1505" s="3" t="s">
        <v>838</v>
      </c>
      <c r="B1505" s="3">
        <v>7.2</v>
      </c>
      <c r="C1505" t="s">
        <v>656</v>
      </c>
      <c r="D1505" t="s">
        <v>1126</v>
      </c>
    </row>
    <row r="1506" spans="1:7" x14ac:dyDescent="0.3">
      <c r="A1506" s="2" t="s">
        <v>2647</v>
      </c>
      <c r="B1506" s="2">
        <v>6.9</v>
      </c>
      <c r="C1506" t="s">
        <v>656</v>
      </c>
      <c r="D1506" t="s">
        <v>2088</v>
      </c>
      <c r="E1506" t="s">
        <v>6180</v>
      </c>
    </row>
    <row r="1507" spans="1:7" x14ac:dyDescent="0.3">
      <c r="A1507" s="3" t="s">
        <v>1811</v>
      </c>
      <c r="B1507" s="3">
        <v>7.4</v>
      </c>
      <c r="C1507" t="s">
        <v>434</v>
      </c>
      <c r="D1507" t="s">
        <v>6196</v>
      </c>
      <c r="E1507" t="s">
        <v>1126</v>
      </c>
      <c r="F1507" t="s">
        <v>6116</v>
      </c>
      <c r="G1507" t="s">
        <v>6095</v>
      </c>
    </row>
    <row r="1508" spans="1:7" x14ac:dyDescent="0.3">
      <c r="A1508" s="2" t="s">
        <v>922</v>
      </c>
      <c r="B1508" s="2">
        <v>5.4</v>
      </c>
      <c r="C1508" t="s">
        <v>656</v>
      </c>
      <c r="D1508" t="s">
        <v>6195</v>
      </c>
    </row>
    <row r="1509" spans="1:7" x14ac:dyDescent="0.3">
      <c r="A1509" s="3" t="s">
        <v>1299</v>
      </c>
      <c r="B1509" s="3">
        <v>6.8</v>
      </c>
      <c r="C1509" t="s">
        <v>656</v>
      </c>
      <c r="D1509" t="s">
        <v>1126</v>
      </c>
      <c r="E1509" t="s">
        <v>6194</v>
      </c>
    </row>
    <row r="1510" spans="1:7" x14ac:dyDescent="0.3">
      <c r="A1510" s="2" t="s">
        <v>465</v>
      </c>
      <c r="B1510" s="2">
        <v>6.3</v>
      </c>
      <c r="C1510" t="s">
        <v>656</v>
      </c>
      <c r="D1510" t="s">
        <v>1126</v>
      </c>
      <c r="E1510" t="s">
        <v>6180</v>
      </c>
    </row>
    <row r="1511" spans="1:7" x14ac:dyDescent="0.3">
      <c r="A1511" s="3" t="s">
        <v>465</v>
      </c>
      <c r="B1511" s="3">
        <v>7.2</v>
      </c>
      <c r="C1511" t="s">
        <v>656</v>
      </c>
      <c r="D1511" t="s">
        <v>1126</v>
      </c>
      <c r="E1511" t="s">
        <v>6180</v>
      </c>
    </row>
    <row r="1512" spans="1:7" x14ac:dyDescent="0.3">
      <c r="A1512" s="3" t="s">
        <v>792</v>
      </c>
      <c r="B1512" s="3">
        <v>6.9</v>
      </c>
      <c r="C1512" t="s">
        <v>434</v>
      </c>
      <c r="D1512" t="s">
        <v>6196</v>
      </c>
      <c r="E1512" t="s">
        <v>1126</v>
      </c>
      <c r="F1512" t="s">
        <v>6197</v>
      </c>
      <c r="G1512" t="s">
        <v>6095</v>
      </c>
    </row>
    <row r="1513" spans="1:7" x14ac:dyDescent="0.3">
      <c r="A1513" s="2" t="s">
        <v>549</v>
      </c>
      <c r="B1513" s="2">
        <v>6</v>
      </c>
      <c r="C1513" t="s">
        <v>656</v>
      </c>
      <c r="D1513" t="s">
        <v>6180</v>
      </c>
    </row>
    <row r="1514" spans="1:7" x14ac:dyDescent="0.3">
      <c r="A1514" s="3" t="s">
        <v>69</v>
      </c>
      <c r="B1514" s="3">
        <v>5.9</v>
      </c>
      <c r="C1514" t="s">
        <v>1126</v>
      </c>
      <c r="D1514" t="s">
        <v>6180</v>
      </c>
    </row>
    <row r="1515" spans="1:7" x14ac:dyDescent="0.3">
      <c r="A1515" s="2" t="s">
        <v>549</v>
      </c>
      <c r="B1515" s="2">
        <v>5.4</v>
      </c>
      <c r="C1515" t="s">
        <v>656</v>
      </c>
      <c r="D1515" t="s">
        <v>6180</v>
      </c>
    </row>
    <row r="1516" spans="1:7" x14ac:dyDescent="0.3">
      <c r="A1516" s="3" t="s">
        <v>824</v>
      </c>
      <c r="B1516" s="3">
        <v>5.9</v>
      </c>
      <c r="C1516" t="s">
        <v>307</v>
      </c>
      <c r="D1516" t="s">
        <v>656</v>
      </c>
      <c r="E1516" t="s">
        <v>6197</v>
      </c>
    </row>
    <row r="1517" spans="1:7" x14ac:dyDescent="0.3">
      <c r="A1517" s="2" t="s">
        <v>1199</v>
      </c>
      <c r="B1517" s="2">
        <v>6.1</v>
      </c>
      <c r="C1517" t="s">
        <v>656</v>
      </c>
      <c r="D1517" t="s">
        <v>6195</v>
      </c>
      <c r="E1517" t="s">
        <v>6180</v>
      </c>
    </row>
    <row r="1518" spans="1:7" x14ac:dyDescent="0.3">
      <c r="A1518" s="3" t="s">
        <v>1199</v>
      </c>
      <c r="B1518" s="3">
        <v>7.7</v>
      </c>
      <c r="C1518" t="s">
        <v>656</v>
      </c>
      <c r="D1518" t="s">
        <v>6195</v>
      </c>
      <c r="E1518" t="s">
        <v>6180</v>
      </c>
    </row>
    <row r="1519" spans="1:7" x14ac:dyDescent="0.3">
      <c r="A1519" s="2" t="s">
        <v>146</v>
      </c>
      <c r="B1519" s="2">
        <v>5.8</v>
      </c>
      <c r="C1519" t="s">
        <v>307</v>
      </c>
      <c r="D1519" t="s">
        <v>6193</v>
      </c>
      <c r="E1519" t="s">
        <v>656</v>
      </c>
      <c r="F1519" t="s">
        <v>6194</v>
      </c>
    </row>
    <row r="1520" spans="1:7" x14ac:dyDescent="0.3">
      <c r="A1520" s="3" t="s">
        <v>562</v>
      </c>
      <c r="B1520" s="3">
        <v>7.6</v>
      </c>
      <c r="C1520" t="s">
        <v>6198</v>
      </c>
      <c r="D1520" t="s">
        <v>6196</v>
      </c>
      <c r="E1520" t="s">
        <v>1126</v>
      </c>
    </row>
    <row r="1521" spans="1:8" x14ac:dyDescent="0.3">
      <c r="A1521" s="2" t="s">
        <v>69</v>
      </c>
      <c r="B1521" s="2">
        <v>6.1</v>
      </c>
      <c r="C1521" t="s">
        <v>1126</v>
      </c>
      <c r="D1521" t="s">
        <v>6180</v>
      </c>
    </row>
    <row r="1522" spans="1:8" x14ac:dyDescent="0.3">
      <c r="A1522" s="3" t="s">
        <v>74</v>
      </c>
      <c r="B1522" s="3">
        <v>5.4</v>
      </c>
      <c r="C1522" t="s">
        <v>434</v>
      </c>
      <c r="D1522" t="s">
        <v>307</v>
      </c>
      <c r="E1522" t="s">
        <v>6116</v>
      </c>
      <c r="F1522" t="s">
        <v>6095</v>
      </c>
    </row>
    <row r="1523" spans="1:8" x14ac:dyDescent="0.3">
      <c r="A1523" s="2" t="s">
        <v>2674</v>
      </c>
      <c r="B1523" s="2">
        <v>5.0999999999999996</v>
      </c>
      <c r="C1523" t="s">
        <v>656</v>
      </c>
      <c r="D1523" t="s">
        <v>6194</v>
      </c>
      <c r="E1523" t="s">
        <v>6195</v>
      </c>
      <c r="F1523" t="s">
        <v>6203</v>
      </c>
    </row>
    <row r="1524" spans="1:8" x14ac:dyDescent="0.3">
      <c r="A1524" s="3" t="s">
        <v>326</v>
      </c>
      <c r="B1524" s="3">
        <v>6.4</v>
      </c>
      <c r="C1524" t="s">
        <v>656</v>
      </c>
      <c r="D1524" t="s">
        <v>6196</v>
      </c>
    </row>
    <row r="1525" spans="1:8" x14ac:dyDescent="0.3">
      <c r="A1525" s="2" t="s">
        <v>16</v>
      </c>
      <c r="B1525" s="2">
        <v>6.3</v>
      </c>
      <c r="C1525" t="s">
        <v>434</v>
      </c>
      <c r="D1525" t="s">
        <v>307</v>
      </c>
      <c r="E1525" t="s">
        <v>6095</v>
      </c>
    </row>
    <row r="1526" spans="1:8" x14ac:dyDescent="0.3">
      <c r="A1526" s="3" t="s">
        <v>2679</v>
      </c>
      <c r="B1526" s="3">
        <v>7.5</v>
      </c>
      <c r="C1526" t="s">
        <v>6193</v>
      </c>
      <c r="D1526" t="s">
        <v>656</v>
      </c>
      <c r="E1526" t="s">
        <v>6194</v>
      </c>
      <c r="F1526" t="s">
        <v>6197</v>
      </c>
      <c r="G1526" t="s">
        <v>6116</v>
      </c>
    </row>
    <row r="1527" spans="1:8" x14ac:dyDescent="0.3">
      <c r="A1527" s="2" t="s">
        <v>69</v>
      </c>
      <c r="B1527" s="2">
        <v>7.1</v>
      </c>
      <c r="C1527" t="s">
        <v>1126</v>
      </c>
      <c r="D1527" t="s">
        <v>6180</v>
      </c>
    </row>
    <row r="1528" spans="1:8" x14ac:dyDescent="0.3">
      <c r="A1528" s="2" t="s">
        <v>1585</v>
      </c>
      <c r="B1528" s="2">
        <v>7.8</v>
      </c>
      <c r="C1528" t="s">
        <v>1126</v>
      </c>
      <c r="D1528" t="s">
        <v>6197</v>
      </c>
      <c r="E1528" t="s">
        <v>6180</v>
      </c>
      <c r="F1528" t="s">
        <v>6202</v>
      </c>
    </row>
    <row r="1529" spans="1:8" x14ac:dyDescent="0.3">
      <c r="A1529" s="3" t="s">
        <v>465</v>
      </c>
      <c r="B1529" s="3">
        <v>6.5</v>
      </c>
      <c r="C1529" t="s">
        <v>656</v>
      </c>
      <c r="D1529" t="s">
        <v>1126</v>
      </c>
      <c r="E1529" t="s">
        <v>6180</v>
      </c>
    </row>
    <row r="1530" spans="1:8" x14ac:dyDescent="0.3">
      <c r="A1530" s="2" t="s">
        <v>108</v>
      </c>
      <c r="B1530" s="2">
        <v>6.6</v>
      </c>
      <c r="C1530" t="s">
        <v>434</v>
      </c>
      <c r="D1530" t="s">
        <v>6196</v>
      </c>
      <c r="E1530" t="s">
        <v>6095</v>
      </c>
    </row>
    <row r="1531" spans="1:8" x14ac:dyDescent="0.3">
      <c r="A1531" s="2" t="s">
        <v>2685</v>
      </c>
      <c r="B1531" s="2">
        <v>7.4</v>
      </c>
      <c r="C1531" t="s">
        <v>6193</v>
      </c>
      <c r="D1531" t="s">
        <v>1126</v>
      </c>
      <c r="E1531" t="s">
        <v>6194</v>
      </c>
      <c r="F1531" t="s">
        <v>6195</v>
      </c>
      <c r="G1531" t="s">
        <v>6200</v>
      </c>
      <c r="H1531" t="s">
        <v>6180</v>
      </c>
    </row>
    <row r="1532" spans="1:8" x14ac:dyDescent="0.3">
      <c r="A1532" s="2" t="s">
        <v>792</v>
      </c>
      <c r="B1532" s="2">
        <v>7.6</v>
      </c>
      <c r="C1532" t="s">
        <v>434</v>
      </c>
      <c r="D1532" t="s">
        <v>6196</v>
      </c>
      <c r="E1532" t="s">
        <v>1126</v>
      </c>
      <c r="F1532" t="s">
        <v>6197</v>
      </c>
      <c r="G1532" t="s">
        <v>6095</v>
      </c>
    </row>
    <row r="1533" spans="1:8" x14ac:dyDescent="0.3">
      <c r="A1533" s="3" t="s">
        <v>1250</v>
      </c>
      <c r="B1533" s="3">
        <v>7.5</v>
      </c>
      <c r="C1533" t="s">
        <v>1126</v>
      </c>
      <c r="D1533" t="s">
        <v>6203</v>
      </c>
    </row>
    <row r="1534" spans="1:8" x14ac:dyDescent="0.3">
      <c r="A1534" s="2" t="s">
        <v>2168</v>
      </c>
      <c r="B1534" s="2">
        <v>6.6</v>
      </c>
      <c r="C1534" t="s">
        <v>2088</v>
      </c>
      <c r="D1534" t="s">
        <v>6095</v>
      </c>
    </row>
    <row r="1535" spans="1:8" x14ac:dyDescent="0.3">
      <c r="A1535" s="3" t="s">
        <v>216</v>
      </c>
      <c r="B1535" s="3">
        <v>7.2</v>
      </c>
      <c r="C1535" t="s">
        <v>1126</v>
      </c>
      <c r="D1535" t="s">
        <v>6195</v>
      </c>
      <c r="E1535" t="s">
        <v>6180</v>
      </c>
    </row>
    <row r="1536" spans="1:8" x14ac:dyDescent="0.3">
      <c r="A1536" s="2" t="s">
        <v>1299</v>
      </c>
      <c r="B1536" s="2">
        <v>7.6</v>
      </c>
      <c r="C1536" t="s">
        <v>656</v>
      </c>
      <c r="D1536" t="s">
        <v>1126</v>
      </c>
      <c r="E1536" t="s">
        <v>6194</v>
      </c>
    </row>
    <row r="1537" spans="1:7" x14ac:dyDescent="0.3">
      <c r="A1537" s="3" t="s">
        <v>2521</v>
      </c>
      <c r="B1537" s="3">
        <v>6.2</v>
      </c>
      <c r="C1537" t="s">
        <v>1126</v>
      </c>
      <c r="D1537" t="s">
        <v>6201</v>
      </c>
      <c r="E1537" t="s">
        <v>6180</v>
      </c>
    </row>
    <row r="1538" spans="1:7" x14ac:dyDescent="0.3">
      <c r="A1538" s="2" t="s">
        <v>1614</v>
      </c>
      <c r="B1538" s="2">
        <v>5.6</v>
      </c>
      <c r="C1538" t="s">
        <v>1126</v>
      </c>
      <c r="D1538" t="s">
        <v>6180</v>
      </c>
      <c r="E1538" t="s">
        <v>6203</v>
      </c>
    </row>
    <row r="1539" spans="1:7" x14ac:dyDescent="0.3">
      <c r="A1539" s="3" t="s">
        <v>828</v>
      </c>
      <c r="B1539" s="3">
        <v>7.6</v>
      </c>
      <c r="C1539" t="s">
        <v>656</v>
      </c>
      <c r="D1539" t="s">
        <v>1126</v>
      </c>
      <c r="E1539" t="s">
        <v>6195</v>
      </c>
      <c r="F1539" t="s">
        <v>6180</v>
      </c>
    </row>
    <row r="1540" spans="1:7" x14ac:dyDescent="0.3">
      <c r="A1540" s="2" t="s">
        <v>2088</v>
      </c>
      <c r="B1540" s="2">
        <v>6.6</v>
      </c>
      <c r="C1540" t="s">
        <v>2088</v>
      </c>
    </row>
    <row r="1541" spans="1:7" x14ac:dyDescent="0.3">
      <c r="A1541" s="3" t="s">
        <v>881</v>
      </c>
      <c r="B1541" s="3">
        <v>7</v>
      </c>
      <c r="C1541" t="s">
        <v>6195</v>
      </c>
      <c r="D1541" t="s">
        <v>2088</v>
      </c>
      <c r="E1541" t="s">
        <v>6197</v>
      </c>
      <c r="F1541" t="s">
        <v>6095</v>
      </c>
    </row>
    <row r="1542" spans="1:7" x14ac:dyDescent="0.3">
      <c r="A1542" s="2" t="s">
        <v>656</v>
      </c>
      <c r="B1542" s="2">
        <v>2.7</v>
      </c>
      <c r="C1542" t="s">
        <v>656</v>
      </c>
    </row>
    <row r="1543" spans="1:7" x14ac:dyDescent="0.3">
      <c r="A1543" s="3" t="s">
        <v>131</v>
      </c>
      <c r="B1543" s="3">
        <v>7.6</v>
      </c>
      <c r="C1543" t="s">
        <v>434</v>
      </c>
      <c r="D1543" t="s">
        <v>656</v>
      </c>
      <c r="E1543" t="s">
        <v>6196</v>
      </c>
      <c r="F1543" t="s">
        <v>6095</v>
      </c>
    </row>
    <row r="1544" spans="1:7" x14ac:dyDescent="0.3">
      <c r="A1544" s="2" t="s">
        <v>460</v>
      </c>
      <c r="B1544" s="2">
        <v>6.6</v>
      </c>
      <c r="C1544" t="s">
        <v>434</v>
      </c>
      <c r="D1544" t="s">
        <v>6196</v>
      </c>
      <c r="E1544" t="s">
        <v>6116</v>
      </c>
      <c r="F1544" t="s">
        <v>6095</v>
      </c>
    </row>
    <row r="1545" spans="1:7" x14ac:dyDescent="0.3">
      <c r="A1545" s="3" t="s">
        <v>2705</v>
      </c>
      <c r="B1545" s="3">
        <v>6.9</v>
      </c>
      <c r="C1545" t="s">
        <v>656</v>
      </c>
      <c r="D1545" t="s">
        <v>2088</v>
      </c>
      <c r="E1545" t="s">
        <v>6200</v>
      </c>
      <c r="F1545" t="s">
        <v>6116</v>
      </c>
    </row>
    <row r="1546" spans="1:7" x14ac:dyDescent="0.3">
      <c r="A1546" s="2" t="s">
        <v>297</v>
      </c>
      <c r="B1546" s="2">
        <v>6.8</v>
      </c>
      <c r="C1546" t="s">
        <v>434</v>
      </c>
      <c r="D1546" t="s">
        <v>1126</v>
      </c>
      <c r="E1546" t="s">
        <v>6095</v>
      </c>
    </row>
    <row r="1547" spans="1:7" x14ac:dyDescent="0.3">
      <c r="A1547" s="2" t="s">
        <v>86</v>
      </c>
      <c r="B1547" s="2">
        <v>3.7</v>
      </c>
      <c r="C1547" t="s">
        <v>434</v>
      </c>
      <c r="D1547" t="s">
        <v>307</v>
      </c>
      <c r="E1547" t="s">
        <v>6195</v>
      </c>
      <c r="F1547" t="s">
        <v>6116</v>
      </c>
      <c r="G1547" t="s">
        <v>6095</v>
      </c>
    </row>
    <row r="1548" spans="1:7" x14ac:dyDescent="0.3">
      <c r="A1548" s="3" t="s">
        <v>465</v>
      </c>
      <c r="B1548" s="3">
        <v>6.1</v>
      </c>
      <c r="C1548" t="s">
        <v>656</v>
      </c>
      <c r="D1548" t="s">
        <v>1126</v>
      </c>
      <c r="E1548" t="s">
        <v>6180</v>
      </c>
    </row>
    <row r="1549" spans="1:7" x14ac:dyDescent="0.3">
      <c r="A1549" s="2" t="s">
        <v>1658</v>
      </c>
      <c r="B1549" s="2">
        <v>5.9</v>
      </c>
      <c r="C1549" t="s">
        <v>1126</v>
      </c>
      <c r="D1549" t="s">
        <v>6195</v>
      </c>
      <c r="E1549" t="s">
        <v>2088</v>
      </c>
    </row>
    <row r="1550" spans="1:7" x14ac:dyDescent="0.3">
      <c r="A1550" s="3" t="s">
        <v>2022</v>
      </c>
      <c r="B1550" s="3">
        <v>6.7</v>
      </c>
      <c r="C1550" t="s">
        <v>1126</v>
      </c>
      <c r="D1550" t="s">
        <v>6201</v>
      </c>
    </row>
    <row r="1551" spans="1:7" x14ac:dyDescent="0.3">
      <c r="A1551" s="3" t="s">
        <v>2717</v>
      </c>
      <c r="B1551" s="3">
        <v>6.9</v>
      </c>
      <c r="C1551" t="s">
        <v>6196</v>
      </c>
      <c r="D1551" t="s">
        <v>1126</v>
      </c>
      <c r="E1551" t="s">
        <v>6203</v>
      </c>
    </row>
    <row r="1552" spans="1:7" x14ac:dyDescent="0.3">
      <c r="A1552" s="2" t="s">
        <v>326</v>
      </c>
      <c r="B1552" s="2">
        <v>5.5</v>
      </c>
      <c r="C1552" t="s">
        <v>656</v>
      </c>
      <c r="D1552" t="s">
        <v>6196</v>
      </c>
    </row>
    <row r="1553" spans="1:9" x14ac:dyDescent="0.3">
      <c r="A1553" s="3" t="s">
        <v>2721</v>
      </c>
      <c r="B1553" s="3">
        <v>7.1</v>
      </c>
      <c r="C1553" t="s">
        <v>434</v>
      </c>
      <c r="D1553" t="s">
        <v>307</v>
      </c>
      <c r="E1553" t="s">
        <v>6193</v>
      </c>
      <c r="F1553" t="s">
        <v>1126</v>
      </c>
      <c r="G1553" t="s">
        <v>6197</v>
      </c>
      <c r="H1553" t="s">
        <v>6116</v>
      </c>
      <c r="I1553" t="s">
        <v>6095</v>
      </c>
    </row>
    <row r="1554" spans="1:9" x14ac:dyDescent="0.3">
      <c r="A1554" s="2" t="s">
        <v>710</v>
      </c>
      <c r="B1554" s="2">
        <v>7.1</v>
      </c>
      <c r="C1554" t="s">
        <v>6196</v>
      </c>
      <c r="D1554" t="s">
        <v>1126</v>
      </c>
      <c r="E1554" t="s">
        <v>6095</v>
      </c>
    </row>
    <row r="1555" spans="1:9" x14ac:dyDescent="0.3">
      <c r="A1555" s="2" t="s">
        <v>418</v>
      </c>
      <c r="B1555" s="2">
        <v>7.3</v>
      </c>
      <c r="C1555" t="s">
        <v>307</v>
      </c>
      <c r="D1555" t="s">
        <v>6193</v>
      </c>
      <c r="E1555" t="s">
        <v>656</v>
      </c>
      <c r="F1555" t="s">
        <v>6194</v>
      </c>
      <c r="G1555" t="s">
        <v>6200</v>
      </c>
    </row>
    <row r="1556" spans="1:9" x14ac:dyDescent="0.3">
      <c r="A1556" s="3" t="s">
        <v>656</v>
      </c>
      <c r="B1556" s="3">
        <v>3.4</v>
      </c>
      <c r="C1556" t="s">
        <v>656</v>
      </c>
    </row>
    <row r="1557" spans="1:9" x14ac:dyDescent="0.3">
      <c r="A1557" s="2" t="s">
        <v>465</v>
      </c>
      <c r="B1557" s="2">
        <v>6.8</v>
      </c>
      <c r="C1557" t="s">
        <v>656</v>
      </c>
      <c r="D1557" t="s">
        <v>1126</v>
      </c>
      <c r="E1557" t="s">
        <v>6180</v>
      </c>
    </row>
    <row r="1558" spans="1:9" x14ac:dyDescent="0.3">
      <c r="A1558" s="3" t="s">
        <v>1415</v>
      </c>
      <c r="B1558" s="3">
        <v>6.9</v>
      </c>
      <c r="C1558" t="s">
        <v>6198</v>
      </c>
      <c r="D1558" t="s">
        <v>1126</v>
      </c>
      <c r="E1558" t="s">
        <v>6201</v>
      </c>
    </row>
    <row r="1559" spans="1:9" x14ac:dyDescent="0.3">
      <c r="A1559" s="2" t="s">
        <v>1126</v>
      </c>
      <c r="B1559" s="2">
        <v>7</v>
      </c>
      <c r="C1559" t="s">
        <v>1126</v>
      </c>
    </row>
    <row r="1560" spans="1:9" x14ac:dyDescent="0.3">
      <c r="A1560" s="3" t="s">
        <v>460</v>
      </c>
      <c r="B1560" s="3">
        <v>5.5</v>
      </c>
      <c r="C1560" t="s">
        <v>434</v>
      </c>
      <c r="D1560" t="s">
        <v>6196</v>
      </c>
      <c r="E1560" t="s">
        <v>6116</v>
      </c>
      <c r="F1560" t="s">
        <v>6095</v>
      </c>
    </row>
    <row r="1561" spans="1:9" x14ac:dyDescent="0.3">
      <c r="A1561" s="2" t="s">
        <v>822</v>
      </c>
      <c r="B1561" s="2">
        <v>5.0999999999999996</v>
      </c>
      <c r="C1561" t="s">
        <v>656</v>
      </c>
      <c r="D1561" t="s">
        <v>6180</v>
      </c>
      <c r="E1561" t="s">
        <v>6116</v>
      </c>
    </row>
    <row r="1562" spans="1:9" x14ac:dyDescent="0.3">
      <c r="A1562" s="3" t="s">
        <v>996</v>
      </c>
      <c r="B1562" s="3">
        <v>6.2</v>
      </c>
      <c r="C1562" t="s">
        <v>2088</v>
      </c>
      <c r="D1562" t="s">
        <v>6197</v>
      </c>
      <c r="E1562" t="s">
        <v>6095</v>
      </c>
    </row>
    <row r="1563" spans="1:9" x14ac:dyDescent="0.3">
      <c r="A1563" s="2" t="s">
        <v>600</v>
      </c>
      <c r="B1563" s="2">
        <v>5.9</v>
      </c>
      <c r="C1563" t="s">
        <v>307</v>
      </c>
      <c r="D1563" t="s">
        <v>1126</v>
      </c>
      <c r="E1563" t="s">
        <v>6095</v>
      </c>
    </row>
    <row r="1564" spans="1:9" x14ac:dyDescent="0.3">
      <c r="A1564" s="3" t="s">
        <v>465</v>
      </c>
      <c r="B1564" s="3">
        <v>5.2</v>
      </c>
      <c r="C1564" t="s">
        <v>656</v>
      </c>
      <c r="D1564" t="s">
        <v>1126</v>
      </c>
      <c r="E1564" t="s">
        <v>6180</v>
      </c>
    </row>
    <row r="1565" spans="1:9" x14ac:dyDescent="0.3">
      <c r="A1565" s="2" t="s">
        <v>549</v>
      </c>
      <c r="B1565" s="2">
        <v>6.2</v>
      </c>
      <c r="C1565" t="s">
        <v>656</v>
      </c>
      <c r="D1565" t="s">
        <v>6180</v>
      </c>
    </row>
    <row r="1566" spans="1:9" x14ac:dyDescent="0.3">
      <c r="A1566" s="3" t="s">
        <v>1479</v>
      </c>
      <c r="B1566" s="3">
        <v>5.5</v>
      </c>
      <c r="C1566" t="s">
        <v>656</v>
      </c>
      <c r="D1566" t="s">
        <v>1126</v>
      </c>
      <c r="E1566" t="s">
        <v>6180</v>
      </c>
      <c r="F1566" t="s">
        <v>6203</v>
      </c>
    </row>
    <row r="1567" spans="1:9" x14ac:dyDescent="0.3">
      <c r="A1567" s="2" t="s">
        <v>1733</v>
      </c>
      <c r="B1567" s="2">
        <v>7.4</v>
      </c>
      <c r="C1567" t="s">
        <v>6196</v>
      </c>
      <c r="D1567" t="s">
        <v>1126</v>
      </c>
      <c r="E1567" t="s">
        <v>6180</v>
      </c>
      <c r="F1567" t="s">
        <v>6095</v>
      </c>
    </row>
    <row r="1568" spans="1:9" x14ac:dyDescent="0.3">
      <c r="A1568" s="3" t="s">
        <v>737</v>
      </c>
      <c r="B1568" s="3">
        <v>4.4000000000000004</v>
      </c>
      <c r="C1568" t="s">
        <v>434</v>
      </c>
      <c r="D1568" t="s">
        <v>2088</v>
      </c>
      <c r="E1568" t="s">
        <v>6116</v>
      </c>
      <c r="F1568" t="s">
        <v>6095</v>
      </c>
    </row>
    <row r="1569" spans="1:7" x14ac:dyDescent="0.3">
      <c r="A1569" s="2" t="s">
        <v>143</v>
      </c>
      <c r="B1569" s="2">
        <v>6.3</v>
      </c>
      <c r="C1569" t="s">
        <v>434</v>
      </c>
      <c r="D1569" t="s">
        <v>6196</v>
      </c>
      <c r="E1569" t="s">
        <v>1126</v>
      </c>
      <c r="F1569" t="s">
        <v>6095</v>
      </c>
    </row>
    <row r="1570" spans="1:7" x14ac:dyDescent="0.3">
      <c r="A1570" s="3" t="s">
        <v>108</v>
      </c>
      <c r="B1570" s="3">
        <v>6.1</v>
      </c>
      <c r="C1570" t="s">
        <v>434</v>
      </c>
      <c r="D1570" t="s">
        <v>6196</v>
      </c>
      <c r="E1570" t="s">
        <v>6095</v>
      </c>
    </row>
    <row r="1571" spans="1:7" x14ac:dyDescent="0.3">
      <c r="A1571" s="2" t="s">
        <v>2751</v>
      </c>
      <c r="B1571" s="2">
        <v>5.3</v>
      </c>
      <c r="C1571" t="s">
        <v>434</v>
      </c>
      <c r="D1571" t="s">
        <v>307</v>
      </c>
      <c r="E1571" t="s">
        <v>6196</v>
      </c>
      <c r="F1571" t="s">
        <v>1126</v>
      </c>
      <c r="G1571" t="s">
        <v>6180</v>
      </c>
    </row>
    <row r="1572" spans="1:7" x14ac:dyDescent="0.3">
      <c r="A1572" s="3" t="s">
        <v>2754</v>
      </c>
      <c r="B1572" s="3">
        <v>5.4</v>
      </c>
      <c r="C1572" t="s">
        <v>434</v>
      </c>
      <c r="D1572" t="s">
        <v>656</v>
      </c>
      <c r="E1572" t="s">
        <v>2088</v>
      </c>
    </row>
    <row r="1573" spans="1:7" x14ac:dyDescent="0.3">
      <c r="A1573" s="2" t="s">
        <v>465</v>
      </c>
      <c r="B1573" s="2">
        <v>6.7</v>
      </c>
      <c r="C1573" t="s">
        <v>656</v>
      </c>
      <c r="D1573" t="s">
        <v>1126</v>
      </c>
      <c r="E1573" t="s">
        <v>6180</v>
      </c>
    </row>
    <row r="1574" spans="1:7" x14ac:dyDescent="0.3">
      <c r="A1574" s="3" t="s">
        <v>717</v>
      </c>
      <c r="B1574" s="3">
        <v>5.9</v>
      </c>
      <c r="C1574" t="s">
        <v>6196</v>
      </c>
      <c r="D1574" t="s">
        <v>1126</v>
      </c>
      <c r="E1574" t="s">
        <v>6197</v>
      </c>
      <c r="F1574" t="s">
        <v>6095</v>
      </c>
    </row>
    <row r="1575" spans="1:7" x14ac:dyDescent="0.3">
      <c r="A1575" s="2" t="s">
        <v>1126</v>
      </c>
      <c r="B1575" s="2">
        <v>7.3</v>
      </c>
      <c r="C1575" t="s">
        <v>1126</v>
      </c>
    </row>
    <row r="1576" spans="1:7" x14ac:dyDescent="0.3">
      <c r="A1576" s="3" t="s">
        <v>1949</v>
      </c>
      <c r="B1576" s="3">
        <v>5.5</v>
      </c>
      <c r="C1576" t="s">
        <v>656</v>
      </c>
      <c r="D1576" t="s">
        <v>6196</v>
      </c>
      <c r="E1576" t="s">
        <v>6095</v>
      </c>
    </row>
    <row r="1577" spans="1:7" x14ac:dyDescent="0.3">
      <c r="A1577" s="2" t="s">
        <v>248</v>
      </c>
      <c r="B1577" s="2">
        <v>5.8</v>
      </c>
      <c r="C1577" t="s">
        <v>1126</v>
      </c>
      <c r="D1577" t="s">
        <v>2088</v>
      </c>
      <c r="E1577" t="s">
        <v>6116</v>
      </c>
    </row>
    <row r="1578" spans="1:7" x14ac:dyDescent="0.3">
      <c r="A1578" s="3" t="s">
        <v>1465</v>
      </c>
      <c r="B1578" s="3">
        <v>4.5999999999999996</v>
      </c>
      <c r="C1578" t="s">
        <v>434</v>
      </c>
      <c r="D1578" t="s">
        <v>307</v>
      </c>
      <c r="E1578" t="s">
        <v>656</v>
      </c>
      <c r="F1578" t="s">
        <v>6180</v>
      </c>
      <c r="G1578" t="s">
        <v>6116</v>
      </c>
    </row>
    <row r="1579" spans="1:7" x14ac:dyDescent="0.3">
      <c r="A1579" s="2" t="s">
        <v>710</v>
      </c>
      <c r="B1579" s="2">
        <v>6.7</v>
      </c>
      <c r="C1579" t="s">
        <v>6196</v>
      </c>
      <c r="D1579" t="s">
        <v>1126</v>
      </c>
      <c r="E1579" t="s">
        <v>6095</v>
      </c>
    </row>
    <row r="1580" spans="1:7" x14ac:dyDescent="0.3">
      <c r="A1580" s="3" t="s">
        <v>2768</v>
      </c>
      <c r="B1580" s="3">
        <v>5.0999999999999996</v>
      </c>
      <c r="C1580" t="s">
        <v>307</v>
      </c>
      <c r="D1580" t="s">
        <v>2088</v>
      </c>
      <c r="E1580" t="s">
        <v>6095</v>
      </c>
    </row>
    <row r="1581" spans="1:7" x14ac:dyDescent="0.3">
      <c r="A1581" s="2" t="s">
        <v>549</v>
      </c>
      <c r="B1581" s="2">
        <v>5.6</v>
      </c>
      <c r="C1581" t="s">
        <v>656</v>
      </c>
      <c r="D1581" t="s">
        <v>6180</v>
      </c>
    </row>
    <row r="1582" spans="1:7" x14ac:dyDescent="0.3">
      <c r="A1582" s="3" t="s">
        <v>1083</v>
      </c>
      <c r="B1582" s="3">
        <v>7</v>
      </c>
      <c r="C1582" t="s">
        <v>1126</v>
      </c>
      <c r="D1582" t="s">
        <v>6197</v>
      </c>
      <c r="E1582" t="s">
        <v>6180</v>
      </c>
      <c r="F1582" t="s">
        <v>6095</v>
      </c>
    </row>
    <row r="1583" spans="1:7" x14ac:dyDescent="0.3">
      <c r="A1583" s="2" t="s">
        <v>2452</v>
      </c>
      <c r="B1583" s="2">
        <v>6.4</v>
      </c>
      <c r="C1583" t="s">
        <v>656</v>
      </c>
      <c r="D1583" t="s">
        <v>2088</v>
      </c>
    </row>
    <row r="1584" spans="1:7" x14ac:dyDescent="0.3">
      <c r="A1584" s="3" t="s">
        <v>1994</v>
      </c>
      <c r="B1584" s="3">
        <v>6.7</v>
      </c>
      <c r="C1584" t="s">
        <v>6198</v>
      </c>
      <c r="D1584" t="s">
        <v>1126</v>
      </c>
      <c r="E1584" t="s">
        <v>6199</v>
      </c>
      <c r="F1584" t="s">
        <v>6180</v>
      </c>
    </row>
    <row r="1585" spans="1:7" x14ac:dyDescent="0.3">
      <c r="A1585" s="2" t="s">
        <v>22</v>
      </c>
      <c r="B1585" s="2">
        <v>4.0999999999999996</v>
      </c>
      <c r="C1585" t="s">
        <v>434</v>
      </c>
      <c r="D1585" t="s">
        <v>307</v>
      </c>
      <c r="E1585" t="s">
        <v>6116</v>
      </c>
    </row>
    <row r="1586" spans="1:7" x14ac:dyDescent="0.3">
      <c r="A1586" s="3" t="s">
        <v>668</v>
      </c>
      <c r="B1586" s="3">
        <v>5.5</v>
      </c>
      <c r="C1586" t="s">
        <v>1126</v>
      </c>
      <c r="D1586" t="s">
        <v>6195</v>
      </c>
      <c r="E1586" t="s">
        <v>6095</v>
      </c>
    </row>
    <row r="1587" spans="1:7" x14ac:dyDescent="0.3">
      <c r="A1587" s="2" t="s">
        <v>86</v>
      </c>
      <c r="B1587" s="2">
        <v>2.7</v>
      </c>
      <c r="C1587" t="s">
        <v>434</v>
      </c>
      <c r="D1587" t="s">
        <v>307</v>
      </c>
      <c r="E1587" t="s">
        <v>6195</v>
      </c>
      <c r="F1587" t="s">
        <v>6116</v>
      </c>
      <c r="G1587" t="s">
        <v>6095</v>
      </c>
    </row>
    <row r="1588" spans="1:7" x14ac:dyDescent="0.3">
      <c r="A1588" s="3" t="s">
        <v>108</v>
      </c>
      <c r="B1588" s="3">
        <v>6.4</v>
      </c>
      <c r="C1588" t="s">
        <v>434</v>
      </c>
      <c r="D1588" t="s">
        <v>6196</v>
      </c>
      <c r="E1588" t="s">
        <v>6095</v>
      </c>
    </row>
    <row r="1589" spans="1:7" x14ac:dyDescent="0.3">
      <c r="A1589" s="2" t="s">
        <v>1203</v>
      </c>
      <c r="B1589" s="2">
        <v>4.8</v>
      </c>
      <c r="C1589" t="s">
        <v>1126</v>
      </c>
      <c r="D1589" t="s">
        <v>2088</v>
      </c>
      <c r="E1589" t="s">
        <v>6116</v>
      </c>
      <c r="F1589" t="s">
        <v>6095</v>
      </c>
    </row>
    <row r="1590" spans="1:7" x14ac:dyDescent="0.3">
      <c r="A1590" s="3" t="s">
        <v>549</v>
      </c>
      <c r="B1590" s="3">
        <v>6.1</v>
      </c>
      <c r="C1590" t="s">
        <v>656</v>
      </c>
      <c r="D1590" t="s">
        <v>6180</v>
      </c>
    </row>
    <row r="1591" spans="1:7" x14ac:dyDescent="0.3">
      <c r="A1591" s="2" t="s">
        <v>977</v>
      </c>
      <c r="B1591" s="2">
        <v>4.8</v>
      </c>
      <c r="C1591" t="s">
        <v>6193</v>
      </c>
      <c r="D1591" t="s">
        <v>656</v>
      </c>
      <c r="E1591" t="s">
        <v>6194</v>
      </c>
    </row>
    <row r="1592" spans="1:7" x14ac:dyDescent="0.3">
      <c r="A1592" s="3" t="s">
        <v>1126</v>
      </c>
      <c r="B1592" s="3">
        <v>7</v>
      </c>
      <c r="C1592" t="s">
        <v>1126</v>
      </c>
    </row>
    <row r="1593" spans="1:7" x14ac:dyDescent="0.3">
      <c r="A1593" s="2" t="s">
        <v>2788</v>
      </c>
      <c r="B1593" s="2">
        <v>6.8</v>
      </c>
      <c r="C1593" t="s">
        <v>307</v>
      </c>
      <c r="D1593" t="s">
        <v>6195</v>
      </c>
      <c r="E1593" t="s">
        <v>6197</v>
      </c>
    </row>
    <row r="1594" spans="1:7" x14ac:dyDescent="0.3">
      <c r="A1594" s="3" t="s">
        <v>499</v>
      </c>
      <c r="B1594" s="3">
        <v>5.6</v>
      </c>
      <c r="C1594" t="s">
        <v>6196</v>
      </c>
      <c r="D1594" t="s">
        <v>6095</v>
      </c>
    </row>
    <row r="1595" spans="1:7" x14ac:dyDescent="0.3">
      <c r="A1595" s="2" t="s">
        <v>143</v>
      </c>
      <c r="B1595" s="2">
        <v>6.1</v>
      </c>
      <c r="C1595" t="s">
        <v>434</v>
      </c>
      <c r="D1595" t="s">
        <v>6196</v>
      </c>
      <c r="E1595" t="s">
        <v>1126</v>
      </c>
      <c r="F1595" t="s">
        <v>6095</v>
      </c>
    </row>
    <row r="1596" spans="1:7" x14ac:dyDescent="0.3">
      <c r="A1596" s="3" t="s">
        <v>653</v>
      </c>
      <c r="B1596" s="3">
        <v>7.9</v>
      </c>
      <c r="C1596" t="s">
        <v>1126</v>
      </c>
      <c r="D1596" t="s">
        <v>6199</v>
      </c>
      <c r="E1596" t="s">
        <v>6202</v>
      </c>
    </row>
    <row r="1597" spans="1:7" x14ac:dyDescent="0.3">
      <c r="A1597" s="2" t="s">
        <v>641</v>
      </c>
      <c r="B1597" s="2">
        <v>8.4</v>
      </c>
      <c r="C1597" t="s">
        <v>6196</v>
      </c>
      <c r="D1597" t="s">
        <v>1126</v>
      </c>
    </row>
    <row r="1598" spans="1:7" x14ac:dyDescent="0.3">
      <c r="A1598" s="3" t="s">
        <v>143</v>
      </c>
      <c r="B1598" s="3">
        <v>6.5</v>
      </c>
      <c r="C1598" t="s">
        <v>434</v>
      </c>
      <c r="D1598" t="s">
        <v>6196</v>
      </c>
      <c r="E1598" t="s">
        <v>1126</v>
      </c>
      <c r="F1598" t="s">
        <v>6095</v>
      </c>
    </row>
    <row r="1599" spans="1:7" x14ac:dyDescent="0.3">
      <c r="A1599" s="2" t="s">
        <v>69</v>
      </c>
      <c r="B1599" s="2">
        <v>7.1</v>
      </c>
      <c r="C1599" t="s">
        <v>1126</v>
      </c>
      <c r="D1599" t="s">
        <v>6180</v>
      </c>
    </row>
    <row r="1600" spans="1:7" x14ac:dyDescent="0.3">
      <c r="A1600" s="3" t="s">
        <v>1893</v>
      </c>
      <c r="B1600" s="3">
        <v>6.6</v>
      </c>
      <c r="C1600" t="s">
        <v>434</v>
      </c>
      <c r="D1600" t="s">
        <v>6196</v>
      </c>
      <c r="E1600" t="s">
        <v>1126</v>
      </c>
      <c r="F1600" t="s">
        <v>6180</v>
      </c>
      <c r="G1600" t="s">
        <v>6095</v>
      </c>
    </row>
    <row r="1601" spans="1:7" x14ac:dyDescent="0.3">
      <c r="A1601" s="3" t="s">
        <v>2064</v>
      </c>
      <c r="B1601" s="3">
        <v>7</v>
      </c>
      <c r="C1601" t="s">
        <v>6198</v>
      </c>
      <c r="D1601" t="s">
        <v>1126</v>
      </c>
      <c r="E1601" t="s">
        <v>6180</v>
      </c>
    </row>
    <row r="1602" spans="1:7" x14ac:dyDescent="0.3">
      <c r="A1602" s="2" t="s">
        <v>2245</v>
      </c>
      <c r="B1602" s="2">
        <v>5.6</v>
      </c>
      <c r="C1602" t="s">
        <v>434</v>
      </c>
      <c r="D1602" t="s">
        <v>1126</v>
      </c>
      <c r="E1602" t="s">
        <v>6195</v>
      </c>
    </row>
    <row r="1603" spans="1:7" x14ac:dyDescent="0.3">
      <c r="A1603" s="3" t="s">
        <v>40</v>
      </c>
      <c r="B1603" s="3">
        <v>4.8</v>
      </c>
      <c r="C1603" t="s">
        <v>434</v>
      </c>
      <c r="D1603" t="s">
        <v>307</v>
      </c>
    </row>
    <row r="1604" spans="1:7" x14ac:dyDescent="0.3">
      <c r="A1604" s="2" t="s">
        <v>2806</v>
      </c>
      <c r="B1604" s="2">
        <v>7.5</v>
      </c>
      <c r="C1604" t="s">
        <v>6198</v>
      </c>
      <c r="D1604" t="s">
        <v>6196</v>
      </c>
      <c r="E1604" t="s">
        <v>1126</v>
      </c>
      <c r="F1604" t="s">
        <v>6199</v>
      </c>
      <c r="G1604" t="s">
        <v>5025</v>
      </c>
    </row>
    <row r="1605" spans="1:7" x14ac:dyDescent="0.3">
      <c r="A1605" s="3" t="s">
        <v>357</v>
      </c>
      <c r="B1605" s="3">
        <v>6</v>
      </c>
      <c r="C1605" t="s">
        <v>434</v>
      </c>
      <c r="D1605" t="s">
        <v>307</v>
      </c>
      <c r="E1605" t="s">
        <v>1126</v>
      </c>
      <c r="F1605" t="s">
        <v>6199</v>
      </c>
      <c r="G1605" t="s">
        <v>6202</v>
      </c>
    </row>
    <row r="1606" spans="1:7" x14ac:dyDescent="0.3">
      <c r="A1606" s="2" t="s">
        <v>2810</v>
      </c>
      <c r="B1606" s="2">
        <v>6.8</v>
      </c>
      <c r="C1606" t="s">
        <v>434</v>
      </c>
      <c r="D1606" t="s">
        <v>6198</v>
      </c>
      <c r="E1606" t="s">
        <v>6196</v>
      </c>
      <c r="F1606" t="s">
        <v>1126</v>
      </c>
    </row>
    <row r="1607" spans="1:7" x14ac:dyDescent="0.3">
      <c r="A1607" s="2" t="s">
        <v>2463</v>
      </c>
      <c r="B1607" s="2">
        <v>6.5</v>
      </c>
      <c r="C1607" t="s">
        <v>656</v>
      </c>
      <c r="D1607" t="s">
        <v>6201</v>
      </c>
    </row>
    <row r="1608" spans="1:7" x14ac:dyDescent="0.3">
      <c r="A1608" s="3" t="s">
        <v>2814</v>
      </c>
      <c r="B1608" s="3">
        <v>7.9</v>
      </c>
      <c r="C1608" t="s">
        <v>6198</v>
      </c>
      <c r="D1608" t="s">
        <v>1126</v>
      </c>
      <c r="E1608" t="s">
        <v>6201</v>
      </c>
      <c r="F1608" t="s">
        <v>6180</v>
      </c>
    </row>
    <row r="1609" spans="1:7" x14ac:dyDescent="0.3">
      <c r="A1609" s="3" t="s">
        <v>465</v>
      </c>
      <c r="B1609" s="3">
        <v>6.4</v>
      </c>
      <c r="C1609" t="s">
        <v>656</v>
      </c>
      <c r="D1609" t="s">
        <v>1126</v>
      </c>
      <c r="E1609" t="s">
        <v>6180</v>
      </c>
    </row>
    <row r="1610" spans="1:7" x14ac:dyDescent="0.3">
      <c r="A1610" s="2" t="s">
        <v>250</v>
      </c>
      <c r="B1610" s="2">
        <v>5.8</v>
      </c>
      <c r="C1610" t="s">
        <v>307</v>
      </c>
      <c r="D1610" t="s">
        <v>656</v>
      </c>
      <c r="E1610" t="s">
        <v>6194</v>
      </c>
      <c r="F1610" t="s">
        <v>6195</v>
      </c>
    </row>
    <row r="1611" spans="1:7" x14ac:dyDescent="0.3">
      <c r="A1611" s="3" t="s">
        <v>1126</v>
      </c>
      <c r="B1611" s="3">
        <v>7.7</v>
      </c>
      <c r="C1611" t="s">
        <v>1126</v>
      </c>
    </row>
    <row r="1612" spans="1:7" x14ac:dyDescent="0.3">
      <c r="A1612" s="3" t="s">
        <v>549</v>
      </c>
      <c r="B1612" s="3">
        <v>5.3</v>
      </c>
      <c r="C1612" t="s">
        <v>656</v>
      </c>
      <c r="D1612" t="s">
        <v>6180</v>
      </c>
    </row>
    <row r="1613" spans="1:7" x14ac:dyDescent="0.3">
      <c r="A1613" s="2" t="s">
        <v>656</v>
      </c>
      <c r="B1613" s="2">
        <v>5.3</v>
      </c>
      <c r="C1613" t="s">
        <v>656</v>
      </c>
    </row>
    <row r="1614" spans="1:7" x14ac:dyDescent="0.3">
      <c r="A1614" s="3" t="s">
        <v>1940</v>
      </c>
      <c r="B1614" s="3">
        <v>7.5</v>
      </c>
      <c r="C1614" t="s">
        <v>6198</v>
      </c>
      <c r="D1614" t="s">
        <v>1126</v>
      </c>
      <c r="E1614" t="s">
        <v>6199</v>
      </c>
    </row>
    <row r="1615" spans="1:7" x14ac:dyDescent="0.3">
      <c r="A1615" s="2" t="s">
        <v>838</v>
      </c>
      <c r="B1615" s="2">
        <v>6.9</v>
      </c>
      <c r="C1615" t="s">
        <v>656</v>
      </c>
      <c r="D1615" t="s">
        <v>1126</v>
      </c>
    </row>
    <row r="1616" spans="1:7" x14ac:dyDescent="0.3">
      <c r="A1616" s="3" t="s">
        <v>2601</v>
      </c>
      <c r="B1616" s="3">
        <v>4.9000000000000004</v>
      </c>
      <c r="C1616" t="s">
        <v>656</v>
      </c>
      <c r="D1616" t="s">
        <v>6195</v>
      </c>
      <c r="E1616" t="s">
        <v>2088</v>
      </c>
      <c r="F1616" t="s">
        <v>6095</v>
      </c>
    </row>
    <row r="1617" spans="1:9" x14ac:dyDescent="0.3">
      <c r="A1617" s="2" t="s">
        <v>735</v>
      </c>
      <c r="B1617" s="2">
        <v>7.1</v>
      </c>
      <c r="C1617" t="s">
        <v>1126</v>
      </c>
      <c r="D1617" t="s">
        <v>6197</v>
      </c>
      <c r="E1617" t="s">
        <v>6116</v>
      </c>
      <c r="F1617" t="s">
        <v>6095</v>
      </c>
    </row>
    <row r="1618" spans="1:9" x14ac:dyDescent="0.3">
      <c r="A1618" s="3" t="s">
        <v>28</v>
      </c>
      <c r="B1618" s="3">
        <v>8</v>
      </c>
      <c r="C1618" t="s">
        <v>307</v>
      </c>
      <c r="D1618" t="s">
        <v>6193</v>
      </c>
      <c r="E1618" t="s">
        <v>656</v>
      </c>
      <c r="F1618" t="s">
        <v>6194</v>
      </c>
      <c r="G1618" t="s">
        <v>6195</v>
      </c>
      <c r="H1618" t="s">
        <v>6200</v>
      </c>
      <c r="I1618" t="s">
        <v>6180</v>
      </c>
    </row>
    <row r="1619" spans="1:9" x14ac:dyDescent="0.3">
      <c r="A1619" s="2" t="s">
        <v>2831</v>
      </c>
      <c r="B1619" s="2">
        <v>7.9</v>
      </c>
      <c r="C1619" t="s">
        <v>6198</v>
      </c>
      <c r="D1619" t="s">
        <v>6196</v>
      </c>
      <c r="E1619" t="s">
        <v>1126</v>
      </c>
      <c r="F1619" t="s">
        <v>6199</v>
      </c>
      <c r="G1619" t="s">
        <v>6201</v>
      </c>
    </row>
    <row r="1620" spans="1:9" x14ac:dyDescent="0.3">
      <c r="A1620" s="3" t="s">
        <v>40</v>
      </c>
      <c r="B1620" s="3">
        <v>7.6</v>
      </c>
      <c r="C1620" t="s">
        <v>434</v>
      </c>
      <c r="D1620" t="s">
        <v>307</v>
      </c>
    </row>
    <row r="1621" spans="1:9" x14ac:dyDescent="0.3">
      <c r="A1621" s="2" t="s">
        <v>2835</v>
      </c>
      <c r="B1621" s="2">
        <v>5.9</v>
      </c>
      <c r="C1621" t="s">
        <v>307</v>
      </c>
      <c r="D1621" t="s">
        <v>6193</v>
      </c>
      <c r="E1621" t="s">
        <v>656</v>
      </c>
      <c r="F1621" t="s">
        <v>1126</v>
      </c>
      <c r="G1621" t="s">
        <v>6194</v>
      </c>
      <c r="H1621" t="s">
        <v>6200</v>
      </c>
    </row>
    <row r="1622" spans="1:9" x14ac:dyDescent="0.3">
      <c r="A1622" s="3" t="s">
        <v>710</v>
      </c>
      <c r="B1622" s="3">
        <v>6.3</v>
      </c>
      <c r="C1622" t="s">
        <v>6196</v>
      </c>
      <c r="D1622" t="s">
        <v>1126</v>
      </c>
      <c r="E1622" t="s">
        <v>6095</v>
      </c>
    </row>
    <row r="1623" spans="1:9" x14ac:dyDescent="0.3">
      <c r="A1623" s="3" t="s">
        <v>108</v>
      </c>
      <c r="B1623" s="3">
        <v>6.4</v>
      </c>
      <c r="C1623" t="s">
        <v>434</v>
      </c>
      <c r="D1623" t="s">
        <v>6196</v>
      </c>
      <c r="E1623" t="s">
        <v>6095</v>
      </c>
    </row>
    <row r="1624" spans="1:9" x14ac:dyDescent="0.3">
      <c r="A1624" s="2" t="s">
        <v>19</v>
      </c>
      <c r="B1624" s="2">
        <v>8.1999999999999993</v>
      </c>
      <c r="C1624" t="s">
        <v>434</v>
      </c>
      <c r="D1624" t="s">
        <v>6095</v>
      </c>
    </row>
    <row r="1625" spans="1:9" x14ac:dyDescent="0.3">
      <c r="A1625" s="3" t="s">
        <v>656</v>
      </c>
      <c r="B1625" s="3">
        <v>6.9</v>
      </c>
      <c r="C1625" t="s">
        <v>656</v>
      </c>
    </row>
    <row r="1626" spans="1:9" x14ac:dyDescent="0.3">
      <c r="A1626" s="2" t="s">
        <v>1008</v>
      </c>
      <c r="B1626" s="2">
        <v>7.8</v>
      </c>
      <c r="C1626" t="s">
        <v>6198</v>
      </c>
      <c r="D1626" t="s">
        <v>656</v>
      </c>
      <c r="E1626" t="s">
        <v>1126</v>
      </c>
      <c r="F1626" t="s">
        <v>6199</v>
      </c>
    </row>
    <row r="1627" spans="1:9" x14ac:dyDescent="0.3">
      <c r="A1627" s="3" t="s">
        <v>2843</v>
      </c>
      <c r="B1627" s="3">
        <v>6.7</v>
      </c>
      <c r="C1627" t="s">
        <v>656</v>
      </c>
      <c r="D1627" t="s">
        <v>1126</v>
      </c>
      <c r="E1627" t="s">
        <v>6201</v>
      </c>
    </row>
    <row r="1628" spans="1:9" x14ac:dyDescent="0.3">
      <c r="A1628" s="2" t="s">
        <v>1394</v>
      </c>
      <c r="B1628" s="2">
        <v>7.5</v>
      </c>
      <c r="C1628" t="s">
        <v>6198</v>
      </c>
      <c r="D1628" t="s">
        <v>1126</v>
      </c>
      <c r="E1628" t="s">
        <v>6199</v>
      </c>
      <c r="F1628" t="s">
        <v>6203</v>
      </c>
    </row>
    <row r="1629" spans="1:9" x14ac:dyDescent="0.3">
      <c r="A1629" s="3" t="s">
        <v>1609</v>
      </c>
      <c r="B1629" s="3">
        <v>7.4</v>
      </c>
      <c r="C1629" t="s">
        <v>434</v>
      </c>
      <c r="D1629" t="s">
        <v>2088</v>
      </c>
      <c r="E1629" t="s">
        <v>6095</v>
      </c>
    </row>
    <row r="1630" spans="1:9" x14ac:dyDescent="0.3">
      <c r="A1630" s="2" t="s">
        <v>549</v>
      </c>
      <c r="B1630" s="2">
        <v>5.2</v>
      </c>
      <c r="C1630" t="s">
        <v>656</v>
      </c>
      <c r="D1630" t="s">
        <v>6180</v>
      </c>
    </row>
    <row r="1631" spans="1:9" x14ac:dyDescent="0.3">
      <c r="A1631" s="2" t="s">
        <v>838</v>
      </c>
      <c r="B1631" s="2">
        <v>7.6</v>
      </c>
      <c r="C1631" t="s">
        <v>656</v>
      </c>
      <c r="D1631" t="s">
        <v>1126</v>
      </c>
    </row>
    <row r="1632" spans="1:9" x14ac:dyDescent="0.3">
      <c r="A1632" s="3" t="s">
        <v>271</v>
      </c>
      <c r="B1632" s="3">
        <v>7.3</v>
      </c>
      <c r="C1632" t="s">
        <v>6197</v>
      </c>
      <c r="D1632" t="s">
        <v>6095</v>
      </c>
    </row>
    <row r="1633" spans="1:6" x14ac:dyDescent="0.3">
      <c r="A1633" s="2" t="s">
        <v>549</v>
      </c>
      <c r="B1633" s="2">
        <v>6.6</v>
      </c>
      <c r="C1633" t="s">
        <v>656</v>
      </c>
      <c r="D1633" t="s">
        <v>6180</v>
      </c>
    </row>
    <row r="1634" spans="1:6" x14ac:dyDescent="0.3">
      <c r="A1634" s="3" t="s">
        <v>16</v>
      </c>
      <c r="B1634" s="3">
        <v>6.8</v>
      </c>
      <c r="C1634" t="s">
        <v>434</v>
      </c>
      <c r="D1634" t="s">
        <v>307</v>
      </c>
      <c r="E1634" t="s">
        <v>6095</v>
      </c>
    </row>
    <row r="1635" spans="1:6" x14ac:dyDescent="0.3">
      <c r="A1635" s="2" t="s">
        <v>549</v>
      </c>
      <c r="B1635" s="2">
        <v>6.9</v>
      </c>
      <c r="C1635" t="s">
        <v>656</v>
      </c>
      <c r="D1635" t="s">
        <v>6180</v>
      </c>
    </row>
    <row r="1636" spans="1:6" x14ac:dyDescent="0.3">
      <c r="A1636" s="3" t="s">
        <v>460</v>
      </c>
      <c r="B1636" s="3">
        <v>5.8</v>
      </c>
      <c r="C1636" t="s">
        <v>434</v>
      </c>
      <c r="D1636" t="s">
        <v>6196</v>
      </c>
      <c r="E1636" t="s">
        <v>6116</v>
      </c>
      <c r="F1636" t="s">
        <v>6095</v>
      </c>
    </row>
    <row r="1637" spans="1:6" x14ac:dyDescent="0.3">
      <c r="A1637" s="2" t="s">
        <v>656</v>
      </c>
      <c r="B1637" s="2">
        <v>6.6</v>
      </c>
      <c r="C1637" t="s">
        <v>656</v>
      </c>
    </row>
    <row r="1638" spans="1:6" x14ac:dyDescent="0.3">
      <c r="A1638" s="3" t="s">
        <v>2855</v>
      </c>
      <c r="B1638" s="3">
        <v>6.7</v>
      </c>
      <c r="C1638" t="s">
        <v>1126</v>
      </c>
      <c r="D1638" t="s">
        <v>6180</v>
      </c>
      <c r="E1638" t="s">
        <v>6095</v>
      </c>
    </row>
    <row r="1639" spans="1:6" x14ac:dyDescent="0.3">
      <c r="A1639" s="2" t="s">
        <v>165</v>
      </c>
      <c r="B1639" s="2">
        <v>6.7</v>
      </c>
      <c r="C1639" t="s">
        <v>656</v>
      </c>
      <c r="D1639" t="s">
        <v>6194</v>
      </c>
      <c r="E1639" t="s">
        <v>6195</v>
      </c>
    </row>
    <row r="1640" spans="1:6" x14ac:dyDescent="0.3">
      <c r="A1640" s="3" t="s">
        <v>465</v>
      </c>
      <c r="B1640" s="3">
        <v>6.3</v>
      </c>
      <c r="C1640" t="s">
        <v>656</v>
      </c>
      <c r="D1640" t="s">
        <v>1126</v>
      </c>
      <c r="E1640" t="s">
        <v>6180</v>
      </c>
    </row>
    <row r="1641" spans="1:6" x14ac:dyDescent="0.3">
      <c r="A1641" s="2" t="s">
        <v>715</v>
      </c>
      <c r="B1641" s="2">
        <v>7.7</v>
      </c>
      <c r="C1641" t="s">
        <v>434</v>
      </c>
      <c r="D1641" t="s">
        <v>656</v>
      </c>
    </row>
    <row r="1642" spans="1:6" x14ac:dyDescent="0.3">
      <c r="A1642" s="3" t="s">
        <v>571</v>
      </c>
      <c r="B1642" s="3">
        <v>6.1</v>
      </c>
      <c r="C1642" t="s">
        <v>434</v>
      </c>
      <c r="D1642" t="s">
        <v>656</v>
      </c>
      <c r="E1642" t="s">
        <v>6196</v>
      </c>
    </row>
    <row r="1643" spans="1:6" x14ac:dyDescent="0.3">
      <c r="A1643" s="2" t="s">
        <v>2861</v>
      </c>
      <c r="B1643" s="2">
        <v>4.9000000000000004</v>
      </c>
      <c r="C1643" t="s">
        <v>434</v>
      </c>
      <c r="D1643" t="s">
        <v>6195</v>
      </c>
      <c r="E1643" t="s">
        <v>2088</v>
      </c>
      <c r="F1643" t="s">
        <v>6095</v>
      </c>
    </row>
    <row r="1644" spans="1:6" x14ac:dyDescent="0.3">
      <c r="A1644" s="3" t="s">
        <v>1004</v>
      </c>
      <c r="B1644" s="3">
        <v>6.2</v>
      </c>
      <c r="C1644" t="s">
        <v>656</v>
      </c>
      <c r="D1644" t="s">
        <v>6194</v>
      </c>
    </row>
    <row r="1645" spans="1:6" x14ac:dyDescent="0.3">
      <c r="A1645" s="2" t="s">
        <v>69</v>
      </c>
      <c r="B1645" s="2">
        <v>7.8</v>
      </c>
      <c r="C1645" t="s">
        <v>1126</v>
      </c>
      <c r="D1645" t="s">
        <v>6180</v>
      </c>
    </row>
    <row r="1646" spans="1:6" x14ac:dyDescent="0.3">
      <c r="A1646" s="3" t="s">
        <v>972</v>
      </c>
      <c r="B1646" s="3">
        <v>8.1999999999999993</v>
      </c>
      <c r="C1646" t="s">
        <v>6116</v>
      </c>
      <c r="D1646" t="s">
        <v>6095</v>
      </c>
    </row>
    <row r="1647" spans="1:6" x14ac:dyDescent="0.3">
      <c r="A1647" s="2" t="s">
        <v>2867</v>
      </c>
      <c r="B1647" s="2">
        <v>6.9</v>
      </c>
      <c r="C1647" t="s">
        <v>307</v>
      </c>
      <c r="D1647" t="s">
        <v>6198</v>
      </c>
    </row>
    <row r="1648" spans="1:6" x14ac:dyDescent="0.3">
      <c r="A1648" s="3" t="s">
        <v>297</v>
      </c>
      <c r="B1648" s="3">
        <v>6.2</v>
      </c>
      <c r="C1648" t="s">
        <v>434</v>
      </c>
      <c r="D1648" t="s">
        <v>1126</v>
      </c>
      <c r="E1648" t="s">
        <v>6095</v>
      </c>
    </row>
    <row r="1649" spans="1:6" x14ac:dyDescent="0.3">
      <c r="A1649" s="2" t="s">
        <v>710</v>
      </c>
      <c r="B1649" s="2">
        <v>6.9</v>
      </c>
      <c r="C1649" t="s">
        <v>6196</v>
      </c>
      <c r="D1649" t="s">
        <v>1126</v>
      </c>
      <c r="E1649" t="s">
        <v>6095</v>
      </c>
    </row>
    <row r="1650" spans="1:6" x14ac:dyDescent="0.3">
      <c r="A1650" s="3" t="s">
        <v>1449</v>
      </c>
      <c r="B1650" s="3">
        <v>4.8</v>
      </c>
      <c r="C1650" t="s">
        <v>1126</v>
      </c>
      <c r="D1650" t="s">
        <v>2088</v>
      </c>
      <c r="E1650" t="s">
        <v>6095</v>
      </c>
    </row>
    <row r="1651" spans="1:6" x14ac:dyDescent="0.3">
      <c r="A1651" s="3" t="s">
        <v>1199</v>
      </c>
      <c r="B1651" s="3">
        <v>5.3</v>
      </c>
      <c r="C1651" t="s">
        <v>656</v>
      </c>
      <c r="D1651" t="s">
        <v>6195</v>
      </c>
      <c r="E1651" t="s">
        <v>6180</v>
      </c>
    </row>
    <row r="1652" spans="1:6" x14ac:dyDescent="0.3">
      <c r="A1652" s="2" t="s">
        <v>2048</v>
      </c>
      <c r="B1652" s="2">
        <v>6.7</v>
      </c>
      <c r="C1652" t="s">
        <v>656</v>
      </c>
      <c r="D1652" t="s">
        <v>1126</v>
      </c>
      <c r="E1652" t="s">
        <v>6203</v>
      </c>
    </row>
    <row r="1653" spans="1:6" x14ac:dyDescent="0.3">
      <c r="A1653" s="3" t="s">
        <v>2876</v>
      </c>
      <c r="B1653" s="3">
        <v>5.4</v>
      </c>
      <c r="C1653" t="s">
        <v>434</v>
      </c>
      <c r="D1653" t="s">
        <v>656</v>
      </c>
      <c r="E1653" t="s">
        <v>6194</v>
      </c>
    </row>
    <row r="1654" spans="1:6" x14ac:dyDescent="0.3">
      <c r="A1654" s="2" t="s">
        <v>165</v>
      </c>
      <c r="B1654" s="2">
        <v>5.4</v>
      </c>
      <c r="C1654" t="s">
        <v>656</v>
      </c>
      <c r="D1654" t="s">
        <v>6194</v>
      </c>
      <c r="E1654" t="s">
        <v>6195</v>
      </c>
    </row>
    <row r="1655" spans="1:6" x14ac:dyDescent="0.3">
      <c r="A1655" s="3" t="s">
        <v>1378</v>
      </c>
      <c r="B1655" s="3">
        <v>4.9000000000000004</v>
      </c>
      <c r="C1655" t="s">
        <v>434</v>
      </c>
      <c r="D1655" t="s">
        <v>2088</v>
      </c>
      <c r="E1655" t="s">
        <v>6116</v>
      </c>
    </row>
    <row r="1656" spans="1:6" x14ac:dyDescent="0.3">
      <c r="A1656" s="2" t="s">
        <v>838</v>
      </c>
      <c r="B1656" s="2">
        <v>6.1</v>
      </c>
      <c r="C1656" t="s">
        <v>656</v>
      </c>
      <c r="D1656" t="s">
        <v>1126</v>
      </c>
    </row>
    <row r="1657" spans="1:6" x14ac:dyDescent="0.3">
      <c r="A1657" s="3" t="s">
        <v>2882</v>
      </c>
      <c r="B1657" s="3">
        <v>5.8</v>
      </c>
      <c r="C1657" t="s">
        <v>434</v>
      </c>
      <c r="D1657" t="s">
        <v>2088</v>
      </c>
      <c r="E1657" t="s">
        <v>6180</v>
      </c>
    </row>
    <row r="1658" spans="1:6" x14ac:dyDescent="0.3">
      <c r="A1658" s="2" t="s">
        <v>1071</v>
      </c>
      <c r="B1658" s="2">
        <v>7</v>
      </c>
      <c r="C1658" t="s">
        <v>6198</v>
      </c>
      <c r="D1658" t="s">
        <v>1126</v>
      </c>
      <c r="E1658" t="s">
        <v>6199</v>
      </c>
      <c r="F1658" t="s">
        <v>6202</v>
      </c>
    </row>
    <row r="1659" spans="1:6" x14ac:dyDescent="0.3">
      <c r="A1659" s="3" t="s">
        <v>465</v>
      </c>
      <c r="B1659" s="3">
        <v>6.5</v>
      </c>
      <c r="C1659" t="s">
        <v>656</v>
      </c>
      <c r="D1659" t="s">
        <v>1126</v>
      </c>
      <c r="E1659" t="s">
        <v>6180</v>
      </c>
    </row>
    <row r="1660" spans="1:6" x14ac:dyDescent="0.3">
      <c r="A1660" s="2" t="s">
        <v>571</v>
      </c>
      <c r="B1660" s="2">
        <v>6.6</v>
      </c>
      <c r="C1660" t="s">
        <v>434</v>
      </c>
      <c r="D1660" t="s">
        <v>656</v>
      </c>
      <c r="E1660" t="s">
        <v>6196</v>
      </c>
    </row>
    <row r="1661" spans="1:6" x14ac:dyDescent="0.3">
      <c r="A1661" s="2" t="s">
        <v>143</v>
      </c>
      <c r="B1661" s="2">
        <v>5.7</v>
      </c>
      <c r="C1661" t="s">
        <v>434</v>
      </c>
      <c r="D1661" t="s">
        <v>6196</v>
      </c>
      <c r="E1661" t="s">
        <v>1126</v>
      </c>
      <c r="F1661" t="s">
        <v>6095</v>
      </c>
    </row>
    <row r="1662" spans="1:6" x14ac:dyDescent="0.3">
      <c r="A1662" s="3" t="s">
        <v>16</v>
      </c>
      <c r="B1662" s="3">
        <v>6.6</v>
      </c>
      <c r="C1662" t="s">
        <v>434</v>
      </c>
      <c r="D1662" t="s">
        <v>307</v>
      </c>
      <c r="E1662" t="s">
        <v>6095</v>
      </c>
    </row>
    <row r="1663" spans="1:6" x14ac:dyDescent="0.3">
      <c r="A1663" s="2" t="s">
        <v>549</v>
      </c>
      <c r="B1663" s="2">
        <v>7</v>
      </c>
      <c r="C1663" t="s">
        <v>656</v>
      </c>
      <c r="D1663" t="s">
        <v>6180</v>
      </c>
    </row>
    <row r="1664" spans="1:6" x14ac:dyDescent="0.3">
      <c r="A1664" s="3" t="s">
        <v>1126</v>
      </c>
      <c r="B1664" s="3">
        <v>7.4</v>
      </c>
      <c r="C1664" t="s">
        <v>1126</v>
      </c>
    </row>
    <row r="1665" spans="1:8" x14ac:dyDescent="0.3">
      <c r="A1665" s="2" t="s">
        <v>465</v>
      </c>
      <c r="B1665" s="2">
        <v>5.3</v>
      </c>
      <c r="C1665" t="s">
        <v>656</v>
      </c>
      <c r="D1665" t="s">
        <v>1126</v>
      </c>
      <c r="E1665" t="s">
        <v>6180</v>
      </c>
    </row>
    <row r="1666" spans="1:8" x14ac:dyDescent="0.3">
      <c r="A1666" s="3" t="s">
        <v>1207</v>
      </c>
      <c r="B1666" s="3">
        <v>7.4</v>
      </c>
      <c r="C1666" t="s">
        <v>307</v>
      </c>
      <c r="D1666" t="s">
        <v>1126</v>
      </c>
      <c r="E1666" t="s">
        <v>6199</v>
      </c>
    </row>
    <row r="1667" spans="1:8" x14ac:dyDescent="0.3">
      <c r="A1667" s="2" t="s">
        <v>1733</v>
      </c>
      <c r="B1667" s="2">
        <v>7.4</v>
      </c>
      <c r="C1667" t="s">
        <v>6196</v>
      </c>
      <c r="D1667" t="s">
        <v>1126</v>
      </c>
      <c r="E1667" t="s">
        <v>6180</v>
      </c>
      <c r="F1667" t="s">
        <v>6095</v>
      </c>
    </row>
    <row r="1668" spans="1:8" x14ac:dyDescent="0.3">
      <c r="A1668" s="3" t="s">
        <v>1342</v>
      </c>
      <c r="B1668" s="3">
        <v>6.8</v>
      </c>
      <c r="C1668" t="s">
        <v>1126</v>
      </c>
      <c r="D1668" t="s">
        <v>6095</v>
      </c>
    </row>
    <row r="1669" spans="1:8" x14ac:dyDescent="0.3">
      <c r="A1669" s="3" t="s">
        <v>74</v>
      </c>
      <c r="B1669" s="3">
        <v>7.2</v>
      </c>
      <c r="C1669" t="s">
        <v>434</v>
      </c>
      <c r="D1669" t="s">
        <v>307</v>
      </c>
      <c r="E1669" t="s">
        <v>6116</v>
      </c>
      <c r="F1669" t="s">
        <v>6095</v>
      </c>
    </row>
    <row r="1670" spans="1:8" x14ac:dyDescent="0.3">
      <c r="A1670" s="2" t="s">
        <v>1126</v>
      </c>
      <c r="B1670" s="2">
        <v>6</v>
      </c>
      <c r="C1670" t="s">
        <v>1126</v>
      </c>
    </row>
    <row r="1671" spans="1:8" x14ac:dyDescent="0.3">
      <c r="A1671" s="2" t="s">
        <v>717</v>
      </c>
      <c r="B1671" s="2">
        <v>6.6</v>
      </c>
      <c r="C1671" t="s">
        <v>6196</v>
      </c>
      <c r="D1671" t="s">
        <v>1126</v>
      </c>
      <c r="E1671" t="s">
        <v>6197</v>
      </c>
      <c r="F1671" t="s">
        <v>6095</v>
      </c>
    </row>
    <row r="1672" spans="1:8" x14ac:dyDescent="0.3">
      <c r="A1672" s="3" t="s">
        <v>2906</v>
      </c>
      <c r="B1672" s="3">
        <v>7.9</v>
      </c>
      <c r="C1672" t="s">
        <v>434</v>
      </c>
      <c r="D1672" t="s">
        <v>656</v>
      </c>
      <c r="E1672" t="s">
        <v>6196</v>
      </c>
      <c r="F1672" t="s">
        <v>6201</v>
      </c>
    </row>
    <row r="1673" spans="1:8" x14ac:dyDescent="0.3">
      <c r="A1673" s="3" t="s">
        <v>2463</v>
      </c>
      <c r="B1673" s="3">
        <v>5.7</v>
      </c>
      <c r="C1673" t="s">
        <v>656</v>
      </c>
      <c r="D1673" t="s">
        <v>6201</v>
      </c>
    </row>
    <row r="1674" spans="1:8" x14ac:dyDescent="0.3">
      <c r="A1674" s="2" t="s">
        <v>465</v>
      </c>
      <c r="B1674" s="2">
        <v>7.1</v>
      </c>
      <c r="C1674" t="s">
        <v>656</v>
      </c>
      <c r="D1674" t="s">
        <v>1126</v>
      </c>
      <c r="E1674" t="s">
        <v>6180</v>
      </c>
    </row>
    <row r="1675" spans="1:8" x14ac:dyDescent="0.3">
      <c r="A1675" s="3" t="s">
        <v>2754</v>
      </c>
      <c r="B1675" s="3">
        <v>5.6</v>
      </c>
      <c r="C1675" t="s">
        <v>434</v>
      </c>
      <c r="D1675" t="s">
        <v>656</v>
      </c>
      <c r="E1675" t="s">
        <v>2088</v>
      </c>
    </row>
    <row r="1676" spans="1:8" x14ac:dyDescent="0.3">
      <c r="A1676" s="2" t="s">
        <v>717</v>
      </c>
      <c r="B1676" s="2">
        <v>7.8</v>
      </c>
      <c r="C1676" t="s">
        <v>6196</v>
      </c>
      <c r="D1676" t="s">
        <v>1126</v>
      </c>
      <c r="E1676" t="s">
        <v>6197</v>
      </c>
      <c r="F1676" t="s">
        <v>6095</v>
      </c>
    </row>
    <row r="1677" spans="1:8" x14ac:dyDescent="0.3">
      <c r="A1677" s="3" t="s">
        <v>1207</v>
      </c>
      <c r="B1677" s="3">
        <v>7.9</v>
      </c>
      <c r="C1677" t="s">
        <v>307</v>
      </c>
      <c r="D1677" t="s">
        <v>1126</v>
      </c>
      <c r="E1677" t="s">
        <v>6199</v>
      </c>
    </row>
    <row r="1678" spans="1:8" x14ac:dyDescent="0.3">
      <c r="A1678" s="2" t="s">
        <v>930</v>
      </c>
      <c r="B1678" s="2">
        <v>6.9</v>
      </c>
      <c r="C1678" t="s">
        <v>1126</v>
      </c>
      <c r="D1678" t="s">
        <v>6199</v>
      </c>
      <c r="E1678" t="s">
        <v>6095</v>
      </c>
    </row>
    <row r="1679" spans="1:8" x14ac:dyDescent="0.3">
      <c r="A1679" s="2" t="s">
        <v>2916</v>
      </c>
      <c r="B1679" s="2">
        <v>7.7</v>
      </c>
      <c r="C1679" t="s">
        <v>434</v>
      </c>
      <c r="D1679" t="s">
        <v>1126</v>
      </c>
      <c r="E1679" t="s">
        <v>6195</v>
      </c>
      <c r="F1679" t="s">
        <v>6197</v>
      </c>
      <c r="G1679" t="s">
        <v>6116</v>
      </c>
      <c r="H1679" t="s">
        <v>6095</v>
      </c>
    </row>
    <row r="1680" spans="1:8" x14ac:dyDescent="0.3">
      <c r="A1680" s="3" t="s">
        <v>1994</v>
      </c>
      <c r="B1680" s="3">
        <v>6.9</v>
      </c>
      <c r="C1680" t="s">
        <v>6198</v>
      </c>
      <c r="D1680" t="s">
        <v>1126</v>
      </c>
      <c r="E1680" t="s">
        <v>6199</v>
      </c>
      <c r="F1680" t="s">
        <v>6180</v>
      </c>
    </row>
    <row r="1681" spans="1:7" x14ac:dyDescent="0.3">
      <c r="A1681" s="2" t="s">
        <v>2921</v>
      </c>
      <c r="B1681" s="2">
        <v>6</v>
      </c>
      <c r="C1681" t="s">
        <v>434</v>
      </c>
      <c r="D1681" t="s">
        <v>6196</v>
      </c>
      <c r="E1681" t="s">
        <v>1126</v>
      </c>
      <c r="F1681" t="s">
        <v>6199</v>
      </c>
      <c r="G1681" t="s">
        <v>5025</v>
      </c>
    </row>
    <row r="1682" spans="1:7" x14ac:dyDescent="0.3">
      <c r="A1682" s="3" t="s">
        <v>996</v>
      </c>
      <c r="B1682" s="3">
        <v>6.2</v>
      </c>
      <c r="C1682" t="s">
        <v>2088</v>
      </c>
      <c r="D1682" t="s">
        <v>6197</v>
      </c>
      <c r="E1682" t="s">
        <v>6095</v>
      </c>
    </row>
    <row r="1683" spans="1:7" x14ac:dyDescent="0.3">
      <c r="A1683" s="2" t="s">
        <v>717</v>
      </c>
      <c r="B1683" s="2">
        <v>5.9</v>
      </c>
      <c r="C1683" t="s">
        <v>6196</v>
      </c>
      <c r="D1683" t="s">
        <v>1126</v>
      </c>
      <c r="E1683" t="s">
        <v>6197</v>
      </c>
      <c r="F1683" t="s">
        <v>6095</v>
      </c>
    </row>
    <row r="1684" spans="1:7" x14ac:dyDescent="0.3">
      <c r="A1684" s="3" t="s">
        <v>1299</v>
      </c>
      <c r="B1684" s="3">
        <v>6.8</v>
      </c>
      <c r="C1684" t="s">
        <v>656</v>
      </c>
      <c r="D1684" t="s">
        <v>1126</v>
      </c>
      <c r="E1684" t="s">
        <v>6194</v>
      </c>
    </row>
    <row r="1685" spans="1:7" x14ac:dyDescent="0.3">
      <c r="A1685" s="2" t="s">
        <v>999</v>
      </c>
      <c r="B1685" s="2">
        <v>3.6</v>
      </c>
      <c r="C1685" t="s">
        <v>434</v>
      </c>
      <c r="D1685" t="s">
        <v>307</v>
      </c>
      <c r="E1685" t="s">
        <v>656</v>
      </c>
      <c r="F1685" t="s">
        <v>6194</v>
      </c>
      <c r="G1685" t="s">
        <v>6116</v>
      </c>
    </row>
    <row r="1686" spans="1:7" x14ac:dyDescent="0.3">
      <c r="A1686" s="3" t="s">
        <v>710</v>
      </c>
      <c r="B1686" s="3">
        <v>6.7</v>
      </c>
      <c r="C1686" t="s">
        <v>6196</v>
      </c>
      <c r="D1686" t="s">
        <v>1126</v>
      </c>
      <c r="E1686" t="s">
        <v>6095</v>
      </c>
    </row>
    <row r="1687" spans="1:7" x14ac:dyDescent="0.3">
      <c r="A1687" s="2" t="s">
        <v>131</v>
      </c>
      <c r="B1687" s="2">
        <v>6.3</v>
      </c>
      <c r="C1687" t="s">
        <v>434</v>
      </c>
      <c r="D1687" t="s">
        <v>656</v>
      </c>
      <c r="E1687" t="s">
        <v>6196</v>
      </c>
      <c r="F1687" t="s">
        <v>6095</v>
      </c>
    </row>
    <row r="1688" spans="1:7" x14ac:dyDescent="0.3">
      <c r="A1688" s="3" t="s">
        <v>2932</v>
      </c>
      <c r="B1688" s="3">
        <v>6.4</v>
      </c>
      <c r="C1688" t="s">
        <v>656</v>
      </c>
      <c r="D1688" t="s">
        <v>6196</v>
      </c>
      <c r="E1688" t="s">
        <v>1126</v>
      </c>
    </row>
    <row r="1689" spans="1:7" x14ac:dyDescent="0.3">
      <c r="A1689" s="2" t="s">
        <v>2526</v>
      </c>
      <c r="B1689" s="2">
        <v>6.4</v>
      </c>
      <c r="C1689" t="s">
        <v>6196</v>
      </c>
      <c r="D1689" t="s">
        <v>2088</v>
      </c>
      <c r="E1689" t="s">
        <v>6197</v>
      </c>
      <c r="F1689" t="s">
        <v>6095</v>
      </c>
    </row>
    <row r="1690" spans="1:7" x14ac:dyDescent="0.3">
      <c r="A1690" s="3" t="s">
        <v>838</v>
      </c>
      <c r="B1690" s="3">
        <v>5.7</v>
      </c>
      <c r="C1690" t="s">
        <v>656</v>
      </c>
      <c r="D1690" t="s">
        <v>1126</v>
      </c>
    </row>
    <row r="1691" spans="1:7" x14ac:dyDescent="0.3">
      <c r="A1691" s="2" t="s">
        <v>1342</v>
      </c>
      <c r="B1691" s="2">
        <v>6.2</v>
      </c>
      <c r="C1691" t="s">
        <v>1126</v>
      </c>
      <c r="D1691" t="s">
        <v>6095</v>
      </c>
    </row>
    <row r="1692" spans="1:7" x14ac:dyDescent="0.3">
      <c r="A1692" s="2" t="s">
        <v>571</v>
      </c>
      <c r="B1692" s="2">
        <v>5.2</v>
      </c>
      <c r="C1692" t="s">
        <v>434</v>
      </c>
      <c r="D1692" t="s">
        <v>656</v>
      </c>
      <c r="E1692" t="s">
        <v>6196</v>
      </c>
    </row>
    <row r="1693" spans="1:7" x14ac:dyDescent="0.3">
      <c r="A1693" s="3" t="s">
        <v>2938</v>
      </c>
      <c r="B1693" s="3">
        <v>6.1</v>
      </c>
      <c r="C1693" t="s">
        <v>656</v>
      </c>
      <c r="D1693" t="s">
        <v>6194</v>
      </c>
      <c r="E1693" t="s">
        <v>6195</v>
      </c>
      <c r="F1693" t="s">
        <v>6201</v>
      </c>
      <c r="G1693" t="s">
        <v>6180</v>
      </c>
    </row>
    <row r="1694" spans="1:7" x14ac:dyDescent="0.3">
      <c r="A1694" s="2" t="s">
        <v>549</v>
      </c>
      <c r="B1694" s="2">
        <v>7.1</v>
      </c>
      <c r="C1694" t="s">
        <v>656</v>
      </c>
      <c r="D1694" t="s">
        <v>6180</v>
      </c>
    </row>
    <row r="1695" spans="1:7" x14ac:dyDescent="0.3">
      <c r="A1695" s="3" t="s">
        <v>465</v>
      </c>
      <c r="B1695" s="3">
        <v>7.2</v>
      </c>
      <c r="C1695" t="s">
        <v>656</v>
      </c>
      <c r="D1695" t="s">
        <v>1126</v>
      </c>
      <c r="E1695" t="s">
        <v>6180</v>
      </c>
    </row>
    <row r="1696" spans="1:7" x14ac:dyDescent="0.3">
      <c r="A1696" s="2" t="s">
        <v>717</v>
      </c>
      <c r="B1696" s="2">
        <v>6.5</v>
      </c>
      <c r="C1696" t="s">
        <v>6196</v>
      </c>
      <c r="D1696" t="s">
        <v>1126</v>
      </c>
      <c r="E1696" t="s">
        <v>6197</v>
      </c>
      <c r="F1696" t="s">
        <v>6095</v>
      </c>
    </row>
    <row r="1697" spans="1:8" x14ac:dyDescent="0.3">
      <c r="A1697" s="3" t="s">
        <v>571</v>
      </c>
      <c r="B1697" s="3">
        <v>6</v>
      </c>
      <c r="C1697" t="s">
        <v>434</v>
      </c>
      <c r="D1697" t="s">
        <v>656</v>
      </c>
      <c r="E1697" t="s">
        <v>6196</v>
      </c>
    </row>
    <row r="1698" spans="1:8" x14ac:dyDescent="0.3">
      <c r="A1698" s="2" t="s">
        <v>571</v>
      </c>
      <c r="B1698" s="2">
        <v>7</v>
      </c>
      <c r="C1698" t="s">
        <v>434</v>
      </c>
      <c r="D1698" t="s">
        <v>656</v>
      </c>
      <c r="E1698" t="s">
        <v>6196</v>
      </c>
    </row>
    <row r="1699" spans="1:8" x14ac:dyDescent="0.3">
      <c r="A1699" s="3" t="s">
        <v>465</v>
      </c>
      <c r="B1699" s="3">
        <v>7</v>
      </c>
      <c r="C1699" t="s">
        <v>656</v>
      </c>
      <c r="D1699" t="s">
        <v>1126</v>
      </c>
      <c r="E1699" t="s">
        <v>6180</v>
      </c>
    </row>
    <row r="1700" spans="1:8" x14ac:dyDescent="0.3">
      <c r="A1700" s="2" t="s">
        <v>1331</v>
      </c>
      <c r="B1700" s="2">
        <v>7.5</v>
      </c>
      <c r="C1700" t="s">
        <v>1126</v>
      </c>
      <c r="D1700" t="s">
        <v>6180</v>
      </c>
      <c r="E1700" t="s">
        <v>5025</v>
      </c>
    </row>
    <row r="1701" spans="1:8" x14ac:dyDescent="0.3">
      <c r="A1701" s="3" t="s">
        <v>1203</v>
      </c>
      <c r="B1701" s="3">
        <v>6.6</v>
      </c>
      <c r="C1701" t="s">
        <v>1126</v>
      </c>
      <c r="D1701" t="s">
        <v>2088</v>
      </c>
      <c r="E1701" t="s">
        <v>6116</v>
      </c>
      <c r="F1701" t="s">
        <v>6095</v>
      </c>
    </row>
    <row r="1702" spans="1:8" x14ac:dyDescent="0.3">
      <c r="A1702" s="3" t="s">
        <v>653</v>
      </c>
      <c r="B1702" s="3">
        <v>7.4</v>
      </c>
      <c r="C1702" t="s">
        <v>1126</v>
      </c>
      <c r="D1702" t="s">
        <v>6199</v>
      </c>
      <c r="E1702" t="s">
        <v>6202</v>
      </c>
    </row>
    <row r="1703" spans="1:8" x14ac:dyDescent="0.3">
      <c r="A1703" s="2" t="s">
        <v>271</v>
      </c>
      <c r="B1703" s="2">
        <v>6.5</v>
      </c>
      <c r="C1703" t="s">
        <v>6197</v>
      </c>
      <c r="D1703" t="s">
        <v>6095</v>
      </c>
    </row>
    <row r="1704" spans="1:8" x14ac:dyDescent="0.3">
      <c r="A1704" s="3" t="s">
        <v>2168</v>
      </c>
      <c r="B1704" s="3">
        <v>6.2</v>
      </c>
      <c r="C1704" t="s">
        <v>2088</v>
      </c>
      <c r="D1704" t="s">
        <v>6095</v>
      </c>
    </row>
    <row r="1705" spans="1:8" x14ac:dyDescent="0.3">
      <c r="A1705" s="2" t="s">
        <v>2952</v>
      </c>
      <c r="B1705" s="2">
        <v>7.8</v>
      </c>
      <c r="C1705" t="s">
        <v>307</v>
      </c>
      <c r="D1705" t="s">
        <v>656</v>
      </c>
      <c r="E1705" t="s">
        <v>6196</v>
      </c>
      <c r="F1705" t="s">
        <v>6201</v>
      </c>
    </row>
    <row r="1706" spans="1:8" x14ac:dyDescent="0.3">
      <c r="A1706" s="3" t="s">
        <v>1143</v>
      </c>
      <c r="B1706" s="3">
        <v>5.2</v>
      </c>
      <c r="C1706" t="s">
        <v>434</v>
      </c>
      <c r="D1706" t="s">
        <v>6195</v>
      </c>
      <c r="E1706" t="s">
        <v>2088</v>
      </c>
    </row>
    <row r="1707" spans="1:8" x14ac:dyDescent="0.3">
      <c r="A1707" s="2" t="s">
        <v>2932</v>
      </c>
      <c r="B1707" s="2">
        <v>6.5</v>
      </c>
      <c r="C1707" t="s">
        <v>656</v>
      </c>
      <c r="D1707" t="s">
        <v>6196</v>
      </c>
      <c r="E1707" t="s">
        <v>1126</v>
      </c>
    </row>
    <row r="1708" spans="1:8" x14ac:dyDescent="0.3">
      <c r="A1708" s="3" t="s">
        <v>465</v>
      </c>
      <c r="B1708" s="3">
        <v>6.5</v>
      </c>
      <c r="C1708" t="s">
        <v>656</v>
      </c>
      <c r="D1708" t="s">
        <v>1126</v>
      </c>
      <c r="E1708" t="s">
        <v>6180</v>
      </c>
    </row>
    <row r="1709" spans="1:8" x14ac:dyDescent="0.3">
      <c r="A1709" s="2" t="s">
        <v>2957</v>
      </c>
      <c r="B1709" s="2">
        <v>5.2</v>
      </c>
      <c r="C1709" t="s">
        <v>434</v>
      </c>
      <c r="D1709" t="s">
        <v>307</v>
      </c>
      <c r="E1709" t="s">
        <v>656</v>
      </c>
      <c r="F1709" t="s">
        <v>6116</v>
      </c>
      <c r="G1709" t="s">
        <v>6095</v>
      </c>
    </row>
    <row r="1710" spans="1:8" x14ac:dyDescent="0.3">
      <c r="A1710" s="3" t="s">
        <v>2959</v>
      </c>
      <c r="B1710" s="3">
        <v>7.2</v>
      </c>
      <c r="C1710" t="s">
        <v>434</v>
      </c>
      <c r="D1710" t="s">
        <v>6196</v>
      </c>
      <c r="E1710" t="s">
        <v>1126</v>
      </c>
      <c r="F1710" t="s">
        <v>5025</v>
      </c>
    </row>
    <row r="1711" spans="1:8" x14ac:dyDescent="0.3">
      <c r="A1711" s="2" t="s">
        <v>1342</v>
      </c>
      <c r="B1711" s="2">
        <v>7.1</v>
      </c>
      <c r="C1711" t="s">
        <v>1126</v>
      </c>
      <c r="D1711" t="s">
        <v>6095</v>
      </c>
    </row>
    <row r="1712" spans="1:8" x14ac:dyDescent="0.3">
      <c r="A1712" s="3" t="s">
        <v>2963</v>
      </c>
      <c r="B1712" s="3">
        <v>4.5</v>
      </c>
      <c r="C1712" t="s">
        <v>434</v>
      </c>
      <c r="D1712" t="s">
        <v>307</v>
      </c>
      <c r="E1712" t="s">
        <v>656</v>
      </c>
      <c r="F1712" t="s">
        <v>6194</v>
      </c>
      <c r="G1712" t="s">
        <v>6180</v>
      </c>
      <c r="H1712" t="s">
        <v>6116</v>
      </c>
    </row>
    <row r="1713" spans="1:6" x14ac:dyDescent="0.3">
      <c r="A1713" s="2" t="s">
        <v>549</v>
      </c>
      <c r="B1713" s="2">
        <v>5.7</v>
      </c>
      <c r="C1713" t="s">
        <v>656</v>
      </c>
      <c r="D1713" t="s">
        <v>6180</v>
      </c>
    </row>
    <row r="1714" spans="1:6" x14ac:dyDescent="0.3">
      <c r="A1714" s="3" t="s">
        <v>1083</v>
      </c>
      <c r="B1714" s="3">
        <v>6</v>
      </c>
      <c r="C1714" t="s">
        <v>1126</v>
      </c>
      <c r="D1714" t="s">
        <v>6197</v>
      </c>
      <c r="E1714" t="s">
        <v>6180</v>
      </c>
      <c r="F1714" t="s">
        <v>6095</v>
      </c>
    </row>
    <row r="1715" spans="1:6" x14ac:dyDescent="0.3">
      <c r="A1715" s="2" t="s">
        <v>740</v>
      </c>
      <c r="B1715" s="2">
        <v>6.4</v>
      </c>
      <c r="C1715" t="s">
        <v>6196</v>
      </c>
      <c r="D1715" t="s">
        <v>6197</v>
      </c>
      <c r="E1715" t="s">
        <v>6095</v>
      </c>
    </row>
    <row r="1716" spans="1:6" x14ac:dyDescent="0.3">
      <c r="A1716" s="3" t="s">
        <v>549</v>
      </c>
      <c r="B1716" s="3">
        <v>5.2</v>
      </c>
      <c r="C1716" t="s">
        <v>656</v>
      </c>
      <c r="D1716" t="s">
        <v>6180</v>
      </c>
    </row>
    <row r="1717" spans="1:6" x14ac:dyDescent="0.3">
      <c r="A1717" s="2" t="s">
        <v>2971</v>
      </c>
      <c r="B1717" s="2">
        <v>4.3</v>
      </c>
      <c r="C1717" t="s">
        <v>434</v>
      </c>
      <c r="D1717" t="s">
        <v>6195</v>
      </c>
      <c r="E1717" t="s">
        <v>6180</v>
      </c>
      <c r="F1717" t="s">
        <v>6116</v>
      </c>
    </row>
    <row r="1718" spans="1:6" x14ac:dyDescent="0.3">
      <c r="A1718" s="3" t="s">
        <v>710</v>
      </c>
      <c r="B1718" s="3">
        <v>6.1</v>
      </c>
      <c r="C1718" t="s">
        <v>6196</v>
      </c>
      <c r="D1718" t="s">
        <v>1126</v>
      </c>
      <c r="E1718" t="s">
        <v>6095</v>
      </c>
    </row>
    <row r="1719" spans="1:6" x14ac:dyDescent="0.3">
      <c r="A1719" s="3" t="s">
        <v>2975</v>
      </c>
      <c r="B1719" s="3">
        <v>6.8</v>
      </c>
      <c r="C1719" t="s">
        <v>656</v>
      </c>
      <c r="D1719" t="s">
        <v>6196</v>
      </c>
      <c r="E1719" t="s">
        <v>6197</v>
      </c>
      <c r="F1719" t="s">
        <v>6180</v>
      </c>
    </row>
    <row r="1720" spans="1:6" x14ac:dyDescent="0.3">
      <c r="A1720" s="3" t="s">
        <v>2978</v>
      </c>
      <c r="B1720" s="3">
        <v>5.2</v>
      </c>
      <c r="C1720" t="s">
        <v>307</v>
      </c>
      <c r="D1720" t="s">
        <v>6194</v>
      </c>
    </row>
    <row r="1721" spans="1:6" x14ac:dyDescent="0.3">
      <c r="A1721" s="2" t="s">
        <v>538</v>
      </c>
      <c r="B1721" s="2">
        <v>6.5</v>
      </c>
      <c r="C1721" t="s">
        <v>434</v>
      </c>
      <c r="D1721" t="s">
        <v>6197</v>
      </c>
      <c r="E1721" t="s">
        <v>6116</v>
      </c>
      <c r="F1721" t="s">
        <v>6095</v>
      </c>
    </row>
    <row r="1722" spans="1:6" x14ac:dyDescent="0.3">
      <c r="A1722" s="3" t="s">
        <v>1083</v>
      </c>
      <c r="B1722" s="3">
        <v>7.5</v>
      </c>
      <c r="C1722" t="s">
        <v>1126</v>
      </c>
      <c r="D1722" t="s">
        <v>6197</v>
      </c>
      <c r="E1722" t="s">
        <v>6180</v>
      </c>
      <c r="F1722" t="s">
        <v>6095</v>
      </c>
    </row>
    <row r="1723" spans="1:6" x14ac:dyDescent="0.3">
      <c r="A1723" s="2" t="s">
        <v>1126</v>
      </c>
      <c r="B1723" s="2">
        <v>7.1</v>
      </c>
      <c r="C1723" t="s">
        <v>1126</v>
      </c>
    </row>
    <row r="1724" spans="1:6" x14ac:dyDescent="0.3">
      <c r="A1724" s="3" t="s">
        <v>2985</v>
      </c>
      <c r="B1724" s="3">
        <v>6.9</v>
      </c>
      <c r="C1724" t="s">
        <v>656</v>
      </c>
      <c r="D1724" t="s">
        <v>1126</v>
      </c>
      <c r="E1724" t="s">
        <v>6194</v>
      </c>
      <c r="F1724" t="s">
        <v>6180</v>
      </c>
    </row>
    <row r="1725" spans="1:6" x14ac:dyDescent="0.3">
      <c r="A1725" s="2" t="s">
        <v>1126</v>
      </c>
      <c r="B1725" s="2">
        <v>8</v>
      </c>
      <c r="C1725" t="s">
        <v>1126</v>
      </c>
    </row>
    <row r="1726" spans="1:6" x14ac:dyDescent="0.3">
      <c r="A1726" s="3" t="s">
        <v>1126</v>
      </c>
      <c r="B1726" s="3">
        <v>8.1999999999999993</v>
      </c>
      <c r="C1726" t="s">
        <v>1126</v>
      </c>
    </row>
    <row r="1727" spans="1:6" x14ac:dyDescent="0.3">
      <c r="A1727" s="2" t="s">
        <v>1940</v>
      </c>
      <c r="B1727" s="2">
        <v>6.4</v>
      </c>
      <c r="C1727" t="s">
        <v>6198</v>
      </c>
      <c r="D1727" t="s">
        <v>1126</v>
      </c>
      <c r="E1727" t="s">
        <v>6199</v>
      </c>
    </row>
    <row r="1728" spans="1:6" x14ac:dyDescent="0.3">
      <c r="A1728" s="3" t="s">
        <v>19</v>
      </c>
      <c r="B1728" s="3">
        <v>7.9</v>
      </c>
      <c r="C1728" t="s">
        <v>434</v>
      </c>
      <c r="D1728" t="s">
        <v>6095</v>
      </c>
    </row>
    <row r="1729" spans="1:8" x14ac:dyDescent="0.3">
      <c r="A1729" s="2" t="s">
        <v>69</v>
      </c>
      <c r="B1729" s="2">
        <v>6.7</v>
      </c>
      <c r="C1729" t="s">
        <v>1126</v>
      </c>
      <c r="D1729" t="s">
        <v>6180</v>
      </c>
    </row>
    <row r="1730" spans="1:8" x14ac:dyDescent="0.3">
      <c r="A1730" s="3" t="s">
        <v>2993</v>
      </c>
      <c r="B1730" s="3">
        <v>6.1</v>
      </c>
      <c r="C1730" t="s">
        <v>434</v>
      </c>
      <c r="D1730" t="s">
        <v>1126</v>
      </c>
      <c r="E1730" t="s">
        <v>6201</v>
      </c>
      <c r="F1730" t="s">
        <v>6180</v>
      </c>
    </row>
    <row r="1731" spans="1:8" x14ac:dyDescent="0.3">
      <c r="A1731" s="2" t="s">
        <v>1940</v>
      </c>
      <c r="B1731" s="2">
        <v>8.9</v>
      </c>
      <c r="C1731" t="s">
        <v>6198</v>
      </c>
      <c r="D1731" t="s">
        <v>1126</v>
      </c>
      <c r="E1731" t="s">
        <v>6199</v>
      </c>
    </row>
    <row r="1732" spans="1:8" x14ac:dyDescent="0.3">
      <c r="A1732" s="3" t="s">
        <v>1126</v>
      </c>
      <c r="B1732" s="3">
        <v>8.1</v>
      </c>
      <c r="C1732" t="s">
        <v>1126</v>
      </c>
    </row>
    <row r="1733" spans="1:8" x14ac:dyDescent="0.3">
      <c r="A1733" s="2" t="s">
        <v>1186</v>
      </c>
      <c r="B1733" s="2">
        <v>6.2</v>
      </c>
      <c r="C1733" t="s">
        <v>6198</v>
      </c>
      <c r="D1733" t="s">
        <v>1126</v>
      </c>
      <c r="E1733" t="s">
        <v>6095</v>
      </c>
    </row>
    <row r="1734" spans="1:8" x14ac:dyDescent="0.3">
      <c r="A1734" s="3" t="s">
        <v>2998</v>
      </c>
      <c r="B1734" s="3">
        <v>4.9000000000000004</v>
      </c>
      <c r="C1734" t="s">
        <v>307</v>
      </c>
      <c r="D1734" t="s">
        <v>656</v>
      </c>
      <c r="E1734" t="s">
        <v>6194</v>
      </c>
      <c r="F1734" t="s">
        <v>6195</v>
      </c>
      <c r="G1734" t="s">
        <v>2088</v>
      </c>
      <c r="H1734" t="s">
        <v>6197</v>
      </c>
    </row>
    <row r="1735" spans="1:8" x14ac:dyDescent="0.3">
      <c r="A1735" s="3" t="s">
        <v>1609</v>
      </c>
      <c r="B1735" s="3">
        <v>5.8</v>
      </c>
      <c r="C1735" t="s">
        <v>434</v>
      </c>
      <c r="D1735" t="s">
        <v>2088</v>
      </c>
      <c r="E1735" t="s">
        <v>6095</v>
      </c>
    </row>
    <row r="1736" spans="1:8" x14ac:dyDescent="0.3">
      <c r="A1736" s="3" t="s">
        <v>149</v>
      </c>
      <c r="B1736" s="3">
        <v>6</v>
      </c>
      <c r="C1736" t="s">
        <v>434</v>
      </c>
      <c r="D1736" t="s">
        <v>307</v>
      </c>
      <c r="E1736" t="s">
        <v>6193</v>
      </c>
      <c r="F1736" t="s">
        <v>656</v>
      </c>
      <c r="G1736" t="s">
        <v>6194</v>
      </c>
      <c r="H1736" t="s">
        <v>6116</v>
      </c>
    </row>
    <row r="1737" spans="1:8" x14ac:dyDescent="0.3">
      <c r="A1737" s="2" t="s">
        <v>1139</v>
      </c>
      <c r="B1737" s="2">
        <v>7</v>
      </c>
      <c r="C1737" t="s">
        <v>434</v>
      </c>
      <c r="D1737" t="s">
        <v>307</v>
      </c>
      <c r="E1737" t="s">
        <v>2088</v>
      </c>
      <c r="F1737" t="s">
        <v>6116</v>
      </c>
    </row>
    <row r="1738" spans="1:8" x14ac:dyDescent="0.3">
      <c r="A1738" s="3" t="s">
        <v>999</v>
      </c>
      <c r="B1738" s="3">
        <v>6</v>
      </c>
      <c r="C1738" t="s">
        <v>434</v>
      </c>
      <c r="D1738" t="s">
        <v>307</v>
      </c>
      <c r="E1738" t="s">
        <v>656</v>
      </c>
      <c r="F1738" t="s">
        <v>6194</v>
      </c>
      <c r="G1738" t="s">
        <v>6116</v>
      </c>
    </row>
    <row r="1739" spans="1:8" x14ac:dyDescent="0.3">
      <c r="A1739" s="2" t="s">
        <v>710</v>
      </c>
      <c r="B1739" s="2">
        <v>7.9</v>
      </c>
      <c r="C1739" t="s">
        <v>6196</v>
      </c>
      <c r="D1739" t="s">
        <v>1126</v>
      </c>
      <c r="E1739" t="s">
        <v>6095</v>
      </c>
    </row>
    <row r="1740" spans="1:8" x14ac:dyDescent="0.3">
      <c r="A1740" s="3" t="s">
        <v>710</v>
      </c>
      <c r="B1740" s="3">
        <v>8.1</v>
      </c>
      <c r="C1740" t="s">
        <v>6196</v>
      </c>
      <c r="D1740" t="s">
        <v>1126</v>
      </c>
      <c r="E1740" t="s">
        <v>6095</v>
      </c>
    </row>
    <row r="1741" spans="1:8" x14ac:dyDescent="0.3">
      <c r="A1741" s="2" t="s">
        <v>1861</v>
      </c>
      <c r="B1741" s="2">
        <v>6.2</v>
      </c>
      <c r="C1741" t="s">
        <v>434</v>
      </c>
      <c r="D1741" t="s">
        <v>656</v>
      </c>
      <c r="E1741" t="s">
        <v>6196</v>
      </c>
      <c r="F1741" t="s">
        <v>6180</v>
      </c>
    </row>
    <row r="1742" spans="1:8" x14ac:dyDescent="0.3">
      <c r="A1742" s="3" t="s">
        <v>465</v>
      </c>
      <c r="B1742" s="3">
        <v>6.7</v>
      </c>
      <c r="C1742" t="s">
        <v>656</v>
      </c>
      <c r="D1742" t="s">
        <v>1126</v>
      </c>
      <c r="E1742" t="s">
        <v>6180</v>
      </c>
    </row>
    <row r="1743" spans="1:8" x14ac:dyDescent="0.3">
      <c r="A1743" s="2" t="s">
        <v>69</v>
      </c>
      <c r="B1743" s="2">
        <v>7.3</v>
      </c>
      <c r="C1743" t="s">
        <v>1126</v>
      </c>
      <c r="D1743" t="s">
        <v>6180</v>
      </c>
    </row>
    <row r="1744" spans="1:8" x14ac:dyDescent="0.3">
      <c r="A1744" s="3" t="s">
        <v>656</v>
      </c>
      <c r="B1744" s="3">
        <v>4.5999999999999996</v>
      </c>
      <c r="C1744" t="s">
        <v>656</v>
      </c>
    </row>
    <row r="1745" spans="1:9" x14ac:dyDescent="0.3">
      <c r="A1745" s="2" t="s">
        <v>1004</v>
      </c>
      <c r="B1745" s="2">
        <v>6.1</v>
      </c>
      <c r="C1745" t="s">
        <v>656</v>
      </c>
      <c r="D1745" t="s">
        <v>6194</v>
      </c>
    </row>
    <row r="1746" spans="1:9" x14ac:dyDescent="0.3">
      <c r="A1746" s="3" t="s">
        <v>549</v>
      </c>
      <c r="B1746" s="3">
        <v>6.2</v>
      </c>
      <c r="C1746" t="s">
        <v>656</v>
      </c>
      <c r="D1746" t="s">
        <v>6180</v>
      </c>
    </row>
    <row r="1747" spans="1:9" x14ac:dyDescent="0.3">
      <c r="A1747" s="2" t="s">
        <v>3015</v>
      </c>
      <c r="B1747" s="2">
        <v>7.8</v>
      </c>
      <c r="C1747" t="s">
        <v>434</v>
      </c>
      <c r="D1747" t="s">
        <v>6198</v>
      </c>
      <c r="E1747" t="s">
        <v>1126</v>
      </c>
      <c r="F1747" t="s">
        <v>6199</v>
      </c>
      <c r="G1747" t="s">
        <v>6180</v>
      </c>
      <c r="H1747" t="s">
        <v>5025</v>
      </c>
    </row>
    <row r="1748" spans="1:9" x14ac:dyDescent="0.3">
      <c r="A1748" s="3" t="s">
        <v>108</v>
      </c>
      <c r="B1748" s="3">
        <v>6.1</v>
      </c>
      <c r="C1748" t="s">
        <v>434</v>
      </c>
      <c r="D1748" t="s">
        <v>6196</v>
      </c>
      <c r="E1748" t="s">
        <v>6095</v>
      </c>
    </row>
    <row r="1749" spans="1:9" x14ac:dyDescent="0.3">
      <c r="A1749" s="3" t="s">
        <v>2088</v>
      </c>
      <c r="B1749" s="3">
        <v>5.8</v>
      </c>
      <c r="C1749" t="s">
        <v>2088</v>
      </c>
    </row>
    <row r="1750" spans="1:9" x14ac:dyDescent="0.3">
      <c r="A1750" s="2" t="s">
        <v>69</v>
      </c>
      <c r="B1750" s="2">
        <v>6.5</v>
      </c>
      <c r="C1750" t="s">
        <v>1126</v>
      </c>
      <c r="D1750" t="s">
        <v>6180</v>
      </c>
    </row>
    <row r="1751" spans="1:9" x14ac:dyDescent="0.3">
      <c r="A1751" s="3" t="s">
        <v>175</v>
      </c>
      <c r="B1751" s="3">
        <v>7.2</v>
      </c>
      <c r="C1751" t="s">
        <v>307</v>
      </c>
      <c r="D1751" t="s">
        <v>1126</v>
      </c>
      <c r="E1751" t="s">
        <v>6194</v>
      </c>
      <c r="F1751" t="s">
        <v>6195</v>
      </c>
    </row>
    <row r="1752" spans="1:9" x14ac:dyDescent="0.3">
      <c r="A1752" s="2" t="s">
        <v>3022</v>
      </c>
      <c r="B1752" s="2">
        <v>7.8</v>
      </c>
      <c r="C1752" t="s">
        <v>6198</v>
      </c>
      <c r="D1752" t="s">
        <v>1126</v>
      </c>
      <c r="E1752" t="s">
        <v>6194</v>
      </c>
    </row>
    <row r="1753" spans="1:9" x14ac:dyDescent="0.3">
      <c r="A1753" s="3" t="s">
        <v>838</v>
      </c>
      <c r="B1753" s="3">
        <v>4.7</v>
      </c>
      <c r="C1753" t="s">
        <v>656</v>
      </c>
      <c r="D1753" t="s">
        <v>1126</v>
      </c>
    </row>
    <row r="1754" spans="1:9" x14ac:dyDescent="0.3">
      <c r="A1754" s="2" t="s">
        <v>226</v>
      </c>
      <c r="B1754" s="2">
        <v>6.8</v>
      </c>
      <c r="C1754" t="s">
        <v>434</v>
      </c>
      <c r="D1754" t="s">
        <v>307</v>
      </c>
      <c r="E1754" t="s">
        <v>1126</v>
      </c>
      <c r="F1754" t="s">
        <v>6095</v>
      </c>
    </row>
    <row r="1755" spans="1:9" x14ac:dyDescent="0.3">
      <c r="A1755" s="3" t="s">
        <v>2001</v>
      </c>
      <c r="B1755" s="3">
        <v>5.9</v>
      </c>
      <c r="C1755" t="s">
        <v>1126</v>
      </c>
      <c r="D1755" t="s">
        <v>2088</v>
      </c>
      <c r="E1755" t="s">
        <v>6197</v>
      </c>
      <c r="F1755" t="s">
        <v>6095</v>
      </c>
    </row>
    <row r="1756" spans="1:9" x14ac:dyDescent="0.3">
      <c r="A1756" s="2" t="s">
        <v>656</v>
      </c>
      <c r="B1756" s="2">
        <v>7.2</v>
      </c>
      <c r="C1756" t="s">
        <v>656</v>
      </c>
    </row>
    <row r="1757" spans="1:9" x14ac:dyDescent="0.3">
      <c r="A1757" s="3" t="s">
        <v>562</v>
      </c>
      <c r="B1757" s="3">
        <v>8.6999999999999993</v>
      </c>
      <c r="C1757" t="s">
        <v>6198</v>
      </c>
      <c r="D1757" t="s">
        <v>6196</v>
      </c>
      <c r="E1757" t="s">
        <v>1126</v>
      </c>
    </row>
    <row r="1758" spans="1:9" x14ac:dyDescent="0.3">
      <c r="A1758" s="2" t="s">
        <v>3032</v>
      </c>
      <c r="B1758" s="2">
        <v>5</v>
      </c>
      <c r="C1758" t="s">
        <v>434</v>
      </c>
      <c r="D1758" t="s">
        <v>307</v>
      </c>
      <c r="E1758" t="s">
        <v>656</v>
      </c>
      <c r="F1758" t="s">
        <v>6196</v>
      </c>
      <c r="G1758" t="s">
        <v>6194</v>
      </c>
      <c r="H1758" t="s">
        <v>6180</v>
      </c>
      <c r="I1758" t="s">
        <v>6095</v>
      </c>
    </row>
    <row r="1759" spans="1:9" x14ac:dyDescent="0.3">
      <c r="A1759" s="3" t="s">
        <v>165</v>
      </c>
      <c r="B1759" s="3">
        <v>6.6</v>
      </c>
      <c r="C1759" t="s">
        <v>656</v>
      </c>
      <c r="D1759" t="s">
        <v>6194</v>
      </c>
      <c r="E1759" t="s">
        <v>6195</v>
      </c>
    </row>
    <row r="1760" spans="1:9" x14ac:dyDescent="0.3">
      <c r="A1760" s="2" t="s">
        <v>641</v>
      </c>
      <c r="B1760" s="2">
        <v>8.3000000000000007</v>
      </c>
      <c r="C1760" t="s">
        <v>6196</v>
      </c>
      <c r="D1760" t="s">
        <v>1126</v>
      </c>
    </row>
    <row r="1761" spans="1:8" x14ac:dyDescent="0.3">
      <c r="A1761" s="3" t="s">
        <v>449</v>
      </c>
      <c r="B1761" s="3">
        <v>6.7</v>
      </c>
      <c r="C1761" t="s">
        <v>434</v>
      </c>
      <c r="D1761" t="s">
        <v>307</v>
      </c>
      <c r="E1761" t="s">
        <v>656</v>
      </c>
      <c r="F1761" t="s">
        <v>6196</v>
      </c>
    </row>
    <row r="1762" spans="1:8" x14ac:dyDescent="0.3">
      <c r="A1762" s="2" t="s">
        <v>1940</v>
      </c>
      <c r="B1762" s="2">
        <v>7.8</v>
      </c>
      <c r="C1762" t="s">
        <v>6198</v>
      </c>
      <c r="D1762" t="s">
        <v>1126</v>
      </c>
      <c r="E1762" t="s">
        <v>6199</v>
      </c>
    </row>
    <row r="1763" spans="1:8" x14ac:dyDescent="0.3">
      <c r="A1763" s="3" t="s">
        <v>143</v>
      </c>
      <c r="B1763" s="3">
        <v>6.5</v>
      </c>
      <c r="C1763" t="s">
        <v>434</v>
      </c>
      <c r="D1763" t="s">
        <v>6196</v>
      </c>
      <c r="E1763" t="s">
        <v>1126</v>
      </c>
      <c r="F1763" t="s">
        <v>6095</v>
      </c>
    </row>
    <row r="1764" spans="1:8" x14ac:dyDescent="0.3">
      <c r="A1764" s="2" t="s">
        <v>131</v>
      </c>
      <c r="B1764" s="2">
        <v>6.1</v>
      </c>
      <c r="C1764" t="s">
        <v>434</v>
      </c>
      <c r="D1764" t="s">
        <v>656</v>
      </c>
      <c r="E1764" t="s">
        <v>6196</v>
      </c>
      <c r="F1764" t="s">
        <v>6095</v>
      </c>
    </row>
    <row r="1765" spans="1:8" x14ac:dyDescent="0.3">
      <c r="A1765" s="3" t="s">
        <v>1126</v>
      </c>
      <c r="B1765" s="3">
        <v>8.1</v>
      </c>
      <c r="C1765" t="s">
        <v>1126</v>
      </c>
    </row>
    <row r="1766" spans="1:8" x14ac:dyDescent="0.3">
      <c r="A1766" s="2" t="s">
        <v>89</v>
      </c>
      <c r="B1766" s="2">
        <v>5.2</v>
      </c>
      <c r="C1766" t="s">
        <v>307</v>
      </c>
      <c r="D1766" t="s">
        <v>6193</v>
      </c>
      <c r="E1766" t="s">
        <v>656</v>
      </c>
      <c r="F1766" t="s">
        <v>6194</v>
      </c>
      <c r="G1766" t="s">
        <v>6195</v>
      </c>
    </row>
    <row r="1767" spans="1:8" x14ac:dyDescent="0.3">
      <c r="A1767" s="3" t="s">
        <v>264</v>
      </c>
      <c r="B1767" s="3">
        <v>5.6</v>
      </c>
      <c r="C1767" t="s">
        <v>307</v>
      </c>
      <c r="D1767" t="s">
        <v>6193</v>
      </c>
      <c r="E1767" t="s">
        <v>656</v>
      </c>
      <c r="F1767" t="s">
        <v>6194</v>
      </c>
      <c r="G1767" t="s">
        <v>6195</v>
      </c>
      <c r="H1767" t="s">
        <v>6200</v>
      </c>
    </row>
    <row r="1768" spans="1:8" x14ac:dyDescent="0.3">
      <c r="A1768" s="2" t="s">
        <v>715</v>
      </c>
      <c r="B1768" s="2">
        <v>5.8</v>
      </c>
      <c r="C1768" t="s">
        <v>434</v>
      </c>
      <c r="D1768" t="s">
        <v>656</v>
      </c>
    </row>
    <row r="1769" spans="1:8" x14ac:dyDescent="0.3">
      <c r="A1769" s="3" t="s">
        <v>2985</v>
      </c>
      <c r="B1769" s="3">
        <v>6.6</v>
      </c>
      <c r="C1769" t="s">
        <v>656</v>
      </c>
      <c r="D1769" t="s">
        <v>1126</v>
      </c>
      <c r="E1769" t="s">
        <v>6194</v>
      </c>
      <c r="F1769" t="s">
        <v>6180</v>
      </c>
    </row>
    <row r="1770" spans="1:8" x14ac:dyDescent="0.3">
      <c r="A1770" s="2" t="s">
        <v>143</v>
      </c>
      <c r="B1770" s="2">
        <v>6.6</v>
      </c>
      <c r="C1770" t="s">
        <v>434</v>
      </c>
      <c r="D1770" t="s">
        <v>6196</v>
      </c>
      <c r="E1770" t="s">
        <v>1126</v>
      </c>
      <c r="F1770" t="s">
        <v>6095</v>
      </c>
    </row>
    <row r="1771" spans="1:8" x14ac:dyDescent="0.3">
      <c r="A1771" s="3" t="s">
        <v>549</v>
      </c>
      <c r="B1771" s="3">
        <v>5.5</v>
      </c>
      <c r="C1771" t="s">
        <v>656</v>
      </c>
      <c r="D1771" t="s">
        <v>6180</v>
      </c>
    </row>
    <row r="1772" spans="1:8" x14ac:dyDescent="0.3">
      <c r="A1772" s="3" t="s">
        <v>534</v>
      </c>
      <c r="B1772" s="3">
        <v>7</v>
      </c>
      <c r="C1772" t="s">
        <v>6198</v>
      </c>
      <c r="D1772" t="s">
        <v>1126</v>
      </c>
      <c r="E1772" t="s">
        <v>6203</v>
      </c>
    </row>
    <row r="1773" spans="1:8" x14ac:dyDescent="0.3">
      <c r="A1773" s="2" t="s">
        <v>3053</v>
      </c>
      <c r="B1773" s="2">
        <v>6.5</v>
      </c>
      <c r="C1773" t="s">
        <v>1126</v>
      </c>
      <c r="D1773" t="s">
        <v>6180</v>
      </c>
      <c r="E1773" t="s">
        <v>6116</v>
      </c>
    </row>
    <row r="1774" spans="1:8" x14ac:dyDescent="0.3">
      <c r="A1774" s="3" t="s">
        <v>2985</v>
      </c>
      <c r="B1774" s="3">
        <v>5.8</v>
      </c>
      <c r="C1774" t="s">
        <v>656</v>
      </c>
      <c r="D1774" t="s">
        <v>1126</v>
      </c>
      <c r="E1774" t="s">
        <v>6194</v>
      </c>
      <c r="F1774" t="s">
        <v>6180</v>
      </c>
    </row>
    <row r="1775" spans="1:8" x14ac:dyDescent="0.3">
      <c r="A1775" s="2" t="s">
        <v>2088</v>
      </c>
      <c r="B1775" s="2">
        <v>5.6</v>
      </c>
      <c r="C1775" t="s">
        <v>2088</v>
      </c>
    </row>
    <row r="1776" spans="1:8" x14ac:dyDescent="0.3">
      <c r="A1776" s="3" t="s">
        <v>549</v>
      </c>
      <c r="B1776" s="3">
        <v>5.6</v>
      </c>
      <c r="C1776" t="s">
        <v>656</v>
      </c>
      <c r="D1776" t="s">
        <v>6180</v>
      </c>
    </row>
    <row r="1777" spans="1:6" x14ac:dyDescent="0.3">
      <c r="A1777" s="2" t="s">
        <v>143</v>
      </c>
      <c r="B1777" s="2">
        <v>5.8</v>
      </c>
      <c r="C1777" t="s">
        <v>434</v>
      </c>
      <c r="D1777" t="s">
        <v>6196</v>
      </c>
      <c r="E1777" t="s">
        <v>1126</v>
      </c>
      <c r="F1777" t="s">
        <v>6095</v>
      </c>
    </row>
    <row r="1778" spans="1:6" x14ac:dyDescent="0.3">
      <c r="A1778" s="3" t="s">
        <v>69</v>
      </c>
      <c r="B1778" s="3">
        <v>7.6</v>
      </c>
      <c r="C1778" t="s">
        <v>1126</v>
      </c>
      <c r="D1778" t="s">
        <v>6180</v>
      </c>
    </row>
    <row r="1779" spans="1:6" x14ac:dyDescent="0.3">
      <c r="A1779" s="2" t="s">
        <v>549</v>
      </c>
      <c r="B1779" s="2">
        <v>6.4</v>
      </c>
      <c r="C1779" t="s">
        <v>656</v>
      </c>
      <c r="D1779" t="s">
        <v>6180</v>
      </c>
    </row>
    <row r="1780" spans="1:6" x14ac:dyDescent="0.3">
      <c r="A1780" s="3" t="s">
        <v>1004</v>
      </c>
      <c r="B1780" s="3">
        <v>6.3</v>
      </c>
      <c r="C1780" t="s">
        <v>656</v>
      </c>
      <c r="D1780" t="s">
        <v>6194</v>
      </c>
    </row>
    <row r="1781" spans="1:6" x14ac:dyDescent="0.3">
      <c r="A1781" s="2" t="s">
        <v>1885</v>
      </c>
      <c r="B1781" s="2">
        <v>4.5999999999999996</v>
      </c>
      <c r="C1781" t="s">
        <v>434</v>
      </c>
      <c r="D1781" t="s">
        <v>307</v>
      </c>
      <c r="E1781" t="s">
        <v>2088</v>
      </c>
      <c r="F1781" t="s">
        <v>6095</v>
      </c>
    </row>
    <row r="1782" spans="1:6" x14ac:dyDescent="0.3">
      <c r="A1782" s="3" t="s">
        <v>710</v>
      </c>
      <c r="B1782" s="3">
        <v>6.5</v>
      </c>
      <c r="C1782" t="s">
        <v>6196</v>
      </c>
      <c r="D1782" t="s">
        <v>1126</v>
      </c>
      <c r="E1782" t="s">
        <v>6095</v>
      </c>
    </row>
    <row r="1783" spans="1:6" x14ac:dyDescent="0.3">
      <c r="A1783" s="2" t="s">
        <v>2022</v>
      </c>
      <c r="B1783" s="2">
        <v>7.5</v>
      </c>
      <c r="C1783" t="s">
        <v>1126</v>
      </c>
      <c r="D1783" t="s">
        <v>6201</v>
      </c>
    </row>
    <row r="1784" spans="1:6" x14ac:dyDescent="0.3">
      <c r="A1784" s="3" t="s">
        <v>1940</v>
      </c>
      <c r="B1784" s="3">
        <v>7.5</v>
      </c>
      <c r="C1784" t="s">
        <v>6198</v>
      </c>
      <c r="D1784" t="s">
        <v>1126</v>
      </c>
      <c r="E1784" t="s">
        <v>6199</v>
      </c>
    </row>
    <row r="1785" spans="1:6" x14ac:dyDescent="0.3">
      <c r="A1785" s="2" t="s">
        <v>3072</v>
      </c>
      <c r="B1785" s="2">
        <v>5.3</v>
      </c>
      <c r="C1785" t="s">
        <v>656</v>
      </c>
      <c r="D1785" t="s">
        <v>6195</v>
      </c>
      <c r="E1785" t="s">
        <v>2088</v>
      </c>
      <c r="F1785" t="s">
        <v>6180</v>
      </c>
    </row>
    <row r="1786" spans="1:6" x14ac:dyDescent="0.3">
      <c r="A1786" s="3" t="s">
        <v>329</v>
      </c>
      <c r="B1786" s="3">
        <v>7.5</v>
      </c>
      <c r="C1786" t="s">
        <v>434</v>
      </c>
      <c r="D1786" t="s">
        <v>1126</v>
      </c>
      <c r="E1786" t="s">
        <v>6199</v>
      </c>
      <c r="F1786" t="s">
        <v>6202</v>
      </c>
    </row>
    <row r="1787" spans="1:6" x14ac:dyDescent="0.3">
      <c r="A1787" s="2" t="s">
        <v>3077</v>
      </c>
      <c r="B1787" s="2">
        <v>3.3</v>
      </c>
      <c r="C1787" t="s">
        <v>656</v>
      </c>
      <c r="D1787" t="s">
        <v>6194</v>
      </c>
      <c r="E1787" t="s">
        <v>6201</v>
      </c>
    </row>
    <row r="1788" spans="1:6" x14ac:dyDescent="0.3">
      <c r="A1788" s="2" t="s">
        <v>3080</v>
      </c>
      <c r="B1788" s="2">
        <v>3.5</v>
      </c>
      <c r="C1788" t="s">
        <v>434</v>
      </c>
      <c r="D1788" t="s">
        <v>656</v>
      </c>
      <c r="E1788" t="s">
        <v>6201</v>
      </c>
    </row>
    <row r="1789" spans="1:6" x14ac:dyDescent="0.3">
      <c r="A1789" s="3" t="s">
        <v>641</v>
      </c>
      <c r="B1789" s="3">
        <v>9.3000000000000007</v>
      </c>
      <c r="C1789" t="s">
        <v>6196</v>
      </c>
      <c r="D1789" t="s">
        <v>1126</v>
      </c>
    </row>
    <row r="1790" spans="1:6" x14ac:dyDescent="0.3">
      <c r="A1790" s="2" t="s">
        <v>3083</v>
      </c>
      <c r="B1790" s="2">
        <v>4.8</v>
      </c>
      <c r="C1790" t="s">
        <v>307</v>
      </c>
      <c r="D1790" t="s">
        <v>656</v>
      </c>
      <c r="E1790" t="s">
        <v>6196</v>
      </c>
    </row>
    <row r="1791" spans="1:6" x14ac:dyDescent="0.3">
      <c r="A1791" s="3" t="s">
        <v>1292</v>
      </c>
      <c r="B1791" s="3">
        <v>6.9</v>
      </c>
      <c r="C1791" t="s">
        <v>656</v>
      </c>
      <c r="D1791" t="s">
        <v>6203</v>
      </c>
    </row>
    <row r="1792" spans="1:6" x14ac:dyDescent="0.3">
      <c r="A1792" s="2" t="s">
        <v>710</v>
      </c>
      <c r="B1792" s="2">
        <v>6</v>
      </c>
      <c r="C1792" t="s">
        <v>6196</v>
      </c>
      <c r="D1792" t="s">
        <v>1126</v>
      </c>
      <c r="E1792" t="s">
        <v>6095</v>
      </c>
    </row>
    <row r="1793" spans="1:7" x14ac:dyDescent="0.3">
      <c r="A1793" s="3" t="s">
        <v>1126</v>
      </c>
      <c r="B1793" s="3">
        <v>7.3</v>
      </c>
      <c r="C1793" t="s">
        <v>1126</v>
      </c>
    </row>
    <row r="1794" spans="1:7" x14ac:dyDescent="0.3">
      <c r="A1794" s="3" t="s">
        <v>465</v>
      </c>
      <c r="B1794" s="3">
        <v>6.6</v>
      </c>
      <c r="C1794" t="s">
        <v>656</v>
      </c>
      <c r="D1794" t="s">
        <v>1126</v>
      </c>
      <c r="E1794" t="s">
        <v>6180</v>
      </c>
    </row>
    <row r="1795" spans="1:7" x14ac:dyDescent="0.3">
      <c r="A1795" s="2" t="s">
        <v>3092</v>
      </c>
      <c r="B1795" s="2">
        <v>7.5</v>
      </c>
      <c r="C1795" t="s">
        <v>6198</v>
      </c>
      <c r="D1795" t="s">
        <v>656</v>
      </c>
      <c r="E1795" t="s">
        <v>1126</v>
      </c>
      <c r="F1795" t="s">
        <v>6203</v>
      </c>
    </row>
    <row r="1796" spans="1:7" x14ac:dyDescent="0.3">
      <c r="A1796" s="3" t="s">
        <v>1250</v>
      </c>
      <c r="B1796" s="3">
        <v>6.9</v>
      </c>
      <c r="C1796" t="s">
        <v>1126</v>
      </c>
      <c r="D1796" t="s">
        <v>6203</v>
      </c>
    </row>
    <row r="1797" spans="1:7" x14ac:dyDescent="0.3">
      <c r="A1797" s="2" t="s">
        <v>465</v>
      </c>
      <c r="B1797" s="2">
        <v>6.8</v>
      </c>
      <c r="C1797" t="s">
        <v>656</v>
      </c>
      <c r="D1797" t="s">
        <v>1126</v>
      </c>
      <c r="E1797" t="s">
        <v>6180</v>
      </c>
    </row>
    <row r="1798" spans="1:7" x14ac:dyDescent="0.3">
      <c r="A1798" s="3" t="s">
        <v>792</v>
      </c>
      <c r="B1798" s="3">
        <v>6.4</v>
      </c>
      <c r="C1798" t="s">
        <v>434</v>
      </c>
      <c r="D1798" t="s">
        <v>6196</v>
      </c>
      <c r="E1798" t="s">
        <v>1126</v>
      </c>
      <c r="F1798" t="s">
        <v>6197</v>
      </c>
      <c r="G1798" t="s">
        <v>6095</v>
      </c>
    </row>
    <row r="1799" spans="1:7" x14ac:dyDescent="0.3">
      <c r="A1799" s="2" t="s">
        <v>3100</v>
      </c>
      <c r="B1799" s="2">
        <v>5.6</v>
      </c>
      <c r="C1799" t="s">
        <v>6195</v>
      </c>
      <c r="D1799" t="s">
        <v>2088</v>
      </c>
      <c r="E1799" t="s">
        <v>6095</v>
      </c>
    </row>
    <row r="1800" spans="1:7" x14ac:dyDescent="0.3">
      <c r="A1800" s="3" t="s">
        <v>108</v>
      </c>
      <c r="B1800" s="3">
        <v>6.3</v>
      </c>
      <c r="C1800" t="s">
        <v>434</v>
      </c>
      <c r="D1800" t="s">
        <v>6196</v>
      </c>
      <c r="E1800" t="s">
        <v>6095</v>
      </c>
    </row>
    <row r="1801" spans="1:7" x14ac:dyDescent="0.3">
      <c r="A1801" s="2" t="s">
        <v>3104</v>
      </c>
      <c r="B1801" s="2">
        <v>7.3</v>
      </c>
      <c r="C1801" t="s">
        <v>656</v>
      </c>
      <c r="D1801" t="s">
        <v>1126</v>
      </c>
      <c r="E1801" t="s">
        <v>6180</v>
      </c>
      <c r="F1801" t="s">
        <v>6095</v>
      </c>
    </row>
    <row r="1802" spans="1:7" x14ac:dyDescent="0.3">
      <c r="A1802" s="3" t="s">
        <v>656</v>
      </c>
      <c r="B1802" s="3">
        <v>6.6</v>
      </c>
      <c r="C1802" t="s">
        <v>656</v>
      </c>
    </row>
    <row r="1803" spans="1:7" x14ac:dyDescent="0.3">
      <c r="A1803" s="2" t="s">
        <v>108</v>
      </c>
      <c r="B1803" s="2">
        <v>4.5999999999999996</v>
      </c>
      <c r="C1803" t="s">
        <v>434</v>
      </c>
      <c r="D1803" t="s">
        <v>6196</v>
      </c>
      <c r="E1803" t="s">
        <v>6095</v>
      </c>
    </row>
    <row r="1804" spans="1:7" x14ac:dyDescent="0.3">
      <c r="A1804" s="3" t="s">
        <v>3110</v>
      </c>
      <c r="B1804" s="3">
        <v>5.0999999999999996</v>
      </c>
      <c r="C1804" t="s">
        <v>307</v>
      </c>
      <c r="D1804" t="s">
        <v>656</v>
      </c>
      <c r="E1804" t="s">
        <v>6194</v>
      </c>
      <c r="F1804" t="s">
        <v>6180</v>
      </c>
    </row>
    <row r="1805" spans="1:7" x14ac:dyDescent="0.3">
      <c r="A1805" s="2" t="s">
        <v>1126</v>
      </c>
      <c r="B1805" s="2">
        <v>5.6</v>
      </c>
      <c r="C1805" t="s">
        <v>1126</v>
      </c>
    </row>
    <row r="1806" spans="1:7" x14ac:dyDescent="0.3">
      <c r="A1806" s="3" t="s">
        <v>3115</v>
      </c>
      <c r="B1806" s="3">
        <v>5.3</v>
      </c>
      <c r="C1806" t="s">
        <v>307</v>
      </c>
      <c r="D1806" t="s">
        <v>6194</v>
      </c>
      <c r="E1806" t="s">
        <v>6195</v>
      </c>
      <c r="F1806" t="s">
        <v>6200</v>
      </c>
    </row>
    <row r="1807" spans="1:7" x14ac:dyDescent="0.3">
      <c r="A1807" s="3" t="s">
        <v>1107</v>
      </c>
      <c r="B1807" s="3">
        <v>5.6</v>
      </c>
      <c r="C1807" t="s">
        <v>1126</v>
      </c>
      <c r="D1807" t="s">
        <v>6195</v>
      </c>
      <c r="E1807" t="s">
        <v>6197</v>
      </c>
      <c r="F1807" t="s">
        <v>6095</v>
      </c>
    </row>
    <row r="1808" spans="1:7" x14ac:dyDescent="0.3">
      <c r="A1808" s="2" t="s">
        <v>2088</v>
      </c>
      <c r="B1808" s="2">
        <v>5.9</v>
      </c>
      <c r="C1808" t="s">
        <v>2088</v>
      </c>
    </row>
    <row r="1809" spans="1:7" x14ac:dyDescent="0.3">
      <c r="A1809" s="3" t="s">
        <v>465</v>
      </c>
      <c r="B1809" s="3">
        <v>4.7</v>
      </c>
      <c r="C1809" t="s">
        <v>656</v>
      </c>
      <c r="D1809" t="s">
        <v>1126</v>
      </c>
      <c r="E1809" t="s">
        <v>6180</v>
      </c>
    </row>
    <row r="1810" spans="1:7" x14ac:dyDescent="0.3">
      <c r="A1810" s="2" t="s">
        <v>996</v>
      </c>
      <c r="B1810" s="2">
        <v>4.8</v>
      </c>
      <c r="C1810" t="s">
        <v>2088</v>
      </c>
      <c r="D1810" t="s">
        <v>6197</v>
      </c>
      <c r="E1810" t="s">
        <v>6095</v>
      </c>
    </row>
    <row r="1811" spans="1:7" x14ac:dyDescent="0.3">
      <c r="A1811" s="3" t="s">
        <v>465</v>
      </c>
      <c r="B1811" s="3">
        <v>6.8</v>
      </c>
      <c r="C1811" t="s">
        <v>656</v>
      </c>
      <c r="D1811" t="s">
        <v>1126</v>
      </c>
      <c r="E1811" t="s">
        <v>6180</v>
      </c>
    </row>
    <row r="1812" spans="1:7" x14ac:dyDescent="0.3">
      <c r="A1812" s="2" t="s">
        <v>891</v>
      </c>
      <c r="B1812" s="2">
        <v>5.4</v>
      </c>
      <c r="C1812" t="s">
        <v>434</v>
      </c>
      <c r="D1812" t="s">
        <v>6196</v>
      </c>
      <c r="E1812" t="s">
        <v>6197</v>
      </c>
      <c r="F1812" t="s">
        <v>6180</v>
      </c>
      <c r="G1812" t="s">
        <v>6095</v>
      </c>
    </row>
    <row r="1813" spans="1:7" x14ac:dyDescent="0.3">
      <c r="A1813" s="3" t="s">
        <v>326</v>
      </c>
      <c r="B1813" s="3">
        <v>5.0999999999999996</v>
      </c>
      <c r="C1813" t="s">
        <v>656</v>
      </c>
      <c r="D1813" t="s">
        <v>6196</v>
      </c>
    </row>
    <row r="1814" spans="1:7" x14ac:dyDescent="0.3">
      <c r="A1814" s="2" t="s">
        <v>3130</v>
      </c>
      <c r="B1814" s="2">
        <v>7</v>
      </c>
      <c r="C1814" t="s">
        <v>6198</v>
      </c>
      <c r="D1814" t="s">
        <v>6196</v>
      </c>
      <c r="E1814" t="s">
        <v>1126</v>
      </c>
      <c r="F1814" t="s">
        <v>6199</v>
      </c>
      <c r="G1814" t="s">
        <v>6095</v>
      </c>
    </row>
    <row r="1815" spans="1:7" x14ac:dyDescent="0.3">
      <c r="A1815" s="2" t="s">
        <v>2168</v>
      </c>
      <c r="B1815" s="2">
        <v>4</v>
      </c>
      <c r="C1815" t="s">
        <v>2088</v>
      </c>
      <c r="D1815" t="s">
        <v>6095</v>
      </c>
    </row>
    <row r="1816" spans="1:7" x14ac:dyDescent="0.3">
      <c r="A1816" s="3" t="s">
        <v>1126</v>
      </c>
      <c r="B1816" s="3">
        <v>7.3</v>
      </c>
      <c r="C1816" t="s">
        <v>1126</v>
      </c>
    </row>
    <row r="1817" spans="1:7" x14ac:dyDescent="0.3">
      <c r="A1817" s="2" t="s">
        <v>1250</v>
      </c>
      <c r="B1817" s="2">
        <v>6.8</v>
      </c>
      <c r="C1817" t="s">
        <v>1126</v>
      </c>
      <c r="D1817" t="s">
        <v>6203</v>
      </c>
    </row>
    <row r="1818" spans="1:7" x14ac:dyDescent="0.3">
      <c r="A1818" s="3" t="s">
        <v>3135</v>
      </c>
      <c r="B1818" s="3">
        <v>7</v>
      </c>
      <c r="C1818" t="s">
        <v>6196</v>
      </c>
      <c r="D1818" t="s">
        <v>1126</v>
      </c>
      <c r="E1818" t="s">
        <v>6199</v>
      </c>
    </row>
    <row r="1819" spans="1:7" x14ac:dyDescent="0.3">
      <c r="A1819" s="2" t="s">
        <v>534</v>
      </c>
      <c r="B1819" s="2">
        <v>7.1</v>
      </c>
      <c r="C1819" t="s">
        <v>6198</v>
      </c>
      <c r="D1819" t="s">
        <v>1126</v>
      </c>
      <c r="E1819" t="s">
        <v>6203</v>
      </c>
    </row>
    <row r="1820" spans="1:7" x14ac:dyDescent="0.3">
      <c r="A1820" s="3" t="s">
        <v>1940</v>
      </c>
      <c r="B1820" s="3">
        <v>6.9</v>
      </c>
      <c r="C1820" t="s">
        <v>6198</v>
      </c>
      <c r="D1820" t="s">
        <v>1126</v>
      </c>
      <c r="E1820" t="s">
        <v>6199</v>
      </c>
    </row>
    <row r="1821" spans="1:7" x14ac:dyDescent="0.3">
      <c r="A1821" s="2" t="s">
        <v>803</v>
      </c>
      <c r="B1821" s="2">
        <v>7.3</v>
      </c>
      <c r="C1821" t="s">
        <v>434</v>
      </c>
      <c r="D1821" t="s">
        <v>307</v>
      </c>
      <c r="E1821" t="s">
        <v>656</v>
      </c>
      <c r="F1821" t="s">
        <v>6195</v>
      </c>
    </row>
    <row r="1822" spans="1:7" x14ac:dyDescent="0.3">
      <c r="A1822" s="2" t="s">
        <v>1250</v>
      </c>
      <c r="B1822" s="2">
        <v>8.1999999999999993</v>
      </c>
      <c r="C1822" t="s">
        <v>1126</v>
      </c>
      <c r="D1822" t="s">
        <v>6203</v>
      </c>
    </row>
    <row r="1823" spans="1:7" x14ac:dyDescent="0.3">
      <c r="A1823" s="3" t="s">
        <v>3142</v>
      </c>
      <c r="B1823" s="3">
        <v>7.1</v>
      </c>
      <c r="C1823" t="s">
        <v>6198</v>
      </c>
      <c r="D1823" t="s">
        <v>1126</v>
      </c>
      <c r="E1823" t="s">
        <v>6095</v>
      </c>
      <c r="F1823" t="s">
        <v>6202</v>
      </c>
    </row>
    <row r="1824" spans="1:7" x14ac:dyDescent="0.3">
      <c r="A1824" s="2" t="s">
        <v>653</v>
      </c>
      <c r="B1824" s="2">
        <v>7.7</v>
      </c>
      <c r="C1824" t="s">
        <v>1126</v>
      </c>
      <c r="D1824" t="s">
        <v>6199</v>
      </c>
      <c r="E1824" t="s">
        <v>6202</v>
      </c>
    </row>
    <row r="1825" spans="1:7" x14ac:dyDescent="0.3">
      <c r="A1825" s="3" t="s">
        <v>1121</v>
      </c>
      <c r="B1825" s="3">
        <v>6.5</v>
      </c>
      <c r="C1825" t="s">
        <v>1126</v>
      </c>
      <c r="D1825" t="s">
        <v>6202</v>
      </c>
    </row>
    <row r="1826" spans="1:7" x14ac:dyDescent="0.3">
      <c r="A1826" s="2" t="s">
        <v>3146</v>
      </c>
      <c r="B1826" s="2">
        <v>4.9000000000000004</v>
      </c>
      <c r="C1826" t="s">
        <v>1126</v>
      </c>
      <c r="D1826" t="s">
        <v>6201</v>
      </c>
      <c r="E1826" t="s">
        <v>6197</v>
      </c>
      <c r="F1826" t="s">
        <v>6180</v>
      </c>
      <c r="G1826" t="s">
        <v>6095</v>
      </c>
    </row>
    <row r="1827" spans="1:7" x14ac:dyDescent="0.3">
      <c r="A1827" s="3" t="s">
        <v>637</v>
      </c>
      <c r="B1827" s="3">
        <v>6.4</v>
      </c>
      <c r="C1827" t="s">
        <v>1126</v>
      </c>
      <c r="D1827" t="s">
        <v>6197</v>
      </c>
      <c r="E1827" t="s">
        <v>6095</v>
      </c>
    </row>
    <row r="1828" spans="1:7" x14ac:dyDescent="0.3">
      <c r="A1828" s="2" t="s">
        <v>2168</v>
      </c>
      <c r="B1828" s="2">
        <v>5.9</v>
      </c>
      <c r="C1828" t="s">
        <v>2088</v>
      </c>
      <c r="D1828" t="s">
        <v>6095</v>
      </c>
    </row>
    <row r="1829" spans="1:7" x14ac:dyDescent="0.3">
      <c r="A1829" s="3" t="s">
        <v>465</v>
      </c>
      <c r="B1829" s="3">
        <v>6.2</v>
      </c>
      <c r="C1829" t="s">
        <v>656</v>
      </c>
      <c r="D1829" t="s">
        <v>1126</v>
      </c>
      <c r="E1829" t="s">
        <v>6180</v>
      </c>
    </row>
    <row r="1830" spans="1:7" x14ac:dyDescent="0.3">
      <c r="A1830" s="2" t="s">
        <v>297</v>
      </c>
      <c r="B1830" s="2">
        <v>5.8</v>
      </c>
      <c r="C1830" t="s">
        <v>434</v>
      </c>
      <c r="D1830" t="s">
        <v>1126</v>
      </c>
      <c r="E1830" t="s">
        <v>6095</v>
      </c>
    </row>
    <row r="1831" spans="1:7" x14ac:dyDescent="0.3">
      <c r="A1831" s="3" t="s">
        <v>838</v>
      </c>
      <c r="B1831" s="3">
        <v>6.7</v>
      </c>
      <c r="C1831" t="s">
        <v>656</v>
      </c>
      <c r="D1831" t="s">
        <v>1126</v>
      </c>
    </row>
    <row r="1832" spans="1:7" x14ac:dyDescent="0.3">
      <c r="A1832" s="2" t="s">
        <v>143</v>
      </c>
      <c r="B1832" s="2">
        <v>5.9</v>
      </c>
      <c r="C1832" t="s">
        <v>434</v>
      </c>
      <c r="D1832" t="s">
        <v>6196</v>
      </c>
      <c r="E1832" t="s">
        <v>1126</v>
      </c>
      <c r="F1832" t="s">
        <v>6095</v>
      </c>
    </row>
    <row r="1833" spans="1:7" x14ac:dyDescent="0.3">
      <c r="A1833" s="3" t="s">
        <v>2287</v>
      </c>
      <c r="B1833" s="3">
        <v>7.3</v>
      </c>
      <c r="C1833" t="s">
        <v>307</v>
      </c>
      <c r="D1833" t="s">
        <v>1126</v>
      </c>
    </row>
    <row r="1834" spans="1:7" x14ac:dyDescent="0.3">
      <c r="A1834" s="3" t="s">
        <v>1176</v>
      </c>
      <c r="B1834" s="3">
        <v>4.0999999999999996</v>
      </c>
      <c r="C1834" t="s">
        <v>434</v>
      </c>
      <c r="D1834" t="s">
        <v>656</v>
      </c>
      <c r="E1834" t="s">
        <v>6196</v>
      </c>
      <c r="F1834" t="s">
        <v>1126</v>
      </c>
      <c r="G1834" t="s">
        <v>6095</v>
      </c>
    </row>
    <row r="1835" spans="1:7" x14ac:dyDescent="0.3">
      <c r="A1835" s="2" t="s">
        <v>549</v>
      </c>
      <c r="B1835" s="2">
        <v>4.9000000000000004</v>
      </c>
      <c r="C1835" t="s">
        <v>656</v>
      </c>
      <c r="D1835" t="s">
        <v>6180</v>
      </c>
    </row>
    <row r="1836" spans="1:7" x14ac:dyDescent="0.3">
      <c r="A1836" s="3" t="s">
        <v>534</v>
      </c>
      <c r="B1836" s="3">
        <v>7.9</v>
      </c>
      <c r="C1836" t="s">
        <v>6198</v>
      </c>
      <c r="D1836" t="s">
        <v>1126</v>
      </c>
      <c r="E1836" t="s">
        <v>6203</v>
      </c>
    </row>
    <row r="1837" spans="1:7" x14ac:dyDescent="0.3">
      <c r="A1837" s="3" t="s">
        <v>630</v>
      </c>
      <c r="B1837" s="3">
        <v>5.2</v>
      </c>
      <c r="C1837" t="s">
        <v>434</v>
      </c>
      <c r="D1837" t="s">
        <v>656</v>
      </c>
      <c r="E1837" t="s">
        <v>6116</v>
      </c>
    </row>
    <row r="1838" spans="1:7" x14ac:dyDescent="0.3">
      <c r="A1838" s="2" t="s">
        <v>326</v>
      </c>
      <c r="B1838" s="2">
        <v>4.0999999999999996</v>
      </c>
      <c r="C1838" t="s">
        <v>656</v>
      </c>
      <c r="D1838" t="s">
        <v>6196</v>
      </c>
    </row>
    <row r="1839" spans="1:7" x14ac:dyDescent="0.3">
      <c r="A1839" s="3" t="s">
        <v>735</v>
      </c>
      <c r="B1839" s="3">
        <v>6.6</v>
      </c>
      <c r="C1839" t="s">
        <v>1126</v>
      </c>
      <c r="D1839" t="s">
        <v>6197</v>
      </c>
      <c r="E1839" t="s">
        <v>6116</v>
      </c>
      <c r="F1839" t="s">
        <v>6095</v>
      </c>
    </row>
    <row r="1840" spans="1:7" x14ac:dyDescent="0.3">
      <c r="A1840" s="2" t="s">
        <v>3169</v>
      </c>
      <c r="B1840" s="2">
        <v>2.9</v>
      </c>
      <c r="C1840" t="s">
        <v>434</v>
      </c>
      <c r="D1840" t="s">
        <v>307</v>
      </c>
      <c r="E1840" t="s">
        <v>6195</v>
      </c>
      <c r="F1840" t="s">
        <v>2088</v>
      </c>
    </row>
    <row r="1841" spans="1:6" x14ac:dyDescent="0.3">
      <c r="A1841" s="2" t="s">
        <v>717</v>
      </c>
      <c r="B1841" s="2">
        <v>6.5</v>
      </c>
      <c r="C1841" t="s">
        <v>6196</v>
      </c>
      <c r="D1841" t="s">
        <v>1126</v>
      </c>
      <c r="E1841" t="s">
        <v>6197</v>
      </c>
      <c r="F1841" t="s">
        <v>6095</v>
      </c>
    </row>
    <row r="1842" spans="1:6" x14ac:dyDescent="0.3">
      <c r="A1842" s="2" t="s">
        <v>534</v>
      </c>
      <c r="B1842" s="2">
        <v>7.2</v>
      </c>
      <c r="C1842" t="s">
        <v>6198</v>
      </c>
      <c r="D1842" t="s">
        <v>1126</v>
      </c>
      <c r="E1842" t="s">
        <v>6203</v>
      </c>
    </row>
    <row r="1843" spans="1:6" x14ac:dyDescent="0.3">
      <c r="A1843" s="3" t="s">
        <v>1126</v>
      </c>
      <c r="B1843" s="3">
        <v>6.8</v>
      </c>
      <c r="C1843" t="s">
        <v>1126</v>
      </c>
    </row>
    <row r="1844" spans="1:6" x14ac:dyDescent="0.3">
      <c r="A1844" s="2" t="s">
        <v>3177</v>
      </c>
      <c r="B1844" s="2">
        <v>7.8</v>
      </c>
      <c r="C1844" t="s">
        <v>6196</v>
      </c>
      <c r="D1844" t="s">
        <v>1126</v>
      </c>
      <c r="E1844" t="s">
        <v>6197</v>
      </c>
      <c r="F1844" t="s">
        <v>6180</v>
      </c>
    </row>
    <row r="1845" spans="1:6" x14ac:dyDescent="0.3">
      <c r="A1845" s="3" t="s">
        <v>641</v>
      </c>
      <c r="B1845" s="3">
        <v>6.7</v>
      </c>
      <c r="C1845" t="s">
        <v>6196</v>
      </c>
      <c r="D1845" t="s">
        <v>1126</v>
      </c>
    </row>
    <row r="1846" spans="1:6" x14ac:dyDescent="0.3">
      <c r="A1846" s="3" t="s">
        <v>838</v>
      </c>
      <c r="B1846" s="3">
        <v>7.1</v>
      </c>
      <c r="C1846" t="s">
        <v>656</v>
      </c>
      <c r="D1846" t="s">
        <v>1126</v>
      </c>
    </row>
    <row r="1847" spans="1:6" x14ac:dyDescent="0.3">
      <c r="A1847" s="2" t="s">
        <v>1479</v>
      </c>
      <c r="B1847" s="2">
        <v>5.7</v>
      </c>
      <c r="C1847" t="s">
        <v>656</v>
      </c>
      <c r="D1847" t="s">
        <v>1126</v>
      </c>
      <c r="E1847" t="s">
        <v>6180</v>
      </c>
      <c r="F1847" t="s">
        <v>6203</v>
      </c>
    </row>
    <row r="1848" spans="1:6" x14ac:dyDescent="0.3">
      <c r="A1848" s="3" t="s">
        <v>710</v>
      </c>
      <c r="B1848" s="3">
        <v>5.3</v>
      </c>
      <c r="C1848" t="s">
        <v>6196</v>
      </c>
      <c r="D1848" t="s">
        <v>1126</v>
      </c>
      <c r="E1848" t="s">
        <v>6095</v>
      </c>
    </row>
    <row r="1849" spans="1:6" x14ac:dyDescent="0.3">
      <c r="A1849" s="2" t="s">
        <v>246</v>
      </c>
      <c r="B1849" s="2">
        <v>6.5</v>
      </c>
      <c r="C1849" t="s">
        <v>434</v>
      </c>
      <c r="D1849" t="s">
        <v>1126</v>
      </c>
    </row>
    <row r="1850" spans="1:6" x14ac:dyDescent="0.3">
      <c r="A1850" s="2" t="s">
        <v>69</v>
      </c>
      <c r="B1850" s="2">
        <v>7.7</v>
      </c>
      <c r="C1850" t="s">
        <v>1126</v>
      </c>
      <c r="D1850" t="s">
        <v>6180</v>
      </c>
    </row>
    <row r="1851" spans="1:6" x14ac:dyDescent="0.3">
      <c r="A1851" s="3" t="s">
        <v>2287</v>
      </c>
      <c r="B1851" s="3">
        <v>6.1</v>
      </c>
      <c r="C1851" t="s">
        <v>307</v>
      </c>
      <c r="D1851" t="s">
        <v>1126</v>
      </c>
    </row>
    <row r="1852" spans="1:6" x14ac:dyDescent="0.3">
      <c r="A1852" s="2" t="s">
        <v>618</v>
      </c>
      <c r="B1852" s="2">
        <v>7.3</v>
      </c>
      <c r="C1852" t="s">
        <v>307</v>
      </c>
      <c r="D1852" t="s">
        <v>656</v>
      </c>
      <c r="E1852" t="s">
        <v>6116</v>
      </c>
    </row>
    <row r="1853" spans="1:6" x14ac:dyDescent="0.3">
      <c r="A1853" s="3" t="s">
        <v>1250</v>
      </c>
      <c r="B1853" s="3">
        <v>7.2</v>
      </c>
      <c r="C1853" t="s">
        <v>1126</v>
      </c>
      <c r="D1853" t="s">
        <v>6203</v>
      </c>
    </row>
    <row r="1854" spans="1:6" x14ac:dyDescent="0.3">
      <c r="A1854" s="3" t="s">
        <v>2056</v>
      </c>
      <c r="B1854" s="3">
        <v>6.1</v>
      </c>
      <c r="C1854" t="s">
        <v>2088</v>
      </c>
      <c r="D1854" t="s">
        <v>6197</v>
      </c>
    </row>
    <row r="1855" spans="1:6" x14ac:dyDescent="0.3">
      <c r="A1855" s="2" t="s">
        <v>3192</v>
      </c>
      <c r="B1855" s="2">
        <v>5.8</v>
      </c>
      <c r="C1855" t="s">
        <v>434</v>
      </c>
      <c r="D1855" t="s">
        <v>1126</v>
      </c>
      <c r="E1855" t="s">
        <v>5025</v>
      </c>
    </row>
    <row r="1856" spans="1:6" x14ac:dyDescent="0.3">
      <c r="A1856" s="3" t="s">
        <v>549</v>
      </c>
      <c r="B1856" s="3">
        <v>5.7</v>
      </c>
      <c r="C1856" t="s">
        <v>656</v>
      </c>
      <c r="D1856" t="s">
        <v>6180</v>
      </c>
    </row>
    <row r="1857" spans="1:8" x14ac:dyDescent="0.3">
      <c r="A1857" s="2" t="s">
        <v>326</v>
      </c>
      <c r="B1857" s="2">
        <v>6.7</v>
      </c>
      <c r="C1857" t="s">
        <v>656</v>
      </c>
      <c r="D1857" t="s">
        <v>6196</v>
      </c>
    </row>
    <row r="1858" spans="1:8" x14ac:dyDescent="0.3">
      <c r="A1858" s="3" t="s">
        <v>2521</v>
      </c>
      <c r="B1858" s="3">
        <v>6.5</v>
      </c>
      <c r="C1858" t="s">
        <v>1126</v>
      </c>
      <c r="D1858" t="s">
        <v>6201</v>
      </c>
      <c r="E1858" t="s">
        <v>6180</v>
      </c>
    </row>
    <row r="1859" spans="1:8" x14ac:dyDescent="0.3">
      <c r="A1859" s="2" t="s">
        <v>656</v>
      </c>
      <c r="B1859" s="2">
        <v>7.2</v>
      </c>
      <c r="C1859" t="s">
        <v>656</v>
      </c>
    </row>
    <row r="1860" spans="1:8" x14ac:dyDescent="0.3">
      <c r="A1860" s="3" t="s">
        <v>2544</v>
      </c>
      <c r="B1860" s="3">
        <v>7.6</v>
      </c>
      <c r="C1860" t="s">
        <v>656</v>
      </c>
      <c r="D1860" t="s">
        <v>1126</v>
      </c>
      <c r="E1860" t="s">
        <v>6195</v>
      </c>
    </row>
    <row r="1861" spans="1:8" x14ac:dyDescent="0.3">
      <c r="A1861" s="2" t="s">
        <v>2056</v>
      </c>
      <c r="B1861" s="2">
        <v>4.5999999999999996</v>
      </c>
      <c r="C1861" t="s">
        <v>2088</v>
      </c>
      <c r="D1861" t="s">
        <v>6197</v>
      </c>
    </row>
    <row r="1862" spans="1:8" x14ac:dyDescent="0.3">
      <c r="A1862" s="3" t="s">
        <v>465</v>
      </c>
      <c r="B1862" s="3">
        <v>6.9</v>
      </c>
      <c r="C1862" t="s">
        <v>656</v>
      </c>
      <c r="D1862" t="s">
        <v>1126</v>
      </c>
      <c r="E1862" t="s">
        <v>6180</v>
      </c>
    </row>
    <row r="1863" spans="1:8" x14ac:dyDescent="0.3">
      <c r="A1863" s="2" t="s">
        <v>549</v>
      </c>
      <c r="B1863" s="2">
        <v>6.6</v>
      </c>
      <c r="C1863" t="s">
        <v>656</v>
      </c>
      <c r="D1863" t="s">
        <v>6180</v>
      </c>
    </row>
    <row r="1864" spans="1:8" x14ac:dyDescent="0.3">
      <c r="A1864" s="3" t="s">
        <v>2932</v>
      </c>
      <c r="B1864" s="3">
        <v>6.3</v>
      </c>
      <c r="C1864" t="s">
        <v>656</v>
      </c>
      <c r="D1864" t="s">
        <v>6196</v>
      </c>
      <c r="E1864" t="s">
        <v>1126</v>
      </c>
    </row>
    <row r="1865" spans="1:8" x14ac:dyDescent="0.3">
      <c r="A1865" s="2" t="s">
        <v>3207</v>
      </c>
      <c r="B1865" s="2">
        <v>6.2</v>
      </c>
      <c r="C1865" t="s">
        <v>656</v>
      </c>
      <c r="D1865" t="s">
        <v>6202</v>
      </c>
    </row>
    <row r="1866" spans="1:8" x14ac:dyDescent="0.3">
      <c r="A1866" s="3" t="s">
        <v>131</v>
      </c>
      <c r="B1866" s="3">
        <v>5.3</v>
      </c>
      <c r="C1866" t="s">
        <v>434</v>
      </c>
      <c r="D1866" t="s">
        <v>656</v>
      </c>
      <c r="E1866" t="s">
        <v>6196</v>
      </c>
      <c r="F1866" t="s">
        <v>6095</v>
      </c>
    </row>
    <row r="1867" spans="1:8" x14ac:dyDescent="0.3">
      <c r="A1867" s="2" t="s">
        <v>504</v>
      </c>
      <c r="B1867" s="2">
        <v>7.3</v>
      </c>
      <c r="C1867" t="s">
        <v>6198</v>
      </c>
      <c r="D1867" t="s">
        <v>1126</v>
      </c>
    </row>
    <row r="1868" spans="1:8" x14ac:dyDescent="0.3">
      <c r="A1868" s="3" t="s">
        <v>549</v>
      </c>
      <c r="B1868" s="3">
        <v>5.6</v>
      </c>
      <c r="C1868" t="s">
        <v>656</v>
      </c>
      <c r="D1868" t="s">
        <v>6180</v>
      </c>
    </row>
    <row r="1869" spans="1:8" x14ac:dyDescent="0.3">
      <c r="A1869" s="2" t="s">
        <v>3213</v>
      </c>
      <c r="B1869" s="2">
        <v>6.2</v>
      </c>
      <c r="C1869" t="s">
        <v>307</v>
      </c>
      <c r="D1869" t="s">
        <v>656</v>
      </c>
      <c r="E1869" t="s">
        <v>6194</v>
      </c>
      <c r="F1869" t="s">
        <v>6195</v>
      </c>
      <c r="G1869" t="s">
        <v>6201</v>
      </c>
      <c r="H1869" t="s">
        <v>6116</v>
      </c>
    </row>
    <row r="1870" spans="1:8" x14ac:dyDescent="0.3">
      <c r="A1870" s="3" t="s">
        <v>3216</v>
      </c>
      <c r="B1870" s="3">
        <v>5.2</v>
      </c>
      <c r="C1870" t="s">
        <v>307</v>
      </c>
      <c r="D1870" t="s">
        <v>6194</v>
      </c>
      <c r="E1870" t="s">
        <v>6195</v>
      </c>
      <c r="F1870" t="s">
        <v>6201</v>
      </c>
      <c r="G1870" t="s">
        <v>6200</v>
      </c>
    </row>
    <row r="1871" spans="1:8" x14ac:dyDescent="0.3">
      <c r="A1871" s="2" t="s">
        <v>1292</v>
      </c>
      <c r="B1871" s="2">
        <v>5.3</v>
      </c>
      <c r="C1871" t="s">
        <v>656</v>
      </c>
      <c r="D1871" t="s">
        <v>6203</v>
      </c>
    </row>
    <row r="1872" spans="1:8" x14ac:dyDescent="0.3">
      <c r="A1872" s="3" t="s">
        <v>2048</v>
      </c>
      <c r="B1872" s="3">
        <v>5.4</v>
      </c>
      <c r="C1872" t="s">
        <v>656</v>
      </c>
      <c r="D1872" t="s">
        <v>1126</v>
      </c>
      <c r="E1872" t="s">
        <v>6203</v>
      </c>
    </row>
    <row r="1873" spans="1:7" x14ac:dyDescent="0.3">
      <c r="A1873" s="2" t="s">
        <v>549</v>
      </c>
      <c r="B1873" s="2">
        <v>4.9000000000000004</v>
      </c>
      <c r="C1873" t="s">
        <v>656</v>
      </c>
      <c r="D1873" t="s">
        <v>6180</v>
      </c>
    </row>
    <row r="1874" spans="1:7" x14ac:dyDescent="0.3">
      <c r="A1874" s="3" t="s">
        <v>2452</v>
      </c>
      <c r="B1874" s="3">
        <v>5.5</v>
      </c>
      <c r="C1874" t="s">
        <v>656</v>
      </c>
      <c r="D1874" t="s">
        <v>2088</v>
      </c>
    </row>
    <row r="1875" spans="1:7" x14ac:dyDescent="0.3">
      <c r="A1875" s="2" t="s">
        <v>2118</v>
      </c>
      <c r="B1875" s="2">
        <v>6.7</v>
      </c>
      <c r="C1875" t="s">
        <v>6198</v>
      </c>
      <c r="D1875" t="s">
        <v>1126</v>
      </c>
      <c r="E1875" t="s">
        <v>6201</v>
      </c>
      <c r="F1875" t="s">
        <v>6200</v>
      </c>
    </row>
    <row r="1876" spans="1:7" x14ac:dyDescent="0.3">
      <c r="A1876" s="2" t="s">
        <v>3226</v>
      </c>
      <c r="B1876" s="2">
        <v>7.2</v>
      </c>
      <c r="C1876" t="s">
        <v>434</v>
      </c>
      <c r="D1876" t="s">
        <v>307</v>
      </c>
      <c r="E1876" t="s">
        <v>6193</v>
      </c>
      <c r="F1876" t="s">
        <v>656</v>
      </c>
      <c r="G1876" t="s">
        <v>6195</v>
      </c>
    </row>
    <row r="1877" spans="1:7" x14ac:dyDescent="0.3">
      <c r="A1877" s="3" t="s">
        <v>69</v>
      </c>
      <c r="B1877" s="3">
        <v>5.0999999999999996</v>
      </c>
      <c r="C1877" t="s">
        <v>1126</v>
      </c>
      <c r="D1877" t="s">
        <v>6180</v>
      </c>
    </row>
    <row r="1878" spans="1:7" x14ac:dyDescent="0.3">
      <c r="A1878" s="2" t="s">
        <v>143</v>
      </c>
      <c r="B1878" s="2">
        <v>6.5</v>
      </c>
      <c r="C1878" t="s">
        <v>434</v>
      </c>
      <c r="D1878" t="s">
        <v>6196</v>
      </c>
      <c r="E1878" t="s">
        <v>1126</v>
      </c>
      <c r="F1878" t="s">
        <v>6095</v>
      </c>
    </row>
    <row r="1879" spans="1:7" x14ac:dyDescent="0.3">
      <c r="A1879" s="3" t="s">
        <v>201</v>
      </c>
      <c r="B1879" s="3">
        <v>8.1999999999999993</v>
      </c>
      <c r="C1879" t="s">
        <v>307</v>
      </c>
      <c r="D1879" t="s">
        <v>6193</v>
      </c>
      <c r="E1879" t="s">
        <v>6194</v>
      </c>
      <c r="F1879" t="s">
        <v>6195</v>
      </c>
    </row>
    <row r="1880" spans="1:7" x14ac:dyDescent="0.3">
      <c r="A1880" s="2" t="s">
        <v>3232</v>
      </c>
      <c r="B1880" s="2">
        <v>7.7</v>
      </c>
      <c r="C1880" t="s">
        <v>307</v>
      </c>
      <c r="D1880" t="s">
        <v>656</v>
      </c>
      <c r="E1880" t="s">
        <v>2088</v>
      </c>
      <c r="F1880" t="s">
        <v>6116</v>
      </c>
    </row>
    <row r="1881" spans="1:7" x14ac:dyDescent="0.3">
      <c r="A1881" s="2" t="s">
        <v>1292</v>
      </c>
      <c r="B1881" s="2">
        <v>6.1</v>
      </c>
      <c r="C1881" t="s">
        <v>656</v>
      </c>
      <c r="D1881" t="s">
        <v>6203</v>
      </c>
    </row>
    <row r="1882" spans="1:7" x14ac:dyDescent="0.3">
      <c r="A1882" s="3" t="s">
        <v>9</v>
      </c>
      <c r="B1882" s="3">
        <v>8.8000000000000007</v>
      </c>
      <c r="C1882" t="s">
        <v>434</v>
      </c>
      <c r="D1882" t="s">
        <v>307</v>
      </c>
      <c r="E1882" t="s">
        <v>6195</v>
      </c>
      <c r="F1882" t="s">
        <v>6116</v>
      </c>
    </row>
    <row r="1883" spans="1:7" x14ac:dyDescent="0.3">
      <c r="A1883" s="2" t="s">
        <v>1176</v>
      </c>
      <c r="B1883" s="2">
        <v>6.8</v>
      </c>
      <c r="C1883" t="s">
        <v>434</v>
      </c>
      <c r="D1883" t="s">
        <v>656</v>
      </c>
      <c r="E1883" t="s">
        <v>6196</v>
      </c>
      <c r="F1883" t="s">
        <v>1126</v>
      </c>
      <c r="G1883" t="s">
        <v>6095</v>
      </c>
    </row>
    <row r="1884" spans="1:7" x14ac:dyDescent="0.3">
      <c r="A1884" s="3" t="s">
        <v>326</v>
      </c>
      <c r="B1884" s="3">
        <v>6.8</v>
      </c>
      <c r="C1884" t="s">
        <v>656</v>
      </c>
      <c r="D1884" t="s">
        <v>6196</v>
      </c>
    </row>
    <row r="1885" spans="1:7" x14ac:dyDescent="0.3">
      <c r="A1885" s="2" t="s">
        <v>2168</v>
      </c>
      <c r="B1885" s="2">
        <v>6.7</v>
      </c>
      <c r="C1885" t="s">
        <v>2088</v>
      </c>
      <c r="D1885" t="s">
        <v>6095</v>
      </c>
    </row>
    <row r="1886" spans="1:7" x14ac:dyDescent="0.3">
      <c r="A1886" s="3" t="s">
        <v>1126</v>
      </c>
      <c r="B1886" s="3">
        <v>7.1</v>
      </c>
      <c r="C1886" t="s">
        <v>1126</v>
      </c>
    </row>
    <row r="1887" spans="1:7" x14ac:dyDescent="0.3">
      <c r="A1887" s="2" t="s">
        <v>3240</v>
      </c>
      <c r="B1887" s="2">
        <v>7.1</v>
      </c>
      <c r="C1887" t="s">
        <v>2088</v>
      </c>
      <c r="D1887" t="s">
        <v>6116</v>
      </c>
    </row>
    <row r="1888" spans="1:7" x14ac:dyDescent="0.3">
      <c r="A1888" s="3" t="s">
        <v>549</v>
      </c>
      <c r="B1888" s="3">
        <v>6.1</v>
      </c>
      <c r="C1888" t="s">
        <v>656</v>
      </c>
      <c r="D1888" t="s">
        <v>6180</v>
      </c>
    </row>
    <row r="1889" spans="1:7" x14ac:dyDescent="0.3">
      <c r="A1889" s="2" t="s">
        <v>3053</v>
      </c>
      <c r="B1889" s="2">
        <v>8</v>
      </c>
      <c r="C1889" t="s">
        <v>1126</v>
      </c>
      <c r="D1889" t="s">
        <v>6180</v>
      </c>
      <c r="E1889" t="s">
        <v>6116</v>
      </c>
    </row>
    <row r="1890" spans="1:7" x14ac:dyDescent="0.3">
      <c r="A1890" s="2" t="s">
        <v>271</v>
      </c>
      <c r="B1890" s="2">
        <v>6.6</v>
      </c>
      <c r="C1890" t="s">
        <v>6197</v>
      </c>
      <c r="D1890" t="s">
        <v>6095</v>
      </c>
    </row>
    <row r="1891" spans="1:7" x14ac:dyDescent="0.3">
      <c r="A1891" s="3" t="s">
        <v>65</v>
      </c>
      <c r="B1891" s="3">
        <v>5.4</v>
      </c>
      <c r="C1891" t="s">
        <v>307</v>
      </c>
      <c r="D1891" t="s">
        <v>6194</v>
      </c>
      <c r="E1891" t="s">
        <v>6195</v>
      </c>
    </row>
    <row r="1892" spans="1:7" x14ac:dyDescent="0.3">
      <c r="A1892" s="2" t="s">
        <v>838</v>
      </c>
      <c r="B1892" s="2">
        <v>6.1</v>
      </c>
      <c r="C1892" t="s">
        <v>656</v>
      </c>
      <c r="D1892" t="s">
        <v>1126</v>
      </c>
    </row>
    <row r="1893" spans="1:7" x14ac:dyDescent="0.3">
      <c r="A1893" s="2" t="s">
        <v>326</v>
      </c>
      <c r="B1893" s="2">
        <v>5.6</v>
      </c>
      <c r="C1893" t="s">
        <v>656</v>
      </c>
      <c r="D1893" t="s">
        <v>6196</v>
      </c>
    </row>
    <row r="1894" spans="1:7" x14ac:dyDescent="0.3">
      <c r="A1894" s="3" t="s">
        <v>19</v>
      </c>
      <c r="B1894" s="3">
        <v>5.8</v>
      </c>
      <c r="C1894" t="s">
        <v>434</v>
      </c>
      <c r="D1894" t="s">
        <v>6095</v>
      </c>
    </row>
    <row r="1895" spans="1:7" x14ac:dyDescent="0.3">
      <c r="A1895" s="2" t="s">
        <v>2768</v>
      </c>
      <c r="B1895" s="2">
        <v>2.8</v>
      </c>
      <c r="C1895" t="s">
        <v>307</v>
      </c>
      <c r="D1895" t="s">
        <v>2088</v>
      </c>
      <c r="E1895" t="s">
        <v>6095</v>
      </c>
    </row>
    <row r="1896" spans="1:7" x14ac:dyDescent="0.3">
      <c r="A1896" s="3" t="s">
        <v>1126</v>
      </c>
      <c r="B1896" s="3">
        <v>6.7</v>
      </c>
      <c r="C1896" t="s">
        <v>1126</v>
      </c>
    </row>
    <row r="1897" spans="1:7" x14ac:dyDescent="0.3">
      <c r="A1897" s="2" t="s">
        <v>3257</v>
      </c>
      <c r="B1897" s="2">
        <v>5.0999999999999996</v>
      </c>
      <c r="C1897" t="s">
        <v>6198</v>
      </c>
      <c r="D1897" t="s">
        <v>656</v>
      </c>
      <c r="E1897" t="s">
        <v>1126</v>
      </c>
      <c r="F1897" t="s">
        <v>6194</v>
      </c>
      <c r="G1897" t="s">
        <v>6203</v>
      </c>
    </row>
    <row r="1898" spans="1:7" x14ac:dyDescent="0.3">
      <c r="A1898" s="3" t="s">
        <v>69</v>
      </c>
      <c r="B1898" s="3">
        <v>7.2</v>
      </c>
      <c r="C1898" t="s">
        <v>1126</v>
      </c>
      <c r="D1898" t="s">
        <v>6180</v>
      </c>
    </row>
    <row r="1899" spans="1:7" x14ac:dyDescent="0.3">
      <c r="A1899" s="2" t="s">
        <v>3260</v>
      </c>
      <c r="B1899" s="2">
        <v>6</v>
      </c>
      <c r="C1899" t="s">
        <v>434</v>
      </c>
      <c r="D1899" t="s">
        <v>6196</v>
      </c>
      <c r="E1899" t="s">
        <v>1126</v>
      </c>
      <c r="F1899" t="s">
        <v>6095</v>
      </c>
      <c r="G1899" t="s">
        <v>5025</v>
      </c>
    </row>
    <row r="1900" spans="1:7" x14ac:dyDescent="0.3">
      <c r="A1900" s="2" t="s">
        <v>504</v>
      </c>
      <c r="B1900" s="2">
        <v>6.7</v>
      </c>
      <c r="C1900" t="s">
        <v>6198</v>
      </c>
      <c r="D1900" t="s">
        <v>1126</v>
      </c>
    </row>
    <row r="1901" spans="1:7" x14ac:dyDescent="0.3">
      <c r="A1901" s="2" t="s">
        <v>465</v>
      </c>
      <c r="B1901" s="2">
        <v>6.2</v>
      </c>
      <c r="C1901" t="s">
        <v>656</v>
      </c>
      <c r="D1901" t="s">
        <v>1126</v>
      </c>
      <c r="E1901" t="s">
        <v>6180</v>
      </c>
    </row>
    <row r="1902" spans="1:7" x14ac:dyDescent="0.3">
      <c r="A1902" s="2" t="s">
        <v>1126</v>
      </c>
      <c r="B1902" s="2">
        <v>6.2</v>
      </c>
      <c r="C1902" t="s">
        <v>1126</v>
      </c>
    </row>
    <row r="1903" spans="1:7" x14ac:dyDescent="0.3">
      <c r="A1903" s="2" t="s">
        <v>2403</v>
      </c>
      <c r="B1903" s="2">
        <v>6.8</v>
      </c>
      <c r="C1903" t="s">
        <v>6195</v>
      </c>
      <c r="D1903" t="s">
        <v>2088</v>
      </c>
    </row>
    <row r="1904" spans="1:7" x14ac:dyDescent="0.3">
      <c r="A1904" s="3" t="s">
        <v>618</v>
      </c>
      <c r="B1904" s="3">
        <v>7.1</v>
      </c>
      <c r="C1904" t="s">
        <v>307</v>
      </c>
      <c r="D1904" t="s">
        <v>656</v>
      </c>
      <c r="E1904" t="s">
        <v>6116</v>
      </c>
    </row>
    <row r="1905" spans="1:7" x14ac:dyDescent="0.3">
      <c r="A1905" s="2" t="s">
        <v>1121</v>
      </c>
      <c r="B1905" s="2">
        <v>7.1</v>
      </c>
      <c r="C1905" t="s">
        <v>1126</v>
      </c>
      <c r="D1905" t="s">
        <v>6202</v>
      </c>
    </row>
    <row r="1906" spans="1:7" x14ac:dyDescent="0.3">
      <c r="A1906" s="3" t="s">
        <v>3272</v>
      </c>
      <c r="B1906" s="3">
        <v>7</v>
      </c>
      <c r="C1906" t="s">
        <v>1126</v>
      </c>
      <c r="D1906" t="s">
        <v>6195</v>
      </c>
      <c r="E1906" t="s">
        <v>6180</v>
      </c>
      <c r="F1906" t="s">
        <v>6095</v>
      </c>
    </row>
    <row r="1907" spans="1:7" x14ac:dyDescent="0.3">
      <c r="A1907" s="2" t="s">
        <v>549</v>
      </c>
      <c r="B1907" s="2">
        <v>7.1</v>
      </c>
      <c r="C1907" t="s">
        <v>656</v>
      </c>
      <c r="D1907" t="s">
        <v>6180</v>
      </c>
    </row>
    <row r="1908" spans="1:7" x14ac:dyDescent="0.3">
      <c r="A1908" s="3" t="s">
        <v>1577</v>
      </c>
      <c r="B1908" s="3">
        <v>6.4</v>
      </c>
      <c r="C1908" t="s">
        <v>656</v>
      </c>
      <c r="D1908" t="s">
        <v>1126</v>
      </c>
      <c r="E1908" t="s">
        <v>6194</v>
      </c>
      <c r="F1908" t="s">
        <v>6195</v>
      </c>
    </row>
    <row r="1909" spans="1:7" x14ac:dyDescent="0.3">
      <c r="A1909" s="2" t="s">
        <v>2565</v>
      </c>
      <c r="B1909" s="2">
        <v>7</v>
      </c>
      <c r="C1909" t="s">
        <v>1126</v>
      </c>
      <c r="D1909" t="s">
        <v>6194</v>
      </c>
      <c r="E1909" t="s">
        <v>6203</v>
      </c>
    </row>
    <row r="1910" spans="1:7" x14ac:dyDescent="0.3">
      <c r="A1910" s="3" t="s">
        <v>2547</v>
      </c>
      <c r="B1910" s="3">
        <v>6.2</v>
      </c>
      <c r="C1910" t="s">
        <v>656</v>
      </c>
      <c r="D1910" t="s">
        <v>6194</v>
      </c>
      <c r="E1910" t="s">
        <v>6203</v>
      </c>
    </row>
    <row r="1911" spans="1:7" x14ac:dyDescent="0.3">
      <c r="A1911" s="2" t="s">
        <v>69</v>
      </c>
      <c r="B1911" s="2">
        <v>7.5</v>
      </c>
      <c r="C1911" t="s">
        <v>1126</v>
      </c>
      <c r="D1911" t="s">
        <v>6180</v>
      </c>
    </row>
    <row r="1912" spans="1:7" x14ac:dyDescent="0.3">
      <c r="A1912" s="3" t="s">
        <v>1800</v>
      </c>
      <c r="B1912" s="3">
        <v>4.8</v>
      </c>
      <c r="C1912" t="s">
        <v>656</v>
      </c>
      <c r="D1912" t="s">
        <v>6116</v>
      </c>
    </row>
    <row r="1913" spans="1:7" x14ac:dyDescent="0.3">
      <c r="A1913" s="3" t="s">
        <v>838</v>
      </c>
      <c r="B1913" s="3">
        <v>7.3</v>
      </c>
      <c r="C1913" t="s">
        <v>656</v>
      </c>
      <c r="D1913" t="s">
        <v>1126</v>
      </c>
    </row>
    <row r="1914" spans="1:7" x14ac:dyDescent="0.3">
      <c r="A1914" s="2" t="s">
        <v>792</v>
      </c>
      <c r="B1914" s="2">
        <v>5.8</v>
      </c>
      <c r="C1914" t="s">
        <v>434</v>
      </c>
      <c r="D1914" t="s">
        <v>6196</v>
      </c>
      <c r="E1914" t="s">
        <v>1126</v>
      </c>
      <c r="F1914" t="s">
        <v>6197</v>
      </c>
      <c r="G1914" t="s">
        <v>6095</v>
      </c>
    </row>
    <row r="1915" spans="1:7" x14ac:dyDescent="0.3">
      <c r="A1915" s="3" t="s">
        <v>1126</v>
      </c>
      <c r="B1915" s="3">
        <v>7.6</v>
      </c>
      <c r="C1915" t="s">
        <v>1126</v>
      </c>
    </row>
    <row r="1916" spans="1:7" x14ac:dyDescent="0.3">
      <c r="A1916" s="2" t="s">
        <v>1940</v>
      </c>
      <c r="B1916" s="2">
        <v>5.6</v>
      </c>
      <c r="C1916" t="s">
        <v>6198</v>
      </c>
      <c r="D1916" t="s">
        <v>1126</v>
      </c>
      <c r="E1916" t="s">
        <v>6199</v>
      </c>
    </row>
    <row r="1917" spans="1:7" x14ac:dyDescent="0.3">
      <c r="A1917" s="3" t="s">
        <v>446</v>
      </c>
      <c r="B1917" s="3">
        <v>7</v>
      </c>
      <c r="C1917" t="s">
        <v>434</v>
      </c>
      <c r="D1917" t="s">
        <v>6195</v>
      </c>
      <c r="E1917" t="s">
        <v>6095</v>
      </c>
    </row>
    <row r="1918" spans="1:7" x14ac:dyDescent="0.3">
      <c r="A1918" s="2" t="s">
        <v>1342</v>
      </c>
      <c r="B1918" s="2">
        <v>6.6</v>
      </c>
      <c r="C1918" t="s">
        <v>1126</v>
      </c>
      <c r="D1918" t="s">
        <v>6095</v>
      </c>
    </row>
    <row r="1919" spans="1:7" x14ac:dyDescent="0.3">
      <c r="A1919" s="3" t="s">
        <v>1744</v>
      </c>
      <c r="B1919" s="3">
        <v>6.5</v>
      </c>
      <c r="C1919" t="s">
        <v>656</v>
      </c>
      <c r="D1919" t="s">
        <v>6196</v>
      </c>
      <c r="E1919" t="s">
        <v>1126</v>
      </c>
      <c r="F1919" t="s">
        <v>6095</v>
      </c>
    </row>
    <row r="1920" spans="1:7" x14ac:dyDescent="0.3">
      <c r="A1920" s="2" t="s">
        <v>2064</v>
      </c>
      <c r="B1920" s="2">
        <v>7.4</v>
      </c>
      <c r="C1920" t="s">
        <v>6198</v>
      </c>
      <c r="D1920" t="s">
        <v>1126</v>
      </c>
      <c r="E1920" t="s">
        <v>6180</v>
      </c>
    </row>
    <row r="1921" spans="1:7" x14ac:dyDescent="0.3">
      <c r="A1921" s="3" t="s">
        <v>656</v>
      </c>
      <c r="B1921" s="3">
        <v>4.5999999999999996</v>
      </c>
      <c r="C1921" t="s">
        <v>656</v>
      </c>
    </row>
    <row r="1922" spans="1:7" x14ac:dyDescent="0.3">
      <c r="A1922" s="2" t="s">
        <v>838</v>
      </c>
      <c r="B1922" s="2">
        <v>6.4</v>
      </c>
      <c r="C1922" t="s">
        <v>656</v>
      </c>
      <c r="D1922" t="s">
        <v>1126</v>
      </c>
    </row>
    <row r="1923" spans="1:7" x14ac:dyDescent="0.3">
      <c r="A1923" s="3" t="s">
        <v>1406</v>
      </c>
      <c r="B1923" s="3">
        <v>5.9</v>
      </c>
      <c r="C1923" t="s">
        <v>656</v>
      </c>
      <c r="D1923" t="s">
        <v>6196</v>
      </c>
      <c r="E1923" t="s">
        <v>6180</v>
      </c>
    </row>
    <row r="1924" spans="1:7" x14ac:dyDescent="0.3">
      <c r="A1924" s="2" t="s">
        <v>1004</v>
      </c>
      <c r="B1924" s="2">
        <v>6.4</v>
      </c>
      <c r="C1924" t="s">
        <v>656</v>
      </c>
      <c r="D1924" t="s">
        <v>6194</v>
      </c>
    </row>
    <row r="1925" spans="1:7" x14ac:dyDescent="0.3">
      <c r="A1925" s="3" t="s">
        <v>1733</v>
      </c>
      <c r="B1925" s="3">
        <v>6.6</v>
      </c>
      <c r="C1925" t="s">
        <v>6196</v>
      </c>
      <c r="D1925" t="s">
        <v>1126</v>
      </c>
      <c r="E1925" t="s">
        <v>6180</v>
      </c>
      <c r="F1925" t="s">
        <v>6095</v>
      </c>
    </row>
    <row r="1926" spans="1:7" x14ac:dyDescent="0.3">
      <c r="A1926" s="2" t="s">
        <v>656</v>
      </c>
      <c r="B1926" s="2">
        <v>6.9</v>
      </c>
      <c r="C1926" t="s">
        <v>656</v>
      </c>
    </row>
    <row r="1927" spans="1:7" x14ac:dyDescent="0.3">
      <c r="A1927" s="2" t="s">
        <v>717</v>
      </c>
      <c r="B1927" s="2">
        <v>5.8</v>
      </c>
      <c r="C1927" t="s">
        <v>6196</v>
      </c>
      <c r="D1927" t="s">
        <v>1126</v>
      </c>
      <c r="E1927" t="s">
        <v>6197</v>
      </c>
      <c r="F1927" t="s">
        <v>6095</v>
      </c>
    </row>
    <row r="1928" spans="1:7" x14ac:dyDescent="0.3">
      <c r="A1928" s="3" t="s">
        <v>3299</v>
      </c>
      <c r="B1928" s="3">
        <v>6.4</v>
      </c>
      <c r="C1928" t="s">
        <v>656</v>
      </c>
      <c r="D1928" t="s">
        <v>6197</v>
      </c>
    </row>
    <row r="1929" spans="1:7" x14ac:dyDescent="0.3">
      <c r="A1929" s="2" t="s">
        <v>2463</v>
      </c>
      <c r="B1929" s="2">
        <v>5.3</v>
      </c>
      <c r="C1929" t="s">
        <v>656</v>
      </c>
      <c r="D1929" t="s">
        <v>6201</v>
      </c>
    </row>
    <row r="1930" spans="1:7" x14ac:dyDescent="0.3">
      <c r="A1930" s="3" t="s">
        <v>143</v>
      </c>
      <c r="B1930" s="3">
        <v>6.5</v>
      </c>
      <c r="C1930" t="s">
        <v>434</v>
      </c>
      <c r="D1930" t="s">
        <v>6196</v>
      </c>
      <c r="E1930" t="s">
        <v>1126</v>
      </c>
      <c r="F1930" t="s">
        <v>6095</v>
      </c>
    </row>
    <row r="1931" spans="1:7" x14ac:dyDescent="0.3">
      <c r="A1931" s="2" t="s">
        <v>250</v>
      </c>
      <c r="B1931" s="2">
        <v>5.7</v>
      </c>
      <c r="C1931" t="s">
        <v>307</v>
      </c>
      <c r="D1931" t="s">
        <v>656</v>
      </c>
      <c r="E1931" t="s">
        <v>6194</v>
      </c>
      <c r="F1931" t="s">
        <v>6195</v>
      </c>
    </row>
    <row r="1932" spans="1:7" x14ac:dyDescent="0.3">
      <c r="A1932" s="3" t="s">
        <v>656</v>
      </c>
      <c r="B1932" s="3">
        <v>6.7</v>
      </c>
      <c r="C1932" t="s">
        <v>656</v>
      </c>
    </row>
    <row r="1933" spans="1:7" x14ac:dyDescent="0.3">
      <c r="A1933" s="2" t="s">
        <v>460</v>
      </c>
      <c r="B1933" s="2">
        <v>3.9</v>
      </c>
      <c r="C1933" t="s">
        <v>434</v>
      </c>
      <c r="D1933" t="s">
        <v>6196</v>
      </c>
      <c r="E1933" t="s">
        <v>6116</v>
      </c>
      <c r="F1933" t="s">
        <v>6095</v>
      </c>
    </row>
    <row r="1934" spans="1:7" x14ac:dyDescent="0.3">
      <c r="A1934" s="3" t="s">
        <v>86</v>
      </c>
      <c r="B1934" s="3">
        <v>4.0999999999999996</v>
      </c>
      <c r="C1934" t="s">
        <v>434</v>
      </c>
      <c r="D1934" t="s">
        <v>307</v>
      </c>
      <c r="E1934" t="s">
        <v>6195</v>
      </c>
      <c r="F1934" t="s">
        <v>6116</v>
      </c>
      <c r="G1934" t="s">
        <v>6095</v>
      </c>
    </row>
    <row r="1935" spans="1:7" x14ac:dyDescent="0.3">
      <c r="A1935" s="2" t="s">
        <v>3312</v>
      </c>
      <c r="B1935" s="2">
        <v>6.2</v>
      </c>
      <c r="C1935" t="s">
        <v>656</v>
      </c>
      <c r="D1935" t="s">
        <v>1126</v>
      </c>
      <c r="E1935" t="s">
        <v>6200</v>
      </c>
      <c r="F1935" t="s">
        <v>6180</v>
      </c>
      <c r="G1935" t="s">
        <v>6202</v>
      </c>
    </row>
    <row r="1936" spans="1:7" x14ac:dyDescent="0.3">
      <c r="A1936" s="3" t="s">
        <v>902</v>
      </c>
      <c r="B1936" s="3">
        <v>3.8</v>
      </c>
      <c r="C1936" t="s">
        <v>656</v>
      </c>
      <c r="D1936" t="s">
        <v>6194</v>
      </c>
      <c r="E1936" t="s">
        <v>6180</v>
      </c>
    </row>
    <row r="1937" spans="1:7" x14ac:dyDescent="0.3">
      <c r="A1937" s="2" t="s">
        <v>108</v>
      </c>
      <c r="B1937" s="2">
        <v>5.0999999999999996</v>
      </c>
      <c r="C1937" t="s">
        <v>434</v>
      </c>
      <c r="D1937" t="s">
        <v>6196</v>
      </c>
      <c r="E1937" t="s">
        <v>6095</v>
      </c>
    </row>
    <row r="1938" spans="1:7" x14ac:dyDescent="0.3">
      <c r="A1938" s="2" t="s">
        <v>2460</v>
      </c>
      <c r="B1938" s="2">
        <v>7.8</v>
      </c>
      <c r="C1938" t="s">
        <v>1126</v>
      </c>
      <c r="D1938" t="s">
        <v>6095</v>
      </c>
      <c r="E1938" t="s">
        <v>6202</v>
      </c>
    </row>
    <row r="1939" spans="1:7" x14ac:dyDescent="0.3">
      <c r="A1939" s="3" t="s">
        <v>3319</v>
      </c>
      <c r="B1939" s="3">
        <v>7.8</v>
      </c>
      <c r="C1939" t="s">
        <v>1126</v>
      </c>
      <c r="D1939" t="s">
        <v>6199</v>
      </c>
      <c r="E1939" t="s">
        <v>6201</v>
      </c>
      <c r="F1939" t="s">
        <v>6180</v>
      </c>
      <c r="G1939" t="s">
        <v>6202</v>
      </c>
    </row>
    <row r="1940" spans="1:7" x14ac:dyDescent="0.3">
      <c r="A1940" s="2" t="s">
        <v>468</v>
      </c>
      <c r="B1940" s="2">
        <v>6.1</v>
      </c>
      <c r="C1940" t="s">
        <v>434</v>
      </c>
      <c r="D1940" t="s">
        <v>656</v>
      </c>
      <c r="E1940" t="s">
        <v>6180</v>
      </c>
    </row>
    <row r="1941" spans="1:7" x14ac:dyDescent="0.3">
      <c r="A1941" s="3" t="s">
        <v>1949</v>
      </c>
      <c r="B1941" s="3">
        <v>5.8</v>
      </c>
      <c r="C1941" t="s">
        <v>656</v>
      </c>
      <c r="D1941" t="s">
        <v>6196</v>
      </c>
      <c r="E1941" t="s">
        <v>6095</v>
      </c>
    </row>
    <row r="1942" spans="1:7" x14ac:dyDescent="0.3">
      <c r="A1942" s="2" t="s">
        <v>637</v>
      </c>
      <c r="B1942" s="2">
        <v>6.3</v>
      </c>
      <c r="C1942" t="s">
        <v>1126</v>
      </c>
      <c r="D1942" t="s">
        <v>6197</v>
      </c>
      <c r="E1942" t="s">
        <v>6095</v>
      </c>
    </row>
    <row r="1943" spans="1:7" x14ac:dyDescent="0.3">
      <c r="A1943" s="2" t="s">
        <v>1342</v>
      </c>
      <c r="B1943" s="2">
        <v>5.4</v>
      </c>
      <c r="C1943" t="s">
        <v>1126</v>
      </c>
      <c r="D1943" t="s">
        <v>6095</v>
      </c>
    </row>
    <row r="1944" spans="1:7" x14ac:dyDescent="0.3">
      <c r="A1944" s="3" t="s">
        <v>3329</v>
      </c>
      <c r="B1944" s="3">
        <v>7.3</v>
      </c>
      <c r="C1944" t="s">
        <v>656</v>
      </c>
      <c r="D1944" t="s">
        <v>6199</v>
      </c>
    </row>
    <row r="1945" spans="1:7" x14ac:dyDescent="0.3">
      <c r="A1945" s="2" t="s">
        <v>710</v>
      </c>
      <c r="B1945" s="2">
        <v>6.8</v>
      </c>
      <c r="C1945" t="s">
        <v>6196</v>
      </c>
      <c r="D1945" t="s">
        <v>1126</v>
      </c>
      <c r="E1945" t="s">
        <v>6095</v>
      </c>
    </row>
    <row r="1946" spans="1:7" x14ac:dyDescent="0.3">
      <c r="A1946" s="3" t="s">
        <v>717</v>
      </c>
      <c r="B1946" s="3">
        <v>7.3</v>
      </c>
      <c r="C1946" t="s">
        <v>6196</v>
      </c>
      <c r="D1946" t="s">
        <v>1126</v>
      </c>
      <c r="E1946" t="s">
        <v>6197</v>
      </c>
      <c r="F1946" t="s">
        <v>6095</v>
      </c>
    </row>
    <row r="1947" spans="1:7" x14ac:dyDescent="0.3">
      <c r="A1947" s="2" t="s">
        <v>1392</v>
      </c>
      <c r="B1947" s="2">
        <v>6.5</v>
      </c>
      <c r="C1947" t="s">
        <v>307</v>
      </c>
      <c r="D1947" t="s">
        <v>656</v>
      </c>
    </row>
    <row r="1948" spans="1:7" x14ac:dyDescent="0.3">
      <c r="A1948" s="3" t="s">
        <v>710</v>
      </c>
      <c r="B1948" s="3">
        <v>7.2</v>
      </c>
      <c r="C1948" t="s">
        <v>6196</v>
      </c>
      <c r="D1948" t="s">
        <v>1126</v>
      </c>
      <c r="E1948" t="s">
        <v>6095</v>
      </c>
    </row>
    <row r="1949" spans="1:7" x14ac:dyDescent="0.3">
      <c r="A1949" s="3" t="s">
        <v>549</v>
      </c>
      <c r="B1949" s="3">
        <v>6.3</v>
      </c>
      <c r="C1949" t="s">
        <v>656</v>
      </c>
      <c r="D1949" t="s">
        <v>6180</v>
      </c>
    </row>
    <row r="1950" spans="1:7" x14ac:dyDescent="0.3">
      <c r="A1950" s="2" t="s">
        <v>16</v>
      </c>
      <c r="B1950" s="2">
        <v>5.9</v>
      </c>
      <c r="C1950" t="s">
        <v>434</v>
      </c>
      <c r="D1950" t="s">
        <v>307</v>
      </c>
      <c r="E1950" t="s">
        <v>6095</v>
      </c>
    </row>
    <row r="1951" spans="1:7" x14ac:dyDescent="0.3">
      <c r="A1951" s="3" t="s">
        <v>3338</v>
      </c>
      <c r="B1951" s="3">
        <v>7.8</v>
      </c>
      <c r="C1951" t="s">
        <v>6193</v>
      </c>
      <c r="D1951" t="s">
        <v>656</v>
      </c>
      <c r="E1951" t="s">
        <v>6195</v>
      </c>
      <c r="F1951" t="s">
        <v>6200</v>
      </c>
    </row>
    <row r="1952" spans="1:7" x14ac:dyDescent="0.3">
      <c r="A1952" s="2" t="s">
        <v>656</v>
      </c>
      <c r="B1952" s="2">
        <v>7.4</v>
      </c>
      <c r="C1952" t="s">
        <v>656</v>
      </c>
    </row>
    <row r="1953" spans="1:8" x14ac:dyDescent="0.3">
      <c r="A1953" s="3" t="s">
        <v>53</v>
      </c>
      <c r="B1953" s="3">
        <v>4.8</v>
      </c>
      <c r="C1953" t="s">
        <v>434</v>
      </c>
      <c r="D1953" t="s">
        <v>307</v>
      </c>
      <c r="E1953" t="s">
        <v>656</v>
      </c>
      <c r="F1953" t="s">
        <v>6194</v>
      </c>
      <c r="G1953" t="s">
        <v>6195</v>
      </c>
      <c r="H1953" t="s">
        <v>6116</v>
      </c>
    </row>
    <row r="1954" spans="1:8" x14ac:dyDescent="0.3">
      <c r="A1954" s="2" t="s">
        <v>1250</v>
      </c>
      <c r="B1954" s="2">
        <v>6.3</v>
      </c>
      <c r="C1954" t="s">
        <v>1126</v>
      </c>
      <c r="D1954" t="s">
        <v>6203</v>
      </c>
    </row>
    <row r="1955" spans="1:8" x14ac:dyDescent="0.3">
      <c r="A1955" s="3" t="s">
        <v>465</v>
      </c>
      <c r="B1955" s="3">
        <v>7.8</v>
      </c>
      <c r="C1955" t="s">
        <v>656</v>
      </c>
      <c r="D1955" t="s">
        <v>1126</v>
      </c>
      <c r="E1955" t="s">
        <v>6180</v>
      </c>
    </row>
    <row r="1956" spans="1:8" x14ac:dyDescent="0.3">
      <c r="A1956" s="2" t="s">
        <v>562</v>
      </c>
      <c r="B1956" s="2">
        <v>7.5</v>
      </c>
      <c r="C1956" t="s">
        <v>6198</v>
      </c>
      <c r="D1956" t="s">
        <v>6196</v>
      </c>
      <c r="E1956" t="s">
        <v>1126</v>
      </c>
    </row>
    <row r="1957" spans="1:8" x14ac:dyDescent="0.3">
      <c r="A1957" s="2" t="s">
        <v>108</v>
      </c>
      <c r="B1957" s="2">
        <v>6.8</v>
      </c>
      <c r="C1957" t="s">
        <v>434</v>
      </c>
      <c r="D1957" t="s">
        <v>6196</v>
      </c>
      <c r="E1957" t="s">
        <v>6095</v>
      </c>
    </row>
    <row r="1958" spans="1:8" x14ac:dyDescent="0.3">
      <c r="A1958" s="3" t="s">
        <v>1079</v>
      </c>
      <c r="B1958" s="3">
        <v>6.6</v>
      </c>
      <c r="C1958" t="s">
        <v>434</v>
      </c>
      <c r="D1958" t="s">
        <v>1126</v>
      </c>
      <c r="E1958" t="s">
        <v>6203</v>
      </c>
    </row>
    <row r="1959" spans="1:8" x14ac:dyDescent="0.3">
      <c r="A1959" s="2" t="s">
        <v>1428</v>
      </c>
      <c r="B1959" s="2">
        <v>4.5999999999999996</v>
      </c>
      <c r="C1959" t="s">
        <v>2088</v>
      </c>
      <c r="D1959" t="s">
        <v>6116</v>
      </c>
      <c r="E1959" t="s">
        <v>6095</v>
      </c>
    </row>
    <row r="1960" spans="1:8" x14ac:dyDescent="0.3">
      <c r="A1960" s="2" t="s">
        <v>465</v>
      </c>
      <c r="B1960" s="2">
        <v>7.1</v>
      </c>
      <c r="C1960" t="s">
        <v>656</v>
      </c>
      <c r="D1960" t="s">
        <v>1126</v>
      </c>
      <c r="E1960" t="s">
        <v>6180</v>
      </c>
    </row>
    <row r="1961" spans="1:8" x14ac:dyDescent="0.3">
      <c r="A1961" s="3" t="s">
        <v>838</v>
      </c>
      <c r="B1961" s="3">
        <v>6.1</v>
      </c>
      <c r="C1961" t="s">
        <v>656</v>
      </c>
      <c r="D1961" t="s">
        <v>1126</v>
      </c>
    </row>
    <row r="1962" spans="1:8" x14ac:dyDescent="0.3">
      <c r="A1962" s="2" t="s">
        <v>69</v>
      </c>
      <c r="B1962" s="2">
        <v>6.7</v>
      </c>
      <c r="C1962" t="s">
        <v>1126</v>
      </c>
      <c r="D1962" t="s">
        <v>6180</v>
      </c>
    </row>
    <row r="1963" spans="1:8" x14ac:dyDescent="0.3">
      <c r="A1963" s="3" t="s">
        <v>637</v>
      </c>
      <c r="B1963" s="3">
        <v>7.1</v>
      </c>
      <c r="C1963" t="s">
        <v>1126</v>
      </c>
      <c r="D1963" t="s">
        <v>6197</v>
      </c>
      <c r="E1963" t="s">
        <v>6095</v>
      </c>
    </row>
    <row r="1964" spans="1:8" x14ac:dyDescent="0.3">
      <c r="A1964" s="2" t="s">
        <v>465</v>
      </c>
      <c r="B1964" s="2">
        <v>5.8</v>
      </c>
      <c r="C1964" t="s">
        <v>656</v>
      </c>
      <c r="D1964" t="s">
        <v>1126</v>
      </c>
      <c r="E1964" t="s">
        <v>6180</v>
      </c>
    </row>
    <row r="1965" spans="1:8" x14ac:dyDescent="0.3">
      <c r="A1965" s="3" t="s">
        <v>1126</v>
      </c>
      <c r="B1965" s="3">
        <v>6.7</v>
      </c>
      <c r="C1965" t="s">
        <v>1126</v>
      </c>
    </row>
    <row r="1966" spans="1:8" x14ac:dyDescent="0.3">
      <c r="A1966" s="2" t="s">
        <v>1934</v>
      </c>
      <c r="B1966" s="2">
        <v>5.8</v>
      </c>
      <c r="C1966" t="s">
        <v>656</v>
      </c>
      <c r="D1966" t="s">
        <v>6200</v>
      </c>
    </row>
    <row r="1967" spans="1:8" x14ac:dyDescent="0.3">
      <c r="A1967" s="3" t="s">
        <v>1428</v>
      </c>
      <c r="B1967" s="3">
        <v>6.8</v>
      </c>
      <c r="C1967" t="s">
        <v>2088</v>
      </c>
      <c r="D1967" t="s">
        <v>6116</v>
      </c>
      <c r="E1967" t="s">
        <v>6095</v>
      </c>
    </row>
    <row r="1968" spans="1:8" x14ac:dyDescent="0.3">
      <c r="A1968" s="2" t="s">
        <v>40</v>
      </c>
      <c r="B1968" s="2">
        <v>8.5</v>
      </c>
      <c r="C1968" t="s">
        <v>434</v>
      </c>
      <c r="D1968" t="s">
        <v>307</v>
      </c>
    </row>
    <row r="1969" spans="1:7" x14ac:dyDescent="0.3">
      <c r="A1969" s="3" t="s">
        <v>787</v>
      </c>
      <c r="B1969" s="3">
        <v>6.6</v>
      </c>
      <c r="C1969" t="s">
        <v>307</v>
      </c>
      <c r="D1969" t="s">
        <v>656</v>
      </c>
      <c r="E1969" t="s">
        <v>6194</v>
      </c>
    </row>
    <row r="1970" spans="1:7" x14ac:dyDescent="0.3">
      <c r="A1970" s="2" t="s">
        <v>608</v>
      </c>
      <c r="B1970" s="2">
        <v>7.7</v>
      </c>
      <c r="C1970" t="s">
        <v>1126</v>
      </c>
      <c r="D1970" t="s">
        <v>6116</v>
      </c>
    </row>
    <row r="1971" spans="1:7" x14ac:dyDescent="0.3">
      <c r="A1971" s="3" t="s">
        <v>1203</v>
      </c>
      <c r="B1971" s="3">
        <v>4.7</v>
      </c>
      <c r="C1971" t="s">
        <v>1126</v>
      </c>
      <c r="D1971" t="s">
        <v>2088</v>
      </c>
      <c r="E1971" t="s">
        <v>6116</v>
      </c>
      <c r="F1971" t="s">
        <v>6095</v>
      </c>
    </row>
    <row r="1972" spans="1:7" x14ac:dyDescent="0.3">
      <c r="A1972" s="2" t="s">
        <v>131</v>
      </c>
      <c r="B1972" s="2">
        <v>6.4</v>
      </c>
      <c r="C1972" t="s">
        <v>434</v>
      </c>
      <c r="D1972" t="s">
        <v>656</v>
      </c>
      <c r="E1972" t="s">
        <v>6196</v>
      </c>
      <c r="F1972" t="s">
        <v>6095</v>
      </c>
    </row>
    <row r="1973" spans="1:7" x14ac:dyDescent="0.3">
      <c r="A1973" s="3" t="s">
        <v>656</v>
      </c>
      <c r="B1973" s="3">
        <v>5.5</v>
      </c>
      <c r="C1973" t="s">
        <v>656</v>
      </c>
    </row>
    <row r="1974" spans="1:7" x14ac:dyDescent="0.3">
      <c r="A1974" s="2" t="s">
        <v>2159</v>
      </c>
      <c r="B1974" s="2">
        <v>8.6</v>
      </c>
      <c r="C1974" t="s">
        <v>6196</v>
      </c>
      <c r="D1974" t="s">
        <v>1126</v>
      </c>
      <c r="E1974" t="s">
        <v>2088</v>
      </c>
      <c r="F1974" t="s">
        <v>6095</v>
      </c>
    </row>
    <row r="1975" spans="1:7" x14ac:dyDescent="0.3">
      <c r="A1975" s="3" t="s">
        <v>2463</v>
      </c>
      <c r="B1975" s="3">
        <v>7</v>
      </c>
      <c r="C1975" t="s">
        <v>656</v>
      </c>
      <c r="D1975" t="s">
        <v>6201</v>
      </c>
    </row>
    <row r="1976" spans="1:7" x14ac:dyDescent="0.3">
      <c r="A1976" s="2" t="s">
        <v>3373</v>
      </c>
      <c r="B1976" s="2">
        <v>7.1</v>
      </c>
      <c r="C1976" t="s">
        <v>434</v>
      </c>
      <c r="D1976" t="s">
        <v>656</v>
      </c>
      <c r="E1976" t="s">
        <v>5288</v>
      </c>
    </row>
    <row r="1977" spans="1:7" x14ac:dyDescent="0.3">
      <c r="A1977" s="3" t="s">
        <v>2768</v>
      </c>
      <c r="B1977" s="3">
        <v>5.7</v>
      </c>
      <c r="C1977" t="s">
        <v>307</v>
      </c>
      <c r="D1977" t="s">
        <v>2088</v>
      </c>
      <c r="E1977" t="s">
        <v>6095</v>
      </c>
    </row>
    <row r="1978" spans="1:7" x14ac:dyDescent="0.3">
      <c r="A1978" s="2" t="s">
        <v>3377</v>
      </c>
      <c r="B1978" s="2">
        <v>3.7</v>
      </c>
      <c r="C1978" t="s">
        <v>307</v>
      </c>
      <c r="D1978" t="s">
        <v>656</v>
      </c>
      <c r="E1978" t="s">
        <v>1126</v>
      </c>
      <c r="F1978" t="s">
        <v>6194</v>
      </c>
      <c r="G1978" t="s">
        <v>6180</v>
      </c>
    </row>
    <row r="1979" spans="1:7" x14ac:dyDescent="0.3">
      <c r="A1979" s="3" t="s">
        <v>996</v>
      </c>
      <c r="B1979" s="3">
        <v>7.5</v>
      </c>
      <c r="C1979" t="s">
        <v>2088</v>
      </c>
      <c r="D1979" t="s">
        <v>6197</v>
      </c>
      <c r="E1979" t="s">
        <v>6095</v>
      </c>
    </row>
    <row r="1980" spans="1:7" x14ac:dyDescent="0.3">
      <c r="A1980" s="2" t="s">
        <v>3110</v>
      </c>
      <c r="B1980" s="2">
        <v>4.5999999999999996</v>
      </c>
      <c r="C1980" t="s">
        <v>307</v>
      </c>
      <c r="D1980" t="s">
        <v>656</v>
      </c>
      <c r="E1980" t="s">
        <v>6194</v>
      </c>
      <c r="F1980" t="s">
        <v>6180</v>
      </c>
    </row>
    <row r="1981" spans="1:7" x14ac:dyDescent="0.3">
      <c r="A1981" s="3" t="s">
        <v>656</v>
      </c>
      <c r="B1981" s="3">
        <v>4.9000000000000004</v>
      </c>
      <c r="C1981" t="s">
        <v>656</v>
      </c>
    </row>
    <row r="1982" spans="1:7" x14ac:dyDescent="0.3">
      <c r="A1982" s="3" t="s">
        <v>2463</v>
      </c>
      <c r="B1982" s="3">
        <v>7.1</v>
      </c>
      <c r="C1982" t="s">
        <v>656</v>
      </c>
      <c r="D1982" t="s">
        <v>6201</v>
      </c>
    </row>
    <row r="1983" spans="1:7" x14ac:dyDescent="0.3">
      <c r="A1983" s="2" t="s">
        <v>86</v>
      </c>
      <c r="B1983" s="2">
        <v>5.8</v>
      </c>
      <c r="C1983" t="s">
        <v>434</v>
      </c>
      <c r="D1983" t="s">
        <v>307</v>
      </c>
      <c r="E1983" t="s">
        <v>6195</v>
      </c>
      <c r="F1983" t="s">
        <v>6116</v>
      </c>
      <c r="G1983" t="s">
        <v>6095</v>
      </c>
    </row>
    <row r="1984" spans="1:7" x14ac:dyDescent="0.3">
      <c r="A1984" s="2" t="s">
        <v>326</v>
      </c>
      <c r="B1984" s="2">
        <v>5.4</v>
      </c>
      <c r="C1984" t="s">
        <v>656</v>
      </c>
      <c r="D1984" t="s">
        <v>6196</v>
      </c>
    </row>
    <row r="1985" spans="1:7" x14ac:dyDescent="0.3">
      <c r="A1985" s="3" t="s">
        <v>838</v>
      </c>
      <c r="B1985" s="3">
        <v>7.3</v>
      </c>
      <c r="C1985" t="s">
        <v>656</v>
      </c>
      <c r="D1985" t="s">
        <v>1126</v>
      </c>
    </row>
    <row r="1986" spans="1:7" x14ac:dyDescent="0.3">
      <c r="A1986" s="2" t="s">
        <v>3386</v>
      </c>
      <c r="B1986" s="2">
        <v>7.1</v>
      </c>
      <c r="C1986" t="s">
        <v>307</v>
      </c>
      <c r="D1986" t="s">
        <v>656</v>
      </c>
      <c r="E1986" t="s">
        <v>1126</v>
      </c>
      <c r="F1986" t="s">
        <v>6194</v>
      </c>
      <c r="G1986" t="s">
        <v>6197</v>
      </c>
    </row>
    <row r="1987" spans="1:7" x14ac:dyDescent="0.3">
      <c r="A1987" s="3" t="s">
        <v>3388</v>
      </c>
      <c r="B1987" s="3">
        <v>5.8</v>
      </c>
      <c r="C1987" t="s">
        <v>1126</v>
      </c>
      <c r="D1987" t="s">
        <v>6194</v>
      </c>
      <c r="E1987" t="s">
        <v>6201</v>
      </c>
      <c r="F1987" t="s">
        <v>6180</v>
      </c>
    </row>
    <row r="1988" spans="1:7" x14ac:dyDescent="0.3">
      <c r="A1988" s="2" t="s">
        <v>1940</v>
      </c>
      <c r="B1988" s="2">
        <v>8.1</v>
      </c>
      <c r="C1988" t="s">
        <v>6198</v>
      </c>
      <c r="D1988" t="s">
        <v>1126</v>
      </c>
      <c r="E1988" t="s">
        <v>6199</v>
      </c>
    </row>
    <row r="1989" spans="1:7" x14ac:dyDescent="0.3">
      <c r="A1989" s="3" t="s">
        <v>1887</v>
      </c>
      <c r="B1989" s="3">
        <v>5.7</v>
      </c>
      <c r="C1989" t="s">
        <v>656</v>
      </c>
      <c r="D1989" t="s">
        <v>1126</v>
      </c>
      <c r="E1989" t="s">
        <v>6201</v>
      </c>
      <c r="F1989" t="s">
        <v>6180</v>
      </c>
    </row>
    <row r="1990" spans="1:7" x14ac:dyDescent="0.3">
      <c r="A1990" s="2" t="s">
        <v>465</v>
      </c>
      <c r="B1990" s="2">
        <v>4.4000000000000004</v>
      </c>
      <c r="C1990" t="s">
        <v>656</v>
      </c>
      <c r="D1990" t="s">
        <v>1126</v>
      </c>
      <c r="E1990" t="s">
        <v>6180</v>
      </c>
    </row>
    <row r="1991" spans="1:7" x14ac:dyDescent="0.3">
      <c r="A1991" s="3" t="s">
        <v>3394</v>
      </c>
      <c r="B1991" s="3">
        <v>7.9</v>
      </c>
      <c r="C1991" t="s">
        <v>6195</v>
      </c>
      <c r="D1991" t="s">
        <v>6180</v>
      </c>
    </row>
    <row r="1992" spans="1:7" x14ac:dyDescent="0.3">
      <c r="A1992" s="2" t="s">
        <v>69</v>
      </c>
      <c r="B1992" s="2">
        <v>7.6</v>
      </c>
      <c r="C1992" t="s">
        <v>1126</v>
      </c>
      <c r="D1992" t="s">
        <v>6180</v>
      </c>
    </row>
    <row r="1993" spans="1:7" x14ac:dyDescent="0.3">
      <c r="A1993" s="3" t="s">
        <v>2932</v>
      </c>
      <c r="B1993" s="3">
        <v>4.8</v>
      </c>
      <c r="C1993" t="s">
        <v>656</v>
      </c>
      <c r="D1993" t="s">
        <v>6196</v>
      </c>
      <c r="E1993" t="s">
        <v>1126</v>
      </c>
    </row>
    <row r="1994" spans="1:7" x14ac:dyDescent="0.3">
      <c r="A1994" s="2" t="s">
        <v>549</v>
      </c>
      <c r="B1994" s="2">
        <v>2.7</v>
      </c>
      <c r="C1994" t="s">
        <v>656</v>
      </c>
      <c r="D1994" t="s">
        <v>6180</v>
      </c>
    </row>
    <row r="1995" spans="1:7" x14ac:dyDescent="0.3">
      <c r="A1995" s="3" t="s">
        <v>201</v>
      </c>
      <c r="B1995" s="3">
        <v>5.8</v>
      </c>
      <c r="C1995" t="s">
        <v>307</v>
      </c>
      <c r="D1995" t="s">
        <v>6193</v>
      </c>
      <c r="E1995" t="s">
        <v>6194</v>
      </c>
      <c r="F1995" t="s">
        <v>6195</v>
      </c>
    </row>
    <row r="1996" spans="1:7" x14ac:dyDescent="0.3">
      <c r="A1996" s="2" t="s">
        <v>1940</v>
      </c>
      <c r="B1996" s="2">
        <v>7.5</v>
      </c>
      <c r="C1996" t="s">
        <v>6198</v>
      </c>
      <c r="D1996" t="s">
        <v>1126</v>
      </c>
      <c r="E1996" t="s">
        <v>6199</v>
      </c>
    </row>
    <row r="1997" spans="1:7" x14ac:dyDescent="0.3">
      <c r="A1997" s="3" t="s">
        <v>3406</v>
      </c>
      <c r="B1997" s="3">
        <v>5.4</v>
      </c>
      <c r="C1997" t="s">
        <v>307</v>
      </c>
      <c r="D1997" t="s">
        <v>6193</v>
      </c>
      <c r="E1997" t="s">
        <v>6194</v>
      </c>
      <c r="F1997" t="s">
        <v>6200</v>
      </c>
    </row>
    <row r="1998" spans="1:7" x14ac:dyDescent="0.3">
      <c r="A1998" s="2" t="s">
        <v>2001</v>
      </c>
      <c r="B1998" s="2">
        <v>4.0999999999999996</v>
      </c>
      <c r="C1998" t="s">
        <v>1126</v>
      </c>
      <c r="D1998" t="s">
        <v>2088</v>
      </c>
      <c r="E1998" t="s">
        <v>6197</v>
      </c>
      <c r="F1998" t="s">
        <v>6095</v>
      </c>
    </row>
    <row r="1999" spans="1:7" x14ac:dyDescent="0.3">
      <c r="A1999" s="3" t="s">
        <v>637</v>
      </c>
      <c r="B1999" s="3">
        <v>5.9</v>
      </c>
      <c r="C1999" t="s">
        <v>1126</v>
      </c>
      <c r="D1999" t="s">
        <v>6197</v>
      </c>
      <c r="E1999" t="s">
        <v>6095</v>
      </c>
    </row>
    <row r="2000" spans="1:7" x14ac:dyDescent="0.3">
      <c r="A2000" s="2" t="s">
        <v>3412</v>
      </c>
      <c r="B2000" s="2">
        <v>6.3</v>
      </c>
      <c r="C2000" t="s">
        <v>6193</v>
      </c>
      <c r="D2000" t="s">
        <v>656</v>
      </c>
      <c r="E2000" t="s">
        <v>1126</v>
      </c>
      <c r="F2000" t="s">
        <v>6194</v>
      </c>
      <c r="G2000" t="s">
        <v>6200</v>
      </c>
    </row>
    <row r="2001" spans="1:7" x14ac:dyDescent="0.3">
      <c r="A2001" s="2" t="s">
        <v>2978</v>
      </c>
      <c r="B2001" s="2">
        <v>6.8</v>
      </c>
      <c r="C2001" t="s">
        <v>307</v>
      </c>
      <c r="D2001" t="s">
        <v>6194</v>
      </c>
    </row>
    <row r="2002" spans="1:7" x14ac:dyDescent="0.3">
      <c r="A2002" s="2" t="s">
        <v>1392</v>
      </c>
      <c r="B2002" s="2">
        <v>2.2999999999999998</v>
      </c>
      <c r="C2002" t="s">
        <v>307</v>
      </c>
      <c r="D2002" t="s">
        <v>656</v>
      </c>
    </row>
    <row r="2003" spans="1:7" x14ac:dyDescent="0.3">
      <c r="A2003" s="2" t="s">
        <v>3417</v>
      </c>
      <c r="B2003" s="2">
        <v>8.1</v>
      </c>
      <c r="C2003" t="s">
        <v>6198</v>
      </c>
      <c r="D2003" t="s">
        <v>6196</v>
      </c>
      <c r="E2003" t="s">
        <v>1126</v>
      </c>
      <c r="F2003" t="s">
        <v>6199</v>
      </c>
    </row>
    <row r="2004" spans="1:7" x14ac:dyDescent="0.3">
      <c r="A2004" s="3" t="s">
        <v>710</v>
      </c>
      <c r="B2004" s="3">
        <v>6.1</v>
      </c>
      <c r="C2004" t="s">
        <v>6196</v>
      </c>
      <c r="D2004" t="s">
        <v>1126</v>
      </c>
      <c r="E2004" t="s">
        <v>6095</v>
      </c>
    </row>
    <row r="2005" spans="1:7" x14ac:dyDescent="0.3">
      <c r="A2005" s="2" t="s">
        <v>2168</v>
      </c>
      <c r="B2005" s="2">
        <v>5</v>
      </c>
      <c r="C2005" t="s">
        <v>2088</v>
      </c>
      <c r="D2005" t="s">
        <v>6095</v>
      </c>
    </row>
    <row r="2006" spans="1:7" x14ac:dyDescent="0.3">
      <c r="A2006" s="3" t="s">
        <v>465</v>
      </c>
      <c r="B2006" s="3">
        <v>5.5</v>
      </c>
      <c r="C2006" t="s">
        <v>656</v>
      </c>
      <c r="D2006" t="s">
        <v>1126</v>
      </c>
      <c r="E2006" t="s">
        <v>6180</v>
      </c>
    </row>
    <row r="2007" spans="1:7" x14ac:dyDescent="0.3">
      <c r="A2007" s="2" t="s">
        <v>3423</v>
      </c>
      <c r="B2007" s="2">
        <v>6.2</v>
      </c>
      <c r="C2007" t="s">
        <v>307</v>
      </c>
      <c r="D2007" t="s">
        <v>656</v>
      </c>
      <c r="E2007" t="s">
        <v>6195</v>
      </c>
      <c r="F2007" t="s">
        <v>6201</v>
      </c>
      <c r="G2007" t="s">
        <v>6116</v>
      </c>
    </row>
    <row r="2008" spans="1:7" x14ac:dyDescent="0.3">
      <c r="A2008" s="3" t="s">
        <v>3104</v>
      </c>
      <c r="B2008" s="3">
        <v>6.2</v>
      </c>
      <c r="C2008" t="s">
        <v>656</v>
      </c>
      <c r="D2008" t="s">
        <v>1126</v>
      </c>
      <c r="E2008" t="s">
        <v>6180</v>
      </c>
      <c r="F2008" t="s">
        <v>6095</v>
      </c>
    </row>
    <row r="2009" spans="1:7" x14ac:dyDescent="0.3">
      <c r="A2009" s="3" t="s">
        <v>710</v>
      </c>
      <c r="B2009" s="3">
        <v>6.3</v>
      </c>
      <c r="C2009" t="s">
        <v>6196</v>
      </c>
      <c r="D2009" t="s">
        <v>1126</v>
      </c>
      <c r="E2009" t="s">
        <v>6095</v>
      </c>
    </row>
    <row r="2010" spans="1:7" x14ac:dyDescent="0.3">
      <c r="A2010" s="2" t="s">
        <v>1415</v>
      </c>
      <c r="B2010" s="2">
        <v>6.7</v>
      </c>
      <c r="C2010" t="s">
        <v>6198</v>
      </c>
      <c r="D2010" t="s">
        <v>1126</v>
      </c>
      <c r="E2010" t="s">
        <v>6201</v>
      </c>
    </row>
    <row r="2011" spans="1:7" x14ac:dyDescent="0.3">
      <c r="A2011" s="3" t="s">
        <v>656</v>
      </c>
      <c r="B2011" s="3">
        <v>3.5</v>
      </c>
      <c r="C2011" t="s">
        <v>656</v>
      </c>
    </row>
    <row r="2012" spans="1:7" x14ac:dyDescent="0.3">
      <c r="A2012" s="2" t="s">
        <v>1126</v>
      </c>
      <c r="B2012" s="2">
        <v>7.5</v>
      </c>
      <c r="C2012" t="s">
        <v>1126</v>
      </c>
    </row>
    <row r="2013" spans="1:7" x14ac:dyDescent="0.3">
      <c r="A2013" s="3" t="s">
        <v>838</v>
      </c>
      <c r="B2013" s="3">
        <v>6.6</v>
      </c>
      <c r="C2013" t="s">
        <v>656</v>
      </c>
      <c r="D2013" t="s">
        <v>1126</v>
      </c>
    </row>
    <row r="2014" spans="1:7" x14ac:dyDescent="0.3">
      <c r="A2014" s="2" t="s">
        <v>2599</v>
      </c>
      <c r="B2014" s="2">
        <v>7.5</v>
      </c>
      <c r="C2014" t="s">
        <v>1126</v>
      </c>
      <c r="D2014" t="s">
        <v>6197</v>
      </c>
    </row>
    <row r="2015" spans="1:7" x14ac:dyDescent="0.3">
      <c r="A2015" s="3" t="s">
        <v>715</v>
      </c>
      <c r="B2015" s="3">
        <v>7.2</v>
      </c>
      <c r="C2015" t="s">
        <v>434</v>
      </c>
      <c r="D2015" t="s">
        <v>656</v>
      </c>
    </row>
    <row r="2016" spans="1:7" x14ac:dyDescent="0.3">
      <c r="A2016" s="2" t="s">
        <v>2168</v>
      </c>
      <c r="B2016" s="2">
        <v>4.8</v>
      </c>
      <c r="C2016" t="s">
        <v>2088</v>
      </c>
      <c r="D2016" t="s">
        <v>6095</v>
      </c>
    </row>
    <row r="2017" spans="1:6" x14ac:dyDescent="0.3">
      <c r="A2017" s="3" t="s">
        <v>717</v>
      </c>
      <c r="B2017" s="3">
        <v>6.6</v>
      </c>
      <c r="C2017" t="s">
        <v>6196</v>
      </c>
      <c r="D2017" t="s">
        <v>1126</v>
      </c>
      <c r="E2017" t="s">
        <v>6197</v>
      </c>
      <c r="F2017" t="s">
        <v>6095</v>
      </c>
    </row>
    <row r="2018" spans="1:6" x14ac:dyDescent="0.3">
      <c r="A2018" s="2" t="s">
        <v>656</v>
      </c>
      <c r="B2018" s="2">
        <v>3.5</v>
      </c>
      <c r="C2018" t="s">
        <v>656</v>
      </c>
    </row>
    <row r="2019" spans="1:6" x14ac:dyDescent="0.3">
      <c r="A2019" s="2" t="s">
        <v>1940</v>
      </c>
      <c r="B2019" s="2">
        <v>7.6</v>
      </c>
      <c r="C2019" t="s">
        <v>6198</v>
      </c>
      <c r="D2019" t="s">
        <v>1126</v>
      </c>
      <c r="E2019" t="s">
        <v>6199</v>
      </c>
    </row>
    <row r="2020" spans="1:6" x14ac:dyDescent="0.3">
      <c r="A2020" s="3" t="s">
        <v>3440</v>
      </c>
      <c r="B2020" s="3">
        <v>6.3</v>
      </c>
      <c r="C2020" t="s">
        <v>434</v>
      </c>
      <c r="D2020" t="s">
        <v>307</v>
      </c>
      <c r="E2020" t="s">
        <v>1126</v>
      </c>
      <c r="F2020" t="s">
        <v>6197</v>
      </c>
    </row>
    <row r="2021" spans="1:6" x14ac:dyDescent="0.3">
      <c r="A2021" s="2" t="s">
        <v>2088</v>
      </c>
      <c r="B2021" s="2">
        <v>5.5</v>
      </c>
      <c r="C2021" t="s">
        <v>2088</v>
      </c>
    </row>
    <row r="2022" spans="1:6" x14ac:dyDescent="0.3">
      <c r="A2022" s="3" t="s">
        <v>1392</v>
      </c>
      <c r="B2022" s="3">
        <v>6.3</v>
      </c>
      <c r="C2022" t="s">
        <v>307</v>
      </c>
      <c r="D2022" t="s">
        <v>656</v>
      </c>
    </row>
    <row r="2023" spans="1:6" x14ac:dyDescent="0.3">
      <c r="A2023" s="2" t="s">
        <v>717</v>
      </c>
      <c r="B2023" s="2">
        <v>6.5</v>
      </c>
      <c r="C2023" t="s">
        <v>6196</v>
      </c>
      <c r="D2023" t="s">
        <v>1126</v>
      </c>
      <c r="E2023" t="s">
        <v>6197</v>
      </c>
      <c r="F2023" t="s">
        <v>6095</v>
      </c>
    </row>
    <row r="2024" spans="1:6" x14ac:dyDescent="0.3">
      <c r="A2024" s="2" t="s">
        <v>1342</v>
      </c>
      <c r="B2024" s="2">
        <v>6.9</v>
      </c>
      <c r="C2024" t="s">
        <v>1126</v>
      </c>
      <c r="D2024" t="s">
        <v>6095</v>
      </c>
    </row>
    <row r="2025" spans="1:6" x14ac:dyDescent="0.3">
      <c r="A2025" s="3" t="s">
        <v>1887</v>
      </c>
      <c r="B2025" s="3">
        <v>7.6</v>
      </c>
      <c r="C2025" t="s">
        <v>656</v>
      </c>
      <c r="D2025" t="s">
        <v>1126</v>
      </c>
      <c r="E2025" t="s">
        <v>6201</v>
      </c>
      <c r="F2025" t="s">
        <v>6180</v>
      </c>
    </row>
    <row r="2026" spans="1:6" x14ac:dyDescent="0.3">
      <c r="A2026" s="2" t="s">
        <v>2056</v>
      </c>
      <c r="B2026" s="2">
        <v>3.9</v>
      </c>
      <c r="C2026" t="s">
        <v>2088</v>
      </c>
      <c r="D2026" t="s">
        <v>6197</v>
      </c>
    </row>
    <row r="2027" spans="1:6" x14ac:dyDescent="0.3">
      <c r="A2027" s="3" t="s">
        <v>710</v>
      </c>
      <c r="B2027" s="3">
        <v>6.1</v>
      </c>
      <c r="C2027" t="s">
        <v>6196</v>
      </c>
      <c r="D2027" t="s">
        <v>1126</v>
      </c>
      <c r="E2027" t="s">
        <v>6095</v>
      </c>
    </row>
    <row r="2028" spans="1:6" x14ac:dyDescent="0.3">
      <c r="A2028" s="2" t="s">
        <v>1733</v>
      </c>
      <c r="B2028" s="2">
        <v>7.3</v>
      </c>
      <c r="C2028" t="s">
        <v>6196</v>
      </c>
      <c r="D2028" t="s">
        <v>1126</v>
      </c>
      <c r="E2028" t="s">
        <v>6180</v>
      </c>
      <c r="F2028" t="s">
        <v>6095</v>
      </c>
    </row>
    <row r="2029" spans="1:6" x14ac:dyDescent="0.3">
      <c r="A2029" s="3" t="s">
        <v>2251</v>
      </c>
      <c r="B2029" s="3">
        <v>8.3000000000000007</v>
      </c>
      <c r="C2029" t="s">
        <v>1126</v>
      </c>
      <c r="D2029" t="s">
        <v>6195</v>
      </c>
      <c r="E2029" t="s">
        <v>6180</v>
      </c>
      <c r="F2029" t="s">
        <v>6116</v>
      </c>
    </row>
    <row r="2030" spans="1:6" x14ac:dyDescent="0.3">
      <c r="A2030" s="2" t="s">
        <v>902</v>
      </c>
      <c r="B2030" s="2">
        <v>5.8</v>
      </c>
      <c r="C2030" t="s">
        <v>656</v>
      </c>
      <c r="D2030" t="s">
        <v>6194</v>
      </c>
      <c r="E2030" t="s">
        <v>6180</v>
      </c>
    </row>
    <row r="2031" spans="1:6" x14ac:dyDescent="0.3">
      <c r="A2031" s="3" t="s">
        <v>143</v>
      </c>
      <c r="B2031" s="3">
        <v>6.8</v>
      </c>
      <c r="C2031" t="s">
        <v>434</v>
      </c>
      <c r="D2031" t="s">
        <v>6196</v>
      </c>
      <c r="E2031" t="s">
        <v>1126</v>
      </c>
      <c r="F2031" t="s">
        <v>6095</v>
      </c>
    </row>
    <row r="2032" spans="1:6" x14ac:dyDescent="0.3">
      <c r="A2032" s="2" t="s">
        <v>630</v>
      </c>
      <c r="B2032" s="2">
        <v>7</v>
      </c>
      <c r="C2032" t="s">
        <v>434</v>
      </c>
      <c r="D2032" t="s">
        <v>656</v>
      </c>
      <c r="E2032" t="s">
        <v>6116</v>
      </c>
    </row>
    <row r="2033" spans="1:8" x14ac:dyDescent="0.3">
      <c r="A2033" s="3" t="s">
        <v>3459</v>
      </c>
      <c r="B2033" s="3">
        <v>5.9</v>
      </c>
      <c r="C2033" t="s">
        <v>656</v>
      </c>
      <c r="D2033" t="s">
        <v>6196</v>
      </c>
      <c r="E2033" t="s">
        <v>6194</v>
      </c>
      <c r="F2033" t="s">
        <v>6197</v>
      </c>
      <c r="G2033" t="s">
        <v>6180</v>
      </c>
      <c r="H2033" t="s">
        <v>6095</v>
      </c>
    </row>
    <row r="2034" spans="1:8" x14ac:dyDescent="0.3">
      <c r="A2034" s="2" t="s">
        <v>737</v>
      </c>
      <c r="B2034" s="2">
        <v>6.5</v>
      </c>
      <c r="C2034" t="s">
        <v>434</v>
      </c>
      <c r="D2034" t="s">
        <v>2088</v>
      </c>
      <c r="E2034" t="s">
        <v>6116</v>
      </c>
      <c r="F2034" t="s">
        <v>6095</v>
      </c>
    </row>
    <row r="2035" spans="1:8" x14ac:dyDescent="0.3">
      <c r="A2035" s="3" t="s">
        <v>549</v>
      </c>
      <c r="B2035" s="3">
        <v>6.4</v>
      </c>
      <c r="C2035" t="s">
        <v>656</v>
      </c>
      <c r="D2035" t="s">
        <v>6180</v>
      </c>
    </row>
    <row r="2036" spans="1:8" x14ac:dyDescent="0.3">
      <c r="A2036" s="2" t="s">
        <v>3110</v>
      </c>
      <c r="B2036" s="2">
        <v>5.8</v>
      </c>
      <c r="C2036" t="s">
        <v>307</v>
      </c>
      <c r="D2036" t="s">
        <v>656</v>
      </c>
      <c r="E2036" t="s">
        <v>6194</v>
      </c>
      <c r="F2036" t="s">
        <v>6180</v>
      </c>
    </row>
    <row r="2037" spans="1:8" x14ac:dyDescent="0.3">
      <c r="A2037" s="3" t="s">
        <v>2168</v>
      </c>
      <c r="B2037" s="3">
        <v>5.0999999999999996</v>
      </c>
      <c r="C2037" t="s">
        <v>2088</v>
      </c>
      <c r="D2037" t="s">
        <v>6095</v>
      </c>
    </row>
    <row r="2038" spans="1:8" x14ac:dyDescent="0.3">
      <c r="A2038" s="2" t="s">
        <v>3469</v>
      </c>
      <c r="B2038" s="2">
        <v>6.8</v>
      </c>
      <c r="C2038" t="s">
        <v>434</v>
      </c>
      <c r="D2038" t="s">
        <v>307</v>
      </c>
      <c r="E2038" t="s">
        <v>1126</v>
      </c>
      <c r="F2038" t="s">
        <v>6180</v>
      </c>
      <c r="G2038" t="s">
        <v>5025</v>
      </c>
    </row>
    <row r="2039" spans="1:8" x14ac:dyDescent="0.3">
      <c r="A2039" s="3" t="s">
        <v>663</v>
      </c>
      <c r="B2039" s="3">
        <v>5.3</v>
      </c>
      <c r="C2039" t="s">
        <v>307</v>
      </c>
      <c r="D2039" t="s">
        <v>6193</v>
      </c>
      <c r="E2039" t="s">
        <v>656</v>
      </c>
      <c r="F2039" t="s">
        <v>6194</v>
      </c>
      <c r="G2039" t="s">
        <v>6180</v>
      </c>
    </row>
    <row r="2040" spans="1:8" x14ac:dyDescent="0.3">
      <c r="A2040" s="2" t="s">
        <v>2861</v>
      </c>
      <c r="B2040" s="2">
        <v>5.3</v>
      </c>
      <c r="C2040" t="s">
        <v>434</v>
      </c>
      <c r="D2040" t="s">
        <v>6195</v>
      </c>
      <c r="E2040" t="s">
        <v>2088</v>
      </c>
      <c r="F2040" t="s">
        <v>6095</v>
      </c>
    </row>
    <row r="2041" spans="1:8" x14ac:dyDescent="0.3">
      <c r="A2041" s="2" t="s">
        <v>165</v>
      </c>
      <c r="B2041" s="2">
        <v>4.9000000000000004</v>
      </c>
      <c r="C2041" t="s">
        <v>656</v>
      </c>
      <c r="D2041" t="s">
        <v>6194</v>
      </c>
      <c r="E2041" t="s">
        <v>6195</v>
      </c>
    </row>
    <row r="2042" spans="1:8" x14ac:dyDescent="0.3">
      <c r="A2042" s="3" t="s">
        <v>2932</v>
      </c>
      <c r="B2042" s="3">
        <v>6.8</v>
      </c>
      <c r="C2042" t="s">
        <v>656</v>
      </c>
      <c r="D2042" t="s">
        <v>6196</v>
      </c>
      <c r="E2042" t="s">
        <v>1126</v>
      </c>
    </row>
    <row r="2043" spans="1:8" x14ac:dyDescent="0.3">
      <c r="A2043" s="2" t="s">
        <v>1609</v>
      </c>
      <c r="B2043" s="2">
        <v>6.1</v>
      </c>
      <c r="C2043" t="s">
        <v>434</v>
      </c>
      <c r="D2043" t="s">
        <v>2088</v>
      </c>
      <c r="E2043" t="s">
        <v>6095</v>
      </c>
    </row>
    <row r="2044" spans="1:8" x14ac:dyDescent="0.3">
      <c r="A2044" s="2" t="s">
        <v>996</v>
      </c>
      <c r="B2044" s="2">
        <v>8.5</v>
      </c>
      <c r="C2044" t="s">
        <v>2088</v>
      </c>
      <c r="D2044" t="s">
        <v>6197</v>
      </c>
      <c r="E2044" t="s">
        <v>6095</v>
      </c>
    </row>
    <row r="2045" spans="1:8" x14ac:dyDescent="0.3">
      <c r="A2045" s="3" t="s">
        <v>549</v>
      </c>
      <c r="B2045" s="3">
        <v>5.9</v>
      </c>
      <c r="C2045" t="s">
        <v>656</v>
      </c>
      <c r="D2045" t="s">
        <v>6180</v>
      </c>
    </row>
    <row r="2046" spans="1:8" x14ac:dyDescent="0.3">
      <c r="A2046" s="2" t="s">
        <v>69</v>
      </c>
      <c r="B2046" s="2">
        <v>6.3</v>
      </c>
      <c r="C2046" t="s">
        <v>1126</v>
      </c>
      <c r="D2046" t="s">
        <v>6180</v>
      </c>
    </row>
    <row r="2047" spans="1:8" x14ac:dyDescent="0.3">
      <c r="A2047" s="3" t="s">
        <v>838</v>
      </c>
      <c r="B2047" s="3">
        <v>5.9</v>
      </c>
      <c r="C2047" t="s">
        <v>656</v>
      </c>
      <c r="D2047" t="s">
        <v>1126</v>
      </c>
    </row>
    <row r="2048" spans="1:8" x14ac:dyDescent="0.3">
      <c r="A2048" s="2" t="s">
        <v>656</v>
      </c>
      <c r="B2048" s="2">
        <v>5.4</v>
      </c>
      <c r="C2048" t="s">
        <v>656</v>
      </c>
    </row>
    <row r="2049" spans="1:7" x14ac:dyDescent="0.3">
      <c r="A2049" s="2" t="s">
        <v>1299</v>
      </c>
      <c r="B2049" s="2">
        <v>6.9</v>
      </c>
      <c r="C2049" t="s">
        <v>656</v>
      </c>
      <c r="D2049" t="s">
        <v>1126</v>
      </c>
      <c r="E2049" t="s">
        <v>6194</v>
      </c>
    </row>
    <row r="2050" spans="1:7" x14ac:dyDescent="0.3">
      <c r="A2050" s="3" t="s">
        <v>1126</v>
      </c>
      <c r="B2050" s="3">
        <v>7.5</v>
      </c>
      <c r="C2050" t="s">
        <v>1126</v>
      </c>
    </row>
    <row r="2051" spans="1:7" x14ac:dyDescent="0.3">
      <c r="A2051" s="2" t="s">
        <v>3488</v>
      </c>
      <c r="B2051" s="2">
        <v>8.1999999999999993</v>
      </c>
      <c r="C2051" t="s">
        <v>307</v>
      </c>
      <c r="D2051" t="s">
        <v>6198</v>
      </c>
      <c r="E2051" t="s">
        <v>1126</v>
      </c>
    </row>
    <row r="2052" spans="1:7" x14ac:dyDescent="0.3">
      <c r="A2052" s="3" t="s">
        <v>656</v>
      </c>
      <c r="B2052" s="3">
        <v>5.9</v>
      </c>
      <c r="C2052" t="s">
        <v>656</v>
      </c>
    </row>
    <row r="2053" spans="1:7" x14ac:dyDescent="0.3">
      <c r="A2053" s="2" t="s">
        <v>3492</v>
      </c>
      <c r="B2053" s="2">
        <v>5</v>
      </c>
      <c r="C2053" t="s">
        <v>307</v>
      </c>
      <c r="D2053" t="s">
        <v>1126</v>
      </c>
      <c r="E2053" t="s">
        <v>2088</v>
      </c>
      <c r="F2053" t="s">
        <v>6197</v>
      </c>
      <c r="G2053" t="s">
        <v>6095</v>
      </c>
    </row>
    <row r="2054" spans="1:7" x14ac:dyDescent="0.3">
      <c r="A2054" s="3" t="s">
        <v>3494</v>
      </c>
      <c r="B2054" s="3">
        <v>7.3</v>
      </c>
      <c r="C2054" t="s">
        <v>6196</v>
      </c>
      <c r="D2054" t="s">
        <v>6195</v>
      </c>
      <c r="E2054" t="s">
        <v>2088</v>
      </c>
    </row>
    <row r="2055" spans="1:7" x14ac:dyDescent="0.3">
      <c r="A2055" s="2" t="s">
        <v>3497</v>
      </c>
      <c r="B2055" s="2">
        <v>6.4</v>
      </c>
      <c r="C2055" t="s">
        <v>6193</v>
      </c>
      <c r="D2055" t="s">
        <v>6194</v>
      </c>
      <c r="E2055" t="s">
        <v>6195</v>
      </c>
      <c r="F2055" t="s">
        <v>6197</v>
      </c>
    </row>
    <row r="2056" spans="1:7" x14ac:dyDescent="0.3">
      <c r="A2056" s="3" t="s">
        <v>465</v>
      </c>
      <c r="B2056" s="3">
        <v>6.6</v>
      </c>
      <c r="C2056" t="s">
        <v>656</v>
      </c>
      <c r="D2056" t="s">
        <v>1126</v>
      </c>
      <c r="E2056" t="s">
        <v>6180</v>
      </c>
    </row>
    <row r="2057" spans="1:7" x14ac:dyDescent="0.3">
      <c r="A2057" s="2" t="s">
        <v>3501</v>
      </c>
      <c r="B2057" s="2">
        <v>7.8</v>
      </c>
      <c r="C2057" t="s">
        <v>434</v>
      </c>
      <c r="D2057" t="s">
        <v>656</v>
      </c>
      <c r="E2057" t="s">
        <v>6196</v>
      </c>
      <c r="F2057" t="s">
        <v>6195</v>
      </c>
    </row>
    <row r="2058" spans="1:7" x14ac:dyDescent="0.3">
      <c r="A2058" s="2" t="s">
        <v>3504</v>
      </c>
      <c r="B2058" s="2">
        <v>4</v>
      </c>
      <c r="C2058" t="s">
        <v>656</v>
      </c>
      <c r="D2058" t="s">
        <v>6194</v>
      </c>
      <c r="E2058" t="s">
        <v>6201</v>
      </c>
      <c r="F2058" t="s">
        <v>6200</v>
      </c>
    </row>
    <row r="2059" spans="1:7" x14ac:dyDescent="0.3">
      <c r="A2059" s="3" t="s">
        <v>1126</v>
      </c>
      <c r="B2059" s="3">
        <v>7.6</v>
      </c>
      <c r="C2059" t="s">
        <v>1126</v>
      </c>
    </row>
    <row r="2060" spans="1:7" x14ac:dyDescent="0.3">
      <c r="A2060" s="2" t="s">
        <v>1126</v>
      </c>
      <c r="B2060" s="2">
        <v>7.7</v>
      </c>
      <c r="C2060" t="s">
        <v>1126</v>
      </c>
    </row>
    <row r="2061" spans="1:7" x14ac:dyDescent="0.3">
      <c r="A2061" s="3" t="s">
        <v>143</v>
      </c>
      <c r="B2061" s="3">
        <v>5.8</v>
      </c>
      <c r="C2061" t="s">
        <v>434</v>
      </c>
      <c r="D2061" t="s">
        <v>6196</v>
      </c>
      <c r="E2061" t="s">
        <v>1126</v>
      </c>
      <c r="F2061" t="s">
        <v>6095</v>
      </c>
    </row>
    <row r="2062" spans="1:7" x14ac:dyDescent="0.3">
      <c r="A2062" s="3" t="s">
        <v>549</v>
      </c>
      <c r="B2062" s="3">
        <v>5.6</v>
      </c>
      <c r="C2062" t="s">
        <v>656</v>
      </c>
      <c r="D2062" t="s">
        <v>6180</v>
      </c>
    </row>
    <row r="2063" spans="1:7" x14ac:dyDescent="0.3">
      <c r="A2063" s="2" t="s">
        <v>549</v>
      </c>
      <c r="B2063" s="2">
        <v>5.3</v>
      </c>
      <c r="C2063" t="s">
        <v>656</v>
      </c>
      <c r="D2063" t="s">
        <v>6180</v>
      </c>
    </row>
    <row r="2064" spans="1:7" x14ac:dyDescent="0.3">
      <c r="A2064" s="2" t="s">
        <v>1940</v>
      </c>
      <c r="B2064" s="2">
        <v>6.6</v>
      </c>
      <c r="C2064" t="s">
        <v>6198</v>
      </c>
      <c r="D2064" t="s">
        <v>1126</v>
      </c>
      <c r="E2064" t="s">
        <v>6199</v>
      </c>
    </row>
    <row r="2065" spans="1:7" x14ac:dyDescent="0.3">
      <c r="A2065" s="2" t="s">
        <v>656</v>
      </c>
      <c r="B2065" s="2">
        <v>1.9</v>
      </c>
      <c r="C2065" t="s">
        <v>656</v>
      </c>
    </row>
    <row r="2066" spans="1:7" x14ac:dyDescent="0.3">
      <c r="A2066" s="3" t="s">
        <v>108</v>
      </c>
      <c r="B2066" s="3">
        <v>5.7</v>
      </c>
      <c r="C2066" t="s">
        <v>434</v>
      </c>
      <c r="D2066" t="s">
        <v>6196</v>
      </c>
      <c r="E2066" t="s">
        <v>6095</v>
      </c>
    </row>
    <row r="2067" spans="1:7" x14ac:dyDescent="0.3">
      <c r="A2067" s="2" t="s">
        <v>131</v>
      </c>
      <c r="B2067" s="2">
        <v>6.6</v>
      </c>
      <c r="C2067" t="s">
        <v>434</v>
      </c>
      <c r="D2067" t="s">
        <v>656</v>
      </c>
      <c r="E2067" t="s">
        <v>6196</v>
      </c>
      <c r="F2067" t="s">
        <v>6095</v>
      </c>
    </row>
    <row r="2068" spans="1:7" x14ac:dyDescent="0.3">
      <c r="A2068" s="3" t="s">
        <v>549</v>
      </c>
      <c r="B2068" s="3">
        <v>6</v>
      </c>
      <c r="C2068" t="s">
        <v>656</v>
      </c>
      <c r="D2068" t="s">
        <v>6180</v>
      </c>
    </row>
    <row r="2069" spans="1:7" x14ac:dyDescent="0.3">
      <c r="A2069" s="2" t="s">
        <v>74</v>
      </c>
      <c r="B2069" s="2">
        <v>6.1</v>
      </c>
      <c r="C2069" t="s">
        <v>434</v>
      </c>
      <c r="D2069" t="s">
        <v>307</v>
      </c>
      <c r="E2069" t="s">
        <v>6116</v>
      </c>
      <c r="F2069" t="s">
        <v>6095</v>
      </c>
    </row>
    <row r="2070" spans="1:7" x14ac:dyDescent="0.3">
      <c r="A2070" s="3" t="s">
        <v>656</v>
      </c>
      <c r="B2070" s="3">
        <v>4.8</v>
      </c>
      <c r="C2070" t="s">
        <v>656</v>
      </c>
    </row>
    <row r="2071" spans="1:7" x14ac:dyDescent="0.3">
      <c r="A2071" s="2" t="s">
        <v>460</v>
      </c>
      <c r="B2071" s="2">
        <v>6.2</v>
      </c>
      <c r="C2071" t="s">
        <v>434</v>
      </c>
      <c r="D2071" t="s">
        <v>6196</v>
      </c>
      <c r="E2071" t="s">
        <v>6116</v>
      </c>
      <c r="F2071" t="s">
        <v>6095</v>
      </c>
    </row>
    <row r="2072" spans="1:7" x14ac:dyDescent="0.3">
      <c r="A2072" s="3" t="s">
        <v>326</v>
      </c>
      <c r="B2072" s="3">
        <v>7.5</v>
      </c>
      <c r="C2072" t="s">
        <v>656</v>
      </c>
      <c r="D2072" t="s">
        <v>6196</v>
      </c>
    </row>
    <row r="2073" spans="1:7" x14ac:dyDescent="0.3">
      <c r="A2073" s="2" t="s">
        <v>1940</v>
      </c>
      <c r="B2073" s="2">
        <v>6.3</v>
      </c>
      <c r="C2073" t="s">
        <v>6198</v>
      </c>
      <c r="D2073" t="s">
        <v>1126</v>
      </c>
      <c r="E2073" t="s">
        <v>6199</v>
      </c>
    </row>
    <row r="2074" spans="1:7" x14ac:dyDescent="0.3">
      <c r="A2074" s="3" t="s">
        <v>3529</v>
      </c>
      <c r="B2074" s="3">
        <v>7.1</v>
      </c>
      <c r="C2074" t="s">
        <v>1126</v>
      </c>
      <c r="D2074" t="s">
        <v>6197</v>
      </c>
      <c r="E2074" t="s">
        <v>6180</v>
      </c>
      <c r="F2074" t="s">
        <v>6095</v>
      </c>
      <c r="G2074" t="s">
        <v>6202</v>
      </c>
    </row>
    <row r="2075" spans="1:7" x14ac:dyDescent="0.3">
      <c r="A2075" s="2" t="s">
        <v>838</v>
      </c>
      <c r="B2075" s="2">
        <v>6.6</v>
      </c>
      <c r="C2075" t="s">
        <v>656</v>
      </c>
      <c r="D2075" t="s">
        <v>1126</v>
      </c>
    </row>
    <row r="2076" spans="1:7" x14ac:dyDescent="0.3">
      <c r="A2076" s="3" t="s">
        <v>3532</v>
      </c>
      <c r="B2076" s="3">
        <v>6.1</v>
      </c>
      <c r="C2076" t="s">
        <v>434</v>
      </c>
      <c r="D2076" t="s">
        <v>6196</v>
      </c>
      <c r="E2076" t="s">
        <v>1126</v>
      </c>
      <c r="F2076" t="s">
        <v>6203</v>
      </c>
    </row>
    <row r="2077" spans="1:7" x14ac:dyDescent="0.3">
      <c r="A2077" s="2" t="s">
        <v>828</v>
      </c>
      <c r="B2077" s="2">
        <v>6.7</v>
      </c>
      <c r="C2077" t="s">
        <v>656</v>
      </c>
      <c r="D2077" t="s">
        <v>1126</v>
      </c>
      <c r="E2077" t="s">
        <v>6195</v>
      </c>
      <c r="F2077" t="s">
        <v>6180</v>
      </c>
    </row>
    <row r="2078" spans="1:7" x14ac:dyDescent="0.3">
      <c r="A2078" s="3" t="s">
        <v>108</v>
      </c>
      <c r="B2078" s="3">
        <v>5.6</v>
      </c>
      <c r="C2078" t="s">
        <v>434</v>
      </c>
      <c r="D2078" t="s">
        <v>6196</v>
      </c>
      <c r="E2078" t="s">
        <v>6095</v>
      </c>
    </row>
    <row r="2079" spans="1:7" x14ac:dyDescent="0.3">
      <c r="A2079" s="2" t="s">
        <v>3536</v>
      </c>
      <c r="B2079" s="2">
        <v>7.2</v>
      </c>
      <c r="C2079" t="s">
        <v>1126</v>
      </c>
      <c r="D2079" t="s">
        <v>6195</v>
      </c>
      <c r="E2079" t="s">
        <v>2088</v>
      </c>
      <c r="F2079" t="s">
        <v>6197</v>
      </c>
    </row>
    <row r="2080" spans="1:7" x14ac:dyDescent="0.3">
      <c r="A2080" s="3" t="s">
        <v>2876</v>
      </c>
      <c r="B2080" s="3">
        <v>4.3</v>
      </c>
      <c r="C2080" t="s">
        <v>434</v>
      </c>
      <c r="D2080" t="s">
        <v>656</v>
      </c>
      <c r="E2080" t="s">
        <v>6194</v>
      </c>
    </row>
    <row r="2081" spans="1:7" x14ac:dyDescent="0.3">
      <c r="A2081" s="2" t="s">
        <v>656</v>
      </c>
      <c r="B2081" s="2">
        <v>6.4</v>
      </c>
      <c r="C2081" t="s">
        <v>656</v>
      </c>
    </row>
    <row r="2082" spans="1:7" x14ac:dyDescent="0.3">
      <c r="A2082" s="3" t="s">
        <v>3541</v>
      </c>
      <c r="B2082" s="3">
        <v>7.1</v>
      </c>
      <c r="C2082" t="s">
        <v>656</v>
      </c>
      <c r="D2082" t="s">
        <v>1126</v>
      </c>
      <c r="E2082" t="s">
        <v>6201</v>
      </c>
      <c r="F2082" t="s">
        <v>6202</v>
      </c>
    </row>
    <row r="2083" spans="1:7" x14ac:dyDescent="0.3">
      <c r="A2083" s="2" t="s">
        <v>143</v>
      </c>
      <c r="B2083" s="2">
        <v>6.3</v>
      </c>
      <c r="C2083" t="s">
        <v>434</v>
      </c>
      <c r="D2083" t="s">
        <v>6196</v>
      </c>
      <c r="E2083" t="s">
        <v>1126</v>
      </c>
      <c r="F2083" t="s">
        <v>6095</v>
      </c>
    </row>
    <row r="2084" spans="1:7" x14ac:dyDescent="0.3">
      <c r="A2084" s="3" t="s">
        <v>656</v>
      </c>
      <c r="B2084" s="3">
        <v>7.4</v>
      </c>
      <c r="C2084" t="s">
        <v>656</v>
      </c>
    </row>
    <row r="2085" spans="1:7" x14ac:dyDescent="0.3">
      <c r="A2085" s="2" t="s">
        <v>549</v>
      </c>
      <c r="B2085" s="2">
        <v>6.1</v>
      </c>
      <c r="C2085" t="s">
        <v>656</v>
      </c>
      <c r="D2085" t="s">
        <v>6180</v>
      </c>
    </row>
    <row r="2086" spans="1:7" x14ac:dyDescent="0.3">
      <c r="A2086" s="3" t="s">
        <v>838</v>
      </c>
      <c r="B2086" s="3">
        <v>6.6</v>
      </c>
      <c r="C2086" t="s">
        <v>656</v>
      </c>
      <c r="D2086" t="s">
        <v>1126</v>
      </c>
    </row>
    <row r="2087" spans="1:7" x14ac:dyDescent="0.3">
      <c r="A2087" s="2" t="s">
        <v>326</v>
      </c>
      <c r="B2087" s="2">
        <v>6</v>
      </c>
      <c r="C2087" t="s">
        <v>656</v>
      </c>
      <c r="D2087" t="s">
        <v>6196</v>
      </c>
    </row>
    <row r="2088" spans="1:7" x14ac:dyDescent="0.3">
      <c r="A2088" s="3" t="s">
        <v>3549</v>
      </c>
      <c r="B2088" s="3">
        <v>6.8</v>
      </c>
      <c r="C2088" t="s">
        <v>656</v>
      </c>
      <c r="D2088" t="s">
        <v>6200</v>
      </c>
      <c r="E2088" t="s">
        <v>6180</v>
      </c>
    </row>
    <row r="2089" spans="1:7" x14ac:dyDescent="0.3">
      <c r="A2089" s="3" t="s">
        <v>108</v>
      </c>
      <c r="B2089" s="3">
        <v>6.8</v>
      </c>
      <c r="C2089" t="s">
        <v>434</v>
      </c>
      <c r="D2089" t="s">
        <v>6196</v>
      </c>
      <c r="E2089" t="s">
        <v>6095</v>
      </c>
    </row>
    <row r="2090" spans="1:7" x14ac:dyDescent="0.3">
      <c r="A2090" s="2" t="s">
        <v>2287</v>
      </c>
      <c r="B2090" s="2">
        <v>7.2</v>
      </c>
      <c r="C2090" t="s">
        <v>307</v>
      </c>
      <c r="D2090" t="s">
        <v>1126</v>
      </c>
    </row>
    <row r="2091" spans="1:7" x14ac:dyDescent="0.3">
      <c r="A2091" s="3" t="s">
        <v>879</v>
      </c>
      <c r="B2091" s="3">
        <v>1.9</v>
      </c>
      <c r="C2091" t="s">
        <v>656</v>
      </c>
      <c r="D2091" t="s">
        <v>6194</v>
      </c>
      <c r="E2091" t="s">
        <v>6116</v>
      </c>
    </row>
    <row r="2092" spans="1:7" x14ac:dyDescent="0.3">
      <c r="A2092" s="2" t="s">
        <v>571</v>
      </c>
      <c r="B2092" s="2">
        <v>5.5</v>
      </c>
      <c r="C2092" t="s">
        <v>434</v>
      </c>
      <c r="D2092" t="s">
        <v>656</v>
      </c>
      <c r="E2092" t="s">
        <v>6196</v>
      </c>
    </row>
    <row r="2093" spans="1:7" x14ac:dyDescent="0.3">
      <c r="A2093" s="3" t="s">
        <v>571</v>
      </c>
      <c r="B2093" s="3">
        <v>4.5</v>
      </c>
      <c r="C2093" t="s">
        <v>434</v>
      </c>
      <c r="D2093" t="s">
        <v>656</v>
      </c>
      <c r="E2093" t="s">
        <v>6196</v>
      </c>
    </row>
    <row r="2094" spans="1:7" x14ac:dyDescent="0.3">
      <c r="A2094" s="2" t="s">
        <v>1014</v>
      </c>
      <c r="B2094" s="2">
        <v>6.3</v>
      </c>
      <c r="C2094" t="s">
        <v>656</v>
      </c>
      <c r="D2094" t="s">
        <v>6196</v>
      </c>
      <c r="E2094" t="s">
        <v>6201</v>
      </c>
    </row>
    <row r="2095" spans="1:7" x14ac:dyDescent="0.3">
      <c r="A2095" s="2" t="s">
        <v>3558</v>
      </c>
      <c r="B2095" s="2">
        <v>6.7</v>
      </c>
      <c r="C2095" t="s">
        <v>656</v>
      </c>
      <c r="D2095" t="s">
        <v>6196</v>
      </c>
      <c r="E2095" t="s">
        <v>1126</v>
      </c>
      <c r="F2095" t="s">
        <v>6197</v>
      </c>
      <c r="G2095" t="s">
        <v>6180</v>
      </c>
    </row>
    <row r="2096" spans="1:7" x14ac:dyDescent="0.3">
      <c r="A2096" s="3" t="s">
        <v>89</v>
      </c>
      <c r="B2096" s="3">
        <v>2.8</v>
      </c>
      <c r="C2096" t="s">
        <v>307</v>
      </c>
      <c r="D2096" t="s">
        <v>6193</v>
      </c>
      <c r="E2096" t="s">
        <v>656</v>
      </c>
      <c r="F2096" t="s">
        <v>6194</v>
      </c>
      <c r="G2096" t="s">
        <v>6195</v>
      </c>
    </row>
    <row r="2097" spans="1:8" x14ac:dyDescent="0.3">
      <c r="A2097" s="2" t="s">
        <v>2022</v>
      </c>
      <c r="B2097" s="2">
        <v>5</v>
      </c>
      <c r="C2097" t="s">
        <v>1126</v>
      </c>
      <c r="D2097" t="s">
        <v>6201</v>
      </c>
    </row>
    <row r="2098" spans="1:8" x14ac:dyDescent="0.3">
      <c r="A2098" s="2" t="s">
        <v>922</v>
      </c>
      <c r="B2098" s="2">
        <v>4.3</v>
      </c>
      <c r="C2098" t="s">
        <v>656</v>
      </c>
      <c r="D2098" t="s">
        <v>6195</v>
      </c>
    </row>
    <row r="2099" spans="1:8" x14ac:dyDescent="0.3">
      <c r="A2099" s="3" t="s">
        <v>131</v>
      </c>
      <c r="B2099" s="3">
        <v>5.6</v>
      </c>
      <c r="C2099" t="s">
        <v>434</v>
      </c>
      <c r="D2099" t="s">
        <v>656</v>
      </c>
      <c r="E2099" t="s">
        <v>6196</v>
      </c>
      <c r="F2099" t="s">
        <v>6095</v>
      </c>
    </row>
    <row r="2100" spans="1:8" x14ac:dyDescent="0.3">
      <c r="A2100" s="2" t="s">
        <v>1203</v>
      </c>
      <c r="B2100" s="2">
        <v>6.2</v>
      </c>
      <c r="C2100" t="s">
        <v>1126</v>
      </c>
      <c r="D2100" t="s">
        <v>2088</v>
      </c>
      <c r="E2100" t="s">
        <v>6116</v>
      </c>
      <c r="F2100" t="s">
        <v>6095</v>
      </c>
    </row>
    <row r="2101" spans="1:8" x14ac:dyDescent="0.3">
      <c r="A2101" s="3" t="s">
        <v>1392</v>
      </c>
      <c r="B2101" s="3">
        <v>5.3</v>
      </c>
      <c r="C2101" t="s">
        <v>307</v>
      </c>
      <c r="D2101" t="s">
        <v>656</v>
      </c>
    </row>
    <row r="2102" spans="1:8" x14ac:dyDescent="0.3">
      <c r="A2102" s="2" t="s">
        <v>3570</v>
      </c>
      <c r="B2102" s="2">
        <v>7.4</v>
      </c>
      <c r="C2102" t="s">
        <v>6198</v>
      </c>
      <c r="D2102" t="s">
        <v>656</v>
      </c>
      <c r="E2102" t="s">
        <v>1126</v>
      </c>
      <c r="F2102" t="s">
        <v>6199</v>
      </c>
      <c r="G2102" t="s">
        <v>6201</v>
      </c>
      <c r="H2102" t="s">
        <v>6200</v>
      </c>
    </row>
    <row r="2103" spans="1:8" x14ac:dyDescent="0.3">
      <c r="A2103" s="3" t="s">
        <v>1121</v>
      </c>
      <c r="B2103" s="3">
        <v>7.4</v>
      </c>
      <c r="C2103" t="s">
        <v>1126</v>
      </c>
      <c r="D2103" t="s">
        <v>6202</v>
      </c>
    </row>
    <row r="2104" spans="1:8" x14ac:dyDescent="0.3">
      <c r="A2104" s="2" t="s">
        <v>1186</v>
      </c>
      <c r="B2104" s="2">
        <v>6.5</v>
      </c>
      <c r="C2104" t="s">
        <v>6198</v>
      </c>
      <c r="D2104" t="s">
        <v>1126</v>
      </c>
      <c r="E2104" t="s">
        <v>6095</v>
      </c>
    </row>
    <row r="2105" spans="1:8" x14ac:dyDescent="0.3">
      <c r="A2105" s="3" t="s">
        <v>3575</v>
      </c>
      <c r="B2105" s="3">
        <v>7.1</v>
      </c>
      <c r="C2105" t="s">
        <v>6193</v>
      </c>
      <c r="D2105" t="s">
        <v>1126</v>
      </c>
      <c r="E2105" t="s">
        <v>6197</v>
      </c>
      <c r="F2105" t="s">
        <v>6116</v>
      </c>
      <c r="G2105" t="s">
        <v>6095</v>
      </c>
    </row>
    <row r="2106" spans="1:8" x14ac:dyDescent="0.3">
      <c r="A2106" s="2" t="s">
        <v>534</v>
      </c>
      <c r="B2106" s="2">
        <v>7.2</v>
      </c>
      <c r="C2106" t="s">
        <v>6198</v>
      </c>
      <c r="D2106" t="s">
        <v>1126</v>
      </c>
      <c r="E2106" t="s">
        <v>6203</v>
      </c>
    </row>
    <row r="2107" spans="1:8" x14ac:dyDescent="0.3">
      <c r="A2107" s="3" t="s">
        <v>3240</v>
      </c>
      <c r="B2107" s="3">
        <v>2.2999999999999998</v>
      </c>
      <c r="C2107" t="s">
        <v>2088</v>
      </c>
      <c r="D2107" t="s">
        <v>6116</v>
      </c>
    </row>
    <row r="2108" spans="1:8" x14ac:dyDescent="0.3">
      <c r="A2108" s="2" t="s">
        <v>2636</v>
      </c>
      <c r="B2108" s="2">
        <v>6.4</v>
      </c>
      <c r="C2108" t="s">
        <v>656</v>
      </c>
      <c r="D2108" t="s">
        <v>1126</v>
      </c>
      <c r="E2108" t="s">
        <v>6194</v>
      </c>
      <c r="F2108" t="s">
        <v>6201</v>
      </c>
      <c r="G2108" t="s">
        <v>6180</v>
      </c>
    </row>
    <row r="2109" spans="1:8" x14ac:dyDescent="0.3">
      <c r="A2109" s="3" t="s">
        <v>1083</v>
      </c>
      <c r="B2109" s="3">
        <v>6.1</v>
      </c>
      <c r="C2109" t="s">
        <v>1126</v>
      </c>
      <c r="D2109" t="s">
        <v>6197</v>
      </c>
      <c r="E2109" t="s">
        <v>6180</v>
      </c>
      <c r="F2109" t="s">
        <v>6095</v>
      </c>
    </row>
    <row r="2110" spans="1:8" x14ac:dyDescent="0.3">
      <c r="A2110" s="2" t="s">
        <v>143</v>
      </c>
      <c r="B2110" s="2">
        <v>7</v>
      </c>
      <c r="C2110" t="s">
        <v>434</v>
      </c>
      <c r="D2110" t="s">
        <v>6196</v>
      </c>
      <c r="E2110" t="s">
        <v>1126</v>
      </c>
      <c r="F2110" t="s">
        <v>6095</v>
      </c>
    </row>
    <row r="2111" spans="1:8" x14ac:dyDescent="0.3">
      <c r="A2111" s="2" t="s">
        <v>504</v>
      </c>
      <c r="B2111" s="2">
        <v>7</v>
      </c>
      <c r="C2111" t="s">
        <v>6198</v>
      </c>
      <c r="D2111" t="s">
        <v>1126</v>
      </c>
    </row>
    <row r="2112" spans="1:8" x14ac:dyDescent="0.3">
      <c r="A2112" s="3" t="s">
        <v>1415</v>
      </c>
      <c r="B2112" s="3">
        <v>7</v>
      </c>
      <c r="C2112" t="s">
        <v>6198</v>
      </c>
      <c r="D2112" t="s">
        <v>1126</v>
      </c>
      <c r="E2112" t="s">
        <v>6201</v>
      </c>
    </row>
    <row r="2113" spans="1:8" x14ac:dyDescent="0.3">
      <c r="A2113" s="2" t="s">
        <v>19</v>
      </c>
      <c r="B2113" s="2">
        <v>4.9000000000000004</v>
      </c>
      <c r="C2113" t="s">
        <v>434</v>
      </c>
      <c r="D2113" t="s">
        <v>6095</v>
      </c>
    </row>
    <row r="2114" spans="1:8" x14ac:dyDescent="0.3">
      <c r="A2114" s="3" t="s">
        <v>3590</v>
      </c>
      <c r="B2114" s="3">
        <v>6.9</v>
      </c>
      <c r="C2114" t="s">
        <v>307</v>
      </c>
      <c r="D2114" t="s">
        <v>656</v>
      </c>
      <c r="E2114" t="s">
        <v>1126</v>
      </c>
      <c r="F2114" t="s">
        <v>6180</v>
      </c>
    </row>
    <row r="2115" spans="1:8" x14ac:dyDescent="0.3">
      <c r="A2115" s="2" t="s">
        <v>465</v>
      </c>
      <c r="B2115" s="2">
        <v>7.5</v>
      </c>
      <c r="C2115" t="s">
        <v>656</v>
      </c>
      <c r="D2115" t="s">
        <v>1126</v>
      </c>
      <c r="E2115" t="s">
        <v>6180</v>
      </c>
    </row>
    <row r="2116" spans="1:8" x14ac:dyDescent="0.3">
      <c r="A2116" s="3" t="s">
        <v>3594</v>
      </c>
      <c r="B2116" s="3">
        <v>8.4</v>
      </c>
      <c r="C2116" t="s">
        <v>307</v>
      </c>
      <c r="D2116" t="s">
        <v>6193</v>
      </c>
      <c r="E2116" t="s">
        <v>6195</v>
      </c>
    </row>
    <row r="2117" spans="1:8" x14ac:dyDescent="0.3">
      <c r="A2117" s="2" t="s">
        <v>3597</v>
      </c>
      <c r="B2117" s="2">
        <v>6.9</v>
      </c>
      <c r="C2117" t="s">
        <v>656</v>
      </c>
      <c r="D2117" t="s">
        <v>1126</v>
      </c>
      <c r="E2117" t="s">
        <v>6197</v>
      </c>
      <c r="F2117" t="s">
        <v>6180</v>
      </c>
      <c r="G2117" t="s">
        <v>6095</v>
      </c>
      <c r="H2117" t="s">
        <v>6202</v>
      </c>
    </row>
    <row r="2118" spans="1:8" x14ac:dyDescent="0.3">
      <c r="A2118" s="3" t="s">
        <v>3600</v>
      </c>
      <c r="B2118" s="3">
        <v>4.5</v>
      </c>
      <c r="C2118" t="s">
        <v>6198</v>
      </c>
      <c r="D2118" t="s">
        <v>656</v>
      </c>
      <c r="E2118" t="s">
        <v>6200</v>
      </c>
    </row>
    <row r="2119" spans="1:8" x14ac:dyDescent="0.3">
      <c r="A2119" s="2" t="s">
        <v>3602</v>
      </c>
      <c r="B2119" s="2">
        <v>7.4</v>
      </c>
      <c r="C2119" t="s">
        <v>6196</v>
      </c>
      <c r="D2119" t="s">
        <v>1126</v>
      </c>
      <c r="E2119" t="s">
        <v>5025</v>
      </c>
    </row>
    <row r="2120" spans="1:8" x14ac:dyDescent="0.3">
      <c r="A2120" s="3" t="s">
        <v>534</v>
      </c>
      <c r="B2120" s="3">
        <v>7</v>
      </c>
      <c r="C2120" t="s">
        <v>6198</v>
      </c>
      <c r="D2120" t="s">
        <v>1126</v>
      </c>
      <c r="E2120" t="s">
        <v>6203</v>
      </c>
    </row>
    <row r="2121" spans="1:8" x14ac:dyDescent="0.3">
      <c r="A2121" s="2" t="s">
        <v>2463</v>
      </c>
      <c r="B2121" s="2">
        <v>2.8</v>
      </c>
      <c r="C2121" t="s">
        <v>656</v>
      </c>
      <c r="D2121" t="s">
        <v>6201</v>
      </c>
    </row>
    <row r="2122" spans="1:8" x14ac:dyDescent="0.3">
      <c r="A2122" s="3" t="s">
        <v>455</v>
      </c>
      <c r="B2122" s="3">
        <v>7.5</v>
      </c>
      <c r="C2122" t="s">
        <v>434</v>
      </c>
      <c r="D2122" t="s">
        <v>1126</v>
      </c>
      <c r="E2122" t="s">
        <v>6116</v>
      </c>
      <c r="F2122" t="s">
        <v>6095</v>
      </c>
    </row>
    <row r="2123" spans="1:8" x14ac:dyDescent="0.3">
      <c r="A2123" s="2" t="s">
        <v>1121</v>
      </c>
      <c r="B2123" s="2">
        <v>7.1</v>
      </c>
      <c r="C2123" t="s">
        <v>1126</v>
      </c>
      <c r="D2123" t="s">
        <v>6202</v>
      </c>
    </row>
    <row r="2124" spans="1:8" x14ac:dyDescent="0.3">
      <c r="A2124" s="3" t="s">
        <v>1733</v>
      </c>
      <c r="B2124" s="3">
        <v>6.4</v>
      </c>
      <c r="C2124" t="s">
        <v>6196</v>
      </c>
      <c r="D2124" t="s">
        <v>1126</v>
      </c>
      <c r="E2124" t="s">
        <v>6180</v>
      </c>
      <c r="F2124" t="s">
        <v>6095</v>
      </c>
    </row>
    <row r="2125" spans="1:8" x14ac:dyDescent="0.3">
      <c r="A2125" s="3" t="s">
        <v>69</v>
      </c>
      <c r="B2125" s="3">
        <v>5.3</v>
      </c>
      <c r="C2125" t="s">
        <v>1126</v>
      </c>
      <c r="D2125" t="s">
        <v>6180</v>
      </c>
    </row>
    <row r="2126" spans="1:8" x14ac:dyDescent="0.3">
      <c r="A2126" s="2" t="s">
        <v>3612</v>
      </c>
      <c r="B2126" s="2">
        <v>6.9</v>
      </c>
      <c r="C2126" t="s">
        <v>434</v>
      </c>
      <c r="D2126" t="s">
        <v>307</v>
      </c>
      <c r="E2126" t="s">
        <v>6193</v>
      </c>
      <c r="F2126" t="s">
        <v>6194</v>
      </c>
      <c r="G2126" t="s">
        <v>6116</v>
      </c>
      <c r="H2126" t="s">
        <v>6095</v>
      </c>
    </row>
    <row r="2127" spans="1:8" x14ac:dyDescent="0.3">
      <c r="A2127" s="3" t="s">
        <v>768</v>
      </c>
      <c r="B2127" s="3">
        <v>6.2</v>
      </c>
      <c r="C2127" t="s">
        <v>1126</v>
      </c>
      <c r="D2127" t="s">
        <v>6199</v>
      </c>
      <c r="E2127" t="s">
        <v>6203</v>
      </c>
    </row>
    <row r="2128" spans="1:8" x14ac:dyDescent="0.3">
      <c r="A2128" s="3" t="s">
        <v>955</v>
      </c>
      <c r="B2128" s="3">
        <v>6.4</v>
      </c>
      <c r="C2128" t="s">
        <v>434</v>
      </c>
      <c r="D2128" t="s">
        <v>307</v>
      </c>
      <c r="E2128" t="s">
        <v>1126</v>
      </c>
      <c r="F2128" t="s">
        <v>6199</v>
      </c>
      <c r="G2128" t="s">
        <v>6180</v>
      </c>
    </row>
    <row r="2129" spans="1:10" x14ac:dyDescent="0.3">
      <c r="A2129" s="3" t="s">
        <v>3617</v>
      </c>
      <c r="B2129" s="3">
        <v>6</v>
      </c>
      <c r="C2129" t="s">
        <v>656</v>
      </c>
      <c r="D2129" t="s">
        <v>6194</v>
      </c>
      <c r="E2129" t="s">
        <v>6195</v>
      </c>
      <c r="F2129" t="s">
        <v>6116</v>
      </c>
    </row>
    <row r="2130" spans="1:10" x14ac:dyDescent="0.3">
      <c r="A2130" s="2" t="s">
        <v>3619</v>
      </c>
      <c r="B2130" s="2">
        <v>5.0999999999999996</v>
      </c>
      <c r="C2130" t="s">
        <v>434</v>
      </c>
      <c r="D2130" t="s">
        <v>656</v>
      </c>
      <c r="E2130" t="s">
        <v>6196</v>
      </c>
      <c r="F2130" t="s">
        <v>6195</v>
      </c>
      <c r="G2130" t="s">
        <v>2088</v>
      </c>
      <c r="H2130" t="s">
        <v>6197</v>
      </c>
      <c r="I2130" t="s">
        <v>6116</v>
      </c>
      <c r="J2130" t="s">
        <v>6095</v>
      </c>
    </row>
    <row r="2131" spans="1:10" x14ac:dyDescent="0.3">
      <c r="A2131" s="3" t="s">
        <v>3622</v>
      </c>
      <c r="B2131" s="3">
        <v>5.5</v>
      </c>
      <c r="C2131" t="s">
        <v>6196</v>
      </c>
      <c r="D2131" t="s">
        <v>1126</v>
      </c>
      <c r="E2131" t="s">
        <v>6197</v>
      </c>
    </row>
    <row r="2132" spans="1:10" x14ac:dyDescent="0.3">
      <c r="A2132" s="3" t="s">
        <v>828</v>
      </c>
      <c r="B2132" s="3">
        <v>5.4</v>
      </c>
      <c r="C2132" t="s">
        <v>656</v>
      </c>
      <c r="D2132" t="s">
        <v>1126</v>
      </c>
      <c r="E2132" t="s">
        <v>6195</v>
      </c>
      <c r="F2132" t="s">
        <v>6180</v>
      </c>
    </row>
    <row r="2133" spans="1:10" x14ac:dyDescent="0.3">
      <c r="A2133" s="2" t="s">
        <v>69</v>
      </c>
      <c r="B2133" s="2">
        <v>7.5</v>
      </c>
      <c r="C2133" t="s">
        <v>1126</v>
      </c>
      <c r="D2133" t="s">
        <v>6180</v>
      </c>
    </row>
    <row r="2134" spans="1:10" x14ac:dyDescent="0.3">
      <c r="A2134" s="3" t="s">
        <v>2810</v>
      </c>
      <c r="B2134" s="3">
        <v>7.4</v>
      </c>
      <c r="C2134" t="s">
        <v>434</v>
      </c>
      <c r="D2134" t="s">
        <v>6198</v>
      </c>
      <c r="E2134" t="s">
        <v>6196</v>
      </c>
      <c r="F2134" t="s">
        <v>1126</v>
      </c>
    </row>
    <row r="2135" spans="1:10" x14ac:dyDescent="0.3">
      <c r="A2135" s="2" t="s">
        <v>1970</v>
      </c>
      <c r="B2135" s="2">
        <v>8</v>
      </c>
      <c r="C2135" t="s">
        <v>307</v>
      </c>
      <c r="D2135" t="s">
        <v>1126</v>
      </c>
      <c r="E2135" t="s">
        <v>5025</v>
      </c>
    </row>
    <row r="2136" spans="1:10" x14ac:dyDescent="0.3">
      <c r="A2136" s="3" t="s">
        <v>656</v>
      </c>
      <c r="B2136" s="3">
        <v>5.7</v>
      </c>
      <c r="C2136" t="s">
        <v>656</v>
      </c>
    </row>
    <row r="2137" spans="1:10" x14ac:dyDescent="0.3">
      <c r="A2137" s="2" t="s">
        <v>717</v>
      </c>
      <c r="B2137" s="2">
        <v>6.8</v>
      </c>
      <c r="C2137" t="s">
        <v>6196</v>
      </c>
      <c r="D2137" t="s">
        <v>1126</v>
      </c>
      <c r="E2137" t="s">
        <v>6197</v>
      </c>
      <c r="F2137" t="s">
        <v>6095</v>
      </c>
    </row>
    <row r="2138" spans="1:10" x14ac:dyDescent="0.3">
      <c r="A2138" s="3" t="s">
        <v>902</v>
      </c>
      <c r="B2138" s="3">
        <v>5.9</v>
      </c>
      <c r="C2138" t="s">
        <v>656</v>
      </c>
      <c r="D2138" t="s">
        <v>6194</v>
      </c>
      <c r="E2138" t="s">
        <v>6180</v>
      </c>
    </row>
    <row r="2139" spans="1:10" x14ac:dyDescent="0.3">
      <c r="A2139" s="2" t="s">
        <v>2056</v>
      </c>
      <c r="B2139" s="2">
        <v>7.2</v>
      </c>
      <c r="C2139" t="s">
        <v>2088</v>
      </c>
      <c r="D2139" t="s">
        <v>6197</v>
      </c>
    </row>
    <row r="2140" spans="1:10" x14ac:dyDescent="0.3">
      <c r="A2140" s="3" t="s">
        <v>2088</v>
      </c>
      <c r="B2140" s="3">
        <v>5.5</v>
      </c>
      <c r="C2140" t="s">
        <v>2088</v>
      </c>
    </row>
    <row r="2141" spans="1:10" x14ac:dyDescent="0.3">
      <c r="A2141" s="3" t="s">
        <v>618</v>
      </c>
      <c r="B2141" s="3">
        <v>8.5</v>
      </c>
      <c r="C2141" t="s">
        <v>307</v>
      </c>
      <c r="D2141" t="s">
        <v>656</v>
      </c>
      <c r="E2141" t="s">
        <v>6116</v>
      </c>
    </row>
    <row r="2142" spans="1:10" x14ac:dyDescent="0.3">
      <c r="A2142" s="2" t="s">
        <v>996</v>
      </c>
      <c r="B2142" s="2">
        <v>5.6</v>
      </c>
      <c r="C2142" t="s">
        <v>2088</v>
      </c>
      <c r="D2142" t="s">
        <v>6197</v>
      </c>
      <c r="E2142" t="s">
        <v>6095</v>
      </c>
    </row>
    <row r="2143" spans="1:10" x14ac:dyDescent="0.3">
      <c r="A2143" s="3" t="s">
        <v>838</v>
      </c>
      <c r="B2143" s="3">
        <v>4.0999999999999996</v>
      </c>
      <c r="C2143" t="s">
        <v>656</v>
      </c>
      <c r="D2143" t="s">
        <v>1126</v>
      </c>
    </row>
    <row r="2144" spans="1:10" x14ac:dyDescent="0.3">
      <c r="A2144" s="3" t="s">
        <v>465</v>
      </c>
      <c r="B2144" s="3">
        <v>6.1</v>
      </c>
      <c r="C2144" t="s">
        <v>656</v>
      </c>
      <c r="D2144" t="s">
        <v>1126</v>
      </c>
      <c r="E2144" t="s">
        <v>6180</v>
      </c>
    </row>
    <row r="2145" spans="1:7" x14ac:dyDescent="0.3">
      <c r="A2145" s="2" t="s">
        <v>549</v>
      </c>
      <c r="B2145" s="2">
        <v>5.4</v>
      </c>
      <c r="C2145" t="s">
        <v>656</v>
      </c>
      <c r="D2145" t="s">
        <v>6180</v>
      </c>
    </row>
    <row r="2146" spans="1:7" x14ac:dyDescent="0.3">
      <c r="A2146" s="3" t="s">
        <v>1186</v>
      </c>
      <c r="B2146" s="3">
        <v>7.1</v>
      </c>
      <c r="C2146" t="s">
        <v>6198</v>
      </c>
      <c r="D2146" t="s">
        <v>1126</v>
      </c>
      <c r="E2146" t="s">
        <v>6095</v>
      </c>
    </row>
    <row r="2147" spans="1:7" x14ac:dyDescent="0.3">
      <c r="A2147" s="3" t="s">
        <v>814</v>
      </c>
      <c r="B2147" s="3">
        <v>3.6</v>
      </c>
      <c r="C2147" t="s">
        <v>307</v>
      </c>
      <c r="D2147" t="s">
        <v>656</v>
      </c>
      <c r="E2147" t="s">
        <v>1126</v>
      </c>
      <c r="F2147" t="s">
        <v>6194</v>
      </c>
      <c r="G2147" t="s">
        <v>6195</v>
      </c>
    </row>
    <row r="2148" spans="1:7" x14ac:dyDescent="0.3">
      <c r="A2148" s="2" t="s">
        <v>2168</v>
      </c>
      <c r="B2148" s="2">
        <v>6.5</v>
      </c>
      <c r="C2148" t="s">
        <v>2088</v>
      </c>
      <c r="D2148" t="s">
        <v>6095</v>
      </c>
    </row>
    <row r="2149" spans="1:7" x14ac:dyDescent="0.3">
      <c r="A2149" s="3" t="s">
        <v>201</v>
      </c>
      <c r="B2149" s="3">
        <v>8.6</v>
      </c>
      <c r="C2149" t="s">
        <v>307</v>
      </c>
      <c r="D2149" t="s">
        <v>6193</v>
      </c>
      <c r="E2149" t="s">
        <v>6194</v>
      </c>
      <c r="F2149" t="s">
        <v>6195</v>
      </c>
    </row>
    <row r="2150" spans="1:7" x14ac:dyDescent="0.3">
      <c r="A2150" s="3" t="s">
        <v>955</v>
      </c>
      <c r="B2150" s="3">
        <v>7</v>
      </c>
      <c r="C2150" t="s">
        <v>434</v>
      </c>
      <c r="D2150" t="s">
        <v>307</v>
      </c>
      <c r="E2150" t="s">
        <v>1126</v>
      </c>
      <c r="F2150" t="s">
        <v>6199</v>
      </c>
      <c r="G2150" t="s">
        <v>6180</v>
      </c>
    </row>
    <row r="2151" spans="1:7" x14ac:dyDescent="0.3">
      <c r="A2151" s="2" t="s">
        <v>1121</v>
      </c>
      <c r="B2151" s="2">
        <v>7.6</v>
      </c>
      <c r="C2151" t="s">
        <v>1126</v>
      </c>
      <c r="D2151" t="s">
        <v>6202</v>
      </c>
    </row>
    <row r="2152" spans="1:7" x14ac:dyDescent="0.3">
      <c r="A2152" s="3" t="s">
        <v>3648</v>
      </c>
      <c r="B2152" s="3">
        <v>6.5</v>
      </c>
      <c r="C2152" t="s">
        <v>307</v>
      </c>
      <c r="D2152" t="s">
        <v>656</v>
      </c>
      <c r="E2152" t="s">
        <v>6180</v>
      </c>
    </row>
    <row r="2153" spans="1:7" x14ac:dyDescent="0.3">
      <c r="A2153" s="2" t="s">
        <v>549</v>
      </c>
      <c r="B2153" s="2">
        <v>6.4</v>
      </c>
      <c r="C2153" t="s">
        <v>656</v>
      </c>
      <c r="D2153" t="s">
        <v>6180</v>
      </c>
    </row>
    <row r="2154" spans="1:7" x14ac:dyDescent="0.3">
      <c r="A2154" s="2" t="s">
        <v>465</v>
      </c>
      <c r="B2154" s="2">
        <v>6.3</v>
      </c>
      <c r="C2154" t="s">
        <v>656</v>
      </c>
      <c r="D2154" t="s">
        <v>1126</v>
      </c>
      <c r="E2154" t="s">
        <v>6180</v>
      </c>
    </row>
    <row r="2155" spans="1:7" x14ac:dyDescent="0.3">
      <c r="A2155" s="2" t="s">
        <v>3655</v>
      </c>
      <c r="B2155" s="2">
        <v>5.7</v>
      </c>
      <c r="C2155" t="s">
        <v>6194</v>
      </c>
      <c r="D2155" t="s">
        <v>6195</v>
      </c>
      <c r="E2155" t="s">
        <v>6201</v>
      </c>
    </row>
    <row r="2156" spans="1:7" x14ac:dyDescent="0.3">
      <c r="A2156" s="3" t="s">
        <v>3658</v>
      </c>
      <c r="B2156" s="3">
        <v>6.3</v>
      </c>
      <c r="C2156" t="s">
        <v>6196</v>
      </c>
      <c r="D2156" t="s">
        <v>1126</v>
      </c>
      <c r="E2156" t="s">
        <v>6201</v>
      </c>
      <c r="F2156" t="s">
        <v>6095</v>
      </c>
    </row>
    <row r="2157" spans="1:7" x14ac:dyDescent="0.3">
      <c r="A2157" s="3" t="s">
        <v>2001</v>
      </c>
      <c r="B2157" s="3">
        <v>6</v>
      </c>
      <c r="C2157" t="s">
        <v>1126</v>
      </c>
      <c r="D2157" t="s">
        <v>2088</v>
      </c>
      <c r="E2157" t="s">
        <v>6197</v>
      </c>
      <c r="F2157" t="s">
        <v>6095</v>
      </c>
    </row>
    <row r="2158" spans="1:7" x14ac:dyDescent="0.3">
      <c r="A2158" s="2" t="s">
        <v>838</v>
      </c>
      <c r="B2158" s="2">
        <v>7.7</v>
      </c>
      <c r="C2158" t="s">
        <v>656</v>
      </c>
      <c r="D2158" t="s">
        <v>1126</v>
      </c>
    </row>
    <row r="2159" spans="1:7" x14ac:dyDescent="0.3">
      <c r="A2159" s="3" t="s">
        <v>2088</v>
      </c>
      <c r="B2159" s="3">
        <v>6.2</v>
      </c>
      <c r="C2159" t="s">
        <v>2088</v>
      </c>
    </row>
    <row r="2160" spans="1:7" x14ac:dyDescent="0.3">
      <c r="A2160" s="3" t="s">
        <v>1764</v>
      </c>
      <c r="B2160" s="3">
        <v>7.7</v>
      </c>
      <c r="C2160" t="s">
        <v>307</v>
      </c>
      <c r="D2160" t="s">
        <v>656</v>
      </c>
      <c r="E2160" t="s">
        <v>1126</v>
      </c>
    </row>
    <row r="2161" spans="1:7" x14ac:dyDescent="0.3">
      <c r="A2161" s="2" t="s">
        <v>1199</v>
      </c>
      <c r="B2161" s="2">
        <v>6.4</v>
      </c>
      <c r="C2161" t="s">
        <v>656</v>
      </c>
      <c r="D2161" t="s">
        <v>6195</v>
      </c>
      <c r="E2161" t="s">
        <v>6180</v>
      </c>
    </row>
    <row r="2162" spans="1:7" x14ac:dyDescent="0.3">
      <c r="A2162" s="3" t="s">
        <v>656</v>
      </c>
      <c r="B2162" s="3">
        <v>6.4</v>
      </c>
      <c r="C2162" t="s">
        <v>656</v>
      </c>
    </row>
    <row r="2163" spans="1:7" x14ac:dyDescent="0.3">
      <c r="A2163" s="2" t="s">
        <v>3501</v>
      </c>
      <c r="B2163" s="2">
        <v>6.9</v>
      </c>
      <c r="C2163" t="s">
        <v>434</v>
      </c>
      <c r="D2163" t="s">
        <v>656</v>
      </c>
      <c r="E2163" t="s">
        <v>6196</v>
      </c>
      <c r="F2163" t="s">
        <v>6195</v>
      </c>
    </row>
    <row r="2164" spans="1:7" x14ac:dyDescent="0.3">
      <c r="A2164" s="3" t="s">
        <v>2084</v>
      </c>
      <c r="B2164" s="3">
        <v>7.3</v>
      </c>
      <c r="C2164" t="s">
        <v>656</v>
      </c>
      <c r="D2164" t="s">
        <v>1126</v>
      </c>
      <c r="E2164" t="s">
        <v>6194</v>
      </c>
      <c r="F2164" t="s">
        <v>6195</v>
      </c>
      <c r="G2164" t="s">
        <v>6180</v>
      </c>
    </row>
    <row r="2165" spans="1:7" x14ac:dyDescent="0.3">
      <c r="A2165" s="2" t="s">
        <v>656</v>
      </c>
      <c r="B2165" s="2">
        <v>7.3</v>
      </c>
      <c r="C2165" t="s">
        <v>656</v>
      </c>
    </row>
    <row r="2166" spans="1:7" x14ac:dyDescent="0.3">
      <c r="A2166" s="3" t="s">
        <v>549</v>
      </c>
      <c r="B2166" s="3">
        <v>6.2</v>
      </c>
      <c r="C2166" t="s">
        <v>656</v>
      </c>
      <c r="D2166" t="s">
        <v>6180</v>
      </c>
    </row>
    <row r="2167" spans="1:7" x14ac:dyDescent="0.3">
      <c r="A2167" s="2" t="s">
        <v>22</v>
      </c>
      <c r="B2167" s="2">
        <v>6.6</v>
      </c>
      <c r="C2167" t="s">
        <v>434</v>
      </c>
      <c r="D2167" t="s">
        <v>307</v>
      </c>
      <c r="E2167" t="s">
        <v>6116</v>
      </c>
    </row>
    <row r="2168" spans="1:7" x14ac:dyDescent="0.3">
      <c r="A2168" s="3" t="s">
        <v>1449</v>
      </c>
      <c r="B2168" s="3">
        <v>6.7</v>
      </c>
      <c r="C2168" t="s">
        <v>1126</v>
      </c>
      <c r="D2168" t="s">
        <v>2088</v>
      </c>
      <c r="E2168" t="s">
        <v>6095</v>
      </c>
    </row>
    <row r="2169" spans="1:7" x14ac:dyDescent="0.3">
      <c r="A2169" s="2" t="s">
        <v>549</v>
      </c>
      <c r="B2169" s="2">
        <v>5.7</v>
      </c>
      <c r="C2169" t="s">
        <v>656</v>
      </c>
      <c r="D2169" t="s">
        <v>6180</v>
      </c>
    </row>
    <row r="2170" spans="1:7" x14ac:dyDescent="0.3">
      <c r="A2170" s="3" t="s">
        <v>3677</v>
      </c>
      <c r="B2170" s="3">
        <v>3.1</v>
      </c>
      <c r="C2170" t="s">
        <v>434</v>
      </c>
      <c r="D2170" t="s">
        <v>1126</v>
      </c>
      <c r="E2170" t="s">
        <v>6195</v>
      </c>
      <c r="F2170" t="s">
        <v>6197</v>
      </c>
      <c r="G2170" t="s">
        <v>6095</v>
      </c>
    </row>
    <row r="2171" spans="1:7" x14ac:dyDescent="0.3">
      <c r="A2171" s="2" t="s">
        <v>465</v>
      </c>
      <c r="B2171" s="2">
        <v>6.3</v>
      </c>
      <c r="C2171" t="s">
        <v>656</v>
      </c>
      <c r="D2171" t="s">
        <v>1126</v>
      </c>
      <c r="E2171" t="s">
        <v>6180</v>
      </c>
    </row>
    <row r="2172" spans="1:7" x14ac:dyDescent="0.3">
      <c r="A2172" s="3" t="s">
        <v>838</v>
      </c>
      <c r="B2172" s="3">
        <v>5.7</v>
      </c>
      <c r="C2172" t="s">
        <v>656</v>
      </c>
      <c r="D2172" t="s">
        <v>1126</v>
      </c>
    </row>
    <row r="2173" spans="1:7" x14ac:dyDescent="0.3">
      <c r="A2173" s="2" t="s">
        <v>2932</v>
      </c>
      <c r="B2173" s="2">
        <v>7.1</v>
      </c>
      <c r="C2173" t="s">
        <v>656</v>
      </c>
      <c r="D2173" t="s">
        <v>6196</v>
      </c>
      <c r="E2173" t="s">
        <v>1126</v>
      </c>
    </row>
    <row r="2174" spans="1:7" x14ac:dyDescent="0.3">
      <c r="A2174" s="3" t="s">
        <v>326</v>
      </c>
      <c r="B2174" s="3">
        <v>7</v>
      </c>
      <c r="C2174" t="s">
        <v>656</v>
      </c>
      <c r="D2174" t="s">
        <v>6196</v>
      </c>
    </row>
    <row r="2175" spans="1:7" x14ac:dyDescent="0.3">
      <c r="A2175" s="2" t="s">
        <v>902</v>
      </c>
      <c r="B2175" s="2">
        <v>6.1</v>
      </c>
      <c r="C2175" t="s">
        <v>656</v>
      </c>
      <c r="D2175" t="s">
        <v>6194</v>
      </c>
      <c r="E2175" t="s">
        <v>6180</v>
      </c>
    </row>
    <row r="2176" spans="1:7" x14ac:dyDescent="0.3">
      <c r="A2176" s="3" t="s">
        <v>1004</v>
      </c>
      <c r="B2176" s="3">
        <v>6.6</v>
      </c>
      <c r="C2176" t="s">
        <v>656</v>
      </c>
      <c r="D2176" t="s">
        <v>6194</v>
      </c>
    </row>
    <row r="2177" spans="1:6" x14ac:dyDescent="0.3">
      <c r="A2177" s="2" t="s">
        <v>1378</v>
      </c>
      <c r="B2177" s="2">
        <v>7.8</v>
      </c>
      <c r="C2177" t="s">
        <v>434</v>
      </c>
      <c r="D2177" t="s">
        <v>2088</v>
      </c>
      <c r="E2177" t="s">
        <v>6116</v>
      </c>
    </row>
    <row r="2178" spans="1:6" x14ac:dyDescent="0.3">
      <c r="A2178" s="3" t="s">
        <v>3687</v>
      </c>
      <c r="B2178" s="3">
        <v>8.3000000000000007</v>
      </c>
      <c r="C2178" t="s">
        <v>6198</v>
      </c>
      <c r="D2178" t="s">
        <v>1126</v>
      </c>
      <c r="E2178" t="s">
        <v>6199</v>
      </c>
      <c r="F2178" t="s">
        <v>6201</v>
      </c>
    </row>
    <row r="2179" spans="1:6" x14ac:dyDescent="0.3">
      <c r="A2179" s="2" t="s">
        <v>2056</v>
      </c>
      <c r="B2179" s="2">
        <v>3.9</v>
      </c>
      <c r="C2179" t="s">
        <v>2088</v>
      </c>
      <c r="D2179" t="s">
        <v>6197</v>
      </c>
    </row>
    <row r="2180" spans="1:6" x14ac:dyDescent="0.3">
      <c r="A2180" s="3" t="s">
        <v>656</v>
      </c>
      <c r="B2180" s="3">
        <v>7</v>
      </c>
      <c r="C2180" t="s">
        <v>656</v>
      </c>
    </row>
    <row r="2181" spans="1:6" x14ac:dyDescent="0.3">
      <c r="A2181" s="2" t="s">
        <v>465</v>
      </c>
      <c r="B2181" s="2">
        <v>6.7</v>
      </c>
      <c r="C2181" t="s">
        <v>656</v>
      </c>
      <c r="D2181" t="s">
        <v>1126</v>
      </c>
      <c r="E2181" t="s">
        <v>6180</v>
      </c>
    </row>
    <row r="2182" spans="1:6" x14ac:dyDescent="0.3">
      <c r="A2182" s="3" t="s">
        <v>2599</v>
      </c>
      <c r="B2182" s="3">
        <v>7.3</v>
      </c>
      <c r="C2182" t="s">
        <v>1126</v>
      </c>
      <c r="D2182" t="s">
        <v>6197</v>
      </c>
    </row>
    <row r="2183" spans="1:6" x14ac:dyDescent="0.3">
      <c r="A2183" s="3" t="s">
        <v>828</v>
      </c>
      <c r="B2183" s="3">
        <v>6.3</v>
      </c>
      <c r="C2183" t="s">
        <v>656</v>
      </c>
      <c r="D2183" t="s">
        <v>1126</v>
      </c>
      <c r="E2183" t="s">
        <v>6195</v>
      </c>
      <c r="F2183" t="s">
        <v>6180</v>
      </c>
    </row>
    <row r="2184" spans="1:6" x14ac:dyDescent="0.3">
      <c r="A2184" s="2" t="s">
        <v>465</v>
      </c>
      <c r="B2184" s="2">
        <v>7.8</v>
      </c>
      <c r="C2184" t="s">
        <v>656</v>
      </c>
      <c r="D2184" t="s">
        <v>1126</v>
      </c>
      <c r="E2184" t="s">
        <v>6180</v>
      </c>
    </row>
    <row r="2185" spans="1:6" x14ac:dyDescent="0.3">
      <c r="A2185" s="3" t="s">
        <v>1126</v>
      </c>
      <c r="B2185" s="3">
        <v>7.3</v>
      </c>
      <c r="C2185" t="s">
        <v>1126</v>
      </c>
    </row>
    <row r="2186" spans="1:6" x14ac:dyDescent="0.3">
      <c r="A2186" s="2" t="s">
        <v>930</v>
      </c>
      <c r="B2186" s="2">
        <v>7.6</v>
      </c>
      <c r="C2186" t="s">
        <v>1126</v>
      </c>
      <c r="D2186" t="s">
        <v>6199</v>
      </c>
      <c r="E2186" t="s">
        <v>6095</v>
      </c>
    </row>
    <row r="2187" spans="1:6" x14ac:dyDescent="0.3">
      <c r="A2187" s="3" t="s">
        <v>2521</v>
      </c>
      <c r="B2187" s="3">
        <v>5.3</v>
      </c>
      <c r="C2187" t="s">
        <v>1126</v>
      </c>
      <c r="D2187" t="s">
        <v>6201</v>
      </c>
      <c r="E2187" t="s">
        <v>6180</v>
      </c>
    </row>
    <row r="2188" spans="1:6" x14ac:dyDescent="0.3">
      <c r="A2188" s="3" t="s">
        <v>715</v>
      </c>
      <c r="B2188" s="3">
        <v>5.3</v>
      </c>
      <c r="C2188" t="s">
        <v>434</v>
      </c>
      <c r="D2188" t="s">
        <v>656</v>
      </c>
    </row>
    <row r="2189" spans="1:6" x14ac:dyDescent="0.3">
      <c r="A2189" s="2" t="s">
        <v>2403</v>
      </c>
      <c r="B2189" s="2">
        <v>6.8</v>
      </c>
      <c r="C2189" t="s">
        <v>6195</v>
      </c>
      <c r="D2189" t="s">
        <v>2088</v>
      </c>
    </row>
    <row r="2190" spans="1:6" x14ac:dyDescent="0.3">
      <c r="A2190" s="3" t="s">
        <v>3705</v>
      </c>
      <c r="B2190" s="3">
        <v>7.1</v>
      </c>
      <c r="C2190" t="s">
        <v>6198</v>
      </c>
      <c r="D2190" t="s">
        <v>1126</v>
      </c>
      <c r="E2190" t="s">
        <v>6194</v>
      </c>
      <c r="F2190" t="s">
        <v>6203</v>
      </c>
    </row>
    <row r="2191" spans="1:6" x14ac:dyDescent="0.3">
      <c r="A2191" s="3" t="s">
        <v>2932</v>
      </c>
      <c r="B2191" s="3">
        <v>5.8</v>
      </c>
      <c r="C2191" t="s">
        <v>656</v>
      </c>
      <c r="D2191" t="s">
        <v>6196</v>
      </c>
      <c r="E2191" t="s">
        <v>1126</v>
      </c>
    </row>
    <row r="2192" spans="1:6" x14ac:dyDescent="0.3">
      <c r="A2192" s="2" t="s">
        <v>13</v>
      </c>
      <c r="B2192" s="2">
        <v>5.8</v>
      </c>
      <c r="C2192" t="s">
        <v>434</v>
      </c>
      <c r="D2192" t="s">
        <v>307</v>
      </c>
      <c r="E2192" t="s">
        <v>6195</v>
      </c>
    </row>
    <row r="2193" spans="1:6" x14ac:dyDescent="0.3">
      <c r="A2193" s="3" t="s">
        <v>534</v>
      </c>
      <c r="B2193" s="3">
        <v>8.3000000000000007</v>
      </c>
      <c r="C2193" t="s">
        <v>6198</v>
      </c>
      <c r="D2193" t="s">
        <v>1126</v>
      </c>
      <c r="E2193" t="s">
        <v>6203</v>
      </c>
    </row>
    <row r="2194" spans="1:6" x14ac:dyDescent="0.3">
      <c r="A2194" s="2" t="s">
        <v>69</v>
      </c>
      <c r="B2194" s="2">
        <v>5.6</v>
      </c>
      <c r="C2194" t="s">
        <v>1126</v>
      </c>
      <c r="D2194" t="s">
        <v>6180</v>
      </c>
    </row>
    <row r="2195" spans="1:6" x14ac:dyDescent="0.3">
      <c r="A2195" s="3" t="s">
        <v>3713</v>
      </c>
      <c r="B2195" s="3">
        <v>6.8</v>
      </c>
      <c r="C2195" t="s">
        <v>307</v>
      </c>
      <c r="D2195" t="s">
        <v>6195</v>
      </c>
      <c r="E2195" t="s">
        <v>6197</v>
      </c>
      <c r="F2195" t="s">
        <v>6095</v>
      </c>
    </row>
    <row r="2196" spans="1:6" x14ac:dyDescent="0.3">
      <c r="A2196" s="2" t="s">
        <v>1145</v>
      </c>
      <c r="B2196" s="2">
        <v>5</v>
      </c>
      <c r="C2196" t="s">
        <v>656</v>
      </c>
      <c r="D2196" t="s">
        <v>1126</v>
      </c>
      <c r="E2196" t="s">
        <v>6200</v>
      </c>
      <c r="F2196" t="s">
        <v>6180</v>
      </c>
    </row>
    <row r="2197" spans="1:6" x14ac:dyDescent="0.3">
      <c r="A2197" s="3" t="s">
        <v>2481</v>
      </c>
      <c r="B2197" s="3">
        <v>7.6</v>
      </c>
      <c r="C2197" t="s">
        <v>307</v>
      </c>
      <c r="D2197" t="s">
        <v>6198</v>
      </c>
      <c r="E2197" t="s">
        <v>1126</v>
      </c>
      <c r="F2197" t="s">
        <v>6095</v>
      </c>
    </row>
    <row r="2198" spans="1:6" x14ac:dyDescent="0.3">
      <c r="A2198" s="2" t="s">
        <v>326</v>
      </c>
      <c r="B2198" s="2">
        <v>6.7</v>
      </c>
      <c r="C2198" t="s">
        <v>656</v>
      </c>
      <c r="D2198" t="s">
        <v>6196</v>
      </c>
    </row>
    <row r="2199" spans="1:6" x14ac:dyDescent="0.3">
      <c r="A2199" s="3" t="s">
        <v>2521</v>
      </c>
      <c r="B2199" s="3">
        <v>6.7</v>
      </c>
      <c r="C2199" t="s">
        <v>1126</v>
      </c>
      <c r="D2199" t="s">
        <v>6201</v>
      </c>
      <c r="E2199" t="s">
        <v>6180</v>
      </c>
    </row>
    <row r="2200" spans="1:6" x14ac:dyDescent="0.3">
      <c r="A2200" s="2" t="s">
        <v>656</v>
      </c>
      <c r="B2200" s="2">
        <v>5.7</v>
      </c>
      <c r="C2200" t="s">
        <v>656</v>
      </c>
    </row>
    <row r="2201" spans="1:6" x14ac:dyDescent="0.3">
      <c r="A2201" s="3" t="s">
        <v>326</v>
      </c>
      <c r="B2201" s="3">
        <v>5.2</v>
      </c>
      <c r="C2201" t="s">
        <v>656</v>
      </c>
      <c r="D2201" t="s">
        <v>6196</v>
      </c>
    </row>
    <row r="2202" spans="1:6" x14ac:dyDescent="0.3">
      <c r="A2202" s="2" t="s">
        <v>1126</v>
      </c>
      <c r="B2202" s="2">
        <v>7.5</v>
      </c>
      <c r="C2202" t="s">
        <v>1126</v>
      </c>
    </row>
    <row r="2203" spans="1:6" x14ac:dyDescent="0.3">
      <c r="A2203" s="3" t="s">
        <v>504</v>
      </c>
      <c r="B2203" s="3">
        <v>7.2</v>
      </c>
      <c r="C2203" t="s">
        <v>6198</v>
      </c>
      <c r="D2203" t="s">
        <v>1126</v>
      </c>
    </row>
    <row r="2204" spans="1:6" x14ac:dyDescent="0.3">
      <c r="A2204" s="2" t="s">
        <v>549</v>
      </c>
      <c r="B2204" s="2">
        <v>5.3</v>
      </c>
      <c r="C2204" t="s">
        <v>656</v>
      </c>
      <c r="D2204" t="s">
        <v>6180</v>
      </c>
    </row>
    <row r="2205" spans="1:6" x14ac:dyDescent="0.3">
      <c r="A2205" s="3" t="s">
        <v>465</v>
      </c>
      <c r="B2205" s="3">
        <v>6.5</v>
      </c>
      <c r="C2205" t="s">
        <v>656</v>
      </c>
      <c r="D2205" t="s">
        <v>1126</v>
      </c>
      <c r="E2205" t="s">
        <v>6180</v>
      </c>
    </row>
    <row r="2206" spans="1:6" x14ac:dyDescent="0.3">
      <c r="A2206" s="2" t="s">
        <v>43</v>
      </c>
      <c r="B2206" s="2">
        <v>5</v>
      </c>
      <c r="C2206" t="s">
        <v>434</v>
      </c>
      <c r="D2206" t="s">
        <v>307</v>
      </c>
      <c r="E2206" t="s">
        <v>5025</v>
      </c>
    </row>
    <row r="2207" spans="1:6" x14ac:dyDescent="0.3">
      <c r="A2207" s="3" t="s">
        <v>1342</v>
      </c>
      <c r="B2207" s="3">
        <v>6.1</v>
      </c>
      <c r="C2207" t="s">
        <v>1126</v>
      </c>
      <c r="D2207" t="s">
        <v>6095</v>
      </c>
    </row>
    <row r="2208" spans="1:6" x14ac:dyDescent="0.3">
      <c r="A2208" s="3" t="s">
        <v>108</v>
      </c>
      <c r="B2208" s="3">
        <v>4.4000000000000004</v>
      </c>
      <c r="C2208" t="s">
        <v>434</v>
      </c>
      <c r="D2208" t="s">
        <v>6196</v>
      </c>
      <c r="E2208" t="s">
        <v>6095</v>
      </c>
    </row>
    <row r="2209" spans="1:7" x14ac:dyDescent="0.3">
      <c r="A2209" s="2" t="s">
        <v>1126</v>
      </c>
      <c r="B2209" s="2">
        <v>7.5</v>
      </c>
      <c r="C2209" t="s">
        <v>1126</v>
      </c>
    </row>
    <row r="2210" spans="1:7" x14ac:dyDescent="0.3">
      <c r="A2210" s="3" t="s">
        <v>465</v>
      </c>
      <c r="B2210" s="3">
        <v>5.7</v>
      </c>
      <c r="C2210" t="s">
        <v>656</v>
      </c>
      <c r="D2210" t="s">
        <v>1126</v>
      </c>
      <c r="E2210" t="s">
        <v>6180</v>
      </c>
    </row>
    <row r="2211" spans="1:7" x14ac:dyDescent="0.3">
      <c r="A2211" s="2" t="s">
        <v>1392</v>
      </c>
      <c r="B2211" s="2">
        <v>5.5</v>
      </c>
      <c r="C2211" t="s">
        <v>307</v>
      </c>
      <c r="D2211" t="s">
        <v>656</v>
      </c>
    </row>
    <row r="2212" spans="1:7" x14ac:dyDescent="0.3">
      <c r="A2212" s="3" t="s">
        <v>465</v>
      </c>
      <c r="B2212" s="3">
        <v>7.1</v>
      </c>
      <c r="C2212" t="s">
        <v>656</v>
      </c>
      <c r="D2212" t="s">
        <v>1126</v>
      </c>
      <c r="E2212" t="s">
        <v>6180</v>
      </c>
    </row>
    <row r="2213" spans="1:7" x14ac:dyDescent="0.3">
      <c r="A2213" s="2" t="s">
        <v>69</v>
      </c>
      <c r="B2213" s="2">
        <v>5.9</v>
      </c>
      <c r="C2213" t="s">
        <v>1126</v>
      </c>
      <c r="D2213" t="s">
        <v>6180</v>
      </c>
    </row>
    <row r="2214" spans="1:7" x14ac:dyDescent="0.3">
      <c r="A2214" s="3" t="s">
        <v>13</v>
      </c>
      <c r="B2214" s="3">
        <v>6.7</v>
      </c>
      <c r="C2214" t="s">
        <v>434</v>
      </c>
      <c r="D2214" t="s">
        <v>307</v>
      </c>
      <c r="E2214" t="s">
        <v>6195</v>
      </c>
    </row>
    <row r="2215" spans="1:7" x14ac:dyDescent="0.3">
      <c r="A2215" s="2" t="s">
        <v>2064</v>
      </c>
      <c r="B2215" s="2">
        <v>7</v>
      </c>
      <c r="C2215" t="s">
        <v>6198</v>
      </c>
      <c r="D2215" t="s">
        <v>1126</v>
      </c>
      <c r="E2215" t="s">
        <v>6180</v>
      </c>
    </row>
    <row r="2216" spans="1:7" x14ac:dyDescent="0.3">
      <c r="A2216" s="3" t="s">
        <v>1373</v>
      </c>
      <c r="B2216" s="3">
        <v>7.9</v>
      </c>
      <c r="C2216" t="s">
        <v>6198</v>
      </c>
      <c r="D2216" t="s">
        <v>656</v>
      </c>
      <c r="E2216" t="s">
        <v>1126</v>
      </c>
    </row>
    <row r="2217" spans="1:7" x14ac:dyDescent="0.3">
      <c r="A2217" s="2" t="s">
        <v>1126</v>
      </c>
      <c r="B2217" s="2">
        <v>6.9</v>
      </c>
      <c r="C2217" t="s">
        <v>1126</v>
      </c>
    </row>
    <row r="2218" spans="1:7" x14ac:dyDescent="0.3">
      <c r="A2218" s="3" t="s">
        <v>1134</v>
      </c>
      <c r="B2218" s="3">
        <v>7.3</v>
      </c>
      <c r="C2218" t="s">
        <v>307</v>
      </c>
      <c r="D2218" t="s">
        <v>6198</v>
      </c>
      <c r="E2218" t="s">
        <v>1126</v>
      </c>
      <c r="F2218" t="s">
        <v>6199</v>
      </c>
      <c r="G2218" t="s">
        <v>6202</v>
      </c>
    </row>
    <row r="2219" spans="1:7" x14ac:dyDescent="0.3">
      <c r="A2219" s="2" t="s">
        <v>108</v>
      </c>
      <c r="B2219" s="2">
        <v>7.3</v>
      </c>
      <c r="C2219" t="s">
        <v>434</v>
      </c>
      <c r="D2219" t="s">
        <v>6196</v>
      </c>
      <c r="E2219" t="s">
        <v>6095</v>
      </c>
    </row>
    <row r="2220" spans="1:7" x14ac:dyDescent="0.3">
      <c r="A2220" s="3" t="s">
        <v>207</v>
      </c>
      <c r="B2220" s="3">
        <v>3.5</v>
      </c>
      <c r="C2220" t="s">
        <v>434</v>
      </c>
      <c r="D2220" t="s">
        <v>6116</v>
      </c>
    </row>
    <row r="2221" spans="1:7" x14ac:dyDescent="0.3">
      <c r="A2221" s="2" t="s">
        <v>1126</v>
      </c>
      <c r="B2221" s="2">
        <v>7.8</v>
      </c>
      <c r="C2221" t="s">
        <v>1126</v>
      </c>
    </row>
    <row r="2222" spans="1:7" x14ac:dyDescent="0.3">
      <c r="A2222" s="2" t="s">
        <v>485</v>
      </c>
      <c r="B2222" s="2">
        <v>6.7</v>
      </c>
      <c r="C2222" t="s">
        <v>307</v>
      </c>
      <c r="D2222" t="s">
        <v>1126</v>
      </c>
      <c r="E2222" t="s">
        <v>6116</v>
      </c>
      <c r="F2222" t="s">
        <v>6095</v>
      </c>
    </row>
    <row r="2223" spans="1:7" x14ac:dyDescent="0.3">
      <c r="A2223" s="3" t="s">
        <v>549</v>
      </c>
      <c r="B2223" s="3">
        <v>6.4</v>
      </c>
      <c r="C2223" t="s">
        <v>656</v>
      </c>
      <c r="D2223" t="s">
        <v>6180</v>
      </c>
    </row>
    <row r="2224" spans="1:7" x14ac:dyDescent="0.3">
      <c r="A2224" s="2" t="s">
        <v>3756</v>
      </c>
      <c r="B2224" s="2">
        <v>7.1</v>
      </c>
      <c r="C2224" t="s">
        <v>6198</v>
      </c>
      <c r="D2224" t="s">
        <v>1126</v>
      </c>
      <c r="E2224" t="s">
        <v>6180</v>
      </c>
      <c r="F2224" t="s">
        <v>6202</v>
      </c>
    </row>
    <row r="2225" spans="1:8" x14ac:dyDescent="0.3">
      <c r="A2225" s="2" t="s">
        <v>2599</v>
      </c>
      <c r="B2225" s="2">
        <v>7.8</v>
      </c>
      <c r="C2225" t="s">
        <v>1126</v>
      </c>
      <c r="D2225" t="s">
        <v>6197</v>
      </c>
    </row>
    <row r="2226" spans="1:8" x14ac:dyDescent="0.3">
      <c r="A2226" s="2" t="s">
        <v>3761</v>
      </c>
      <c r="B2226" s="2">
        <v>5.9</v>
      </c>
      <c r="C2226" t="s">
        <v>434</v>
      </c>
      <c r="D2226" t="s">
        <v>2088</v>
      </c>
      <c r="E2226" t="s">
        <v>6180</v>
      </c>
      <c r="F2226" t="s">
        <v>6116</v>
      </c>
      <c r="G2226" t="s">
        <v>6095</v>
      </c>
    </row>
    <row r="2227" spans="1:8" x14ac:dyDescent="0.3">
      <c r="A2227" s="3" t="s">
        <v>717</v>
      </c>
      <c r="B2227" s="3">
        <v>7.2</v>
      </c>
      <c r="C2227" t="s">
        <v>6196</v>
      </c>
      <c r="D2227" t="s">
        <v>1126</v>
      </c>
      <c r="E2227" t="s">
        <v>6197</v>
      </c>
      <c r="F2227" t="s">
        <v>6095</v>
      </c>
    </row>
    <row r="2228" spans="1:8" x14ac:dyDescent="0.3">
      <c r="A2228" s="2" t="s">
        <v>3765</v>
      </c>
      <c r="B2228" s="2">
        <v>6.2</v>
      </c>
      <c r="C2228" t="s">
        <v>434</v>
      </c>
      <c r="D2228" t="s">
        <v>1126</v>
      </c>
      <c r="E2228" t="s">
        <v>6199</v>
      </c>
      <c r="F2228" t="s">
        <v>6180</v>
      </c>
      <c r="G2228" t="s">
        <v>6202</v>
      </c>
      <c r="H2228" t="s">
        <v>5025</v>
      </c>
    </row>
    <row r="2229" spans="1:8" x14ac:dyDescent="0.3">
      <c r="A2229" s="3" t="s">
        <v>3768</v>
      </c>
      <c r="B2229" s="3">
        <v>6.7</v>
      </c>
      <c r="C2229" t="s">
        <v>434</v>
      </c>
      <c r="D2229" t="s">
        <v>6193</v>
      </c>
      <c r="E2229" t="s">
        <v>6116</v>
      </c>
      <c r="F2229" t="s">
        <v>6095</v>
      </c>
    </row>
    <row r="2230" spans="1:8" x14ac:dyDescent="0.3">
      <c r="A2230" s="3" t="s">
        <v>656</v>
      </c>
      <c r="B2230" s="3">
        <v>7.6</v>
      </c>
      <c r="C2230" t="s">
        <v>656</v>
      </c>
    </row>
    <row r="2231" spans="1:8" x14ac:dyDescent="0.3">
      <c r="A2231" s="2" t="s">
        <v>1583</v>
      </c>
      <c r="B2231" s="2">
        <v>6.2</v>
      </c>
      <c r="C2231" t="s">
        <v>1126</v>
      </c>
      <c r="D2231" t="s">
        <v>6201</v>
      </c>
      <c r="E2231" t="s">
        <v>6200</v>
      </c>
      <c r="F2231" t="s">
        <v>6180</v>
      </c>
    </row>
    <row r="2232" spans="1:8" x14ac:dyDescent="0.3">
      <c r="A2232" s="3" t="s">
        <v>3773</v>
      </c>
      <c r="B2232" s="3">
        <v>6.5</v>
      </c>
      <c r="C2232" t="s">
        <v>434</v>
      </c>
      <c r="D2232" t="s">
        <v>6193</v>
      </c>
      <c r="E2232" t="s">
        <v>656</v>
      </c>
      <c r="F2232" t="s">
        <v>6196</v>
      </c>
      <c r="G2232" t="s">
        <v>6194</v>
      </c>
    </row>
    <row r="2233" spans="1:8" x14ac:dyDescent="0.3">
      <c r="A2233" s="2" t="s">
        <v>653</v>
      </c>
      <c r="B2233" s="2">
        <v>8.1</v>
      </c>
      <c r="C2233" t="s">
        <v>1126</v>
      </c>
      <c r="D2233" t="s">
        <v>6199</v>
      </c>
      <c r="E2233" t="s">
        <v>6202</v>
      </c>
    </row>
    <row r="2234" spans="1:8" x14ac:dyDescent="0.3">
      <c r="A2234" s="3" t="s">
        <v>143</v>
      </c>
      <c r="B2234" s="3">
        <v>6.3</v>
      </c>
      <c r="C2234" t="s">
        <v>434</v>
      </c>
      <c r="D2234" t="s">
        <v>6196</v>
      </c>
      <c r="E2234" t="s">
        <v>1126</v>
      </c>
      <c r="F2234" t="s">
        <v>6095</v>
      </c>
    </row>
    <row r="2235" spans="1:8" x14ac:dyDescent="0.3">
      <c r="A2235" s="2" t="s">
        <v>3780</v>
      </c>
      <c r="B2235" s="2">
        <v>4.4000000000000004</v>
      </c>
      <c r="C2235" t="s">
        <v>1126</v>
      </c>
      <c r="D2235" t="s">
        <v>6194</v>
      </c>
      <c r="E2235" t="s">
        <v>6201</v>
      </c>
      <c r="F2235" t="s">
        <v>6200</v>
      </c>
    </row>
    <row r="2236" spans="1:8" x14ac:dyDescent="0.3">
      <c r="A2236" s="2" t="s">
        <v>710</v>
      </c>
      <c r="B2236" s="2">
        <v>6</v>
      </c>
      <c r="C2236" t="s">
        <v>6196</v>
      </c>
      <c r="D2236" t="s">
        <v>1126</v>
      </c>
      <c r="E2236" t="s">
        <v>6095</v>
      </c>
    </row>
    <row r="2237" spans="1:8" x14ac:dyDescent="0.3">
      <c r="A2237" s="3" t="s">
        <v>3100</v>
      </c>
      <c r="B2237" s="3">
        <v>7.6</v>
      </c>
      <c r="C2237" t="s">
        <v>6195</v>
      </c>
      <c r="D2237" t="s">
        <v>2088</v>
      </c>
      <c r="E2237" t="s">
        <v>6095</v>
      </c>
    </row>
    <row r="2238" spans="1:8" x14ac:dyDescent="0.3">
      <c r="A2238" s="2" t="s">
        <v>22</v>
      </c>
      <c r="B2238" s="2">
        <v>8.4</v>
      </c>
      <c r="C2238" t="s">
        <v>434</v>
      </c>
      <c r="D2238" t="s">
        <v>307</v>
      </c>
      <c r="E2238" t="s">
        <v>6116</v>
      </c>
    </row>
    <row r="2239" spans="1:8" x14ac:dyDescent="0.3">
      <c r="A2239" s="3" t="s">
        <v>3787</v>
      </c>
      <c r="B2239" s="3">
        <v>7.9</v>
      </c>
      <c r="C2239" t="s">
        <v>1126</v>
      </c>
      <c r="D2239" t="s">
        <v>6194</v>
      </c>
      <c r="E2239" t="s">
        <v>6200</v>
      </c>
      <c r="F2239" t="s">
        <v>6180</v>
      </c>
    </row>
    <row r="2240" spans="1:8" x14ac:dyDescent="0.3">
      <c r="A2240" s="2" t="s">
        <v>996</v>
      </c>
      <c r="B2240" s="2">
        <v>5.6</v>
      </c>
      <c r="C2240" t="s">
        <v>2088</v>
      </c>
      <c r="D2240" t="s">
        <v>6197</v>
      </c>
      <c r="E2240" t="s">
        <v>6095</v>
      </c>
    </row>
    <row r="2241" spans="1:7" x14ac:dyDescent="0.3">
      <c r="A2241" s="3" t="s">
        <v>656</v>
      </c>
      <c r="B2241" s="3">
        <v>6.5</v>
      </c>
      <c r="C2241" t="s">
        <v>656</v>
      </c>
    </row>
    <row r="2242" spans="1:7" x14ac:dyDescent="0.3">
      <c r="A2242" s="2" t="s">
        <v>3590</v>
      </c>
      <c r="B2242" s="2">
        <v>7.5</v>
      </c>
      <c r="C2242" t="s">
        <v>307</v>
      </c>
      <c r="D2242" t="s">
        <v>656</v>
      </c>
      <c r="E2242" t="s">
        <v>1126</v>
      </c>
      <c r="F2242" t="s">
        <v>6180</v>
      </c>
    </row>
    <row r="2243" spans="1:7" x14ac:dyDescent="0.3">
      <c r="A2243" s="3" t="s">
        <v>656</v>
      </c>
      <c r="B2243" s="3">
        <v>6.3</v>
      </c>
      <c r="C2243" t="s">
        <v>656</v>
      </c>
    </row>
    <row r="2244" spans="1:7" x14ac:dyDescent="0.3">
      <c r="A2244" s="2" t="s">
        <v>2168</v>
      </c>
      <c r="B2244" s="2">
        <v>7.9</v>
      </c>
      <c r="C2244" t="s">
        <v>2088</v>
      </c>
      <c r="D2244" t="s">
        <v>6095</v>
      </c>
    </row>
    <row r="2245" spans="1:7" x14ac:dyDescent="0.3">
      <c r="A2245" s="2" t="s">
        <v>3796</v>
      </c>
      <c r="B2245" s="2">
        <v>5.0999999999999996</v>
      </c>
      <c r="C2245" t="s">
        <v>656</v>
      </c>
      <c r="D2245" t="s">
        <v>1126</v>
      </c>
      <c r="E2245" t="s">
        <v>6194</v>
      </c>
      <c r="F2245" t="s">
        <v>6195</v>
      </c>
      <c r="G2245" t="s">
        <v>6116</v>
      </c>
    </row>
    <row r="2246" spans="1:7" x14ac:dyDescent="0.3">
      <c r="A2246" s="3" t="s">
        <v>838</v>
      </c>
      <c r="B2246" s="3">
        <v>6.7</v>
      </c>
      <c r="C2246" t="s">
        <v>656</v>
      </c>
      <c r="D2246" t="s">
        <v>1126</v>
      </c>
    </row>
    <row r="2247" spans="1:7" x14ac:dyDescent="0.3">
      <c r="A2247" s="2" t="s">
        <v>143</v>
      </c>
      <c r="B2247" s="2">
        <v>6.7</v>
      </c>
      <c r="C2247" t="s">
        <v>434</v>
      </c>
      <c r="D2247" t="s">
        <v>6196</v>
      </c>
      <c r="E2247" t="s">
        <v>1126</v>
      </c>
      <c r="F2247" t="s">
        <v>6095</v>
      </c>
    </row>
    <row r="2248" spans="1:7" x14ac:dyDescent="0.3">
      <c r="A2248" s="3" t="s">
        <v>2056</v>
      </c>
      <c r="B2248" s="3">
        <v>5.6</v>
      </c>
      <c r="C2248" t="s">
        <v>2088</v>
      </c>
      <c r="D2248" t="s">
        <v>6197</v>
      </c>
    </row>
    <row r="2249" spans="1:7" x14ac:dyDescent="0.3">
      <c r="A2249" s="2" t="s">
        <v>549</v>
      </c>
      <c r="B2249" s="2">
        <v>5.6</v>
      </c>
      <c r="C2249" t="s">
        <v>656</v>
      </c>
      <c r="D2249" t="s">
        <v>6180</v>
      </c>
    </row>
    <row r="2250" spans="1:7" x14ac:dyDescent="0.3">
      <c r="A2250" s="2" t="s">
        <v>3804</v>
      </c>
      <c r="B2250" s="2">
        <v>6.2</v>
      </c>
      <c r="C2250" t="s">
        <v>656</v>
      </c>
      <c r="D2250" t="s">
        <v>6201</v>
      </c>
      <c r="E2250" t="s">
        <v>6180</v>
      </c>
    </row>
    <row r="2251" spans="1:7" x14ac:dyDescent="0.3">
      <c r="A2251" s="3" t="s">
        <v>216</v>
      </c>
      <c r="B2251" s="3">
        <v>5.6</v>
      </c>
      <c r="C2251" t="s">
        <v>1126</v>
      </c>
      <c r="D2251" t="s">
        <v>6195</v>
      </c>
      <c r="E2251" t="s">
        <v>6180</v>
      </c>
    </row>
    <row r="2252" spans="1:7" x14ac:dyDescent="0.3">
      <c r="A2252" s="2" t="s">
        <v>2088</v>
      </c>
      <c r="B2252" s="2">
        <v>6.4</v>
      </c>
      <c r="C2252" t="s">
        <v>2088</v>
      </c>
    </row>
    <row r="2253" spans="1:7" x14ac:dyDescent="0.3">
      <c r="A2253" s="3" t="s">
        <v>656</v>
      </c>
      <c r="B2253" s="3">
        <v>5.6</v>
      </c>
      <c r="C2253" t="s">
        <v>656</v>
      </c>
    </row>
    <row r="2254" spans="1:7" x14ac:dyDescent="0.3">
      <c r="A2254" s="2" t="s">
        <v>534</v>
      </c>
      <c r="B2254" s="2">
        <v>7.4</v>
      </c>
      <c r="C2254" t="s">
        <v>6198</v>
      </c>
      <c r="D2254" t="s">
        <v>1126</v>
      </c>
      <c r="E2254" t="s">
        <v>6203</v>
      </c>
    </row>
    <row r="2255" spans="1:7" x14ac:dyDescent="0.3">
      <c r="A2255" s="3" t="s">
        <v>3804</v>
      </c>
      <c r="B2255" s="3">
        <v>7.2</v>
      </c>
      <c r="C2255" t="s">
        <v>656</v>
      </c>
      <c r="D2255" t="s">
        <v>6201</v>
      </c>
      <c r="E2255" t="s">
        <v>6180</v>
      </c>
    </row>
    <row r="2256" spans="1:7" x14ac:dyDescent="0.3">
      <c r="A2256" s="2" t="s">
        <v>1479</v>
      </c>
      <c r="B2256" s="2">
        <v>4.9000000000000004</v>
      </c>
      <c r="C2256" t="s">
        <v>656</v>
      </c>
      <c r="D2256" t="s">
        <v>1126</v>
      </c>
      <c r="E2256" t="s">
        <v>6180</v>
      </c>
      <c r="F2256" t="s">
        <v>6203</v>
      </c>
    </row>
    <row r="2257" spans="1:7" x14ac:dyDescent="0.3">
      <c r="A2257" s="3" t="s">
        <v>710</v>
      </c>
      <c r="B2257" s="3">
        <v>7.5</v>
      </c>
      <c r="C2257" t="s">
        <v>6196</v>
      </c>
      <c r="D2257" t="s">
        <v>1126</v>
      </c>
      <c r="E2257" t="s">
        <v>6095</v>
      </c>
    </row>
    <row r="2258" spans="1:7" x14ac:dyDescent="0.3">
      <c r="A2258" s="2" t="s">
        <v>996</v>
      </c>
      <c r="B2258" s="2">
        <v>4.8</v>
      </c>
      <c r="C2258" t="s">
        <v>2088</v>
      </c>
      <c r="D2258" t="s">
        <v>6197</v>
      </c>
      <c r="E2258" t="s">
        <v>6095</v>
      </c>
    </row>
    <row r="2259" spans="1:7" x14ac:dyDescent="0.3">
      <c r="A2259" s="3" t="s">
        <v>549</v>
      </c>
      <c r="B2259" s="3">
        <v>3.1</v>
      </c>
      <c r="C2259" t="s">
        <v>656</v>
      </c>
      <c r="D2259" t="s">
        <v>6180</v>
      </c>
    </row>
    <row r="2260" spans="1:7" x14ac:dyDescent="0.3">
      <c r="A2260" s="2" t="s">
        <v>3820</v>
      </c>
      <c r="B2260" s="2">
        <v>5.8</v>
      </c>
      <c r="C2260" t="s">
        <v>307</v>
      </c>
      <c r="D2260" t="s">
        <v>656</v>
      </c>
      <c r="E2260" t="s">
        <v>6194</v>
      </c>
      <c r="F2260" t="s">
        <v>6195</v>
      </c>
      <c r="G2260" t="s">
        <v>6200</v>
      </c>
    </row>
    <row r="2261" spans="1:7" x14ac:dyDescent="0.3">
      <c r="A2261" s="3" t="s">
        <v>710</v>
      </c>
      <c r="B2261" s="3">
        <v>6.7</v>
      </c>
      <c r="C2261" t="s">
        <v>6196</v>
      </c>
      <c r="D2261" t="s">
        <v>1126</v>
      </c>
      <c r="E2261" t="s">
        <v>6095</v>
      </c>
    </row>
    <row r="2262" spans="1:7" x14ac:dyDescent="0.3">
      <c r="A2262" s="3" t="s">
        <v>2088</v>
      </c>
      <c r="B2262" s="3">
        <v>6.5</v>
      </c>
      <c r="C2262" t="s">
        <v>2088</v>
      </c>
    </row>
    <row r="2263" spans="1:7" x14ac:dyDescent="0.3">
      <c r="A2263" s="2" t="s">
        <v>549</v>
      </c>
      <c r="B2263" s="2">
        <v>5.9</v>
      </c>
      <c r="C2263" t="s">
        <v>656</v>
      </c>
      <c r="D2263" t="s">
        <v>6180</v>
      </c>
    </row>
    <row r="2264" spans="1:7" x14ac:dyDescent="0.3">
      <c r="A2264" s="3" t="s">
        <v>2463</v>
      </c>
      <c r="B2264" s="3">
        <v>5.5</v>
      </c>
      <c r="C2264" t="s">
        <v>656</v>
      </c>
      <c r="D2264" t="s">
        <v>6201</v>
      </c>
    </row>
    <row r="2265" spans="1:7" x14ac:dyDescent="0.3">
      <c r="A2265" s="2" t="s">
        <v>2479</v>
      </c>
      <c r="B2265" s="2">
        <v>3.6</v>
      </c>
      <c r="C2265" t="s">
        <v>434</v>
      </c>
      <c r="D2265" t="s">
        <v>307</v>
      </c>
      <c r="E2265" t="s">
        <v>6194</v>
      </c>
      <c r="F2265" t="s">
        <v>6116</v>
      </c>
    </row>
    <row r="2266" spans="1:7" x14ac:dyDescent="0.3">
      <c r="A2266" s="2" t="s">
        <v>143</v>
      </c>
      <c r="B2266" s="2">
        <v>7.4</v>
      </c>
      <c r="C2266" t="s">
        <v>434</v>
      </c>
      <c r="D2266" t="s">
        <v>6196</v>
      </c>
      <c r="E2266" t="s">
        <v>1126</v>
      </c>
      <c r="F2266" t="s">
        <v>6095</v>
      </c>
    </row>
    <row r="2267" spans="1:7" x14ac:dyDescent="0.3">
      <c r="A2267" s="2" t="s">
        <v>3832</v>
      </c>
      <c r="B2267" s="2">
        <v>3</v>
      </c>
      <c r="C2267" t="s">
        <v>307</v>
      </c>
      <c r="D2267" t="s">
        <v>6196</v>
      </c>
      <c r="E2267" t="s">
        <v>1126</v>
      </c>
      <c r="F2267" t="s">
        <v>6180</v>
      </c>
    </row>
    <row r="2268" spans="1:7" x14ac:dyDescent="0.3">
      <c r="A2268" s="3" t="s">
        <v>1083</v>
      </c>
      <c r="B2268" s="3">
        <v>7.6</v>
      </c>
      <c r="C2268" t="s">
        <v>1126</v>
      </c>
      <c r="D2268" t="s">
        <v>6197</v>
      </c>
      <c r="E2268" t="s">
        <v>6180</v>
      </c>
      <c r="F2268" t="s">
        <v>6095</v>
      </c>
    </row>
    <row r="2269" spans="1:7" x14ac:dyDescent="0.3">
      <c r="A2269" s="2" t="s">
        <v>2768</v>
      </c>
      <c r="B2269" s="2">
        <v>6.4</v>
      </c>
      <c r="C2269" t="s">
        <v>307</v>
      </c>
      <c r="D2269" t="s">
        <v>2088</v>
      </c>
      <c r="E2269" t="s">
        <v>6095</v>
      </c>
    </row>
    <row r="2270" spans="1:7" x14ac:dyDescent="0.3">
      <c r="A2270" s="3" t="s">
        <v>1855</v>
      </c>
      <c r="B2270" s="3">
        <v>6.9</v>
      </c>
      <c r="C2270" t="s">
        <v>6198</v>
      </c>
      <c r="D2270" t="s">
        <v>6196</v>
      </c>
      <c r="E2270" t="s">
        <v>1126</v>
      </c>
      <c r="F2270" t="s">
        <v>6095</v>
      </c>
    </row>
    <row r="2271" spans="1:7" x14ac:dyDescent="0.3">
      <c r="A2271" s="3" t="s">
        <v>3838</v>
      </c>
      <c r="B2271" s="3">
        <v>5.5</v>
      </c>
      <c r="C2271" t="s">
        <v>656</v>
      </c>
      <c r="D2271" t="s">
        <v>6197</v>
      </c>
      <c r="E2271" t="s">
        <v>6116</v>
      </c>
      <c r="F2271" t="s">
        <v>6095</v>
      </c>
    </row>
    <row r="2272" spans="1:7" x14ac:dyDescent="0.3">
      <c r="A2272" s="2" t="s">
        <v>2168</v>
      </c>
      <c r="B2272" s="2">
        <v>4.0999999999999996</v>
      </c>
      <c r="C2272" t="s">
        <v>2088</v>
      </c>
      <c r="D2272" t="s">
        <v>6095</v>
      </c>
    </row>
    <row r="2273" spans="1:7" x14ac:dyDescent="0.3">
      <c r="A2273" s="3" t="s">
        <v>2985</v>
      </c>
      <c r="B2273" s="3">
        <v>6.8</v>
      </c>
      <c r="C2273" t="s">
        <v>656</v>
      </c>
      <c r="D2273" t="s">
        <v>1126</v>
      </c>
      <c r="E2273" t="s">
        <v>6194</v>
      </c>
      <c r="F2273" t="s">
        <v>6180</v>
      </c>
    </row>
    <row r="2274" spans="1:7" x14ac:dyDescent="0.3">
      <c r="A2274" s="2" t="s">
        <v>2064</v>
      </c>
      <c r="B2274" s="2">
        <v>6.5</v>
      </c>
      <c r="C2274" t="s">
        <v>6198</v>
      </c>
      <c r="D2274" t="s">
        <v>1126</v>
      </c>
      <c r="E2274" t="s">
        <v>6180</v>
      </c>
    </row>
    <row r="2275" spans="1:7" x14ac:dyDescent="0.3">
      <c r="A2275" s="2" t="s">
        <v>641</v>
      </c>
      <c r="B2275" s="2">
        <v>7.4</v>
      </c>
      <c r="C2275" t="s">
        <v>6196</v>
      </c>
      <c r="D2275" t="s">
        <v>1126</v>
      </c>
    </row>
    <row r="2276" spans="1:7" x14ac:dyDescent="0.3">
      <c r="A2276" s="3" t="s">
        <v>69</v>
      </c>
      <c r="B2276" s="3">
        <v>7.7</v>
      </c>
      <c r="C2276" t="s">
        <v>1126</v>
      </c>
      <c r="D2276" t="s">
        <v>6180</v>
      </c>
    </row>
    <row r="2277" spans="1:7" x14ac:dyDescent="0.3">
      <c r="A2277" s="2" t="s">
        <v>2064</v>
      </c>
      <c r="B2277" s="2">
        <v>7.1</v>
      </c>
      <c r="C2277" t="s">
        <v>6198</v>
      </c>
      <c r="D2277" t="s">
        <v>1126</v>
      </c>
      <c r="E2277" t="s">
        <v>6180</v>
      </c>
    </row>
    <row r="2278" spans="1:7" x14ac:dyDescent="0.3">
      <c r="A2278" s="3" t="s">
        <v>549</v>
      </c>
      <c r="B2278" s="3">
        <v>6.3</v>
      </c>
      <c r="C2278" t="s">
        <v>656</v>
      </c>
      <c r="D2278" t="s">
        <v>6180</v>
      </c>
    </row>
    <row r="2279" spans="1:7" x14ac:dyDescent="0.3">
      <c r="A2279" s="2" t="s">
        <v>1126</v>
      </c>
      <c r="B2279" s="2">
        <v>7.6</v>
      </c>
      <c r="C2279" t="s">
        <v>1126</v>
      </c>
    </row>
    <row r="2280" spans="1:7" x14ac:dyDescent="0.3">
      <c r="A2280" s="3" t="s">
        <v>838</v>
      </c>
      <c r="B2280" s="3">
        <v>8</v>
      </c>
      <c r="C2280" t="s">
        <v>656</v>
      </c>
      <c r="D2280" t="s">
        <v>1126</v>
      </c>
    </row>
    <row r="2281" spans="1:7" x14ac:dyDescent="0.3">
      <c r="A2281" s="2" t="s">
        <v>656</v>
      </c>
      <c r="B2281" s="2">
        <v>7.3</v>
      </c>
      <c r="C2281" t="s">
        <v>656</v>
      </c>
    </row>
    <row r="2282" spans="1:7" x14ac:dyDescent="0.3">
      <c r="A2282" s="3" t="s">
        <v>465</v>
      </c>
      <c r="B2282" s="3">
        <v>7.6</v>
      </c>
      <c r="C2282" t="s">
        <v>656</v>
      </c>
      <c r="D2282" t="s">
        <v>1126</v>
      </c>
      <c r="E2282" t="s">
        <v>6180</v>
      </c>
    </row>
    <row r="2283" spans="1:7" x14ac:dyDescent="0.3">
      <c r="A2283" s="2" t="s">
        <v>1126</v>
      </c>
      <c r="B2283" s="2">
        <v>7.8</v>
      </c>
      <c r="C2283" t="s">
        <v>1126</v>
      </c>
    </row>
    <row r="2284" spans="1:7" x14ac:dyDescent="0.3">
      <c r="A2284" s="3" t="s">
        <v>656</v>
      </c>
      <c r="B2284" s="3">
        <v>6.5</v>
      </c>
      <c r="C2284" t="s">
        <v>656</v>
      </c>
    </row>
    <row r="2285" spans="1:7" x14ac:dyDescent="0.3">
      <c r="A2285" s="2" t="s">
        <v>1479</v>
      </c>
      <c r="B2285" s="2">
        <v>6.4</v>
      </c>
      <c r="C2285" t="s">
        <v>656</v>
      </c>
      <c r="D2285" t="s">
        <v>1126</v>
      </c>
      <c r="E2285" t="s">
        <v>6180</v>
      </c>
      <c r="F2285" t="s">
        <v>6203</v>
      </c>
    </row>
    <row r="2286" spans="1:7" x14ac:dyDescent="0.3">
      <c r="A2286" s="3" t="s">
        <v>465</v>
      </c>
      <c r="B2286" s="3">
        <v>8</v>
      </c>
      <c r="C2286" t="s">
        <v>656</v>
      </c>
      <c r="D2286" t="s">
        <v>1126</v>
      </c>
      <c r="E2286" t="s">
        <v>6180</v>
      </c>
    </row>
    <row r="2287" spans="1:7" x14ac:dyDescent="0.3">
      <c r="A2287" s="2" t="s">
        <v>699</v>
      </c>
      <c r="B2287" s="2">
        <v>4.8</v>
      </c>
      <c r="C2287" t="s">
        <v>1126</v>
      </c>
      <c r="D2287" t="s">
        <v>6195</v>
      </c>
      <c r="E2287" t="s">
        <v>2088</v>
      </c>
      <c r="F2287" t="s">
        <v>6197</v>
      </c>
      <c r="G2287" t="s">
        <v>6095</v>
      </c>
    </row>
    <row r="2288" spans="1:7" x14ac:dyDescent="0.3">
      <c r="A2288" s="3" t="s">
        <v>3590</v>
      </c>
      <c r="B2288" s="3">
        <v>7.8</v>
      </c>
      <c r="C2288" t="s">
        <v>307</v>
      </c>
      <c r="D2288" t="s">
        <v>656</v>
      </c>
      <c r="E2288" t="s">
        <v>1126</v>
      </c>
      <c r="F2288" t="s">
        <v>6180</v>
      </c>
    </row>
    <row r="2289" spans="1:6" x14ac:dyDescent="0.3">
      <c r="A2289" s="2" t="s">
        <v>2088</v>
      </c>
      <c r="B2289" s="2">
        <v>5.9</v>
      </c>
      <c r="C2289" t="s">
        <v>2088</v>
      </c>
    </row>
    <row r="2290" spans="1:6" x14ac:dyDescent="0.3">
      <c r="A2290" s="3" t="s">
        <v>1126</v>
      </c>
      <c r="B2290" s="3">
        <v>5.4</v>
      </c>
      <c r="C2290" t="s">
        <v>1126</v>
      </c>
    </row>
    <row r="2291" spans="1:6" x14ac:dyDescent="0.3">
      <c r="A2291" s="2" t="s">
        <v>1004</v>
      </c>
      <c r="B2291" s="2">
        <v>3.3</v>
      </c>
      <c r="C2291" t="s">
        <v>656</v>
      </c>
      <c r="D2291" t="s">
        <v>6194</v>
      </c>
    </row>
    <row r="2292" spans="1:6" x14ac:dyDescent="0.3">
      <c r="A2292" s="3" t="s">
        <v>3870</v>
      </c>
      <c r="B2292" s="3">
        <v>8.1999999999999993</v>
      </c>
      <c r="C2292" t="s">
        <v>1126</v>
      </c>
      <c r="D2292" t="s">
        <v>6195</v>
      </c>
      <c r="E2292" t="s">
        <v>6202</v>
      </c>
    </row>
    <row r="2293" spans="1:6" x14ac:dyDescent="0.3">
      <c r="A2293" s="3" t="s">
        <v>3872</v>
      </c>
      <c r="B2293" s="3">
        <v>5.4</v>
      </c>
      <c r="C2293" t="s">
        <v>434</v>
      </c>
      <c r="D2293" t="s">
        <v>656</v>
      </c>
      <c r="E2293" t="s">
        <v>6196</v>
      </c>
      <c r="F2293" t="s">
        <v>6194</v>
      </c>
    </row>
    <row r="2294" spans="1:6" x14ac:dyDescent="0.3">
      <c r="A2294" s="2" t="s">
        <v>1733</v>
      </c>
      <c r="B2294" s="2">
        <v>6.4</v>
      </c>
      <c r="C2294" t="s">
        <v>6196</v>
      </c>
      <c r="D2294" t="s">
        <v>1126</v>
      </c>
      <c r="E2294" t="s">
        <v>6180</v>
      </c>
      <c r="F2294" t="s">
        <v>6095</v>
      </c>
    </row>
    <row r="2295" spans="1:6" x14ac:dyDescent="0.3">
      <c r="A2295" s="3" t="s">
        <v>1449</v>
      </c>
      <c r="B2295" s="3">
        <v>4.8</v>
      </c>
      <c r="C2295" t="s">
        <v>1126</v>
      </c>
      <c r="D2295" t="s">
        <v>2088</v>
      </c>
      <c r="E2295" t="s">
        <v>6095</v>
      </c>
    </row>
    <row r="2296" spans="1:6" x14ac:dyDescent="0.3">
      <c r="A2296" s="2" t="s">
        <v>1764</v>
      </c>
      <c r="B2296" s="2">
        <v>5.9</v>
      </c>
      <c r="C2296" t="s">
        <v>307</v>
      </c>
      <c r="D2296" t="s">
        <v>656</v>
      </c>
      <c r="E2296" t="s">
        <v>1126</v>
      </c>
    </row>
    <row r="2297" spans="1:6" x14ac:dyDescent="0.3">
      <c r="A2297" s="3" t="s">
        <v>1500</v>
      </c>
      <c r="B2297" s="3">
        <v>5.5</v>
      </c>
      <c r="C2297" t="s">
        <v>434</v>
      </c>
      <c r="D2297" t="s">
        <v>6196</v>
      </c>
    </row>
    <row r="2298" spans="1:6" x14ac:dyDescent="0.3">
      <c r="A2298" s="2" t="s">
        <v>3880</v>
      </c>
      <c r="B2298" s="2">
        <v>7.9</v>
      </c>
      <c r="C2298" t="s">
        <v>434</v>
      </c>
      <c r="D2298" t="s">
        <v>656</v>
      </c>
      <c r="E2298" t="s">
        <v>6197</v>
      </c>
    </row>
    <row r="2299" spans="1:6" x14ac:dyDescent="0.3">
      <c r="A2299" s="3" t="s">
        <v>838</v>
      </c>
      <c r="B2299" s="3">
        <v>4.9000000000000004</v>
      </c>
      <c r="C2299" t="s">
        <v>656</v>
      </c>
      <c r="D2299" t="s">
        <v>1126</v>
      </c>
    </row>
    <row r="2300" spans="1:6" x14ac:dyDescent="0.3">
      <c r="A2300" s="2" t="s">
        <v>69</v>
      </c>
      <c r="B2300" s="2">
        <v>7.2</v>
      </c>
      <c r="C2300" t="s">
        <v>1126</v>
      </c>
      <c r="D2300" t="s">
        <v>6180</v>
      </c>
    </row>
    <row r="2301" spans="1:6" x14ac:dyDescent="0.3">
      <c r="A2301" s="3" t="s">
        <v>465</v>
      </c>
      <c r="B2301" s="3">
        <v>5.3</v>
      </c>
      <c r="C2301" t="s">
        <v>656</v>
      </c>
      <c r="D2301" t="s">
        <v>1126</v>
      </c>
      <c r="E2301" t="s">
        <v>6180</v>
      </c>
    </row>
    <row r="2302" spans="1:6" x14ac:dyDescent="0.3">
      <c r="A2302" s="2" t="s">
        <v>1126</v>
      </c>
      <c r="B2302" s="2">
        <v>7.2</v>
      </c>
      <c r="C2302" t="s">
        <v>1126</v>
      </c>
    </row>
    <row r="2303" spans="1:6" x14ac:dyDescent="0.3">
      <c r="A2303" s="3" t="s">
        <v>283</v>
      </c>
      <c r="B2303" s="3">
        <v>5.0999999999999996</v>
      </c>
      <c r="C2303" t="s">
        <v>656</v>
      </c>
      <c r="D2303" t="s">
        <v>6195</v>
      </c>
      <c r="E2303" t="s">
        <v>2088</v>
      </c>
    </row>
    <row r="2304" spans="1:6" x14ac:dyDescent="0.3">
      <c r="A2304" s="2" t="s">
        <v>3891</v>
      </c>
      <c r="B2304" s="2">
        <v>5.6</v>
      </c>
      <c r="C2304" t="s">
        <v>656</v>
      </c>
      <c r="D2304" t="s">
        <v>6196</v>
      </c>
      <c r="E2304" t="s">
        <v>6197</v>
      </c>
    </row>
    <row r="2305" spans="1:6" x14ac:dyDescent="0.3">
      <c r="A2305" s="3" t="s">
        <v>656</v>
      </c>
      <c r="B2305" s="3">
        <v>7.6</v>
      </c>
      <c r="C2305" t="s">
        <v>656</v>
      </c>
    </row>
    <row r="2306" spans="1:6" x14ac:dyDescent="0.3">
      <c r="A2306" s="3" t="s">
        <v>69</v>
      </c>
      <c r="B2306" s="3">
        <v>7.2</v>
      </c>
      <c r="C2306" t="s">
        <v>1126</v>
      </c>
      <c r="D2306" t="s">
        <v>6180</v>
      </c>
    </row>
    <row r="2307" spans="1:6" x14ac:dyDescent="0.3">
      <c r="A2307" s="2" t="s">
        <v>465</v>
      </c>
      <c r="B2307" s="2">
        <v>5.7</v>
      </c>
      <c r="C2307" t="s">
        <v>656</v>
      </c>
      <c r="D2307" t="s">
        <v>1126</v>
      </c>
      <c r="E2307" t="s">
        <v>6180</v>
      </c>
    </row>
    <row r="2308" spans="1:6" x14ac:dyDescent="0.3">
      <c r="A2308" s="3" t="s">
        <v>822</v>
      </c>
      <c r="B2308" s="3">
        <v>5.2</v>
      </c>
      <c r="C2308" t="s">
        <v>656</v>
      </c>
      <c r="D2308" t="s">
        <v>6180</v>
      </c>
      <c r="E2308" t="s">
        <v>6116</v>
      </c>
    </row>
    <row r="2309" spans="1:6" x14ac:dyDescent="0.3">
      <c r="A2309" s="2" t="s">
        <v>1126</v>
      </c>
      <c r="B2309" s="2">
        <v>7.7</v>
      </c>
      <c r="C2309" t="s">
        <v>1126</v>
      </c>
    </row>
    <row r="2310" spans="1:6" x14ac:dyDescent="0.3">
      <c r="A2310" s="3" t="s">
        <v>1652</v>
      </c>
      <c r="B2310" s="3">
        <v>7</v>
      </c>
      <c r="C2310" t="s">
        <v>6197</v>
      </c>
      <c r="D2310" t="s">
        <v>6116</v>
      </c>
      <c r="E2310" t="s">
        <v>6095</v>
      </c>
    </row>
    <row r="2311" spans="1:6" x14ac:dyDescent="0.3">
      <c r="A2311" s="2" t="s">
        <v>2843</v>
      </c>
      <c r="B2311" s="2">
        <v>6</v>
      </c>
      <c r="C2311" t="s">
        <v>656</v>
      </c>
      <c r="D2311" t="s">
        <v>1126</v>
      </c>
      <c r="E2311" t="s">
        <v>6201</v>
      </c>
    </row>
    <row r="2312" spans="1:6" x14ac:dyDescent="0.3">
      <c r="A2312" s="3" t="s">
        <v>549</v>
      </c>
      <c r="B2312" s="3">
        <v>6.6</v>
      </c>
      <c r="C2312" t="s">
        <v>656</v>
      </c>
      <c r="D2312" t="s">
        <v>6180</v>
      </c>
    </row>
    <row r="2313" spans="1:6" x14ac:dyDescent="0.3">
      <c r="A2313" s="2" t="s">
        <v>2463</v>
      </c>
      <c r="B2313" s="2">
        <v>6.8</v>
      </c>
      <c r="C2313" t="s">
        <v>656</v>
      </c>
      <c r="D2313" t="s">
        <v>6201</v>
      </c>
    </row>
    <row r="2314" spans="1:6" x14ac:dyDescent="0.3">
      <c r="A2314" s="3" t="s">
        <v>13</v>
      </c>
      <c r="B2314" s="3">
        <v>7.2</v>
      </c>
      <c r="C2314" t="s">
        <v>434</v>
      </c>
      <c r="D2314" t="s">
        <v>307</v>
      </c>
      <c r="E2314" t="s">
        <v>6195</v>
      </c>
    </row>
    <row r="2315" spans="1:6" x14ac:dyDescent="0.3">
      <c r="A2315" s="2" t="s">
        <v>1126</v>
      </c>
      <c r="B2315" s="2">
        <v>7.2</v>
      </c>
      <c r="C2315" t="s">
        <v>1126</v>
      </c>
    </row>
    <row r="2316" spans="1:6" x14ac:dyDescent="0.3">
      <c r="A2316" s="3" t="s">
        <v>3911</v>
      </c>
      <c r="B2316" s="3">
        <v>2.8</v>
      </c>
      <c r="C2316" t="s">
        <v>434</v>
      </c>
      <c r="D2316" t="s">
        <v>6196</v>
      </c>
      <c r="E2316" t="s">
        <v>6116</v>
      </c>
    </row>
    <row r="2317" spans="1:6" x14ac:dyDescent="0.3">
      <c r="A2317" s="2" t="s">
        <v>69</v>
      </c>
      <c r="B2317" s="2">
        <v>6.6</v>
      </c>
      <c r="C2317" t="s">
        <v>1126</v>
      </c>
      <c r="D2317" t="s">
        <v>6180</v>
      </c>
    </row>
    <row r="2318" spans="1:6" x14ac:dyDescent="0.3">
      <c r="A2318" s="3" t="s">
        <v>644</v>
      </c>
      <c r="B2318" s="3">
        <v>6.7</v>
      </c>
      <c r="C2318" t="s">
        <v>1126</v>
      </c>
      <c r="D2318" t="s">
        <v>6199</v>
      </c>
      <c r="E2318" t="s">
        <v>6180</v>
      </c>
      <c r="F2318" t="s">
        <v>6202</v>
      </c>
    </row>
    <row r="2319" spans="1:6" x14ac:dyDescent="0.3">
      <c r="A2319" s="2" t="s">
        <v>717</v>
      </c>
      <c r="B2319" s="2">
        <v>7</v>
      </c>
      <c r="C2319" t="s">
        <v>6196</v>
      </c>
      <c r="D2319" t="s">
        <v>1126</v>
      </c>
      <c r="E2319" t="s">
        <v>6197</v>
      </c>
      <c r="F2319" t="s">
        <v>6095</v>
      </c>
    </row>
    <row r="2320" spans="1:6" x14ac:dyDescent="0.3">
      <c r="A2320" s="3" t="s">
        <v>656</v>
      </c>
      <c r="B2320" s="3">
        <v>4.4000000000000004</v>
      </c>
      <c r="C2320" t="s">
        <v>656</v>
      </c>
    </row>
    <row r="2321" spans="1:7" x14ac:dyDescent="0.3">
      <c r="A2321" s="3" t="s">
        <v>2370</v>
      </c>
      <c r="B2321" s="3">
        <v>6.2</v>
      </c>
      <c r="C2321" t="s">
        <v>1126</v>
      </c>
      <c r="D2321" t="s">
        <v>6180</v>
      </c>
      <c r="E2321" t="s">
        <v>6202</v>
      </c>
    </row>
    <row r="2322" spans="1:7" x14ac:dyDescent="0.3">
      <c r="A2322" s="2" t="s">
        <v>1747</v>
      </c>
      <c r="B2322" s="2">
        <v>7.3</v>
      </c>
      <c r="C2322" t="s">
        <v>1126</v>
      </c>
      <c r="D2322" t="s">
        <v>6195</v>
      </c>
    </row>
    <row r="2323" spans="1:7" x14ac:dyDescent="0.3">
      <c r="A2323" s="3" t="s">
        <v>2647</v>
      </c>
      <c r="B2323" s="3">
        <v>5.0999999999999996</v>
      </c>
      <c r="C2323" t="s">
        <v>656</v>
      </c>
      <c r="D2323" t="s">
        <v>2088</v>
      </c>
      <c r="E2323" t="s">
        <v>6180</v>
      </c>
    </row>
    <row r="2324" spans="1:7" x14ac:dyDescent="0.3">
      <c r="A2324" s="2" t="s">
        <v>577</v>
      </c>
      <c r="B2324" s="2">
        <v>6.6</v>
      </c>
      <c r="C2324" t="s">
        <v>1126</v>
      </c>
      <c r="D2324" t="s">
        <v>5025</v>
      </c>
    </row>
    <row r="2325" spans="1:7" x14ac:dyDescent="0.3">
      <c r="A2325" s="3" t="s">
        <v>1479</v>
      </c>
      <c r="B2325" s="3">
        <v>4.5</v>
      </c>
      <c r="C2325" t="s">
        <v>656</v>
      </c>
      <c r="D2325" t="s">
        <v>1126</v>
      </c>
      <c r="E2325" t="s">
        <v>6180</v>
      </c>
      <c r="F2325" t="s">
        <v>6203</v>
      </c>
    </row>
    <row r="2326" spans="1:7" x14ac:dyDescent="0.3">
      <c r="A2326" s="3" t="s">
        <v>637</v>
      </c>
      <c r="B2326" s="3">
        <v>5.9</v>
      </c>
      <c r="C2326" t="s">
        <v>1126</v>
      </c>
      <c r="D2326" t="s">
        <v>6197</v>
      </c>
      <c r="E2326" t="s">
        <v>6095</v>
      </c>
    </row>
    <row r="2327" spans="1:7" x14ac:dyDescent="0.3">
      <c r="A2327" s="2" t="s">
        <v>1176</v>
      </c>
      <c r="B2327" s="2">
        <v>6.6</v>
      </c>
      <c r="C2327" t="s">
        <v>434</v>
      </c>
      <c r="D2327" t="s">
        <v>656</v>
      </c>
      <c r="E2327" t="s">
        <v>6196</v>
      </c>
      <c r="F2327" t="s">
        <v>1126</v>
      </c>
      <c r="G2327" t="s">
        <v>6095</v>
      </c>
    </row>
    <row r="2328" spans="1:7" x14ac:dyDescent="0.3">
      <c r="A2328" s="3" t="s">
        <v>3932</v>
      </c>
      <c r="B2328" s="3">
        <v>6.5</v>
      </c>
      <c r="C2328" t="s">
        <v>656</v>
      </c>
      <c r="D2328" t="s">
        <v>2088</v>
      </c>
      <c r="E2328" t="s">
        <v>6116</v>
      </c>
    </row>
    <row r="2329" spans="1:7" x14ac:dyDescent="0.3">
      <c r="A2329" s="2" t="s">
        <v>571</v>
      </c>
      <c r="B2329" s="2">
        <v>7.3</v>
      </c>
      <c r="C2329" t="s">
        <v>434</v>
      </c>
      <c r="D2329" t="s">
        <v>656</v>
      </c>
      <c r="E2329" t="s">
        <v>6196</v>
      </c>
    </row>
    <row r="2330" spans="1:7" x14ac:dyDescent="0.3">
      <c r="A2330" s="3" t="s">
        <v>1004</v>
      </c>
      <c r="B2330" s="3">
        <v>7.5</v>
      </c>
      <c r="C2330" t="s">
        <v>656</v>
      </c>
      <c r="D2330" t="s">
        <v>6194</v>
      </c>
    </row>
    <row r="2331" spans="1:7" x14ac:dyDescent="0.3">
      <c r="A2331" s="2" t="s">
        <v>1299</v>
      </c>
      <c r="B2331" s="2">
        <v>5.9</v>
      </c>
      <c r="C2331" t="s">
        <v>656</v>
      </c>
      <c r="D2331" t="s">
        <v>1126</v>
      </c>
      <c r="E2331" t="s">
        <v>6194</v>
      </c>
    </row>
    <row r="2332" spans="1:7" x14ac:dyDescent="0.3">
      <c r="A2332" s="3" t="s">
        <v>465</v>
      </c>
      <c r="B2332" s="3">
        <v>7.4</v>
      </c>
      <c r="C2332" t="s">
        <v>656</v>
      </c>
      <c r="D2332" t="s">
        <v>1126</v>
      </c>
      <c r="E2332" t="s">
        <v>6180</v>
      </c>
    </row>
    <row r="2333" spans="1:7" x14ac:dyDescent="0.3">
      <c r="A2333" s="2" t="s">
        <v>553</v>
      </c>
      <c r="B2333" s="2">
        <v>6.9</v>
      </c>
      <c r="C2333" t="s">
        <v>434</v>
      </c>
      <c r="D2333" t="s">
        <v>1126</v>
      </c>
      <c r="E2333" t="s">
        <v>6180</v>
      </c>
    </row>
    <row r="2334" spans="1:7" x14ac:dyDescent="0.3">
      <c r="A2334" s="3" t="s">
        <v>553</v>
      </c>
      <c r="B2334" s="3">
        <v>7.9</v>
      </c>
      <c r="C2334" t="s">
        <v>434</v>
      </c>
      <c r="D2334" t="s">
        <v>1126</v>
      </c>
      <c r="E2334" t="s">
        <v>6180</v>
      </c>
    </row>
    <row r="2335" spans="1:7" x14ac:dyDescent="0.3">
      <c r="A2335" s="2" t="s">
        <v>1126</v>
      </c>
      <c r="B2335" s="2">
        <v>8.4</v>
      </c>
      <c r="C2335" t="s">
        <v>1126</v>
      </c>
    </row>
    <row r="2336" spans="1:7" x14ac:dyDescent="0.3">
      <c r="A2336" s="3" t="s">
        <v>1994</v>
      </c>
      <c r="B2336" s="3">
        <v>8</v>
      </c>
      <c r="C2336" t="s">
        <v>6198</v>
      </c>
      <c r="D2336" t="s">
        <v>1126</v>
      </c>
      <c r="E2336" t="s">
        <v>6199</v>
      </c>
      <c r="F2336" t="s">
        <v>6180</v>
      </c>
    </row>
    <row r="2337" spans="1:6" x14ac:dyDescent="0.3">
      <c r="A2337" s="2" t="s">
        <v>326</v>
      </c>
      <c r="B2337" s="2">
        <v>6</v>
      </c>
      <c r="C2337" t="s">
        <v>656</v>
      </c>
      <c r="D2337" t="s">
        <v>6196</v>
      </c>
    </row>
    <row r="2338" spans="1:6" x14ac:dyDescent="0.3">
      <c r="A2338" s="2" t="s">
        <v>69</v>
      </c>
      <c r="B2338" s="2">
        <v>6.8</v>
      </c>
      <c r="C2338" t="s">
        <v>1126</v>
      </c>
      <c r="D2338" t="s">
        <v>6180</v>
      </c>
    </row>
    <row r="2339" spans="1:6" x14ac:dyDescent="0.3">
      <c r="A2339" s="3" t="s">
        <v>1126</v>
      </c>
      <c r="B2339" s="3">
        <v>7.8</v>
      </c>
      <c r="C2339" t="s">
        <v>1126</v>
      </c>
    </row>
    <row r="2340" spans="1:6" x14ac:dyDescent="0.3">
      <c r="A2340" s="2" t="s">
        <v>3142</v>
      </c>
      <c r="B2340" s="2">
        <v>8.1</v>
      </c>
      <c r="C2340" t="s">
        <v>6198</v>
      </c>
      <c r="D2340" t="s">
        <v>1126</v>
      </c>
      <c r="E2340" t="s">
        <v>6095</v>
      </c>
      <c r="F2340" t="s">
        <v>6202</v>
      </c>
    </row>
    <row r="2341" spans="1:6" x14ac:dyDescent="0.3">
      <c r="A2341" s="3" t="s">
        <v>3207</v>
      </c>
      <c r="B2341" s="3">
        <v>6.1</v>
      </c>
      <c r="C2341" t="s">
        <v>656</v>
      </c>
      <c r="D2341" t="s">
        <v>6202</v>
      </c>
    </row>
    <row r="2342" spans="1:6" x14ac:dyDescent="0.3">
      <c r="A2342" s="3" t="s">
        <v>1004</v>
      </c>
      <c r="B2342" s="3">
        <v>6.2</v>
      </c>
      <c r="C2342" t="s">
        <v>656</v>
      </c>
      <c r="D2342" t="s">
        <v>6194</v>
      </c>
    </row>
    <row r="2343" spans="1:6" x14ac:dyDescent="0.3">
      <c r="A2343" s="2" t="s">
        <v>2403</v>
      </c>
      <c r="B2343" s="2">
        <v>6.2</v>
      </c>
      <c r="C2343" t="s">
        <v>6195</v>
      </c>
      <c r="D2343" t="s">
        <v>2088</v>
      </c>
    </row>
    <row r="2344" spans="1:6" x14ac:dyDescent="0.3">
      <c r="A2344" s="2" t="s">
        <v>1392</v>
      </c>
      <c r="B2344" s="2">
        <v>7.4</v>
      </c>
      <c r="C2344" t="s">
        <v>307</v>
      </c>
      <c r="D2344" t="s">
        <v>656</v>
      </c>
    </row>
    <row r="2345" spans="1:6" x14ac:dyDescent="0.3">
      <c r="A2345" s="3" t="s">
        <v>656</v>
      </c>
      <c r="B2345" s="3">
        <v>6.6</v>
      </c>
      <c r="C2345" t="s">
        <v>656</v>
      </c>
    </row>
    <row r="2346" spans="1:6" x14ac:dyDescent="0.3">
      <c r="A2346" s="2" t="s">
        <v>504</v>
      </c>
      <c r="B2346" s="2">
        <v>7.3</v>
      </c>
      <c r="C2346" t="s">
        <v>6198</v>
      </c>
      <c r="D2346" t="s">
        <v>1126</v>
      </c>
    </row>
    <row r="2347" spans="1:6" x14ac:dyDescent="0.3">
      <c r="A2347" s="3" t="s">
        <v>922</v>
      </c>
      <c r="B2347" s="3">
        <v>7.5</v>
      </c>
      <c r="C2347" t="s">
        <v>656</v>
      </c>
      <c r="D2347" t="s">
        <v>6195</v>
      </c>
    </row>
    <row r="2348" spans="1:6" x14ac:dyDescent="0.3">
      <c r="A2348" s="2" t="s">
        <v>838</v>
      </c>
      <c r="B2348" s="2">
        <v>5.6</v>
      </c>
      <c r="C2348" t="s">
        <v>656</v>
      </c>
      <c r="D2348" t="s">
        <v>1126</v>
      </c>
    </row>
    <row r="2349" spans="1:6" x14ac:dyDescent="0.3">
      <c r="A2349" s="3" t="s">
        <v>3958</v>
      </c>
      <c r="B2349" s="3">
        <v>7.3</v>
      </c>
      <c r="C2349" t="s">
        <v>1126</v>
      </c>
      <c r="D2349" t="s">
        <v>6194</v>
      </c>
      <c r="E2349" t="s">
        <v>6180</v>
      </c>
    </row>
    <row r="2350" spans="1:6" x14ac:dyDescent="0.3">
      <c r="A2350" s="2" t="s">
        <v>288</v>
      </c>
      <c r="B2350" s="2">
        <v>6.4</v>
      </c>
      <c r="C2350" t="s">
        <v>1126</v>
      </c>
      <c r="D2350" t="s">
        <v>6195</v>
      </c>
      <c r="E2350" t="s">
        <v>2088</v>
      </c>
      <c r="F2350" t="s">
        <v>6095</v>
      </c>
    </row>
    <row r="2351" spans="1:6" x14ac:dyDescent="0.3">
      <c r="A2351" s="3" t="s">
        <v>2168</v>
      </c>
      <c r="B2351" s="3">
        <v>5</v>
      </c>
      <c r="C2351" t="s">
        <v>2088</v>
      </c>
      <c r="D2351" t="s">
        <v>6095</v>
      </c>
    </row>
    <row r="2352" spans="1:6" x14ac:dyDescent="0.3">
      <c r="A2352" s="2" t="s">
        <v>787</v>
      </c>
      <c r="B2352" s="2">
        <v>5.4</v>
      </c>
      <c r="C2352" t="s">
        <v>307</v>
      </c>
      <c r="D2352" t="s">
        <v>656</v>
      </c>
      <c r="E2352" t="s">
        <v>6194</v>
      </c>
    </row>
    <row r="2353" spans="1:7" x14ac:dyDescent="0.3">
      <c r="A2353" s="2" t="s">
        <v>838</v>
      </c>
      <c r="B2353" s="2">
        <v>7.1</v>
      </c>
      <c r="C2353" t="s">
        <v>656</v>
      </c>
      <c r="D2353" t="s">
        <v>1126</v>
      </c>
    </row>
    <row r="2354" spans="1:7" x14ac:dyDescent="0.3">
      <c r="A2354" s="3" t="s">
        <v>3966</v>
      </c>
      <c r="B2354" s="3">
        <v>5.3</v>
      </c>
      <c r="C2354" t="s">
        <v>307</v>
      </c>
      <c r="D2354" t="s">
        <v>656</v>
      </c>
      <c r="E2354" t="s">
        <v>6194</v>
      </c>
      <c r="F2354" t="s">
        <v>6201</v>
      </c>
      <c r="G2354" t="s">
        <v>6180</v>
      </c>
    </row>
    <row r="2355" spans="1:7" x14ac:dyDescent="0.3">
      <c r="A2355" s="2" t="s">
        <v>297</v>
      </c>
      <c r="B2355" s="2">
        <v>6.5</v>
      </c>
      <c r="C2355" t="s">
        <v>434</v>
      </c>
      <c r="D2355" t="s">
        <v>1126</v>
      </c>
      <c r="E2355" t="s">
        <v>6095</v>
      </c>
    </row>
    <row r="2356" spans="1:7" x14ac:dyDescent="0.3">
      <c r="A2356" s="3" t="s">
        <v>283</v>
      </c>
      <c r="B2356" s="3">
        <v>6.2</v>
      </c>
      <c r="C2356" t="s">
        <v>656</v>
      </c>
      <c r="D2356" t="s">
        <v>6195</v>
      </c>
      <c r="E2356" t="s">
        <v>2088</v>
      </c>
    </row>
    <row r="2357" spans="1:7" x14ac:dyDescent="0.3">
      <c r="A2357" s="2" t="s">
        <v>2289</v>
      </c>
      <c r="B2357" s="2">
        <v>6.4</v>
      </c>
      <c r="C2357" t="s">
        <v>2088</v>
      </c>
      <c r="D2357" t="s">
        <v>6197</v>
      </c>
      <c r="E2357" t="s">
        <v>6116</v>
      </c>
    </row>
    <row r="2358" spans="1:7" x14ac:dyDescent="0.3">
      <c r="A2358" s="2" t="s">
        <v>710</v>
      </c>
      <c r="B2358" s="2">
        <v>6.9</v>
      </c>
      <c r="C2358" t="s">
        <v>6196</v>
      </c>
      <c r="D2358" t="s">
        <v>1126</v>
      </c>
      <c r="E2358" t="s">
        <v>6095</v>
      </c>
    </row>
    <row r="2359" spans="1:7" x14ac:dyDescent="0.3">
      <c r="A2359" s="3" t="s">
        <v>656</v>
      </c>
      <c r="B2359" s="3">
        <v>5.7</v>
      </c>
      <c r="C2359" t="s">
        <v>656</v>
      </c>
    </row>
    <row r="2360" spans="1:7" x14ac:dyDescent="0.3">
      <c r="A2360" s="2" t="s">
        <v>710</v>
      </c>
      <c r="B2360" s="2">
        <v>7.7</v>
      </c>
      <c r="C2360" t="s">
        <v>6196</v>
      </c>
      <c r="D2360" t="s">
        <v>1126</v>
      </c>
      <c r="E2360" t="s">
        <v>6095</v>
      </c>
    </row>
    <row r="2361" spans="1:7" x14ac:dyDescent="0.3">
      <c r="A2361" s="2" t="s">
        <v>143</v>
      </c>
      <c r="B2361" s="2">
        <v>5.6</v>
      </c>
      <c r="C2361" t="s">
        <v>434</v>
      </c>
      <c r="D2361" t="s">
        <v>6196</v>
      </c>
      <c r="E2361" t="s">
        <v>1126</v>
      </c>
      <c r="F2361" t="s">
        <v>6095</v>
      </c>
    </row>
    <row r="2362" spans="1:7" x14ac:dyDescent="0.3">
      <c r="A2362" s="3" t="s">
        <v>2064</v>
      </c>
      <c r="B2362" s="3">
        <v>7.7</v>
      </c>
      <c r="C2362" t="s">
        <v>6198</v>
      </c>
      <c r="D2362" t="s">
        <v>1126</v>
      </c>
      <c r="E2362" t="s">
        <v>6180</v>
      </c>
    </row>
    <row r="2363" spans="1:7" x14ac:dyDescent="0.3">
      <c r="A2363" s="2" t="s">
        <v>326</v>
      </c>
      <c r="B2363" s="2">
        <v>5.0999999999999996</v>
      </c>
      <c r="C2363" t="s">
        <v>656</v>
      </c>
      <c r="D2363" t="s">
        <v>6196</v>
      </c>
    </row>
    <row r="2364" spans="1:7" x14ac:dyDescent="0.3">
      <c r="A2364" s="3" t="s">
        <v>465</v>
      </c>
      <c r="B2364" s="3">
        <v>6.8</v>
      </c>
      <c r="C2364" t="s">
        <v>656</v>
      </c>
      <c r="D2364" t="s">
        <v>1126</v>
      </c>
      <c r="E2364" t="s">
        <v>6180</v>
      </c>
    </row>
    <row r="2365" spans="1:7" x14ac:dyDescent="0.3">
      <c r="A2365" s="2" t="s">
        <v>1134</v>
      </c>
      <c r="B2365" s="2">
        <v>8.4</v>
      </c>
      <c r="C2365" t="s">
        <v>307</v>
      </c>
      <c r="D2365" t="s">
        <v>6198</v>
      </c>
      <c r="E2365" t="s">
        <v>1126</v>
      </c>
      <c r="F2365" t="s">
        <v>6199</v>
      </c>
      <c r="G2365" t="s">
        <v>6202</v>
      </c>
    </row>
    <row r="2366" spans="1:7" x14ac:dyDescent="0.3">
      <c r="A2366" s="3" t="s">
        <v>2088</v>
      </c>
      <c r="B2366" s="3">
        <v>4.9000000000000004</v>
      </c>
      <c r="C2366" t="s">
        <v>2088</v>
      </c>
    </row>
    <row r="2367" spans="1:7" x14ac:dyDescent="0.3">
      <c r="A2367" s="2" t="s">
        <v>3488</v>
      </c>
      <c r="B2367" s="2">
        <v>7.1</v>
      </c>
      <c r="C2367" t="s">
        <v>307</v>
      </c>
      <c r="D2367" t="s">
        <v>6198</v>
      </c>
      <c r="E2367" t="s">
        <v>1126</v>
      </c>
    </row>
    <row r="2368" spans="1:7" x14ac:dyDescent="0.3">
      <c r="A2368" s="3" t="s">
        <v>2208</v>
      </c>
      <c r="B2368" s="3">
        <v>6.6</v>
      </c>
      <c r="C2368" t="s">
        <v>6196</v>
      </c>
      <c r="D2368" t="s">
        <v>2088</v>
      </c>
      <c r="E2368" t="s">
        <v>6095</v>
      </c>
    </row>
    <row r="2369" spans="1:7" x14ac:dyDescent="0.3">
      <c r="A2369" s="2" t="s">
        <v>549</v>
      </c>
      <c r="B2369" s="2">
        <v>6.1</v>
      </c>
      <c r="C2369" t="s">
        <v>656</v>
      </c>
      <c r="D2369" t="s">
        <v>6180</v>
      </c>
    </row>
    <row r="2370" spans="1:7" x14ac:dyDescent="0.3">
      <c r="A2370" s="3" t="s">
        <v>3991</v>
      </c>
      <c r="B2370" s="3">
        <v>4.0999999999999996</v>
      </c>
      <c r="C2370" t="s">
        <v>656</v>
      </c>
      <c r="D2370" t="s">
        <v>2088</v>
      </c>
      <c r="E2370" t="s">
        <v>6095</v>
      </c>
    </row>
    <row r="2371" spans="1:7" x14ac:dyDescent="0.3">
      <c r="A2371" s="3" t="s">
        <v>1132</v>
      </c>
      <c r="B2371" s="3">
        <v>8.1</v>
      </c>
      <c r="C2371" t="s">
        <v>307</v>
      </c>
      <c r="D2371" t="s">
        <v>6194</v>
      </c>
      <c r="E2371" t="s">
        <v>6195</v>
      </c>
      <c r="F2371" t="s">
        <v>6180</v>
      </c>
    </row>
    <row r="2372" spans="1:7" x14ac:dyDescent="0.3">
      <c r="A2372" s="2" t="s">
        <v>504</v>
      </c>
      <c r="B2372" s="2">
        <v>7.6</v>
      </c>
      <c r="C2372" t="s">
        <v>6198</v>
      </c>
      <c r="D2372" t="s">
        <v>1126</v>
      </c>
    </row>
    <row r="2373" spans="1:7" x14ac:dyDescent="0.3">
      <c r="A2373" s="3" t="s">
        <v>641</v>
      </c>
      <c r="B2373" s="3">
        <v>7.8</v>
      </c>
      <c r="C2373" t="s">
        <v>6196</v>
      </c>
      <c r="D2373" t="s">
        <v>1126</v>
      </c>
    </row>
    <row r="2374" spans="1:7" x14ac:dyDescent="0.3">
      <c r="A2374" s="2" t="s">
        <v>3999</v>
      </c>
      <c r="B2374" s="2">
        <v>4.5999999999999996</v>
      </c>
      <c r="C2374" t="s">
        <v>656</v>
      </c>
      <c r="D2374" t="s">
        <v>6194</v>
      </c>
      <c r="E2374" t="s">
        <v>6201</v>
      </c>
      <c r="F2374" t="s">
        <v>6180</v>
      </c>
    </row>
    <row r="2375" spans="1:7" x14ac:dyDescent="0.3">
      <c r="A2375" s="3" t="s">
        <v>465</v>
      </c>
      <c r="B2375" s="3">
        <v>6</v>
      </c>
      <c r="C2375" t="s">
        <v>656</v>
      </c>
      <c r="D2375" t="s">
        <v>1126</v>
      </c>
      <c r="E2375" t="s">
        <v>6180</v>
      </c>
    </row>
    <row r="2376" spans="1:7" x14ac:dyDescent="0.3">
      <c r="A2376" s="2" t="s">
        <v>248</v>
      </c>
      <c r="B2376" s="2">
        <v>7</v>
      </c>
      <c r="C2376" t="s">
        <v>1126</v>
      </c>
      <c r="D2376" t="s">
        <v>2088</v>
      </c>
      <c r="E2376" t="s">
        <v>6116</v>
      </c>
    </row>
    <row r="2377" spans="1:7" x14ac:dyDescent="0.3">
      <c r="A2377" s="3" t="s">
        <v>2565</v>
      </c>
      <c r="B2377" s="3">
        <v>6.7</v>
      </c>
      <c r="C2377" t="s">
        <v>1126</v>
      </c>
      <c r="D2377" t="s">
        <v>6194</v>
      </c>
      <c r="E2377" t="s">
        <v>6203</v>
      </c>
    </row>
    <row r="2378" spans="1:7" x14ac:dyDescent="0.3">
      <c r="A2378" s="2" t="s">
        <v>1299</v>
      </c>
      <c r="B2378" s="2">
        <v>6.4</v>
      </c>
      <c r="C2378" t="s">
        <v>656</v>
      </c>
      <c r="D2378" t="s">
        <v>1126</v>
      </c>
      <c r="E2378" t="s">
        <v>6194</v>
      </c>
    </row>
    <row r="2379" spans="1:7" x14ac:dyDescent="0.3">
      <c r="A2379" s="3" t="s">
        <v>1614</v>
      </c>
      <c r="B2379" s="3">
        <v>7.2</v>
      </c>
      <c r="C2379" t="s">
        <v>1126</v>
      </c>
      <c r="D2379" t="s">
        <v>6180</v>
      </c>
      <c r="E2379" t="s">
        <v>6203</v>
      </c>
    </row>
    <row r="2380" spans="1:7" x14ac:dyDescent="0.3">
      <c r="A2380" s="2" t="s">
        <v>501</v>
      </c>
      <c r="B2380" s="2">
        <v>7.4</v>
      </c>
      <c r="C2380" t="s">
        <v>434</v>
      </c>
      <c r="D2380" t="s">
        <v>656</v>
      </c>
      <c r="E2380" t="s">
        <v>6196</v>
      </c>
      <c r="F2380" t="s">
        <v>6180</v>
      </c>
      <c r="G2380" t="s">
        <v>6095</v>
      </c>
    </row>
    <row r="2381" spans="1:7" x14ac:dyDescent="0.3">
      <c r="A2381" s="3" t="s">
        <v>549</v>
      </c>
      <c r="B2381" s="3">
        <v>4.8</v>
      </c>
      <c r="C2381" t="s">
        <v>656</v>
      </c>
      <c r="D2381" t="s">
        <v>6180</v>
      </c>
    </row>
    <row r="2382" spans="1:7" x14ac:dyDescent="0.3">
      <c r="A2382" s="2" t="s">
        <v>4012</v>
      </c>
      <c r="B2382" s="2">
        <v>4</v>
      </c>
      <c r="C2382" t="s">
        <v>307</v>
      </c>
      <c r="D2382" t="s">
        <v>6195</v>
      </c>
      <c r="E2382" t="s">
        <v>2088</v>
      </c>
      <c r="F2382" t="s">
        <v>6197</v>
      </c>
      <c r="G2382" t="s">
        <v>6095</v>
      </c>
    </row>
    <row r="2383" spans="1:7" x14ac:dyDescent="0.3">
      <c r="A2383" s="3" t="s">
        <v>288</v>
      </c>
      <c r="B2383" s="3">
        <v>6.2</v>
      </c>
      <c r="C2383" t="s">
        <v>1126</v>
      </c>
      <c r="D2383" t="s">
        <v>6195</v>
      </c>
      <c r="E2383" t="s">
        <v>2088</v>
      </c>
      <c r="F2383" t="s">
        <v>6095</v>
      </c>
    </row>
    <row r="2384" spans="1:7" x14ac:dyDescent="0.3">
      <c r="A2384" s="2" t="s">
        <v>2855</v>
      </c>
      <c r="B2384" s="2">
        <v>7.7</v>
      </c>
      <c r="C2384" t="s">
        <v>1126</v>
      </c>
      <c r="D2384" t="s">
        <v>6180</v>
      </c>
      <c r="E2384" t="s">
        <v>6095</v>
      </c>
    </row>
    <row r="2385" spans="1:7" x14ac:dyDescent="0.3">
      <c r="A2385" s="3" t="s">
        <v>250</v>
      </c>
      <c r="B2385" s="3">
        <v>6.7</v>
      </c>
      <c r="C2385" t="s">
        <v>307</v>
      </c>
      <c r="D2385" t="s">
        <v>656</v>
      </c>
      <c r="E2385" t="s">
        <v>6194</v>
      </c>
      <c r="F2385" t="s">
        <v>6195</v>
      </c>
    </row>
    <row r="2386" spans="1:7" x14ac:dyDescent="0.3">
      <c r="A2386" s="2" t="s">
        <v>69</v>
      </c>
      <c r="B2386" s="2">
        <v>7.9</v>
      </c>
      <c r="C2386" t="s">
        <v>1126</v>
      </c>
      <c r="D2386" t="s">
        <v>6180</v>
      </c>
    </row>
    <row r="2387" spans="1:7" x14ac:dyDescent="0.3">
      <c r="A2387" s="3" t="s">
        <v>1126</v>
      </c>
      <c r="B2387" s="3">
        <v>7.9</v>
      </c>
      <c r="C2387" t="s">
        <v>1126</v>
      </c>
    </row>
    <row r="2388" spans="1:7" x14ac:dyDescent="0.3">
      <c r="A2388" s="2" t="s">
        <v>1893</v>
      </c>
      <c r="B2388" s="2">
        <v>5.5</v>
      </c>
      <c r="C2388" t="s">
        <v>434</v>
      </c>
      <c r="D2388" t="s">
        <v>6196</v>
      </c>
      <c r="E2388" t="s">
        <v>1126</v>
      </c>
      <c r="F2388" t="s">
        <v>6180</v>
      </c>
      <c r="G2388" t="s">
        <v>6095</v>
      </c>
    </row>
    <row r="2389" spans="1:7" x14ac:dyDescent="0.3">
      <c r="A2389" s="3" t="s">
        <v>1081</v>
      </c>
      <c r="B2389" s="3">
        <v>6.2</v>
      </c>
      <c r="C2389" t="s">
        <v>307</v>
      </c>
      <c r="D2389" t="s">
        <v>1126</v>
      </c>
      <c r="E2389" t="s">
        <v>6194</v>
      </c>
    </row>
    <row r="2390" spans="1:7" x14ac:dyDescent="0.3">
      <c r="A2390" s="2" t="s">
        <v>2088</v>
      </c>
      <c r="B2390" s="2">
        <v>5.0999999999999996</v>
      </c>
      <c r="C2390" t="s">
        <v>2088</v>
      </c>
    </row>
    <row r="2391" spans="1:7" x14ac:dyDescent="0.3">
      <c r="A2391" s="3" t="s">
        <v>996</v>
      </c>
      <c r="B2391" s="3">
        <v>4.0999999999999996</v>
      </c>
      <c r="C2391" t="s">
        <v>2088</v>
      </c>
      <c r="D2391" t="s">
        <v>6197</v>
      </c>
      <c r="E2391" t="s">
        <v>6095</v>
      </c>
    </row>
    <row r="2392" spans="1:7" x14ac:dyDescent="0.3">
      <c r="A2392" s="2" t="s">
        <v>666</v>
      </c>
      <c r="B2392" s="2">
        <v>6.7</v>
      </c>
      <c r="C2392" t="s">
        <v>1126</v>
      </c>
      <c r="D2392" t="s">
        <v>6194</v>
      </c>
      <c r="E2392" t="s">
        <v>6195</v>
      </c>
      <c r="F2392" t="s">
        <v>6180</v>
      </c>
    </row>
    <row r="2393" spans="1:7" x14ac:dyDescent="0.3">
      <c r="A2393" s="3" t="s">
        <v>297</v>
      </c>
      <c r="B2393" s="3">
        <v>4.7</v>
      </c>
      <c r="C2393" t="s">
        <v>434</v>
      </c>
      <c r="D2393" t="s">
        <v>1126</v>
      </c>
      <c r="E2393" t="s">
        <v>6095</v>
      </c>
    </row>
    <row r="2394" spans="1:7" x14ac:dyDescent="0.3">
      <c r="A2394" s="2" t="s">
        <v>715</v>
      </c>
      <c r="B2394" s="2">
        <v>6.4</v>
      </c>
      <c r="C2394" t="s">
        <v>434</v>
      </c>
      <c r="D2394" t="s">
        <v>656</v>
      </c>
    </row>
    <row r="2395" spans="1:7" x14ac:dyDescent="0.3">
      <c r="A2395" s="3" t="s">
        <v>2022</v>
      </c>
      <c r="B2395" s="3">
        <v>6.3</v>
      </c>
      <c r="C2395" t="s">
        <v>1126</v>
      </c>
      <c r="D2395" t="s">
        <v>6201</v>
      </c>
    </row>
    <row r="2396" spans="1:7" x14ac:dyDescent="0.3">
      <c r="A2396" s="2" t="s">
        <v>1409</v>
      </c>
      <c r="B2396" s="2">
        <v>5.5</v>
      </c>
      <c r="C2396" t="s">
        <v>2088</v>
      </c>
      <c r="D2396" t="s">
        <v>6197</v>
      </c>
      <c r="E2396" t="s">
        <v>6116</v>
      </c>
      <c r="F2396" t="s">
        <v>6095</v>
      </c>
    </row>
    <row r="2397" spans="1:7" x14ac:dyDescent="0.3">
      <c r="A2397" s="3" t="s">
        <v>710</v>
      </c>
      <c r="B2397" s="3">
        <v>7.3</v>
      </c>
      <c r="C2397" t="s">
        <v>6196</v>
      </c>
      <c r="D2397" t="s">
        <v>1126</v>
      </c>
      <c r="E2397" t="s">
        <v>6095</v>
      </c>
    </row>
    <row r="2398" spans="1:7" x14ac:dyDescent="0.3">
      <c r="A2398" s="2" t="s">
        <v>108</v>
      </c>
      <c r="B2398" s="2">
        <v>6.3</v>
      </c>
      <c r="C2398" t="s">
        <v>434</v>
      </c>
      <c r="D2398" t="s">
        <v>6196</v>
      </c>
      <c r="E2398" t="s">
        <v>6095</v>
      </c>
    </row>
    <row r="2399" spans="1:7" x14ac:dyDescent="0.3">
      <c r="A2399" s="3" t="s">
        <v>637</v>
      </c>
      <c r="B2399" s="3">
        <v>4.9000000000000004</v>
      </c>
      <c r="C2399" t="s">
        <v>1126</v>
      </c>
      <c r="D2399" t="s">
        <v>6197</v>
      </c>
      <c r="E2399" t="s">
        <v>6095</v>
      </c>
    </row>
    <row r="2400" spans="1:7" x14ac:dyDescent="0.3">
      <c r="A2400" s="2" t="s">
        <v>726</v>
      </c>
      <c r="B2400" s="2">
        <v>7.6</v>
      </c>
      <c r="C2400" t="s">
        <v>1126</v>
      </c>
      <c r="D2400" t="s">
        <v>6199</v>
      </c>
      <c r="E2400" t="s">
        <v>6095</v>
      </c>
      <c r="F2400" t="s">
        <v>6202</v>
      </c>
    </row>
    <row r="2401" spans="1:6" x14ac:dyDescent="0.3">
      <c r="A2401" s="3" t="s">
        <v>737</v>
      </c>
      <c r="B2401" s="3">
        <v>6</v>
      </c>
      <c r="C2401" t="s">
        <v>434</v>
      </c>
      <c r="D2401" t="s">
        <v>2088</v>
      </c>
      <c r="E2401" t="s">
        <v>6116</v>
      </c>
      <c r="F2401" t="s">
        <v>6095</v>
      </c>
    </row>
    <row r="2402" spans="1:6" x14ac:dyDescent="0.3">
      <c r="A2402" s="2" t="s">
        <v>499</v>
      </c>
      <c r="B2402" s="2">
        <v>6.2</v>
      </c>
      <c r="C2402" t="s">
        <v>6196</v>
      </c>
      <c r="D2402" t="s">
        <v>6095</v>
      </c>
    </row>
    <row r="2403" spans="1:6" x14ac:dyDescent="0.3">
      <c r="A2403" s="3" t="s">
        <v>710</v>
      </c>
      <c r="B2403" s="3">
        <v>6.8</v>
      </c>
      <c r="C2403" t="s">
        <v>6196</v>
      </c>
      <c r="D2403" t="s">
        <v>1126</v>
      </c>
      <c r="E2403" t="s">
        <v>6095</v>
      </c>
    </row>
    <row r="2404" spans="1:6" x14ac:dyDescent="0.3">
      <c r="A2404" s="2" t="s">
        <v>656</v>
      </c>
      <c r="B2404" s="2">
        <v>4.5</v>
      </c>
      <c r="C2404" t="s">
        <v>656</v>
      </c>
    </row>
    <row r="2405" spans="1:6" x14ac:dyDescent="0.3">
      <c r="A2405" s="3" t="s">
        <v>146</v>
      </c>
      <c r="B2405" s="3">
        <v>5.7</v>
      </c>
      <c r="C2405" t="s">
        <v>307</v>
      </c>
      <c r="D2405" t="s">
        <v>6193</v>
      </c>
      <c r="E2405" t="s">
        <v>656</v>
      </c>
      <c r="F2405" t="s">
        <v>6194</v>
      </c>
    </row>
    <row r="2406" spans="1:6" x14ac:dyDescent="0.3">
      <c r="A2406" s="3" t="s">
        <v>9</v>
      </c>
      <c r="B2406" s="3">
        <v>4.5999999999999996</v>
      </c>
      <c r="C2406" t="s">
        <v>434</v>
      </c>
      <c r="D2406" t="s">
        <v>307</v>
      </c>
      <c r="E2406" t="s">
        <v>6195</v>
      </c>
      <c r="F2406" t="s">
        <v>6116</v>
      </c>
    </row>
    <row r="2407" spans="1:6" x14ac:dyDescent="0.3">
      <c r="A2407" s="2" t="s">
        <v>4052</v>
      </c>
      <c r="B2407" s="2">
        <v>6.2</v>
      </c>
      <c r="C2407" t="s">
        <v>6196</v>
      </c>
      <c r="D2407" t="s">
        <v>1126</v>
      </c>
      <c r="E2407" t="s">
        <v>6200</v>
      </c>
      <c r="F2407" t="s">
        <v>6180</v>
      </c>
    </row>
    <row r="2408" spans="1:6" x14ac:dyDescent="0.3">
      <c r="A2408" s="3" t="s">
        <v>69</v>
      </c>
      <c r="B2408" s="3">
        <v>7</v>
      </c>
      <c r="C2408" t="s">
        <v>1126</v>
      </c>
      <c r="D2408" t="s">
        <v>6180</v>
      </c>
    </row>
    <row r="2409" spans="1:6" x14ac:dyDescent="0.3">
      <c r="A2409" s="2" t="s">
        <v>1250</v>
      </c>
      <c r="B2409" s="2">
        <v>6.9</v>
      </c>
      <c r="C2409" t="s">
        <v>1126</v>
      </c>
      <c r="D2409" t="s">
        <v>6203</v>
      </c>
    </row>
    <row r="2410" spans="1:6" x14ac:dyDescent="0.3">
      <c r="A2410" s="2" t="s">
        <v>499</v>
      </c>
      <c r="B2410" s="2">
        <v>6.7</v>
      </c>
      <c r="C2410" t="s">
        <v>6196</v>
      </c>
      <c r="D2410" t="s">
        <v>6095</v>
      </c>
    </row>
    <row r="2411" spans="1:6" x14ac:dyDescent="0.3">
      <c r="A2411" s="3" t="s">
        <v>656</v>
      </c>
      <c r="B2411" s="3">
        <v>5.6</v>
      </c>
      <c r="C2411" t="s">
        <v>656</v>
      </c>
    </row>
    <row r="2412" spans="1:6" x14ac:dyDescent="0.3">
      <c r="A2412" s="2" t="s">
        <v>2118</v>
      </c>
      <c r="B2412" s="2">
        <v>6.6</v>
      </c>
      <c r="C2412" t="s">
        <v>6198</v>
      </c>
      <c r="D2412" t="s">
        <v>1126</v>
      </c>
      <c r="E2412" t="s">
        <v>6201</v>
      </c>
      <c r="F2412" t="s">
        <v>6200</v>
      </c>
    </row>
    <row r="2413" spans="1:6" x14ac:dyDescent="0.3">
      <c r="A2413" s="3" t="s">
        <v>465</v>
      </c>
      <c r="B2413" s="3">
        <v>6.4</v>
      </c>
      <c r="C2413" t="s">
        <v>656</v>
      </c>
      <c r="D2413" t="s">
        <v>1126</v>
      </c>
      <c r="E2413" t="s">
        <v>6180</v>
      </c>
    </row>
    <row r="2414" spans="1:6" x14ac:dyDescent="0.3">
      <c r="A2414" s="2" t="s">
        <v>2978</v>
      </c>
      <c r="B2414" s="2">
        <v>2.8</v>
      </c>
      <c r="C2414" t="s">
        <v>307</v>
      </c>
      <c r="D2414" t="s">
        <v>6194</v>
      </c>
    </row>
    <row r="2415" spans="1:6" x14ac:dyDescent="0.3">
      <c r="A2415" s="3" t="s">
        <v>434</v>
      </c>
      <c r="B2415" s="3">
        <v>5.4</v>
      </c>
      <c r="C2415" t="s">
        <v>434</v>
      </c>
    </row>
    <row r="2416" spans="1:6" x14ac:dyDescent="0.3">
      <c r="A2416" s="2" t="s">
        <v>465</v>
      </c>
      <c r="B2416" s="2">
        <v>5</v>
      </c>
      <c r="C2416" t="s">
        <v>656</v>
      </c>
      <c r="D2416" t="s">
        <v>1126</v>
      </c>
      <c r="E2416" t="s">
        <v>6180</v>
      </c>
    </row>
    <row r="2417" spans="1:7" x14ac:dyDescent="0.3">
      <c r="A2417" s="3" t="s">
        <v>69</v>
      </c>
      <c r="B2417" s="3">
        <v>5.0999999999999996</v>
      </c>
      <c r="C2417" t="s">
        <v>1126</v>
      </c>
      <c r="D2417" t="s">
        <v>6180</v>
      </c>
    </row>
    <row r="2418" spans="1:7" x14ac:dyDescent="0.3">
      <c r="A2418" s="2" t="s">
        <v>608</v>
      </c>
      <c r="B2418" s="2">
        <v>8</v>
      </c>
      <c r="C2418" t="s">
        <v>1126</v>
      </c>
      <c r="D2418" t="s">
        <v>6116</v>
      </c>
    </row>
    <row r="2419" spans="1:7" x14ac:dyDescent="0.3">
      <c r="A2419" s="3" t="s">
        <v>4072</v>
      </c>
      <c r="B2419" s="3">
        <v>5.9</v>
      </c>
      <c r="C2419" t="s">
        <v>6194</v>
      </c>
      <c r="D2419" t="s">
        <v>6201</v>
      </c>
      <c r="E2419" t="s">
        <v>6180</v>
      </c>
    </row>
    <row r="2420" spans="1:7" x14ac:dyDescent="0.3">
      <c r="A2420" s="3" t="s">
        <v>326</v>
      </c>
      <c r="B2420" s="3">
        <v>8.1999999999999993</v>
      </c>
      <c r="C2420" t="s">
        <v>656</v>
      </c>
      <c r="D2420" t="s">
        <v>6196</v>
      </c>
    </row>
    <row r="2421" spans="1:7" x14ac:dyDescent="0.3">
      <c r="A2421" s="2" t="s">
        <v>2022</v>
      </c>
      <c r="B2421" s="2">
        <v>7</v>
      </c>
      <c r="C2421" t="s">
        <v>1126</v>
      </c>
      <c r="D2421" t="s">
        <v>6201</v>
      </c>
    </row>
    <row r="2422" spans="1:7" x14ac:dyDescent="0.3">
      <c r="A2422" s="3" t="s">
        <v>1733</v>
      </c>
      <c r="B2422" s="3">
        <v>6.6</v>
      </c>
      <c r="C2422" t="s">
        <v>6196</v>
      </c>
      <c r="D2422" t="s">
        <v>1126</v>
      </c>
      <c r="E2422" t="s">
        <v>6180</v>
      </c>
      <c r="F2422" t="s">
        <v>6095</v>
      </c>
    </row>
    <row r="2423" spans="1:7" x14ac:dyDescent="0.3">
      <c r="A2423" s="2" t="s">
        <v>4079</v>
      </c>
      <c r="B2423" s="2">
        <v>6.7</v>
      </c>
      <c r="C2423" t="s">
        <v>6198</v>
      </c>
      <c r="D2423" t="s">
        <v>1126</v>
      </c>
      <c r="E2423" t="s">
        <v>6199</v>
      </c>
      <c r="F2423" t="s">
        <v>6095</v>
      </c>
      <c r="G2423" t="s">
        <v>6202</v>
      </c>
    </row>
    <row r="2424" spans="1:7" x14ac:dyDescent="0.3">
      <c r="A2424" s="3" t="s">
        <v>465</v>
      </c>
      <c r="B2424" s="3">
        <v>5.5</v>
      </c>
      <c r="C2424" t="s">
        <v>656</v>
      </c>
      <c r="D2424" t="s">
        <v>1126</v>
      </c>
      <c r="E2424" t="s">
        <v>6180</v>
      </c>
    </row>
    <row r="2425" spans="1:7" x14ac:dyDescent="0.3">
      <c r="A2425" s="2" t="s">
        <v>656</v>
      </c>
      <c r="B2425" s="2">
        <v>4.9000000000000004</v>
      </c>
      <c r="C2425" t="s">
        <v>656</v>
      </c>
    </row>
    <row r="2426" spans="1:7" x14ac:dyDescent="0.3">
      <c r="A2426" s="3" t="s">
        <v>465</v>
      </c>
      <c r="B2426" s="3">
        <v>6.9</v>
      </c>
      <c r="C2426" t="s">
        <v>656</v>
      </c>
      <c r="D2426" t="s">
        <v>1126</v>
      </c>
      <c r="E2426" t="s">
        <v>6180</v>
      </c>
    </row>
    <row r="2427" spans="1:7" x14ac:dyDescent="0.3">
      <c r="A2427" s="3" t="s">
        <v>787</v>
      </c>
      <c r="B2427" s="3">
        <v>5.6</v>
      </c>
      <c r="C2427" t="s">
        <v>307</v>
      </c>
      <c r="D2427" t="s">
        <v>656</v>
      </c>
      <c r="E2427" t="s">
        <v>6194</v>
      </c>
    </row>
    <row r="2428" spans="1:7" x14ac:dyDescent="0.3">
      <c r="A2428" s="2" t="s">
        <v>2932</v>
      </c>
      <c r="B2428" s="2">
        <v>8</v>
      </c>
      <c r="C2428" t="s">
        <v>656</v>
      </c>
      <c r="D2428" t="s">
        <v>6196</v>
      </c>
      <c r="E2428" t="s">
        <v>1126</v>
      </c>
    </row>
    <row r="2429" spans="1:7" x14ac:dyDescent="0.3">
      <c r="A2429" s="3" t="s">
        <v>549</v>
      </c>
      <c r="B2429" s="3">
        <v>5.3</v>
      </c>
      <c r="C2429" t="s">
        <v>656</v>
      </c>
      <c r="D2429" t="s">
        <v>6180</v>
      </c>
    </row>
    <row r="2430" spans="1:7" x14ac:dyDescent="0.3">
      <c r="A2430" s="2" t="s">
        <v>2463</v>
      </c>
      <c r="B2430" s="2">
        <v>6.2</v>
      </c>
      <c r="C2430" t="s">
        <v>656</v>
      </c>
      <c r="D2430" t="s">
        <v>6201</v>
      </c>
    </row>
    <row r="2431" spans="1:7" x14ac:dyDescent="0.3">
      <c r="A2431" s="3" t="s">
        <v>549</v>
      </c>
      <c r="B2431" s="3">
        <v>5.3</v>
      </c>
      <c r="C2431" t="s">
        <v>656</v>
      </c>
      <c r="D2431" t="s">
        <v>6180</v>
      </c>
    </row>
    <row r="2432" spans="1:7" x14ac:dyDescent="0.3">
      <c r="A2432" s="2" t="s">
        <v>1126</v>
      </c>
      <c r="B2432" s="2">
        <v>6.6</v>
      </c>
      <c r="C2432" t="s">
        <v>1126</v>
      </c>
    </row>
    <row r="2433" spans="1:7" x14ac:dyDescent="0.3">
      <c r="A2433" s="3" t="s">
        <v>549</v>
      </c>
      <c r="B2433" s="3">
        <v>7.2</v>
      </c>
      <c r="C2433" t="s">
        <v>656</v>
      </c>
      <c r="D2433" t="s">
        <v>6180</v>
      </c>
    </row>
    <row r="2434" spans="1:7" x14ac:dyDescent="0.3">
      <c r="A2434" s="2" t="s">
        <v>637</v>
      </c>
      <c r="B2434" s="2">
        <v>4.5999999999999996</v>
      </c>
      <c r="C2434" t="s">
        <v>1126</v>
      </c>
      <c r="D2434" t="s">
        <v>6197</v>
      </c>
      <c r="E2434" t="s">
        <v>6095</v>
      </c>
    </row>
    <row r="2435" spans="1:7" x14ac:dyDescent="0.3">
      <c r="A2435" s="3" t="s">
        <v>4100</v>
      </c>
      <c r="B2435" s="3">
        <v>7.5</v>
      </c>
      <c r="C2435" t="s">
        <v>307</v>
      </c>
      <c r="D2435" t="s">
        <v>6196</v>
      </c>
      <c r="E2435" t="s">
        <v>1126</v>
      </c>
      <c r="F2435" t="s">
        <v>6197</v>
      </c>
      <c r="G2435" t="s">
        <v>5025</v>
      </c>
    </row>
    <row r="2436" spans="1:7" x14ac:dyDescent="0.3">
      <c r="A2436" s="2" t="s">
        <v>1121</v>
      </c>
      <c r="B2436" s="2">
        <v>6.5</v>
      </c>
      <c r="C2436" t="s">
        <v>1126</v>
      </c>
      <c r="D2436" t="s">
        <v>6202</v>
      </c>
    </row>
    <row r="2437" spans="1:7" x14ac:dyDescent="0.3">
      <c r="A2437" s="3" t="s">
        <v>3891</v>
      </c>
      <c r="B2437" s="3">
        <v>7.6</v>
      </c>
      <c r="C2437" t="s">
        <v>656</v>
      </c>
      <c r="D2437" t="s">
        <v>6196</v>
      </c>
      <c r="E2437" t="s">
        <v>6197</v>
      </c>
    </row>
    <row r="2438" spans="1:7" x14ac:dyDescent="0.3">
      <c r="A2438" s="2" t="s">
        <v>2601</v>
      </c>
      <c r="B2438" s="2">
        <v>6.2</v>
      </c>
      <c r="C2438" t="s">
        <v>656</v>
      </c>
      <c r="D2438" t="s">
        <v>6195</v>
      </c>
      <c r="E2438" t="s">
        <v>2088</v>
      </c>
      <c r="F2438" t="s">
        <v>6095</v>
      </c>
    </row>
    <row r="2439" spans="1:7" x14ac:dyDescent="0.3">
      <c r="A2439" s="3" t="s">
        <v>637</v>
      </c>
      <c r="B2439" s="3">
        <v>8</v>
      </c>
      <c r="C2439" t="s">
        <v>1126</v>
      </c>
      <c r="D2439" t="s">
        <v>6197</v>
      </c>
      <c r="E2439" t="s">
        <v>6095</v>
      </c>
    </row>
    <row r="2440" spans="1:7" x14ac:dyDescent="0.3">
      <c r="A2440" s="3" t="s">
        <v>465</v>
      </c>
      <c r="B2440" s="3">
        <v>6.3</v>
      </c>
      <c r="C2440" t="s">
        <v>656</v>
      </c>
      <c r="D2440" t="s">
        <v>1126</v>
      </c>
      <c r="E2440" t="s">
        <v>6180</v>
      </c>
    </row>
    <row r="2441" spans="1:7" x14ac:dyDescent="0.3">
      <c r="A2441" s="2" t="s">
        <v>3053</v>
      </c>
      <c r="B2441" s="2">
        <v>7.2</v>
      </c>
      <c r="C2441" t="s">
        <v>1126</v>
      </c>
      <c r="D2441" t="s">
        <v>6180</v>
      </c>
      <c r="E2441" t="s">
        <v>6116</v>
      </c>
    </row>
    <row r="2442" spans="1:7" x14ac:dyDescent="0.3">
      <c r="A2442" s="2" t="s">
        <v>717</v>
      </c>
      <c r="B2442" s="2">
        <v>6.7</v>
      </c>
      <c r="C2442" t="s">
        <v>6196</v>
      </c>
      <c r="D2442" t="s">
        <v>1126</v>
      </c>
      <c r="E2442" t="s">
        <v>6197</v>
      </c>
      <c r="F2442" t="s">
        <v>6095</v>
      </c>
    </row>
    <row r="2443" spans="1:7" x14ac:dyDescent="0.3">
      <c r="A2443" s="3" t="s">
        <v>443</v>
      </c>
      <c r="B2443" s="3">
        <v>5.3</v>
      </c>
      <c r="C2443" t="s">
        <v>307</v>
      </c>
      <c r="D2443" t="s">
        <v>1126</v>
      </c>
      <c r="E2443" t="s">
        <v>6195</v>
      </c>
    </row>
    <row r="2444" spans="1:7" x14ac:dyDescent="0.3">
      <c r="A2444" s="2" t="s">
        <v>2932</v>
      </c>
      <c r="B2444" s="2">
        <v>6.3</v>
      </c>
      <c r="C2444" t="s">
        <v>656</v>
      </c>
      <c r="D2444" t="s">
        <v>6196</v>
      </c>
      <c r="E2444" t="s">
        <v>1126</v>
      </c>
    </row>
    <row r="2445" spans="1:7" x14ac:dyDescent="0.3">
      <c r="A2445" s="3" t="s">
        <v>2159</v>
      </c>
      <c r="B2445" s="3">
        <v>6.5</v>
      </c>
      <c r="C2445" t="s">
        <v>6196</v>
      </c>
      <c r="D2445" t="s">
        <v>1126</v>
      </c>
      <c r="E2445" t="s">
        <v>2088</v>
      </c>
      <c r="F2445" t="s">
        <v>6095</v>
      </c>
    </row>
    <row r="2446" spans="1:7" x14ac:dyDescent="0.3">
      <c r="A2446" s="2" t="s">
        <v>608</v>
      </c>
      <c r="B2446" s="2">
        <v>8.3000000000000007</v>
      </c>
      <c r="C2446" t="s">
        <v>1126</v>
      </c>
      <c r="D2446" t="s">
        <v>6116</v>
      </c>
    </row>
    <row r="2447" spans="1:7" x14ac:dyDescent="0.3">
      <c r="A2447" s="3" t="s">
        <v>108</v>
      </c>
      <c r="B2447" s="3">
        <v>7.2</v>
      </c>
      <c r="C2447" t="s">
        <v>434</v>
      </c>
      <c r="D2447" t="s">
        <v>6196</v>
      </c>
      <c r="E2447" t="s">
        <v>6095</v>
      </c>
    </row>
    <row r="2448" spans="1:7" x14ac:dyDescent="0.3">
      <c r="A2448" s="2" t="s">
        <v>641</v>
      </c>
      <c r="B2448" s="2">
        <v>6.8</v>
      </c>
      <c r="C2448" t="s">
        <v>6196</v>
      </c>
      <c r="D2448" t="s">
        <v>1126</v>
      </c>
    </row>
    <row r="2449" spans="1:7" x14ac:dyDescent="0.3">
      <c r="A2449" s="3" t="s">
        <v>246</v>
      </c>
      <c r="B2449" s="3">
        <v>6.4</v>
      </c>
      <c r="C2449" t="s">
        <v>434</v>
      </c>
      <c r="D2449" t="s">
        <v>1126</v>
      </c>
    </row>
    <row r="2450" spans="1:7" x14ac:dyDescent="0.3">
      <c r="A2450" s="2" t="s">
        <v>4125</v>
      </c>
      <c r="B2450" s="2">
        <v>6.9</v>
      </c>
      <c r="C2450" t="s">
        <v>656</v>
      </c>
      <c r="D2450" t="s">
        <v>6196</v>
      </c>
      <c r="E2450" t="s">
        <v>1126</v>
      </c>
      <c r="F2450" t="s">
        <v>6095</v>
      </c>
      <c r="G2450" t="s">
        <v>6202</v>
      </c>
    </row>
    <row r="2451" spans="1:7" x14ac:dyDescent="0.3">
      <c r="A2451" s="2" t="s">
        <v>434</v>
      </c>
      <c r="B2451" s="2">
        <v>6.2</v>
      </c>
      <c r="C2451" t="s">
        <v>434</v>
      </c>
    </row>
    <row r="2452" spans="1:7" x14ac:dyDescent="0.3">
      <c r="A2452" s="3" t="s">
        <v>4131</v>
      </c>
      <c r="B2452" s="3">
        <v>6.1</v>
      </c>
      <c r="C2452" t="s">
        <v>6195</v>
      </c>
      <c r="D2452" t="s">
        <v>2088</v>
      </c>
      <c r="E2452" t="s">
        <v>6197</v>
      </c>
    </row>
    <row r="2453" spans="1:7" x14ac:dyDescent="0.3">
      <c r="A2453" s="3" t="s">
        <v>710</v>
      </c>
      <c r="B2453" s="3">
        <v>5.0999999999999996</v>
      </c>
      <c r="C2453" t="s">
        <v>6196</v>
      </c>
      <c r="D2453" t="s">
        <v>1126</v>
      </c>
      <c r="E2453" t="s">
        <v>6095</v>
      </c>
    </row>
    <row r="2454" spans="1:7" x14ac:dyDescent="0.3">
      <c r="A2454" s="2" t="s">
        <v>4136</v>
      </c>
      <c r="B2454" s="2">
        <v>4.5</v>
      </c>
      <c r="C2454" t="s">
        <v>434</v>
      </c>
      <c r="D2454" t="s">
        <v>656</v>
      </c>
      <c r="E2454" t="s">
        <v>1126</v>
      </c>
      <c r="F2454" t="s">
        <v>6202</v>
      </c>
    </row>
    <row r="2455" spans="1:7" x14ac:dyDescent="0.3">
      <c r="A2455" s="3" t="s">
        <v>4139</v>
      </c>
      <c r="B2455" s="3">
        <v>5.9</v>
      </c>
      <c r="C2455" t="s">
        <v>656</v>
      </c>
      <c r="D2455" t="s">
        <v>1126</v>
      </c>
      <c r="E2455" t="s">
        <v>6195</v>
      </c>
      <c r="F2455" t="s">
        <v>6201</v>
      </c>
      <c r="G2455" t="s">
        <v>6180</v>
      </c>
    </row>
    <row r="2456" spans="1:7" x14ac:dyDescent="0.3">
      <c r="A2456" s="3" t="s">
        <v>1199</v>
      </c>
      <c r="B2456" s="3">
        <v>8.1</v>
      </c>
      <c r="C2456" t="s">
        <v>656</v>
      </c>
      <c r="D2456" t="s">
        <v>6195</v>
      </c>
      <c r="E2456" t="s">
        <v>6180</v>
      </c>
    </row>
    <row r="2457" spans="1:7" x14ac:dyDescent="0.3">
      <c r="A2457" s="2" t="s">
        <v>2843</v>
      </c>
      <c r="B2457" s="2">
        <v>5.7</v>
      </c>
      <c r="C2457" t="s">
        <v>656</v>
      </c>
      <c r="D2457" t="s">
        <v>1126</v>
      </c>
      <c r="E2457" t="s">
        <v>6201</v>
      </c>
    </row>
    <row r="2458" spans="1:7" x14ac:dyDescent="0.3">
      <c r="A2458" s="3" t="s">
        <v>69</v>
      </c>
      <c r="B2458" s="3">
        <v>6.8</v>
      </c>
      <c r="C2458" t="s">
        <v>1126</v>
      </c>
      <c r="D2458" t="s">
        <v>6180</v>
      </c>
    </row>
    <row r="2459" spans="1:7" x14ac:dyDescent="0.3">
      <c r="A2459" s="2" t="s">
        <v>1121</v>
      </c>
      <c r="B2459" s="2">
        <v>7.5</v>
      </c>
      <c r="C2459" t="s">
        <v>1126</v>
      </c>
      <c r="D2459" t="s">
        <v>6202</v>
      </c>
    </row>
    <row r="2460" spans="1:7" x14ac:dyDescent="0.3">
      <c r="A2460" s="2" t="s">
        <v>577</v>
      </c>
      <c r="B2460" s="2">
        <v>8.3000000000000007</v>
      </c>
      <c r="C2460" t="s">
        <v>1126</v>
      </c>
      <c r="D2460" t="s">
        <v>5025</v>
      </c>
    </row>
    <row r="2461" spans="1:7" x14ac:dyDescent="0.3">
      <c r="A2461" s="3" t="s">
        <v>1126</v>
      </c>
      <c r="B2461" s="3">
        <v>7.4</v>
      </c>
      <c r="C2461" t="s">
        <v>1126</v>
      </c>
    </row>
    <row r="2462" spans="1:7" x14ac:dyDescent="0.3">
      <c r="A2462" s="2" t="s">
        <v>69</v>
      </c>
      <c r="B2462" s="2">
        <v>8</v>
      </c>
      <c r="C2462" t="s">
        <v>1126</v>
      </c>
      <c r="D2462" t="s">
        <v>6180</v>
      </c>
    </row>
    <row r="2463" spans="1:7" x14ac:dyDescent="0.3">
      <c r="A2463" s="3" t="s">
        <v>2855</v>
      </c>
      <c r="B2463" s="3">
        <v>6.9</v>
      </c>
      <c r="C2463" t="s">
        <v>1126</v>
      </c>
      <c r="D2463" t="s">
        <v>6180</v>
      </c>
      <c r="E2463" t="s">
        <v>6095</v>
      </c>
    </row>
    <row r="2464" spans="1:7" x14ac:dyDescent="0.3">
      <c r="A2464" s="2" t="s">
        <v>549</v>
      </c>
      <c r="B2464" s="2">
        <v>6.9</v>
      </c>
      <c r="C2464" t="s">
        <v>656</v>
      </c>
      <c r="D2464" t="s">
        <v>6180</v>
      </c>
    </row>
    <row r="2465" spans="1:8" x14ac:dyDescent="0.3">
      <c r="A2465" s="2" t="s">
        <v>531</v>
      </c>
      <c r="B2465" s="2">
        <v>5.5</v>
      </c>
      <c r="C2465" t="s">
        <v>434</v>
      </c>
      <c r="D2465" t="s">
        <v>307</v>
      </c>
      <c r="E2465" t="s">
        <v>656</v>
      </c>
    </row>
    <row r="2466" spans="1:8" x14ac:dyDescent="0.3">
      <c r="A2466" s="2" t="s">
        <v>2354</v>
      </c>
      <c r="B2466" s="2">
        <v>7.2</v>
      </c>
      <c r="C2466" t="s">
        <v>6198</v>
      </c>
      <c r="D2466" t="s">
        <v>1126</v>
      </c>
      <c r="E2466" t="s">
        <v>6202</v>
      </c>
    </row>
    <row r="2467" spans="1:8" x14ac:dyDescent="0.3">
      <c r="A2467" s="3" t="s">
        <v>2542</v>
      </c>
      <c r="B2467" s="3">
        <v>6.9</v>
      </c>
      <c r="C2467" t="s">
        <v>307</v>
      </c>
      <c r="D2467" t="s">
        <v>656</v>
      </c>
      <c r="E2467" t="s">
        <v>6194</v>
      </c>
      <c r="F2467" t="s">
        <v>6203</v>
      </c>
    </row>
    <row r="2468" spans="1:8" x14ac:dyDescent="0.3">
      <c r="A2468" s="2" t="s">
        <v>2168</v>
      </c>
      <c r="B2468" s="2">
        <v>5.5</v>
      </c>
      <c r="C2468" t="s">
        <v>2088</v>
      </c>
      <c r="D2468" t="s">
        <v>6095</v>
      </c>
    </row>
    <row r="2469" spans="1:8" x14ac:dyDescent="0.3">
      <c r="A2469" s="3" t="s">
        <v>2521</v>
      </c>
      <c r="B2469" s="3">
        <v>5.2</v>
      </c>
      <c r="C2469" t="s">
        <v>1126</v>
      </c>
      <c r="D2469" t="s">
        <v>6201</v>
      </c>
      <c r="E2469" t="s">
        <v>6180</v>
      </c>
    </row>
    <row r="2470" spans="1:8" x14ac:dyDescent="0.3">
      <c r="A2470" s="2" t="s">
        <v>74</v>
      </c>
      <c r="B2470" s="2">
        <v>7.1</v>
      </c>
      <c r="C2470" t="s">
        <v>434</v>
      </c>
      <c r="D2470" t="s">
        <v>307</v>
      </c>
      <c r="E2470" t="s">
        <v>6116</v>
      </c>
      <c r="F2470" t="s">
        <v>6095</v>
      </c>
    </row>
    <row r="2471" spans="1:8" x14ac:dyDescent="0.3">
      <c r="A2471" s="2" t="s">
        <v>996</v>
      </c>
      <c r="B2471" s="2">
        <v>5.5</v>
      </c>
      <c r="C2471" t="s">
        <v>2088</v>
      </c>
      <c r="D2471" t="s">
        <v>6197</v>
      </c>
      <c r="E2471" t="s">
        <v>6095</v>
      </c>
    </row>
    <row r="2472" spans="1:8" x14ac:dyDescent="0.3">
      <c r="A2472" s="3" t="s">
        <v>2287</v>
      </c>
      <c r="B2472" s="3">
        <v>6.7</v>
      </c>
      <c r="C2472" t="s">
        <v>307</v>
      </c>
      <c r="D2472" t="s">
        <v>1126</v>
      </c>
    </row>
    <row r="2473" spans="1:8" x14ac:dyDescent="0.3">
      <c r="A2473" s="2" t="s">
        <v>549</v>
      </c>
      <c r="B2473" s="2">
        <v>5</v>
      </c>
      <c r="C2473" t="s">
        <v>656</v>
      </c>
      <c r="D2473" t="s">
        <v>6180</v>
      </c>
    </row>
    <row r="2474" spans="1:8" x14ac:dyDescent="0.3">
      <c r="A2474" s="3" t="s">
        <v>1940</v>
      </c>
      <c r="B2474" s="3">
        <v>6.4</v>
      </c>
      <c r="C2474" t="s">
        <v>6198</v>
      </c>
      <c r="D2474" t="s">
        <v>1126</v>
      </c>
      <c r="E2474" t="s">
        <v>6199</v>
      </c>
    </row>
    <row r="2475" spans="1:8" x14ac:dyDescent="0.3">
      <c r="A2475" s="2" t="s">
        <v>2835</v>
      </c>
      <c r="B2475" s="2">
        <v>6.6</v>
      </c>
      <c r="C2475" t="s">
        <v>307</v>
      </c>
      <c r="D2475" t="s">
        <v>6193</v>
      </c>
      <c r="E2475" t="s">
        <v>656</v>
      </c>
      <c r="F2475" t="s">
        <v>1126</v>
      </c>
      <c r="G2475" t="s">
        <v>6194</v>
      </c>
      <c r="H2475" t="s">
        <v>6200</v>
      </c>
    </row>
    <row r="2476" spans="1:8" x14ac:dyDescent="0.3">
      <c r="A2476" s="3" t="s">
        <v>69</v>
      </c>
      <c r="B2476" s="3">
        <v>5.9</v>
      </c>
      <c r="C2476" t="s">
        <v>1126</v>
      </c>
      <c r="D2476" t="s">
        <v>6180</v>
      </c>
    </row>
    <row r="2477" spans="1:8" x14ac:dyDescent="0.3">
      <c r="A2477" s="2" t="s">
        <v>131</v>
      </c>
      <c r="B2477" s="2">
        <v>5.7</v>
      </c>
      <c r="C2477" t="s">
        <v>434</v>
      </c>
      <c r="D2477" t="s">
        <v>656</v>
      </c>
      <c r="E2477" t="s">
        <v>6196</v>
      </c>
      <c r="F2477" t="s">
        <v>6095</v>
      </c>
    </row>
    <row r="2478" spans="1:8" x14ac:dyDescent="0.3">
      <c r="A2478" s="3" t="s">
        <v>3072</v>
      </c>
      <c r="B2478" s="3">
        <v>4.5</v>
      </c>
      <c r="C2478" t="s">
        <v>656</v>
      </c>
      <c r="D2478" t="s">
        <v>6195</v>
      </c>
      <c r="E2478" t="s">
        <v>2088</v>
      </c>
      <c r="F2478" t="s">
        <v>6180</v>
      </c>
    </row>
    <row r="2479" spans="1:8" x14ac:dyDescent="0.3">
      <c r="A2479" s="3" t="s">
        <v>996</v>
      </c>
      <c r="B2479" s="3">
        <v>5</v>
      </c>
      <c r="C2479" t="s">
        <v>2088</v>
      </c>
      <c r="D2479" t="s">
        <v>6197</v>
      </c>
      <c r="E2479" t="s">
        <v>6095</v>
      </c>
    </row>
    <row r="2480" spans="1:8" x14ac:dyDescent="0.3">
      <c r="A2480" s="2" t="s">
        <v>549</v>
      </c>
      <c r="B2480" s="2">
        <v>4.5999999999999996</v>
      </c>
      <c r="C2480" t="s">
        <v>656</v>
      </c>
      <c r="D2480" t="s">
        <v>6180</v>
      </c>
    </row>
    <row r="2481" spans="1:6" x14ac:dyDescent="0.3">
      <c r="A2481" s="3" t="s">
        <v>4172</v>
      </c>
      <c r="B2481" s="3">
        <v>6.5</v>
      </c>
      <c r="C2481" t="s">
        <v>307</v>
      </c>
      <c r="D2481" t="s">
        <v>6197</v>
      </c>
      <c r="E2481" t="s">
        <v>6095</v>
      </c>
    </row>
    <row r="2482" spans="1:6" x14ac:dyDescent="0.3">
      <c r="A2482" s="2" t="s">
        <v>549</v>
      </c>
      <c r="B2482" s="2">
        <v>4.9000000000000004</v>
      </c>
      <c r="C2482" t="s">
        <v>656</v>
      </c>
      <c r="D2482" t="s">
        <v>6180</v>
      </c>
    </row>
    <row r="2483" spans="1:6" x14ac:dyDescent="0.3">
      <c r="A2483" s="3" t="s">
        <v>656</v>
      </c>
      <c r="B2483" s="3">
        <v>6</v>
      </c>
      <c r="C2483" t="s">
        <v>656</v>
      </c>
    </row>
    <row r="2484" spans="1:6" x14ac:dyDescent="0.3">
      <c r="A2484" s="2" t="s">
        <v>4179</v>
      </c>
      <c r="B2484" s="2">
        <v>6.9</v>
      </c>
      <c r="C2484" t="s">
        <v>656</v>
      </c>
      <c r="D2484" t="s">
        <v>1126</v>
      </c>
      <c r="E2484" t="s">
        <v>6202</v>
      </c>
    </row>
    <row r="2485" spans="1:6" x14ac:dyDescent="0.3">
      <c r="A2485" s="3" t="s">
        <v>2403</v>
      </c>
      <c r="B2485" s="3">
        <v>5.7</v>
      </c>
      <c r="C2485" t="s">
        <v>6195</v>
      </c>
      <c r="D2485" t="s">
        <v>2088</v>
      </c>
    </row>
    <row r="2486" spans="1:6" x14ac:dyDescent="0.3">
      <c r="A2486" s="3" t="s">
        <v>838</v>
      </c>
      <c r="B2486" s="3">
        <v>6.9</v>
      </c>
      <c r="C2486" t="s">
        <v>656</v>
      </c>
      <c r="D2486" t="s">
        <v>1126</v>
      </c>
    </row>
    <row r="2487" spans="1:6" x14ac:dyDescent="0.3">
      <c r="A2487" s="3" t="s">
        <v>737</v>
      </c>
      <c r="B2487" s="3">
        <v>4.4000000000000004</v>
      </c>
      <c r="C2487" t="s">
        <v>434</v>
      </c>
      <c r="D2487" t="s">
        <v>2088</v>
      </c>
      <c r="E2487" t="s">
        <v>6116</v>
      </c>
      <c r="F2487" t="s">
        <v>6095</v>
      </c>
    </row>
    <row r="2488" spans="1:6" x14ac:dyDescent="0.3">
      <c r="A2488" s="3" t="s">
        <v>2122</v>
      </c>
      <c r="B2488" s="3">
        <v>7</v>
      </c>
      <c r="C2488" t="s">
        <v>1126</v>
      </c>
      <c r="D2488" t="s">
        <v>6199</v>
      </c>
    </row>
    <row r="2489" spans="1:6" x14ac:dyDescent="0.3">
      <c r="A2489" s="2" t="s">
        <v>4188</v>
      </c>
      <c r="B2489" s="2">
        <v>5.4</v>
      </c>
      <c r="C2489" t="s">
        <v>656</v>
      </c>
      <c r="D2489" t="s">
        <v>6197</v>
      </c>
      <c r="E2489" t="s">
        <v>6180</v>
      </c>
    </row>
    <row r="2490" spans="1:6" x14ac:dyDescent="0.3">
      <c r="A2490" s="3" t="s">
        <v>1392</v>
      </c>
      <c r="B2490" s="3">
        <v>5.4</v>
      </c>
      <c r="C2490" t="s">
        <v>307</v>
      </c>
      <c r="D2490" t="s">
        <v>656</v>
      </c>
    </row>
    <row r="2491" spans="1:6" x14ac:dyDescent="0.3">
      <c r="A2491" s="3" t="s">
        <v>69</v>
      </c>
      <c r="B2491" s="3">
        <v>7.6</v>
      </c>
      <c r="C2491" t="s">
        <v>1126</v>
      </c>
      <c r="D2491" t="s">
        <v>6180</v>
      </c>
    </row>
    <row r="2492" spans="1:6" x14ac:dyDescent="0.3">
      <c r="A2492" s="2" t="s">
        <v>637</v>
      </c>
      <c r="B2492" s="2">
        <v>5.9</v>
      </c>
      <c r="C2492" t="s">
        <v>1126</v>
      </c>
      <c r="D2492" t="s">
        <v>6197</v>
      </c>
      <c r="E2492" t="s">
        <v>6095</v>
      </c>
    </row>
    <row r="2493" spans="1:6" x14ac:dyDescent="0.3">
      <c r="A2493" s="3" t="s">
        <v>1126</v>
      </c>
      <c r="B2493" s="3">
        <v>6.6</v>
      </c>
      <c r="C2493" t="s">
        <v>1126</v>
      </c>
    </row>
    <row r="2494" spans="1:6" x14ac:dyDescent="0.3">
      <c r="A2494" s="2" t="s">
        <v>1940</v>
      </c>
      <c r="B2494" s="2">
        <v>6.7</v>
      </c>
      <c r="C2494" t="s">
        <v>6198</v>
      </c>
      <c r="D2494" t="s">
        <v>1126</v>
      </c>
      <c r="E2494" t="s">
        <v>6199</v>
      </c>
    </row>
    <row r="2495" spans="1:6" x14ac:dyDescent="0.3">
      <c r="A2495" s="3" t="s">
        <v>2001</v>
      </c>
      <c r="B2495" s="3">
        <v>3.9</v>
      </c>
      <c r="C2495" t="s">
        <v>1126</v>
      </c>
      <c r="D2495" t="s">
        <v>2088</v>
      </c>
      <c r="E2495" t="s">
        <v>6197</v>
      </c>
      <c r="F2495" t="s">
        <v>6095</v>
      </c>
    </row>
    <row r="2496" spans="1:6" x14ac:dyDescent="0.3">
      <c r="A2496" s="2" t="s">
        <v>1994</v>
      </c>
      <c r="B2496" s="2">
        <v>5.7</v>
      </c>
      <c r="C2496" t="s">
        <v>6198</v>
      </c>
      <c r="D2496" t="s">
        <v>1126</v>
      </c>
      <c r="E2496" t="s">
        <v>6199</v>
      </c>
      <c r="F2496" t="s">
        <v>6180</v>
      </c>
    </row>
    <row r="2497" spans="1:6" x14ac:dyDescent="0.3">
      <c r="A2497" s="2" t="s">
        <v>429</v>
      </c>
      <c r="B2497" s="2">
        <v>6.5</v>
      </c>
      <c r="C2497" t="s">
        <v>434</v>
      </c>
      <c r="D2497" t="s">
        <v>307</v>
      </c>
      <c r="E2497" t="s">
        <v>6199</v>
      </c>
    </row>
    <row r="2498" spans="1:6" x14ac:dyDescent="0.3">
      <c r="A2498" s="3" t="s">
        <v>1940</v>
      </c>
      <c r="B2498" s="3">
        <v>6.8</v>
      </c>
      <c r="C2498" t="s">
        <v>6198</v>
      </c>
      <c r="D2498" t="s">
        <v>1126</v>
      </c>
      <c r="E2498" t="s">
        <v>6199</v>
      </c>
    </row>
    <row r="2499" spans="1:6" x14ac:dyDescent="0.3">
      <c r="A2499" s="3" t="s">
        <v>4204</v>
      </c>
      <c r="B2499" s="3">
        <v>7.3</v>
      </c>
      <c r="C2499" t="s">
        <v>6198</v>
      </c>
      <c r="D2499" t="s">
        <v>6196</v>
      </c>
      <c r="E2499" t="s">
        <v>1126</v>
      </c>
      <c r="F2499" t="s">
        <v>6202</v>
      </c>
    </row>
    <row r="2500" spans="1:6" x14ac:dyDescent="0.3">
      <c r="A2500" s="3" t="s">
        <v>4179</v>
      </c>
      <c r="B2500" s="3">
        <v>7</v>
      </c>
      <c r="C2500" t="s">
        <v>656</v>
      </c>
      <c r="D2500" t="s">
        <v>1126</v>
      </c>
      <c r="E2500" t="s">
        <v>6202</v>
      </c>
    </row>
    <row r="2501" spans="1:6" x14ac:dyDescent="0.3">
      <c r="A2501" s="2" t="s">
        <v>1126</v>
      </c>
      <c r="B2501" s="2">
        <v>6.5</v>
      </c>
      <c r="C2501" t="s">
        <v>1126</v>
      </c>
    </row>
    <row r="2502" spans="1:6" x14ac:dyDescent="0.3">
      <c r="A2502" s="2" t="s">
        <v>465</v>
      </c>
      <c r="B2502" s="2">
        <v>7.7</v>
      </c>
      <c r="C2502" t="s">
        <v>656</v>
      </c>
      <c r="D2502" t="s">
        <v>1126</v>
      </c>
      <c r="E2502" t="s">
        <v>6180</v>
      </c>
    </row>
    <row r="2503" spans="1:6" x14ac:dyDescent="0.3">
      <c r="A2503" s="3" t="s">
        <v>69</v>
      </c>
      <c r="B2503" s="3">
        <v>7.7</v>
      </c>
      <c r="C2503" t="s">
        <v>1126</v>
      </c>
      <c r="D2503" t="s">
        <v>6180</v>
      </c>
    </row>
    <row r="2504" spans="1:6" x14ac:dyDescent="0.3">
      <c r="A2504" s="3" t="s">
        <v>549</v>
      </c>
      <c r="B2504" s="3">
        <v>6.8</v>
      </c>
      <c r="C2504" t="s">
        <v>656</v>
      </c>
      <c r="D2504" t="s">
        <v>6180</v>
      </c>
    </row>
    <row r="2505" spans="1:6" x14ac:dyDescent="0.3">
      <c r="A2505" s="2" t="s">
        <v>69</v>
      </c>
      <c r="B2505" s="2">
        <v>7.4</v>
      </c>
      <c r="C2505" t="s">
        <v>1126</v>
      </c>
      <c r="D2505" t="s">
        <v>6180</v>
      </c>
    </row>
    <row r="2506" spans="1:6" x14ac:dyDescent="0.3">
      <c r="A2506" s="3" t="s">
        <v>1800</v>
      </c>
      <c r="B2506" s="3">
        <v>5.0999999999999996</v>
      </c>
      <c r="C2506" t="s">
        <v>656</v>
      </c>
      <c r="D2506" t="s">
        <v>6116</v>
      </c>
    </row>
    <row r="2507" spans="1:6" x14ac:dyDescent="0.3">
      <c r="A2507" s="3" t="s">
        <v>504</v>
      </c>
      <c r="B2507" s="3">
        <v>7.4</v>
      </c>
      <c r="C2507" t="s">
        <v>6198</v>
      </c>
      <c r="D2507" t="s">
        <v>1126</v>
      </c>
    </row>
    <row r="2508" spans="1:6" x14ac:dyDescent="0.3">
      <c r="A2508" s="2" t="s">
        <v>326</v>
      </c>
      <c r="B2508" s="2">
        <v>7.2</v>
      </c>
      <c r="C2508" t="s">
        <v>656</v>
      </c>
      <c r="D2508" t="s">
        <v>6196</v>
      </c>
    </row>
    <row r="2509" spans="1:6" x14ac:dyDescent="0.3">
      <c r="A2509" s="3" t="s">
        <v>1071</v>
      </c>
      <c r="B2509" s="3">
        <v>8.3000000000000007</v>
      </c>
      <c r="C2509" t="s">
        <v>6198</v>
      </c>
      <c r="D2509" t="s">
        <v>1126</v>
      </c>
      <c r="E2509" t="s">
        <v>6199</v>
      </c>
      <c r="F2509" t="s">
        <v>6202</v>
      </c>
    </row>
    <row r="2510" spans="1:6" x14ac:dyDescent="0.3">
      <c r="A2510" s="2" t="s">
        <v>2064</v>
      </c>
      <c r="B2510" s="2">
        <v>8.1</v>
      </c>
      <c r="C2510" t="s">
        <v>6198</v>
      </c>
      <c r="D2510" t="s">
        <v>1126</v>
      </c>
      <c r="E2510" t="s">
        <v>6180</v>
      </c>
    </row>
    <row r="2511" spans="1:6" x14ac:dyDescent="0.3">
      <c r="A2511" s="2" t="s">
        <v>4218</v>
      </c>
      <c r="B2511" s="2">
        <v>7.3</v>
      </c>
      <c r="C2511" t="s">
        <v>6198</v>
      </c>
      <c r="D2511" t="s">
        <v>656</v>
      </c>
      <c r="E2511" t="s">
        <v>1126</v>
      </c>
      <c r="F2511" t="s">
        <v>6202</v>
      </c>
    </row>
    <row r="2512" spans="1:6" x14ac:dyDescent="0.3">
      <c r="A2512" s="3" t="s">
        <v>656</v>
      </c>
      <c r="B2512" s="3">
        <v>3.6</v>
      </c>
      <c r="C2512" t="s">
        <v>656</v>
      </c>
    </row>
    <row r="2513" spans="1:7" x14ac:dyDescent="0.3">
      <c r="A2513" s="2" t="s">
        <v>1340</v>
      </c>
      <c r="B2513" s="2">
        <v>1.6</v>
      </c>
      <c r="C2513" t="s">
        <v>5288</v>
      </c>
      <c r="D2513" t="s">
        <v>6201</v>
      </c>
    </row>
    <row r="2514" spans="1:7" x14ac:dyDescent="0.3">
      <c r="A2514" s="3" t="s">
        <v>1342</v>
      </c>
      <c r="B2514" s="3">
        <v>8</v>
      </c>
      <c r="C2514" t="s">
        <v>1126</v>
      </c>
      <c r="D2514" t="s">
        <v>6095</v>
      </c>
    </row>
    <row r="2515" spans="1:7" x14ac:dyDescent="0.3">
      <c r="A2515" s="3" t="s">
        <v>641</v>
      </c>
      <c r="B2515" s="3">
        <v>9</v>
      </c>
      <c r="C2515" t="s">
        <v>6196</v>
      </c>
      <c r="D2515" t="s">
        <v>1126</v>
      </c>
    </row>
    <row r="2516" spans="1:7" x14ac:dyDescent="0.3">
      <c r="A2516" s="2" t="s">
        <v>2521</v>
      </c>
      <c r="B2516" s="2">
        <v>6.1</v>
      </c>
      <c r="C2516" t="s">
        <v>1126</v>
      </c>
      <c r="D2516" t="s">
        <v>6201</v>
      </c>
      <c r="E2516" t="s">
        <v>6180</v>
      </c>
    </row>
    <row r="2517" spans="1:7" x14ac:dyDescent="0.3">
      <c r="A2517" s="3" t="s">
        <v>3100</v>
      </c>
      <c r="B2517" s="3">
        <v>5.7</v>
      </c>
      <c r="C2517" t="s">
        <v>6195</v>
      </c>
      <c r="D2517" t="s">
        <v>2088</v>
      </c>
      <c r="E2517" t="s">
        <v>6095</v>
      </c>
    </row>
    <row r="2518" spans="1:7" x14ac:dyDescent="0.3">
      <c r="A2518" s="2" t="s">
        <v>1126</v>
      </c>
      <c r="B2518" s="2">
        <v>6.8</v>
      </c>
      <c r="C2518" t="s">
        <v>1126</v>
      </c>
    </row>
    <row r="2519" spans="1:7" x14ac:dyDescent="0.3">
      <c r="A2519" s="3" t="s">
        <v>3299</v>
      </c>
      <c r="B2519" s="3">
        <v>5.5</v>
      </c>
      <c r="C2519" t="s">
        <v>656</v>
      </c>
      <c r="D2519" t="s">
        <v>6197</v>
      </c>
    </row>
    <row r="2520" spans="1:7" x14ac:dyDescent="0.3">
      <c r="A2520" s="2" t="s">
        <v>3260</v>
      </c>
      <c r="B2520" s="2">
        <v>6.8</v>
      </c>
      <c r="C2520" t="s">
        <v>434</v>
      </c>
      <c r="D2520" t="s">
        <v>6196</v>
      </c>
      <c r="E2520" t="s">
        <v>1126</v>
      </c>
      <c r="F2520" t="s">
        <v>6095</v>
      </c>
      <c r="G2520" t="s">
        <v>5025</v>
      </c>
    </row>
    <row r="2521" spans="1:7" x14ac:dyDescent="0.3">
      <c r="A2521" s="3" t="s">
        <v>838</v>
      </c>
      <c r="B2521" s="3">
        <v>7.3</v>
      </c>
      <c r="C2521" t="s">
        <v>656</v>
      </c>
      <c r="D2521" t="s">
        <v>1126</v>
      </c>
    </row>
    <row r="2522" spans="1:7" x14ac:dyDescent="0.3">
      <c r="A2522" s="2" t="s">
        <v>549</v>
      </c>
      <c r="B2522" s="2">
        <v>6.1</v>
      </c>
      <c r="C2522" t="s">
        <v>656</v>
      </c>
      <c r="D2522" t="s">
        <v>6180</v>
      </c>
    </row>
    <row r="2523" spans="1:7" x14ac:dyDescent="0.3">
      <c r="A2523" s="3" t="s">
        <v>465</v>
      </c>
      <c r="B2523" s="3">
        <v>7.2</v>
      </c>
      <c r="C2523" t="s">
        <v>656</v>
      </c>
      <c r="D2523" t="s">
        <v>1126</v>
      </c>
      <c r="E2523" t="s">
        <v>6180</v>
      </c>
    </row>
    <row r="2524" spans="1:7" x14ac:dyDescent="0.3">
      <c r="A2524" s="2" t="s">
        <v>656</v>
      </c>
      <c r="B2524" s="2">
        <v>5.9</v>
      </c>
      <c r="C2524" t="s">
        <v>656</v>
      </c>
    </row>
    <row r="2525" spans="1:7" x14ac:dyDescent="0.3">
      <c r="A2525" s="3" t="s">
        <v>571</v>
      </c>
      <c r="B2525" s="3">
        <v>6.1</v>
      </c>
      <c r="C2525" t="s">
        <v>434</v>
      </c>
      <c r="D2525" t="s">
        <v>656</v>
      </c>
      <c r="E2525" t="s">
        <v>6196</v>
      </c>
    </row>
    <row r="2526" spans="1:7" x14ac:dyDescent="0.3">
      <c r="A2526" s="2" t="s">
        <v>1449</v>
      </c>
      <c r="B2526" s="2">
        <v>6.8</v>
      </c>
      <c r="C2526" t="s">
        <v>1126</v>
      </c>
      <c r="D2526" t="s">
        <v>2088</v>
      </c>
      <c r="E2526" t="s">
        <v>6095</v>
      </c>
    </row>
    <row r="2527" spans="1:7" x14ac:dyDescent="0.3">
      <c r="A2527" s="3" t="s">
        <v>972</v>
      </c>
      <c r="B2527" s="3">
        <v>7.7</v>
      </c>
      <c r="C2527" t="s">
        <v>6116</v>
      </c>
      <c r="D2527" t="s">
        <v>6095</v>
      </c>
    </row>
    <row r="2528" spans="1:7" x14ac:dyDescent="0.3">
      <c r="A2528" s="2" t="s">
        <v>787</v>
      </c>
      <c r="B2528" s="2">
        <v>4.9000000000000004</v>
      </c>
      <c r="C2528" t="s">
        <v>307</v>
      </c>
      <c r="D2528" t="s">
        <v>656</v>
      </c>
      <c r="E2528" t="s">
        <v>6194</v>
      </c>
    </row>
    <row r="2529" spans="1:6" x14ac:dyDescent="0.3">
      <c r="A2529" s="3" t="s">
        <v>465</v>
      </c>
      <c r="B2529" s="3">
        <v>6.1</v>
      </c>
      <c r="C2529" t="s">
        <v>656</v>
      </c>
      <c r="D2529" t="s">
        <v>1126</v>
      </c>
      <c r="E2529" t="s">
        <v>6180</v>
      </c>
    </row>
    <row r="2530" spans="1:6" x14ac:dyDescent="0.3">
      <c r="A2530" s="2" t="s">
        <v>4245</v>
      </c>
      <c r="B2530" s="2">
        <v>2.5</v>
      </c>
      <c r="C2530" t="s">
        <v>656</v>
      </c>
      <c r="D2530" t="s">
        <v>6196</v>
      </c>
      <c r="E2530" t="s">
        <v>6194</v>
      </c>
      <c r="F2530" t="s">
        <v>6116</v>
      </c>
    </row>
    <row r="2531" spans="1:6" x14ac:dyDescent="0.3">
      <c r="A2531" s="3" t="s">
        <v>131</v>
      </c>
      <c r="B2531" s="3">
        <v>6.1</v>
      </c>
      <c r="C2531" t="s">
        <v>434</v>
      </c>
      <c r="D2531" t="s">
        <v>656</v>
      </c>
      <c r="E2531" t="s">
        <v>6196</v>
      </c>
      <c r="F2531" t="s">
        <v>6095</v>
      </c>
    </row>
    <row r="2532" spans="1:6" x14ac:dyDescent="0.3">
      <c r="A2532" s="2" t="s">
        <v>1299</v>
      </c>
      <c r="B2532" s="2">
        <v>5.9</v>
      </c>
      <c r="C2532" t="s">
        <v>656</v>
      </c>
      <c r="D2532" t="s">
        <v>1126</v>
      </c>
      <c r="E2532" t="s">
        <v>6194</v>
      </c>
    </row>
    <row r="2533" spans="1:6" x14ac:dyDescent="0.3">
      <c r="A2533" s="3" t="s">
        <v>2403</v>
      </c>
      <c r="B2533" s="3">
        <v>5.7</v>
      </c>
      <c r="C2533" t="s">
        <v>6195</v>
      </c>
      <c r="D2533" t="s">
        <v>2088</v>
      </c>
    </row>
    <row r="2534" spans="1:6" x14ac:dyDescent="0.3">
      <c r="A2534" s="2" t="s">
        <v>499</v>
      </c>
      <c r="B2534" s="2">
        <v>5.6</v>
      </c>
      <c r="C2534" t="s">
        <v>6196</v>
      </c>
      <c r="D2534" t="s">
        <v>6095</v>
      </c>
    </row>
    <row r="2535" spans="1:6" x14ac:dyDescent="0.3">
      <c r="A2535" s="3" t="s">
        <v>2088</v>
      </c>
      <c r="B2535" s="3">
        <v>7.2</v>
      </c>
      <c r="C2535" t="s">
        <v>2088</v>
      </c>
    </row>
    <row r="2536" spans="1:6" x14ac:dyDescent="0.3">
      <c r="A2536" s="2" t="s">
        <v>735</v>
      </c>
      <c r="B2536" s="2">
        <v>7.7</v>
      </c>
      <c r="C2536" t="s">
        <v>1126</v>
      </c>
      <c r="D2536" t="s">
        <v>6197</v>
      </c>
      <c r="E2536" t="s">
        <v>6116</v>
      </c>
      <c r="F2536" t="s">
        <v>6095</v>
      </c>
    </row>
    <row r="2537" spans="1:6" x14ac:dyDescent="0.3">
      <c r="A2537" s="3" t="s">
        <v>2544</v>
      </c>
      <c r="B2537" s="3">
        <v>7.8</v>
      </c>
      <c r="C2537" t="s">
        <v>656</v>
      </c>
      <c r="D2537" t="s">
        <v>1126</v>
      </c>
      <c r="E2537" t="s">
        <v>6195</v>
      </c>
    </row>
    <row r="2538" spans="1:6" x14ac:dyDescent="0.3">
      <c r="A2538" s="2" t="s">
        <v>549</v>
      </c>
      <c r="B2538" s="2">
        <v>6.1</v>
      </c>
      <c r="C2538" t="s">
        <v>656</v>
      </c>
      <c r="D2538" t="s">
        <v>6180</v>
      </c>
    </row>
    <row r="2539" spans="1:6" x14ac:dyDescent="0.3">
      <c r="A2539" s="3" t="s">
        <v>4262</v>
      </c>
      <c r="B2539" s="3">
        <v>5.8</v>
      </c>
      <c r="C2539" t="s">
        <v>307</v>
      </c>
      <c r="D2539" t="s">
        <v>6194</v>
      </c>
      <c r="E2539" t="s">
        <v>6116</v>
      </c>
    </row>
    <row r="2540" spans="1:6" x14ac:dyDescent="0.3">
      <c r="A2540" s="2" t="s">
        <v>69</v>
      </c>
      <c r="B2540" s="2">
        <v>6.5</v>
      </c>
      <c r="C2540" t="s">
        <v>1126</v>
      </c>
      <c r="D2540" t="s">
        <v>6180</v>
      </c>
    </row>
    <row r="2541" spans="1:6" x14ac:dyDescent="0.3">
      <c r="A2541" s="3" t="s">
        <v>653</v>
      </c>
      <c r="B2541" s="3">
        <v>7.9</v>
      </c>
      <c r="C2541" t="s">
        <v>1126</v>
      </c>
      <c r="D2541" t="s">
        <v>6199</v>
      </c>
      <c r="E2541" t="s">
        <v>6202</v>
      </c>
    </row>
    <row r="2542" spans="1:6" x14ac:dyDescent="0.3">
      <c r="A2542" s="2" t="s">
        <v>211</v>
      </c>
      <c r="B2542" s="2">
        <v>6.3</v>
      </c>
      <c r="C2542" t="s">
        <v>307</v>
      </c>
      <c r="D2542" t="s">
        <v>1126</v>
      </c>
      <c r="E2542" t="s">
        <v>6116</v>
      </c>
    </row>
    <row r="2543" spans="1:6" x14ac:dyDescent="0.3">
      <c r="A2543" s="2" t="s">
        <v>1126</v>
      </c>
      <c r="B2543" s="2">
        <v>8.3000000000000007</v>
      </c>
      <c r="C2543" t="s">
        <v>1126</v>
      </c>
    </row>
    <row r="2544" spans="1:6" x14ac:dyDescent="0.3">
      <c r="A2544" s="3" t="s">
        <v>656</v>
      </c>
      <c r="B2544" s="3">
        <v>6.4</v>
      </c>
      <c r="C2544" t="s">
        <v>656</v>
      </c>
    </row>
    <row r="2545" spans="1:6" x14ac:dyDescent="0.3">
      <c r="A2545" s="2" t="s">
        <v>1949</v>
      </c>
      <c r="B2545" s="2">
        <v>6.7</v>
      </c>
      <c r="C2545" t="s">
        <v>656</v>
      </c>
      <c r="D2545" t="s">
        <v>6196</v>
      </c>
      <c r="E2545" t="s">
        <v>6095</v>
      </c>
    </row>
    <row r="2546" spans="1:6" x14ac:dyDescent="0.3">
      <c r="A2546" s="3" t="s">
        <v>656</v>
      </c>
      <c r="B2546" s="3">
        <v>6.1</v>
      </c>
      <c r="C2546" t="s">
        <v>656</v>
      </c>
    </row>
    <row r="2547" spans="1:6" x14ac:dyDescent="0.3">
      <c r="A2547" s="3" t="s">
        <v>1342</v>
      </c>
      <c r="B2547" s="3">
        <v>6</v>
      </c>
      <c r="C2547" t="s">
        <v>1126</v>
      </c>
      <c r="D2547" t="s">
        <v>6095</v>
      </c>
    </row>
    <row r="2548" spans="1:6" x14ac:dyDescent="0.3">
      <c r="A2548" s="2" t="s">
        <v>2022</v>
      </c>
      <c r="B2548" s="2">
        <v>5.8</v>
      </c>
      <c r="C2548" t="s">
        <v>1126</v>
      </c>
      <c r="D2548" t="s">
        <v>6201</v>
      </c>
    </row>
    <row r="2549" spans="1:6" x14ac:dyDescent="0.3">
      <c r="A2549" s="3" t="s">
        <v>4280</v>
      </c>
      <c r="B2549" s="3">
        <v>5.6</v>
      </c>
      <c r="C2549" t="s">
        <v>307</v>
      </c>
      <c r="D2549" t="s">
        <v>656</v>
      </c>
      <c r="E2549" t="s">
        <v>6180</v>
      </c>
      <c r="F2549" t="s">
        <v>6116</v>
      </c>
    </row>
    <row r="2550" spans="1:6" x14ac:dyDescent="0.3">
      <c r="A2550" s="2" t="s">
        <v>1949</v>
      </c>
      <c r="B2550" s="2">
        <v>6.1</v>
      </c>
      <c r="C2550" t="s">
        <v>656</v>
      </c>
      <c r="D2550" t="s">
        <v>6196</v>
      </c>
      <c r="E2550" t="s">
        <v>6095</v>
      </c>
    </row>
    <row r="2551" spans="1:6" x14ac:dyDescent="0.3">
      <c r="A2551" s="3" t="s">
        <v>656</v>
      </c>
      <c r="B2551" s="3">
        <v>5.9</v>
      </c>
      <c r="C2551" t="s">
        <v>656</v>
      </c>
    </row>
    <row r="2552" spans="1:6" x14ac:dyDescent="0.3">
      <c r="A2552" s="2" t="s">
        <v>465</v>
      </c>
      <c r="B2552" s="2">
        <v>7.3</v>
      </c>
      <c r="C2552" t="s">
        <v>656</v>
      </c>
      <c r="D2552" t="s">
        <v>1126</v>
      </c>
      <c r="E2552" t="s">
        <v>6180</v>
      </c>
    </row>
    <row r="2553" spans="1:6" x14ac:dyDescent="0.3">
      <c r="A2553" s="3" t="s">
        <v>1250</v>
      </c>
      <c r="B2553" s="3">
        <v>6.8</v>
      </c>
      <c r="C2553" t="s">
        <v>1126</v>
      </c>
      <c r="D2553" t="s">
        <v>6203</v>
      </c>
    </row>
    <row r="2554" spans="1:6" x14ac:dyDescent="0.3">
      <c r="A2554" s="2" t="s">
        <v>465</v>
      </c>
      <c r="B2554" s="2">
        <v>5.7</v>
      </c>
      <c r="C2554" t="s">
        <v>656</v>
      </c>
      <c r="D2554" t="s">
        <v>1126</v>
      </c>
      <c r="E2554" t="s">
        <v>6180</v>
      </c>
    </row>
    <row r="2555" spans="1:6" x14ac:dyDescent="0.3">
      <c r="A2555" s="3" t="s">
        <v>69</v>
      </c>
      <c r="B2555" s="3">
        <v>7.3</v>
      </c>
      <c r="C2555" t="s">
        <v>1126</v>
      </c>
      <c r="D2555" t="s">
        <v>6180</v>
      </c>
    </row>
    <row r="2556" spans="1:6" x14ac:dyDescent="0.3">
      <c r="A2556" s="2" t="s">
        <v>1083</v>
      </c>
      <c r="B2556" s="2">
        <v>6.3</v>
      </c>
      <c r="C2556" t="s">
        <v>1126</v>
      </c>
      <c r="D2556" t="s">
        <v>6197</v>
      </c>
      <c r="E2556" t="s">
        <v>6180</v>
      </c>
      <c r="F2556" t="s">
        <v>6095</v>
      </c>
    </row>
    <row r="2557" spans="1:6" x14ac:dyDescent="0.3">
      <c r="A2557" s="3" t="s">
        <v>2932</v>
      </c>
      <c r="B2557" s="3">
        <v>5.9</v>
      </c>
      <c r="C2557" t="s">
        <v>656</v>
      </c>
      <c r="D2557" t="s">
        <v>6196</v>
      </c>
      <c r="E2557" t="s">
        <v>1126</v>
      </c>
    </row>
    <row r="2558" spans="1:6" x14ac:dyDescent="0.3">
      <c r="A2558" s="3" t="s">
        <v>602</v>
      </c>
      <c r="B2558" s="3">
        <v>7.1</v>
      </c>
      <c r="C2558" t="s">
        <v>6198</v>
      </c>
      <c r="D2558" t="s">
        <v>656</v>
      </c>
      <c r="E2558" t="s">
        <v>6196</v>
      </c>
      <c r="F2558" t="s">
        <v>1126</v>
      </c>
    </row>
    <row r="2559" spans="1:6" x14ac:dyDescent="0.3">
      <c r="A2559" s="2" t="s">
        <v>69</v>
      </c>
      <c r="B2559" s="2">
        <v>8</v>
      </c>
      <c r="C2559" t="s">
        <v>1126</v>
      </c>
      <c r="D2559" t="s">
        <v>6180</v>
      </c>
    </row>
    <row r="2560" spans="1:6" x14ac:dyDescent="0.3">
      <c r="A2560" s="3" t="s">
        <v>434</v>
      </c>
      <c r="B2560" s="3">
        <v>5.0999999999999996</v>
      </c>
      <c r="C2560" t="s">
        <v>434</v>
      </c>
    </row>
    <row r="2561" spans="1:7" x14ac:dyDescent="0.3">
      <c r="A2561" s="2" t="s">
        <v>562</v>
      </c>
      <c r="B2561" s="2">
        <v>7.1</v>
      </c>
      <c r="C2561" t="s">
        <v>6198</v>
      </c>
      <c r="D2561" t="s">
        <v>6196</v>
      </c>
      <c r="E2561" t="s">
        <v>1126</v>
      </c>
    </row>
    <row r="2562" spans="1:7" x14ac:dyDescent="0.3">
      <c r="A2562" s="3" t="s">
        <v>1331</v>
      </c>
      <c r="B2562" s="3">
        <v>6.5</v>
      </c>
      <c r="C2562" t="s">
        <v>1126</v>
      </c>
      <c r="D2562" t="s">
        <v>6180</v>
      </c>
      <c r="E2562" t="s">
        <v>5025</v>
      </c>
    </row>
    <row r="2563" spans="1:7" x14ac:dyDescent="0.3">
      <c r="A2563" s="2" t="s">
        <v>2168</v>
      </c>
      <c r="B2563" s="2">
        <v>4.5</v>
      </c>
      <c r="C2563" t="s">
        <v>2088</v>
      </c>
      <c r="D2563" t="s">
        <v>6095</v>
      </c>
    </row>
    <row r="2564" spans="1:7" x14ac:dyDescent="0.3">
      <c r="A2564" s="3" t="s">
        <v>2448</v>
      </c>
      <c r="B2564" s="3">
        <v>6.6</v>
      </c>
      <c r="C2564" t="s">
        <v>434</v>
      </c>
      <c r="D2564" t="s">
        <v>656</v>
      </c>
      <c r="E2564" t="s">
        <v>6116</v>
      </c>
      <c r="F2564" t="s">
        <v>6095</v>
      </c>
    </row>
    <row r="2565" spans="1:7" x14ac:dyDescent="0.3">
      <c r="A2565" s="2" t="s">
        <v>2370</v>
      </c>
      <c r="B2565" s="2">
        <v>4.3</v>
      </c>
      <c r="C2565" t="s">
        <v>1126</v>
      </c>
      <c r="D2565" t="s">
        <v>6180</v>
      </c>
      <c r="E2565" t="s">
        <v>6202</v>
      </c>
    </row>
    <row r="2566" spans="1:7" x14ac:dyDescent="0.3">
      <c r="A2566" s="3" t="s">
        <v>499</v>
      </c>
      <c r="B2566" s="3">
        <v>6.7</v>
      </c>
      <c r="C2566" t="s">
        <v>6196</v>
      </c>
      <c r="D2566" t="s">
        <v>6095</v>
      </c>
    </row>
    <row r="2567" spans="1:7" x14ac:dyDescent="0.3">
      <c r="A2567" s="3" t="s">
        <v>4309</v>
      </c>
      <c r="B2567" s="3">
        <v>5.4</v>
      </c>
      <c r="C2567" t="s">
        <v>434</v>
      </c>
      <c r="D2567" t="s">
        <v>307</v>
      </c>
      <c r="E2567" t="s">
        <v>656</v>
      </c>
      <c r="F2567" t="s">
        <v>6194</v>
      </c>
    </row>
    <row r="2568" spans="1:7" x14ac:dyDescent="0.3">
      <c r="A2568" s="2" t="s">
        <v>4311</v>
      </c>
      <c r="B2568" s="2">
        <v>6.6</v>
      </c>
      <c r="C2568" t="s">
        <v>6198</v>
      </c>
      <c r="D2568" t="s">
        <v>656</v>
      </c>
      <c r="E2568" t="s">
        <v>6196</v>
      </c>
      <c r="F2568" t="s">
        <v>1126</v>
      </c>
      <c r="G2568" t="s">
        <v>6180</v>
      </c>
    </row>
    <row r="2569" spans="1:7" x14ac:dyDescent="0.3">
      <c r="A2569" s="2" t="s">
        <v>504</v>
      </c>
      <c r="B2569" s="2">
        <v>7.3</v>
      </c>
      <c r="C2569" t="s">
        <v>6198</v>
      </c>
      <c r="D2569" t="s">
        <v>1126</v>
      </c>
    </row>
    <row r="2570" spans="1:7" x14ac:dyDescent="0.3">
      <c r="A2570" s="3" t="s">
        <v>1126</v>
      </c>
      <c r="B2570" s="3">
        <v>6.9</v>
      </c>
      <c r="C2570" t="s">
        <v>1126</v>
      </c>
    </row>
    <row r="2571" spans="1:7" x14ac:dyDescent="0.3">
      <c r="A2571" s="2" t="s">
        <v>1893</v>
      </c>
      <c r="B2571" s="2">
        <v>8</v>
      </c>
      <c r="C2571" t="s">
        <v>434</v>
      </c>
      <c r="D2571" t="s">
        <v>6196</v>
      </c>
      <c r="E2571" t="s">
        <v>1126</v>
      </c>
      <c r="F2571" t="s">
        <v>6180</v>
      </c>
      <c r="G2571" t="s">
        <v>6095</v>
      </c>
    </row>
    <row r="2572" spans="1:7" x14ac:dyDescent="0.3">
      <c r="A2572" s="2" t="s">
        <v>3622</v>
      </c>
      <c r="B2572" s="2">
        <v>7.8</v>
      </c>
      <c r="C2572" t="s">
        <v>6196</v>
      </c>
      <c r="D2572" t="s">
        <v>1126</v>
      </c>
      <c r="E2572" t="s">
        <v>6197</v>
      </c>
    </row>
    <row r="2573" spans="1:7" x14ac:dyDescent="0.3">
      <c r="A2573" s="3" t="s">
        <v>710</v>
      </c>
      <c r="B2573" s="3">
        <v>6.1</v>
      </c>
      <c r="C2573" t="s">
        <v>6196</v>
      </c>
      <c r="D2573" t="s">
        <v>1126</v>
      </c>
      <c r="E2573" t="s">
        <v>6095</v>
      </c>
    </row>
    <row r="2574" spans="1:7" x14ac:dyDescent="0.3">
      <c r="A2574" s="3" t="s">
        <v>2056</v>
      </c>
      <c r="B2574" s="3">
        <v>5.0999999999999996</v>
      </c>
      <c r="C2574" t="s">
        <v>2088</v>
      </c>
      <c r="D2574" t="s">
        <v>6197</v>
      </c>
    </row>
    <row r="2575" spans="1:7" x14ac:dyDescent="0.3">
      <c r="A2575" s="3" t="s">
        <v>465</v>
      </c>
      <c r="B2575" s="3">
        <v>7.4</v>
      </c>
      <c r="C2575" t="s">
        <v>656</v>
      </c>
      <c r="D2575" t="s">
        <v>1126</v>
      </c>
      <c r="E2575" t="s">
        <v>6180</v>
      </c>
    </row>
    <row r="2576" spans="1:7" x14ac:dyDescent="0.3">
      <c r="A2576" s="2" t="s">
        <v>1121</v>
      </c>
      <c r="B2576" s="2">
        <v>7.8</v>
      </c>
      <c r="C2576" t="s">
        <v>1126</v>
      </c>
      <c r="D2576" t="s">
        <v>6202</v>
      </c>
    </row>
    <row r="2577" spans="1:7" x14ac:dyDescent="0.3">
      <c r="A2577" s="3" t="s">
        <v>4323</v>
      </c>
      <c r="B2577" s="3">
        <v>8</v>
      </c>
      <c r="C2577" t="s">
        <v>6196</v>
      </c>
      <c r="D2577" t="s">
        <v>1126</v>
      </c>
      <c r="E2577" t="s">
        <v>6200</v>
      </c>
    </row>
    <row r="2578" spans="1:7" x14ac:dyDescent="0.3">
      <c r="A2578" s="2" t="s">
        <v>69</v>
      </c>
      <c r="B2578" s="2">
        <v>6.7</v>
      </c>
      <c r="C2578" t="s">
        <v>1126</v>
      </c>
      <c r="D2578" t="s">
        <v>6180</v>
      </c>
    </row>
    <row r="2579" spans="1:7" x14ac:dyDescent="0.3">
      <c r="A2579" s="3" t="s">
        <v>641</v>
      </c>
      <c r="B2579" s="3">
        <v>6.6</v>
      </c>
      <c r="C2579" t="s">
        <v>6196</v>
      </c>
      <c r="D2579" t="s">
        <v>1126</v>
      </c>
    </row>
    <row r="2580" spans="1:7" x14ac:dyDescent="0.3">
      <c r="A2580" s="2" t="s">
        <v>465</v>
      </c>
      <c r="B2580" s="2">
        <v>6.4</v>
      </c>
      <c r="C2580" t="s">
        <v>656</v>
      </c>
      <c r="D2580" t="s">
        <v>1126</v>
      </c>
      <c r="E2580" t="s">
        <v>6180</v>
      </c>
    </row>
    <row r="2581" spans="1:7" x14ac:dyDescent="0.3">
      <c r="A2581" s="3" t="s">
        <v>108</v>
      </c>
      <c r="B2581" s="3">
        <v>6.7</v>
      </c>
      <c r="C2581" t="s">
        <v>434</v>
      </c>
      <c r="D2581" t="s">
        <v>6196</v>
      </c>
      <c r="E2581" t="s">
        <v>6095</v>
      </c>
    </row>
    <row r="2582" spans="1:7" x14ac:dyDescent="0.3">
      <c r="A2582" s="2" t="s">
        <v>602</v>
      </c>
      <c r="B2582" s="2">
        <v>6.2</v>
      </c>
      <c r="C2582" t="s">
        <v>6198</v>
      </c>
      <c r="D2582" t="s">
        <v>656</v>
      </c>
      <c r="E2582" t="s">
        <v>6196</v>
      </c>
      <c r="F2582" t="s">
        <v>1126</v>
      </c>
    </row>
    <row r="2583" spans="1:7" x14ac:dyDescent="0.3">
      <c r="A2583" s="3" t="s">
        <v>934</v>
      </c>
      <c r="B2583" s="3">
        <v>7.3</v>
      </c>
      <c r="C2583" t="s">
        <v>307</v>
      </c>
      <c r="D2583" t="s">
        <v>6193</v>
      </c>
      <c r="E2583" t="s">
        <v>6194</v>
      </c>
    </row>
    <row r="2584" spans="1:7" x14ac:dyDescent="0.3">
      <c r="A2584" s="2" t="s">
        <v>480</v>
      </c>
      <c r="B2584" s="2">
        <v>8.1</v>
      </c>
      <c r="C2584" t="s">
        <v>434</v>
      </c>
      <c r="D2584" t="s">
        <v>1126</v>
      </c>
      <c r="E2584" t="s">
        <v>6202</v>
      </c>
    </row>
    <row r="2585" spans="1:7" x14ac:dyDescent="0.3">
      <c r="A2585" s="3" t="s">
        <v>4339</v>
      </c>
      <c r="B2585" s="3">
        <v>7</v>
      </c>
      <c r="C2585" t="s">
        <v>656</v>
      </c>
      <c r="D2585" t="s">
        <v>1126</v>
      </c>
      <c r="E2585" t="s">
        <v>6194</v>
      </c>
      <c r="F2585" t="s">
        <v>6203</v>
      </c>
    </row>
    <row r="2586" spans="1:7" x14ac:dyDescent="0.3">
      <c r="A2586" s="2" t="s">
        <v>2088</v>
      </c>
      <c r="B2586" s="2">
        <v>8</v>
      </c>
      <c r="C2586" t="s">
        <v>2088</v>
      </c>
    </row>
    <row r="2587" spans="1:7" x14ac:dyDescent="0.3">
      <c r="A2587" s="3" t="s">
        <v>600</v>
      </c>
      <c r="B2587" s="3">
        <v>8</v>
      </c>
      <c r="C2587" t="s">
        <v>307</v>
      </c>
      <c r="D2587" t="s">
        <v>1126</v>
      </c>
      <c r="E2587" t="s">
        <v>6095</v>
      </c>
    </row>
    <row r="2588" spans="1:7" x14ac:dyDescent="0.3">
      <c r="A2588" s="2" t="s">
        <v>656</v>
      </c>
      <c r="B2588" s="2">
        <v>7</v>
      </c>
      <c r="C2588" t="s">
        <v>656</v>
      </c>
    </row>
    <row r="2589" spans="1:7" x14ac:dyDescent="0.3">
      <c r="A2589" s="3" t="s">
        <v>4345</v>
      </c>
      <c r="B2589" s="3">
        <v>7.9</v>
      </c>
      <c r="C2589" t="s">
        <v>6193</v>
      </c>
      <c r="D2589" t="s">
        <v>656</v>
      </c>
      <c r="E2589" t="s">
        <v>6196</v>
      </c>
      <c r="F2589" t="s">
        <v>1126</v>
      </c>
      <c r="G2589" t="s">
        <v>6194</v>
      </c>
    </row>
    <row r="2590" spans="1:7" x14ac:dyDescent="0.3">
      <c r="A2590" s="2" t="s">
        <v>4347</v>
      </c>
      <c r="B2590" s="2">
        <v>5.9</v>
      </c>
      <c r="C2590" t="s">
        <v>434</v>
      </c>
      <c r="D2590" t="s">
        <v>307</v>
      </c>
      <c r="E2590" t="s">
        <v>656</v>
      </c>
      <c r="F2590" t="s">
        <v>6195</v>
      </c>
      <c r="G2590" t="s">
        <v>6197</v>
      </c>
    </row>
    <row r="2591" spans="1:7" x14ac:dyDescent="0.3">
      <c r="A2591" s="3" t="s">
        <v>549</v>
      </c>
      <c r="B2591" s="3">
        <v>6.6</v>
      </c>
      <c r="C2591" t="s">
        <v>656</v>
      </c>
      <c r="D2591" t="s">
        <v>6180</v>
      </c>
    </row>
    <row r="2592" spans="1:7" x14ac:dyDescent="0.3">
      <c r="A2592" s="2" t="s">
        <v>838</v>
      </c>
      <c r="B2592" s="2">
        <v>6.3</v>
      </c>
      <c r="C2592" t="s">
        <v>656</v>
      </c>
      <c r="D2592" t="s">
        <v>1126</v>
      </c>
    </row>
    <row r="2593" spans="1:7" x14ac:dyDescent="0.3">
      <c r="A2593" s="3" t="s">
        <v>22</v>
      </c>
      <c r="B2593" s="3">
        <v>7.7</v>
      </c>
      <c r="C2593" t="s">
        <v>434</v>
      </c>
      <c r="D2593" t="s">
        <v>307</v>
      </c>
      <c r="E2593" t="s">
        <v>6116</v>
      </c>
    </row>
    <row r="2594" spans="1:7" x14ac:dyDescent="0.3">
      <c r="A2594" s="2" t="s">
        <v>656</v>
      </c>
      <c r="B2594" s="2">
        <v>6.9</v>
      </c>
      <c r="C2594" t="s">
        <v>656</v>
      </c>
    </row>
    <row r="2595" spans="1:7" x14ac:dyDescent="0.3">
      <c r="A2595" s="3" t="s">
        <v>972</v>
      </c>
      <c r="B2595" s="3">
        <v>7.1</v>
      </c>
      <c r="C2595" t="s">
        <v>6116</v>
      </c>
      <c r="D2595" t="s">
        <v>6095</v>
      </c>
    </row>
    <row r="2596" spans="1:7" x14ac:dyDescent="0.3">
      <c r="A2596" s="2" t="s">
        <v>1733</v>
      </c>
      <c r="B2596" s="2">
        <v>7.4</v>
      </c>
      <c r="C2596" t="s">
        <v>6196</v>
      </c>
      <c r="D2596" t="s">
        <v>1126</v>
      </c>
      <c r="E2596" t="s">
        <v>6180</v>
      </c>
      <c r="F2596" t="s">
        <v>6095</v>
      </c>
    </row>
    <row r="2597" spans="1:7" x14ac:dyDescent="0.3">
      <c r="A2597" s="3" t="s">
        <v>4357</v>
      </c>
      <c r="B2597" s="3">
        <v>6.5</v>
      </c>
      <c r="C2597" t="s">
        <v>434</v>
      </c>
      <c r="D2597" t="s">
        <v>307</v>
      </c>
      <c r="E2597" t="s">
        <v>1126</v>
      </c>
      <c r="F2597" t="s">
        <v>6095</v>
      </c>
      <c r="G2597" t="s">
        <v>6202</v>
      </c>
    </row>
    <row r="2598" spans="1:7" x14ac:dyDescent="0.3">
      <c r="A2598" s="2" t="s">
        <v>4359</v>
      </c>
      <c r="B2598" s="2">
        <v>6.5</v>
      </c>
      <c r="C2598" t="s">
        <v>6196</v>
      </c>
      <c r="D2598" t="s">
        <v>1126</v>
      </c>
      <c r="E2598" t="s">
        <v>6201</v>
      </c>
      <c r="F2598" t="s">
        <v>6180</v>
      </c>
    </row>
    <row r="2599" spans="1:7" x14ac:dyDescent="0.3">
      <c r="A2599" s="3" t="s">
        <v>4362</v>
      </c>
      <c r="B2599" s="3">
        <v>6.8</v>
      </c>
      <c r="C2599" t="s">
        <v>307</v>
      </c>
      <c r="D2599" t="s">
        <v>6193</v>
      </c>
      <c r="E2599" t="s">
        <v>656</v>
      </c>
      <c r="F2599" t="s">
        <v>6196</v>
      </c>
    </row>
    <row r="2600" spans="1:7" x14ac:dyDescent="0.3">
      <c r="A2600" s="2" t="s">
        <v>499</v>
      </c>
      <c r="B2600" s="2">
        <v>7.5</v>
      </c>
      <c r="C2600" t="s">
        <v>6196</v>
      </c>
      <c r="D2600" t="s">
        <v>6095</v>
      </c>
    </row>
    <row r="2601" spans="1:7" x14ac:dyDescent="0.3">
      <c r="A2601" s="3" t="s">
        <v>1392</v>
      </c>
      <c r="B2601" s="3">
        <v>6.6</v>
      </c>
      <c r="C2601" t="s">
        <v>307</v>
      </c>
      <c r="D2601" t="s">
        <v>656</v>
      </c>
    </row>
    <row r="2602" spans="1:7" x14ac:dyDescent="0.3">
      <c r="A2602" s="2" t="s">
        <v>889</v>
      </c>
      <c r="B2602" s="2">
        <v>7.1</v>
      </c>
      <c r="C2602" t="s">
        <v>1126</v>
      </c>
      <c r="D2602" t="s">
        <v>6116</v>
      </c>
      <c r="E2602" t="s">
        <v>6095</v>
      </c>
    </row>
    <row r="2603" spans="1:7" x14ac:dyDescent="0.3">
      <c r="A2603" s="3" t="s">
        <v>940</v>
      </c>
      <c r="B2603" s="3">
        <v>6.6</v>
      </c>
      <c r="C2603" t="s">
        <v>1126</v>
      </c>
      <c r="D2603" t="s">
        <v>6200</v>
      </c>
      <c r="E2603" t="s">
        <v>6180</v>
      </c>
    </row>
    <row r="2604" spans="1:7" x14ac:dyDescent="0.3">
      <c r="A2604" s="2" t="s">
        <v>4368</v>
      </c>
      <c r="B2604" s="2">
        <v>7</v>
      </c>
      <c r="C2604" t="s">
        <v>307</v>
      </c>
      <c r="D2604" t="s">
        <v>656</v>
      </c>
      <c r="E2604" t="s">
        <v>6195</v>
      </c>
      <c r="F2604" t="s">
        <v>6116</v>
      </c>
    </row>
    <row r="2605" spans="1:7" x14ac:dyDescent="0.3">
      <c r="A2605" s="3" t="s">
        <v>838</v>
      </c>
      <c r="B2605" s="3">
        <v>3.3</v>
      </c>
      <c r="C2605" t="s">
        <v>656</v>
      </c>
      <c r="D2605" t="s">
        <v>1126</v>
      </c>
    </row>
    <row r="2606" spans="1:7" x14ac:dyDescent="0.3">
      <c r="A2606" s="2" t="s">
        <v>326</v>
      </c>
      <c r="B2606" s="2">
        <v>6.7</v>
      </c>
      <c r="C2606" t="s">
        <v>656</v>
      </c>
      <c r="D2606" t="s">
        <v>6196</v>
      </c>
    </row>
    <row r="2607" spans="1:7" x14ac:dyDescent="0.3">
      <c r="A2607" s="2" t="s">
        <v>1342</v>
      </c>
      <c r="B2607" s="2">
        <v>6.8</v>
      </c>
      <c r="C2607" t="s">
        <v>1126</v>
      </c>
      <c r="D2607" t="s">
        <v>6095</v>
      </c>
    </row>
    <row r="2608" spans="1:7" x14ac:dyDescent="0.3">
      <c r="A2608" s="3" t="s">
        <v>1428</v>
      </c>
      <c r="B2608" s="3">
        <v>6</v>
      </c>
      <c r="C2608" t="s">
        <v>2088</v>
      </c>
      <c r="D2608" t="s">
        <v>6116</v>
      </c>
      <c r="E2608" t="s">
        <v>6095</v>
      </c>
    </row>
    <row r="2609" spans="1:7" x14ac:dyDescent="0.3">
      <c r="A2609" s="2" t="s">
        <v>2056</v>
      </c>
      <c r="B2609" s="2">
        <v>5.4</v>
      </c>
      <c r="C2609" t="s">
        <v>2088</v>
      </c>
      <c r="D2609" t="s">
        <v>6197</v>
      </c>
    </row>
    <row r="2610" spans="1:7" x14ac:dyDescent="0.3">
      <c r="A2610" s="3" t="s">
        <v>656</v>
      </c>
      <c r="B2610" s="3">
        <v>4.3</v>
      </c>
      <c r="C2610" t="s">
        <v>656</v>
      </c>
    </row>
    <row r="2611" spans="1:7" x14ac:dyDescent="0.3">
      <c r="A2611" s="2" t="s">
        <v>922</v>
      </c>
      <c r="B2611" s="2">
        <v>6.2</v>
      </c>
      <c r="C2611" t="s">
        <v>656</v>
      </c>
      <c r="D2611" t="s">
        <v>6195</v>
      </c>
    </row>
    <row r="2612" spans="1:7" x14ac:dyDescent="0.3">
      <c r="A2612" s="3" t="s">
        <v>4383</v>
      </c>
      <c r="B2612" s="3">
        <v>7.7</v>
      </c>
      <c r="C2612" t="s">
        <v>656</v>
      </c>
      <c r="D2612" t="s">
        <v>1126</v>
      </c>
      <c r="E2612" t="s">
        <v>6194</v>
      </c>
      <c r="F2612" t="s">
        <v>6195</v>
      </c>
      <c r="G2612" t="s">
        <v>6200</v>
      </c>
    </row>
    <row r="2613" spans="1:7" x14ac:dyDescent="0.3">
      <c r="A2613" s="3" t="s">
        <v>2064</v>
      </c>
      <c r="B2613" s="3">
        <v>7.4</v>
      </c>
      <c r="C2613" t="s">
        <v>6198</v>
      </c>
      <c r="D2613" t="s">
        <v>1126</v>
      </c>
      <c r="E2613" t="s">
        <v>6180</v>
      </c>
    </row>
    <row r="2614" spans="1:7" x14ac:dyDescent="0.3">
      <c r="A2614" s="2" t="s">
        <v>1340</v>
      </c>
      <c r="B2614" s="2">
        <v>5.9</v>
      </c>
      <c r="C2614" t="s">
        <v>5288</v>
      </c>
      <c r="D2614" t="s">
        <v>6201</v>
      </c>
    </row>
    <row r="2615" spans="1:7" x14ac:dyDescent="0.3">
      <c r="A2615" s="3" t="s">
        <v>69</v>
      </c>
      <c r="B2615" s="3">
        <v>7.8</v>
      </c>
      <c r="C2615" t="s">
        <v>1126</v>
      </c>
      <c r="D2615" t="s">
        <v>6180</v>
      </c>
    </row>
    <row r="2616" spans="1:7" x14ac:dyDescent="0.3">
      <c r="A2616" s="2" t="s">
        <v>641</v>
      </c>
      <c r="B2616" s="2">
        <v>7.4</v>
      </c>
      <c r="C2616" t="s">
        <v>6196</v>
      </c>
      <c r="D2616" t="s">
        <v>1126</v>
      </c>
    </row>
    <row r="2617" spans="1:7" x14ac:dyDescent="0.3">
      <c r="A2617" s="3" t="s">
        <v>549</v>
      </c>
      <c r="B2617" s="3">
        <v>6.5</v>
      </c>
      <c r="C2617" t="s">
        <v>656</v>
      </c>
      <c r="D2617" t="s">
        <v>6180</v>
      </c>
    </row>
    <row r="2618" spans="1:7" x14ac:dyDescent="0.3">
      <c r="A2618" s="3" t="s">
        <v>996</v>
      </c>
      <c r="B2618" s="3">
        <v>7</v>
      </c>
      <c r="C2618" t="s">
        <v>2088</v>
      </c>
      <c r="D2618" t="s">
        <v>6197</v>
      </c>
      <c r="E2618" t="s">
        <v>6095</v>
      </c>
    </row>
    <row r="2619" spans="1:7" x14ac:dyDescent="0.3">
      <c r="A2619" s="3" t="s">
        <v>504</v>
      </c>
      <c r="B2619" s="3">
        <v>7.6</v>
      </c>
      <c r="C2619" t="s">
        <v>6198</v>
      </c>
      <c r="D2619" t="s">
        <v>1126</v>
      </c>
    </row>
    <row r="2620" spans="1:7" x14ac:dyDescent="0.3">
      <c r="A2620" s="2" t="s">
        <v>838</v>
      </c>
      <c r="B2620" s="2">
        <v>6.9</v>
      </c>
      <c r="C2620" t="s">
        <v>656</v>
      </c>
      <c r="D2620" t="s">
        <v>1126</v>
      </c>
    </row>
    <row r="2621" spans="1:7" x14ac:dyDescent="0.3">
      <c r="A2621" s="2" t="s">
        <v>866</v>
      </c>
      <c r="B2621" s="2">
        <v>5.3</v>
      </c>
      <c r="C2621" t="s">
        <v>656</v>
      </c>
      <c r="D2621" t="s">
        <v>6194</v>
      </c>
      <c r="E2621" t="s">
        <v>6195</v>
      </c>
      <c r="F2621" t="s">
        <v>6180</v>
      </c>
    </row>
    <row r="2622" spans="1:7" x14ac:dyDescent="0.3">
      <c r="A2622" s="3" t="s">
        <v>1263</v>
      </c>
      <c r="B2622" s="3">
        <v>6.4</v>
      </c>
      <c r="C2622" t="s">
        <v>1126</v>
      </c>
      <c r="D2622" t="s">
        <v>6197</v>
      </c>
      <c r="E2622" t="s">
        <v>6180</v>
      </c>
    </row>
    <row r="2623" spans="1:7" x14ac:dyDescent="0.3">
      <c r="A2623" s="3" t="s">
        <v>1764</v>
      </c>
      <c r="B2623" s="3">
        <v>7.8</v>
      </c>
      <c r="C2623" t="s">
        <v>307</v>
      </c>
      <c r="D2623" t="s">
        <v>656</v>
      </c>
      <c r="E2623" t="s">
        <v>1126</v>
      </c>
    </row>
    <row r="2624" spans="1:7" x14ac:dyDescent="0.3">
      <c r="A2624" s="2" t="s">
        <v>2861</v>
      </c>
      <c r="B2624" s="2">
        <v>6.7</v>
      </c>
      <c r="C2624" t="s">
        <v>434</v>
      </c>
      <c r="D2624" t="s">
        <v>6195</v>
      </c>
      <c r="E2624" t="s">
        <v>2088</v>
      </c>
      <c r="F2624" t="s">
        <v>6095</v>
      </c>
    </row>
    <row r="2625" spans="1:6" x14ac:dyDescent="0.3">
      <c r="A2625" s="3" t="s">
        <v>4401</v>
      </c>
      <c r="B2625" s="3">
        <v>5.3</v>
      </c>
      <c r="C2625" t="s">
        <v>656</v>
      </c>
      <c r="D2625" t="s">
        <v>6196</v>
      </c>
      <c r="E2625" t="s">
        <v>6194</v>
      </c>
    </row>
    <row r="2626" spans="1:6" x14ac:dyDescent="0.3">
      <c r="A2626" s="2" t="s">
        <v>838</v>
      </c>
      <c r="B2626" s="2">
        <v>6.3</v>
      </c>
      <c r="C2626" t="s">
        <v>656</v>
      </c>
      <c r="D2626" t="s">
        <v>1126</v>
      </c>
    </row>
    <row r="2627" spans="1:6" x14ac:dyDescent="0.3">
      <c r="A2627" s="3" t="s">
        <v>108</v>
      </c>
      <c r="B2627" s="3">
        <v>7</v>
      </c>
      <c r="C2627" t="s">
        <v>434</v>
      </c>
      <c r="D2627" t="s">
        <v>6196</v>
      </c>
      <c r="E2627" t="s">
        <v>6095</v>
      </c>
    </row>
    <row r="2628" spans="1:6" x14ac:dyDescent="0.3">
      <c r="A2628" s="3" t="s">
        <v>465</v>
      </c>
      <c r="B2628" s="3">
        <v>6.6</v>
      </c>
      <c r="C2628" t="s">
        <v>656</v>
      </c>
      <c r="D2628" t="s">
        <v>1126</v>
      </c>
      <c r="E2628" t="s">
        <v>6180</v>
      </c>
    </row>
    <row r="2629" spans="1:6" x14ac:dyDescent="0.3">
      <c r="A2629" s="2" t="s">
        <v>4406</v>
      </c>
      <c r="B2629" s="2">
        <v>8.4</v>
      </c>
      <c r="C2629" t="s">
        <v>307</v>
      </c>
      <c r="D2629" t="s">
        <v>1126</v>
      </c>
      <c r="E2629" t="s">
        <v>6095</v>
      </c>
      <c r="F2629" t="s">
        <v>6202</v>
      </c>
    </row>
    <row r="2630" spans="1:6" x14ac:dyDescent="0.3">
      <c r="A2630" s="2" t="s">
        <v>656</v>
      </c>
      <c r="B2630" s="2">
        <v>5.4</v>
      </c>
      <c r="C2630" t="s">
        <v>656</v>
      </c>
    </row>
    <row r="2631" spans="1:6" x14ac:dyDescent="0.3">
      <c r="A2631" s="3" t="s">
        <v>216</v>
      </c>
      <c r="B2631" s="3">
        <v>7.8</v>
      </c>
      <c r="C2631" t="s">
        <v>1126</v>
      </c>
      <c r="D2631" t="s">
        <v>6195</v>
      </c>
      <c r="E2631" t="s">
        <v>6180</v>
      </c>
    </row>
    <row r="2632" spans="1:6" x14ac:dyDescent="0.3">
      <c r="A2632" s="2" t="s">
        <v>67</v>
      </c>
      <c r="B2632" s="2">
        <v>7.6</v>
      </c>
      <c r="C2632" t="s">
        <v>434</v>
      </c>
      <c r="D2632" t="s">
        <v>307</v>
      </c>
      <c r="E2632" t="s">
        <v>1126</v>
      </c>
      <c r="F2632" t="s">
        <v>6180</v>
      </c>
    </row>
    <row r="2633" spans="1:6" x14ac:dyDescent="0.3">
      <c r="A2633" s="3" t="s">
        <v>1342</v>
      </c>
      <c r="B2633" s="3">
        <v>6.6</v>
      </c>
      <c r="C2633" t="s">
        <v>1126</v>
      </c>
      <c r="D2633" t="s">
        <v>6095</v>
      </c>
    </row>
    <row r="2634" spans="1:6" x14ac:dyDescent="0.3">
      <c r="A2634" s="2" t="s">
        <v>972</v>
      </c>
      <c r="B2634" s="2">
        <v>6.4</v>
      </c>
      <c r="C2634" t="s">
        <v>6116</v>
      </c>
      <c r="D2634" t="s">
        <v>6095</v>
      </c>
    </row>
    <row r="2635" spans="1:6" x14ac:dyDescent="0.3">
      <c r="A2635" s="3" t="s">
        <v>1415</v>
      </c>
      <c r="B2635" s="3">
        <v>7</v>
      </c>
      <c r="C2635" t="s">
        <v>6198</v>
      </c>
      <c r="D2635" t="s">
        <v>1126</v>
      </c>
      <c r="E2635" t="s">
        <v>6201</v>
      </c>
    </row>
    <row r="2636" spans="1:6" x14ac:dyDescent="0.3">
      <c r="A2636" s="2" t="s">
        <v>326</v>
      </c>
      <c r="B2636" s="2">
        <v>5.7</v>
      </c>
      <c r="C2636" t="s">
        <v>656</v>
      </c>
      <c r="D2636" t="s">
        <v>6196</v>
      </c>
    </row>
    <row r="2637" spans="1:6" x14ac:dyDescent="0.3">
      <c r="A2637" s="3" t="s">
        <v>460</v>
      </c>
      <c r="B2637" s="3">
        <v>5.9</v>
      </c>
      <c r="C2637" t="s">
        <v>434</v>
      </c>
      <c r="D2637" t="s">
        <v>6196</v>
      </c>
      <c r="E2637" t="s">
        <v>6116</v>
      </c>
      <c r="F2637" t="s">
        <v>6095</v>
      </c>
    </row>
    <row r="2638" spans="1:6" x14ac:dyDescent="0.3">
      <c r="A2638" s="2" t="s">
        <v>656</v>
      </c>
      <c r="B2638" s="2">
        <v>6.3</v>
      </c>
      <c r="C2638" t="s">
        <v>656</v>
      </c>
    </row>
    <row r="2639" spans="1:6" x14ac:dyDescent="0.3">
      <c r="A2639" s="3" t="s">
        <v>838</v>
      </c>
      <c r="B2639" s="3">
        <v>6.3</v>
      </c>
      <c r="C2639" t="s">
        <v>656</v>
      </c>
      <c r="D2639" t="s">
        <v>1126</v>
      </c>
    </row>
    <row r="2640" spans="1:6" x14ac:dyDescent="0.3">
      <c r="A2640" s="2" t="s">
        <v>838</v>
      </c>
      <c r="B2640" s="2">
        <v>6.2</v>
      </c>
      <c r="C2640" t="s">
        <v>656</v>
      </c>
      <c r="D2640" t="s">
        <v>1126</v>
      </c>
    </row>
    <row r="2641" spans="1:6" x14ac:dyDescent="0.3">
      <c r="A2641" s="3" t="s">
        <v>3549</v>
      </c>
      <c r="B2641" s="3">
        <v>2.1</v>
      </c>
      <c r="C2641" t="s">
        <v>656</v>
      </c>
      <c r="D2641" t="s">
        <v>6200</v>
      </c>
      <c r="E2641" t="s">
        <v>6180</v>
      </c>
    </row>
    <row r="2642" spans="1:6" x14ac:dyDescent="0.3">
      <c r="A2642" s="2" t="s">
        <v>838</v>
      </c>
      <c r="B2642" s="2">
        <v>5</v>
      </c>
      <c r="C2642" t="s">
        <v>656</v>
      </c>
      <c r="D2642" t="s">
        <v>1126</v>
      </c>
    </row>
    <row r="2643" spans="1:6" x14ac:dyDescent="0.3">
      <c r="A2643" s="3" t="s">
        <v>271</v>
      </c>
      <c r="B2643" s="3">
        <v>5.3</v>
      </c>
      <c r="C2643" t="s">
        <v>6197</v>
      </c>
      <c r="D2643" t="s">
        <v>6095</v>
      </c>
    </row>
    <row r="2644" spans="1:6" x14ac:dyDescent="0.3">
      <c r="A2644" s="2" t="s">
        <v>69</v>
      </c>
      <c r="B2644" s="2">
        <v>7.1</v>
      </c>
      <c r="C2644" t="s">
        <v>1126</v>
      </c>
      <c r="D2644" t="s">
        <v>6180</v>
      </c>
    </row>
    <row r="2645" spans="1:6" x14ac:dyDescent="0.3">
      <c r="A2645" s="3" t="s">
        <v>1126</v>
      </c>
      <c r="B2645" s="3">
        <v>7</v>
      </c>
      <c r="C2645" t="s">
        <v>1126</v>
      </c>
    </row>
    <row r="2646" spans="1:6" x14ac:dyDescent="0.3">
      <c r="A2646" s="2" t="s">
        <v>4433</v>
      </c>
      <c r="B2646" s="2">
        <v>7</v>
      </c>
      <c r="C2646" t="s">
        <v>656</v>
      </c>
      <c r="D2646" t="s">
        <v>1126</v>
      </c>
      <c r="E2646" t="s">
        <v>2088</v>
      </c>
      <c r="F2646" t="s">
        <v>6116</v>
      </c>
    </row>
    <row r="2647" spans="1:6" x14ac:dyDescent="0.3">
      <c r="A2647" s="2" t="s">
        <v>3100</v>
      </c>
      <c r="B2647" s="2">
        <v>7.1</v>
      </c>
      <c r="C2647" t="s">
        <v>6195</v>
      </c>
      <c r="D2647" t="s">
        <v>2088</v>
      </c>
      <c r="E2647" t="s">
        <v>6095</v>
      </c>
    </row>
    <row r="2648" spans="1:6" x14ac:dyDescent="0.3">
      <c r="A2648" s="3" t="s">
        <v>465</v>
      </c>
      <c r="B2648" s="3">
        <v>7</v>
      </c>
      <c r="C2648" t="s">
        <v>656</v>
      </c>
      <c r="D2648" t="s">
        <v>1126</v>
      </c>
      <c r="E2648" t="s">
        <v>6180</v>
      </c>
    </row>
    <row r="2649" spans="1:6" x14ac:dyDescent="0.3">
      <c r="A2649" s="2" t="s">
        <v>1126</v>
      </c>
      <c r="B2649" s="2">
        <v>7.7</v>
      </c>
      <c r="C2649" t="s">
        <v>1126</v>
      </c>
    </row>
    <row r="2650" spans="1:6" x14ac:dyDescent="0.3">
      <c r="A2650" s="3" t="s">
        <v>838</v>
      </c>
      <c r="B2650" s="3">
        <v>7.1</v>
      </c>
      <c r="C2650" t="s">
        <v>656</v>
      </c>
      <c r="D2650" t="s">
        <v>1126</v>
      </c>
    </row>
    <row r="2651" spans="1:6" x14ac:dyDescent="0.3">
      <c r="A2651" s="2" t="s">
        <v>1342</v>
      </c>
      <c r="B2651" s="2">
        <v>6.8</v>
      </c>
      <c r="C2651" t="s">
        <v>1126</v>
      </c>
      <c r="D2651" t="s">
        <v>6095</v>
      </c>
    </row>
    <row r="2652" spans="1:6" x14ac:dyDescent="0.3">
      <c r="A2652" s="3" t="s">
        <v>3053</v>
      </c>
      <c r="B2652" s="3">
        <v>7.5</v>
      </c>
      <c r="C2652" t="s">
        <v>1126</v>
      </c>
      <c r="D2652" t="s">
        <v>6180</v>
      </c>
      <c r="E2652" t="s">
        <v>6116</v>
      </c>
    </row>
    <row r="2653" spans="1:6" x14ac:dyDescent="0.3">
      <c r="A2653" s="2" t="s">
        <v>4446</v>
      </c>
      <c r="B2653" s="2">
        <v>6.3</v>
      </c>
      <c r="C2653" t="s">
        <v>6196</v>
      </c>
      <c r="D2653" t="s">
        <v>1126</v>
      </c>
      <c r="E2653" t="s">
        <v>6180</v>
      </c>
    </row>
    <row r="2654" spans="1:6" x14ac:dyDescent="0.3">
      <c r="A2654" s="3" t="s">
        <v>1081</v>
      </c>
      <c r="B2654" s="3">
        <v>7.3</v>
      </c>
      <c r="C2654" t="s">
        <v>307</v>
      </c>
      <c r="D2654" t="s">
        <v>1126</v>
      </c>
      <c r="E2654" t="s">
        <v>6194</v>
      </c>
    </row>
    <row r="2655" spans="1:6" x14ac:dyDescent="0.3">
      <c r="A2655" s="2" t="s">
        <v>1263</v>
      </c>
      <c r="B2655" s="2">
        <v>6.8</v>
      </c>
      <c r="C2655" t="s">
        <v>1126</v>
      </c>
      <c r="D2655" t="s">
        <v>6197</v>
      </c>
      <c r="E2655" t="s">
        <v>6180</v>
      </c>
    </row>
    <row r="2656" spans="1:6" x14ac:dyDescent="0.3">
      <c r="A2656" s="3" t="s">
        <v>710</v>
      </c>
      <c r="B2656" s="3">
        <v>7.2</v>
      </c>
      <c r="C2656" t="s">
        <v>6196</v>
      </c>
      <c r="D2656" t="s">
        <v>1126</v>
      </c>
      <c r="E2656" t="s">
        <v>6095</v>
      </c>
    </row>
    <row r="2657" spans="1:6" x14ac:dyDescent="0.3">
      <c r="A2657" s="2" t="s">
        <v>326</v>
      </c>
      <c r="B2657" s="2">
        <v>6.4</v>
      </c>
      <c r="C2657" t="s">
        <v>656</v>
      </c>
      <c r="D2657" t="s">
        <v>6196</v>
      </c>
    </row>
    <row r="2658" spans="1:6" x14ac:dyDescent="0.3">
      <c r="A2658" s="3" t="s">
        <v>838</v>
      </c>
      <c r="B2658" s="3">
        <v>6</v>
      </c>
      <c r="C2658" t="s">
        <v>656</v>
      </c>
      <c r="D2658" t="s">
        <v>1126</v>
      </c>
    </row>
    <row r="2659" spans="1:6" x14ac:dyDescent="0.3">
      <c r="A2659" s="2" t="s">
        <v>637</v>
      </c>
      <c r="B2659" s="2">
        <v>6.4</v>
      </c>
      <c r="C2659" t="s">
        <v>1126</v>
      </c>
      <c r="D2659" t="s">
        <v>6197</v>
      </c>
      <c r="E2659" t="s">
        <v>6095</v>
      </c>
    </row>
    <row r="2660" spans="1:6" x14ac:dyDescent="0.3">
      <c r="A2660" s="2" t="s">
        <v>710</v>
      </c>
      <c r="B2660" s="2">
        <v>7.5</v>
      </c>
      <c r="C2660" t="s">
        <v>6196</v>
      </c>
      <c r="D2660" t="s">
        <v>1126</v>
      </c>
      <c r="E2660" t="s">
        <v>6095</v>
      </c>
    </row>
    <row r="2661" spans="1:6" x14ac:dyDescent="0.3">
      <c r="A2661" s="3" t="s">
        <v>2370</v>
      </c>
      <c r="B2661" s="3">
        <v>7.1</v>
      </c>
      <c r="C2661" t="s">
        <v>1126</v>
      </c>
      <c r="D2661" t="s">
        <v>6180</v>
      </c>
      <c r="E2661" t="s">
        <v>6202</v>
      </c>
    </row>
    <row r="2662" spans="1:6" x14ac:dyDescent="0.3">
      <c r="A2662" s="2" t="s">
        <v>656</v>
      </c>
      <c r="B2662" s="2">
        <v>4.5999999999999996</v>
      </c>
      <c r="C2662" t="s">
        <v>656</v>
      </c>
    </row>
    <row r="2663" spans="1:6" x14ac:dyDescent="0.3">
      <c r="A2663" s="3" t="s">
        <v>653</v>
      </c>
      <c r="B2663" s="3">
        <v>7.7</v>
      </c>
      <c r="C2663" t="s">
        <v>1126</v>
      </c>
      <c r="D2663" t="s">
        <v>6199</v>
      </c>
      <c r="E2663" t="s">
        <v>6202</v>
      </c>
    </row>
    <row r="2664" spans="1:6" x14ac:dyDescent="0.3">
      <c r="A2664" s="3" t="s">
        <v>480</v>
      </c>
      <c r="B2664" s="3">
        <v>5.6</v>
      </c>
      <c r="C2664" t="s">
        <v>434</v>
      </c>
      <c r="D2664" t="s">
        <v>1126</v>
      </c>
      <c r="E2664" t="s">
        <v>6202</v>
      </c>
    </row>
    <row r="2665" spans="1:6" x14ac:dyDescent="0.3">
      <c r="A2665" s="3" t="s">
        <v>1126</v>
      </c>
      <c r="B2665" s="3">
        <v>7.5</v>
      </c>
      <c r="C2665" t="s">
        <v>1126</v>
      </c>
    </row>
    <row r="2666" spans="1:6" x14ac:dyDescent="0.3">
      <c r="A2666" s="3" t="s">
        <v>326</v>
      </c>
      <c r="B2666" s="3">
        <v>8.3000000000000007</v>
      </c>
      <c r="C2666" t="s">
        <v>656</v>
      </c>
      <c r="D2666" t="s">
        <v>6196</v>
      </c>
    </row>
    <row r="2667" spans="1:6" x14ac:dyDescent="0.3">
      <c r="A2667" s="3" t="s">
        <v>2403</v>
      </c>
      <c r="B2667" s="3">
        <v>6.6</v>
      </c>
      <c r="C2667" t="s">
        <v>6195</v>
      </c>
      <c r="D2667" t="s">
        <v>2088</v>
      </c>
    </row>
    <row r="2668" spans="1:6" x14ac:dyDescent="0.3">
      <c r="A2668" s="2" t="s">
        <v>1126</v>
      </c>
      <c r="B2668" s="2">
        <v>7.5</v>
      </c>
      <c r="C2668" t="s">
        <v>1126</v>
      </c>
    </row>
    <row r="2669" spans="1:6" x14ac:dyDescent="0.3">
      <c r="A2669" s="3" t="s">
        <v>283</v>
      </c>
      <c r="B2669" s="3">
        <v>7.2</v>
      </c>
      <c r="C2669" t="s">
        <v>656</v>
      </c>
      <c r="D2669" t="s">
        <v>6195</v>
      </c>
      <c r="E2669" t="s">
        <v>2088</v>
      </c>
    </row>
    <row r="2670" spans="1:6" x14ac:dyDescent="0.3">
      <c r="A2670" s="2" t="s">
        <v>9</v>
      </c>
      <c r="B2670" s="2">
        <v>8.6999999999999993</v>
      </c>
      <c r="C2670" t="s">
        <v>434</v>
      </c>
      <c r="D2670" t="s">
        <v>307</v>
      </c>
      <c r="E2670" t="s">
        <v>6195</v>
      </c>
      <c r="F2670" t="s">
        <v>6116</v>
      </c>
    </row>
    <row r="2671" spans="1:6" x14ac:dyDescent="0.3">
      <c r="A2671" s="3" t="s">
        <v>656</v>
      </c>
      <c r="B2671" s="3">
        <v>6</v>
      </c>
      <c r="C2671" t="s">
        <v>656</v>
      </c>
    </row>
    <row r="2672" spans="1:6" x14ac:dyDescent="0.3">
      <c r="A2672" s="2" t="s">
        <v>2370</v>
      </c>
      <c r="B2672" s="2">
        <v>8</v>
      </c>
      <c r="C2672" t="s">
        <v>1126</v>
      </c>
      <c r="D2672" t="s">
        <v>6180</v>
      </c>
      <c r="E2672" t="s">
        <v>6202</v>
      </c>
    </row>
    <row r="2673" spans="1:8" x14ac:dyDescent="0.3">
      <c r="A2673" s="2" t="s">
        <v>994</v>
      </c>
      <c r="B2673" s="2">
        <v>4.5</v>
      </c>
      <c r="C2673" t="s">
        <v>656</v>
      </c>
      <c r="D2673" t="s">
        <v>1126</v>
      </c>
      <c r="E2673" t="s">
        <v>6194</v>
      </c>
      <c r="F2673" t="s">
        <v>6201</v>
      </c>
      <c r="G2673" t="s">
        <v>6200</v>
      </c>
      <c r="H2673" t="s">
        <v>6180</v>
      </c>
    </row>
    <row r="2674" spans="1:8" x14ac:dyDescent="0.3">
      <c r="A2674" s="3" t="s">
        <v>534</v>
      </c>
      <c r="B2674" s="3">
        <v>7.9</v>
      </c>
      <c r="C2674" t="s">
        <v>6198</v>
      </c>
      <c r="D2674" t="s">
        <v>1126</v>
      </c>
      <c r="E2674" t="s">
        <v>6203</v>
      </c>
    </row>
    <row r="2675" spans="1:8" x14ac:dyDescent="0.3">
      <c r="A2675" s="3" t="s">
        <v>326</v>
      </c>
      <c r="B2675" s="3">
        <v>7.5</v>
      </c>
      <c r="C2675" t="s">
        <v>656</v>
      </c>
      <c r="D2675" t="s">
        <v>6196</v>
      </c>
    </row>
    <row r="2676" spans="1:8" x14ac:dyDescent="0.3">
      <c r="A2676" s="2" t="s">
        <v>4481</v>
      </c>
      <c r="B2676" s="2">
        <v>6.8</v>
      </c>
      <c r="C2676" t="s">
        <v>1126</v>
      </c>
      <c r="D2676" t="s">
        <v>6195</v>
      </c>
      <c r="E2676" t="s">
        <v>6201</v>
      </c>
      <c r="F2676" t="s">
        <v>6180</v>
      </c>
    </row>
    <row r="2677" spans="1:8" x14ac:dyDescent="0.3">
      <c r="A2677" s="2" t="s">
        <v>1292</v>
      </c>
      <c r="B2677" s="2">
        <v>7.2</v>
      </c>
      <c r="C2677" t="s">
        <v>656</v>
      </c>
      <c r="D2677" t="s">
        <v>6203</v>
      </c>
    </row>
    <row r="2678" spans="1:8" x14ac:dyDescent="0.3">
      <c r="A2678" s="2" t="s">
        <v>499</v>
      </c>
      <c r="B2678" s="2">
        <v>7.1</v>
      </c>
      <c r="C2678" t="s">
        <v>6196</v>
      </c>
      <c r="D2678" t="s">
        <v>6095</v>
      </c>
    </row>
    <row r="2679" spans="1:8" x14ac:dyDescent="0.3">
      <c r="A2679" s="3" t="s">
        <v>69</v>
      </c>
      <c r="B2679" s="3">
        <v>7.4</v>
      </c>
      <c r="C2679" t="s">
        <v>1126</v>
      </c>
      <c r="D2679" t="s">
        <v>6180</v>
      </c>
    </row>
    <row r="2680" spans="1:8" x14ac:dyDescent="0.3">
      <c r="A2680" s="2" t="s">
        <v>641</v>
      </c>
      <c r="B2680" s="2">
        <v>7.6</v>
      </c>
      <c r="C2680" t="s">
        <v>6196</v>
      </c>
      <c r="D2680" t="s">
        <v>1126</v>
      </c>
    </row>
    <row r="2681" spans="1:8" x14ac:dyDescent="0.3">
      <c r="A2681" s="3" t="s">
        <v>69</v>
      </c>
      <c r="B2681" s="3">
        <v>6.9</v>
      </c>
      <c r="C2681" t="s">
        <v>1126</v>
      </c>
      <c r="D2681" t="s">
        <v>6180</v>
      </c>
    </row>
    <row r="2682" spans="1:8" x14ac:dyDescent="0.3">
      <c r="A2682" s="2" t="s">
        <v>2056</v>
      </c>
      <c r="B2682" s="2">
        <v>6</v>
      </c>
      <c r="C2682" t="s">
        <v>2088</v>
      </c>
      <c r="D2682" t="s">
        <v>6197</v>
      </c>
    </row>
    <row r="2683" spans="1:8" x14ac:dyDescent="0.3">
      <c r="A2683" s="2" t="s">
        <v>1126</v>
      </c>
      <c r="B2683" s="2">
        <v>7.3</v>
      </c>
      <c r="C2683" t="s">
        <v>1126</v>
      </c>
    </row>
    <row r="2684" spans="1:8" x14ac:dyDescent="0.3">
      <c r="A2684" s="3" t="s">
        <v>326</v>
      </c>
      <c r="B2684" s="3">
        <v>4.5999999999999996</v>
      </c>
      <c r="C2684" t="s">
        <v>656</v>
      </c>
      <c r="D2684" t="s">
        <v>6196</v>
      </c>
    </row>
    <row r="2685" spans="1:8" x14ac:dyDescent="0.3">
      <c r="A2685" s="2" t="s">
        <v>710</v>
      </c>
      <c r="B2685" s="2">
        <v>6</v>
      </c>
      <c r="C2685" t="s">
        <v>6196</v>
      </c>
      <c r="D2685" t="s">
        <v>1126</v>
      </c>
      <c r="E2685" t="s">
        <v>6095</v>
      </c>
    </row>
    <row r="2686" spans="1:8" x14ac:dyDescent="0.3">
      <c r="A2686" s="2" t="s">
        <v>3240</v>
      </c>
      <c r="B2686" s="2">
        <v>5.5</v>
      </c>
      <c r="C2686" t="s">
        <v>2088</v>
      </c>
      <c r="D2686" t="s">
        <v>6116</v>
      </c>
    </row>
    <row r="2687" spans="1:8" x14ac:dyDescent="0.3">
      <c r="A2687" s="3" t="s">
        <v>69</v>
      </c>
      <c r="B2687" s="3">
        <v>7.5</v>
      </c>
      <c r="C2687" t="s">
        <v>1126</v>
      </c>
      <c r="D2687" t="s">
        <v>6180</v>
      </c>
    </row>
    <row r="2688" spans="1:8" x14ac:dyDescent="0.3">
      <c r="A2688" s="3" t="s">
        <v>1292</v>
      </c>
      <c r="B2688" s="3">
        <v>6.3</v>
      </c>
      <c r="C2688" t="s">
        <v>656</v>
      </c>
      <c r="D2688" t="s">
        <v>6203</v>
      </c>
    </row>
    <row r="2689" spans="1:5" x14ac:dyDescent="0.3">
      <c r="A2689" s="2" t="s">
        <v>656</v>
      </c>
      <c r="B2689" s="2">
        <v>5.0999999999999996</v>
      </c>
      <c r="C2689" t="s">
        <v>656</v>
      </c>
    </row>
    <row r="2690" spans="1:5" x14ac:dyDescent="0.3">
      <c r="A2690" s="3" t="s">
        <v>838</v>
      </c>
      <c r="B2690" s="3">
        <v>6.8</v>
      </c>
      <c r="C2690" t="s">
        <v>656</v>
      </c>
      <c r="D2690" t="s">
        <v>1126</v>
      </c>
    </row>
    <row r="2691" spans="1:5" x14ac:dyDescent="0.3">
      <c r="A2691" s="2" t="s">
        <v>656</v>
      </c>
      <c r="B2691" s="2">
        <v>5.3</v>
      </c>
      <c r="C2691" t="s">
        <v>656</v>
      </c>
    </row>
    <row r="2692" spans="1:5" x14ac:dyDescent="0.3">
      <c r="A2692" s="3" t="s">
        <v>710</v>
      </c>
      <c r="B2692" s="3">
        <v>7.3</v>
      </c>
      <c r="C2692" t="s">
        <v>6196</v>
      </c>
      <c r="D2692" t="s">
        <v>1126</v>
      </c>
      <c r="E2692" t="s">
        <v>6095</v>
      </c>
    </row>
    <row r="2693" spans="1:5" x14ac:dyDescent="0.3">
      <c r="A2693" s="2" t="s">
        <v>1940</v>
      </c>
      <c r="B2693" s="2">
        <v>7.3</v>
      </c>
      <c r="C2693" t="s">
        <v>6198</v>
      </c>
      <c r="D2693" t="s">
        <v>1126</v>
      </c>
      <c r="E2693" t="s">
        <v>6199</v>
      </c>
    </row>
    <row r="2694" spans="1:5" x14ac:dyDescent="0.3">
      <c r="A2694" s="3" t="s">
        <v>504</v>
      </c>
      <c r="B2694" s="3">
        <v>7.1</v>
      </c>
      <c r="C2694" t="s">
        <v>6198</v>
      </c>
      <c r="D2694" t="s">
        <v>1126</v>
      </c>
    </row>
    <row r="2695" spans="1:5" x14ac:dyDescent="0.3">
      <c r="A2695" s="2" t="s">
        <v>283</v>
      </c>
      <c r="B2695" s="2">
        <v>7.6</v>
      </c>
      <c r="C2695" t="s">
        <v>656</v>
      </c>
      <c r="D2695" t="s">
        <v>6195</v>
      </c>
      <c r="E2695" t="s">
        <v>2088</v>
      </c>
    </row>
    <row r="2696" spans="1:5" x14ac:dyDescent="0.3">
      <c r="A2696" s="3" t="s">
        <v>549</v>
      </c>
      <c r="B2696" s="3">
        <v>5.3</v>
      </c>
      <c r="C2696" t="s">
        <v>656</v>
      </c>
      <c r="D2696" t="s">
        <v>6180</v>
      </c>
    </row>
    <row r="2697" spans="1:5" x14ac:dyDescent="0.3">
      <c r="A2697" s="2" t="s">
        <v>69</v>
      </c>
      <c r="B2697" s="2">
        <v>7.8</v>
      </c>
      <c r="C2697" t="s">
        <v>1126</v>
      </c>
      <c r="D2697" t="s">
        <v>6180</v>
      </c>
    </row>
    <row r="2698" spans="1:5" x14ac:dyDescent="0.3">
      <c r="A2698" s="3" t="s">
        <v>1940</v>
      </c>
      <c r="B2698" s="3">
        <v>7.7</v>
      </c>
      <c r="C2698" t="s">
        <v>6198</v>
      </c>
      <c r="D2698" t="s">
        <v>1126</v>
      </c>
      <c r="E2698" t="s">
        <v>6199</v>
      </c>
    </row>
    <row r="2699" spans="1:5" x14ac:dyDescent="0.3">
      <c r="A2699" s="2" t="s">
        <v>641</v>
      </c>
      <c r="B2699" s="2">
        <v>7.7</v>
      </c>
      <c r="C2699" t="s">
        <v>6196</v>
      </c>
      <c r="D2699" t="s">
        <v>1126</v>
      </c>
    </row>
    <row r="2700" spans="1:5" x14ac:dyDescent="0.3">
      <c r="A2700" s="3" t="s">
        <v>3804</v>
      </c>
      <c r="B2700" s="3">
        <v>5.4</v>
      </c>
      <c r="C2700" t="s">
        <v>656</v>
      </c>
      <c r="D2700" t="s">
        <v>6201</v>
      </c>
      <c r="E2700" t="s">
        <v>6180</v>
      </c>
    </row>
    <row r="2701" spans="1:5" x14ac:dyDescent="0.3">
      <c r="A2701" s="2" t="s">
        <v>465</v>
      </c>
      <c r="B2701" s="2">
        <v>6.2</v>
      </c>
      <c r="C2701" t="s">
        <v>656</v>
      </c>
      <c r="D2701" t="s">
        <v>1126</v>
      </c>
      <c r="E2701" t="s">
        <v>6180</v>
      </c>
    </row>
    <row r="2702" spans="1:5" x14ac:dyDescent="0.3">
      <c r="A2702" s="3" t="s">
        <v>2022</v>
      </c>
      <c r="B2702" s="3">
        <v>7.4</v>
      </c>
      <c r="C2702" t="s">
        <v>1126</v>
      </c>
      <c r="D2702" t="s">
        <v>6201</v>
      </c>
    </row>
    <row r="2703" spans="1:5" x14ac:dyDescent="0.3">
      <c r="A2703" s="2" t="s">
        <v>2855</v>
      </c>
      <c r="B2703" s="2">
        <v>6.2</v>
      </c>
      <c r="C2703" t="s">
        <v>1126</v>
      </c>
      <c r="D2703" t="s">
        <v>6180</v>
      </c>
      <c r="E2703" t="s">
        <v>6095</v>
      </c>
    </row>
    <row r="2704" spans="1:5" x14ac:dyDescent="0.3">
      <c r="A2704" s="3" t="s">
        <v>771</v>
      </c>
      <c r="B2704" s="3">
        <v>5.0999999999999996</v>
      </c>
      <c r="C2704" t="s">
        <v>307</v>
      </c>
      <c r="D2704" t="s">
        <v>1126</v>
      </c>
      <c r="E2704" t="s">
        <v>6180</v>
      </c>
    </row>
    <row r="2705" spans="1:6" x14ac:dyDescent="0.3">
      <c r="A2705" s="2" t="s">
        <v>1415</v>
      </c>
      <c r="B2705" s="2">
        <v>6.8</v>
      </c>
      <c r="C2705" t="s">
        <v>6198</v>
      </c>
      <c r="D2705" t="s">
        <v>1126</v>
      </c>
      <c r="E2705" t="s">
        <v>6201</v>
      </c>
    </row>
    <row r="2706" spans="1:6" x14ac:dyDescent="0.3">
      <c r="A2706" s="3" t="s">
        <v>2056</v>
      </c>
      <c r="B2706" s="3">
        <v>5.8</v>
      </c>
      <c r="C2706" t="s">
        <v>2088</v>
      </c>
      <c r="D2706" t="s">
        <v>6197</v>
      </c>
    </row>
    <row r="2707" spans="1:6" x14ac:dyDescent="0.3">
      <c r="A2707" s="2" t="s">
        <v>717</v>
      </c>
      <c r="B2707" s="2">
        <v>6.4</v>
      </c>
      <c r="C2707" t="s">
        <v>6196</v>
      </c>
      <c r="D2707" t="s">
        <v>1126</v>
      </c>
      <c r="E2707" t="s">
        <v>6197</v>
      </c>
      <c r="F2707" t="s">
        <v>6095</v>
      </c>
    </row>
    <row r="2708" spans="1:6" x14ac:dyDescent="0.3">
      <c r="A2708" s="3" t="s">
        <v>1126</v>
      </c>
      <c r="B2708" s="3">
        <v>6</v>
      </c>
      <c r="C2708" t="s">
        <v>1126</v>
      </c>
    </row>
    <row r="2709" spans="1:6" x14ac:dyDescent="0.3">
      <c r="A2709" s="2" t="s">
        <v>549</v>
      </c>
      <c r="B2709" s="2">
        <v>6.9</v>
      </c>
      <c r="C2709" t="s">
        <v>656</v>
      </c>
      <c r="D2709" t="s">
        <v>6180</v>
      </c>
    </row>
    <row r="2710" spans="1:6" x14ac:dyDescent="0.3">
      <c r="A2710" s="3" t="s">
        <v>1428</v>
      </c>
      <c r="B2710" s="3">
        <v>5.5</v>
      </c>
      <c r="C2710" t="s">
        <v>2088</v>
      </c>
      <c r="D2710" t="s">
        <v>6116</v>
      </c>
      <c r="E2710" t="s">
        <v>6095</v>
      </c>
    </row>
    <row r="2711" spans="1:6" x14ac:dyDescent="0.3">
      <c r="A2711" s="2" t="s">
        <v>2088</v>
      </c>
      <c r="B2711" s="2">
        <v>5.4</v>
      </c>
      <c r="C2711" t="s">
        <v>2088</v>
      </c>
    </row>
    <row r="2712" spans="1:6" x14ac:dyDescent="0.3">
      <c r="A2712" s="3" t="s">
        <v>451</v>
      </c>
      <c r="B2712" s="3">
        <v>8.3000000000000007</v>
      </c>
      <c r="C2712" t="s">
        <v>307</v>
      </c>
      <c r="D2712" t="s">
        <v>6197</v>
      </c>
      <c r="E2712" t="s">
        <v>6116</v>
      </c>
    </row>
    <row r="2713" spans="1:6" x14ac:dyDescent="0.3">
      <c r="A2713" s="2" t="s">
        <v>4539</v>
      </c>
      <c r="B2713" s="2">
        <v>7.9</v>
      </c>
      <c r="C2713" t="s">
        <v>6194</v>
      </c>
      <c r="D2713" t="s">
        <v>6116</v>
      </c>
    </row>
    <row r="2714" spans="1:6" x14ac:dyDescent="0.3">
      <c r="A2714" s="3" t="s">
        <v>465</v>
      </c>
      <c r="B2714" s="3">
        <v>6.5</v>
      </c>
      <c r="C2714" t="s">
        <v>656</v>
      </c>
      <c r="D2714" t="s">
        <v>1126</v>
      </c>
      <c r="E2714" t="s">
        <v>6180</v>
      </c>
    </row>
    <row r="2715" spans="1:6" x14ac:dyDescent="0.3">
      <c r="A2715" s="2" t="s">
        <v>4543</v>
      </c>
      <c r="B2715" s="2">
        <v>5.8</v>
      </c>
      <c r="C2715" t="s">
        <v>1126</v>
      </c>
      <c r="D2715" t="s">
        <v>6199</v>
      </c>
      <c r="E2715" t="s">
        <v>6180</v>
      </c>
      <c r="F2715" t="s">
        <v>5025</v>
      </c>
    </row>
    <row r="2716" spans="1:6" x14ac:dyDescent="0.3">
      <c r="A2716" s="3" t="s">
        <v>653</v>
      </c>
      <c r="B2716" s="3">
        <v>6.6</v>
      </c>
      <c r="C2716" t="s">
        <v>1126</v>
      </c>
      <c r="D2716" t="s">
        <v>6199</v>
      </c>
      <c r="E2716" t="s">
        <v>6202</v>
      </c>
    </row>
    <row r="2717" spans="1:6" x14ac:dyDescent="0.3">
      <c r="A2717" s="3" t="s">
        <v>1126</v>
      </c>
      <c r="B2717" s="3">
        <v>8.3000000000000007</v>
      </c>
      <c r="C2717" t="s">
        <v>1126</v>
      </c>
    </row>
    <row r="2718" spans="1:6" x14ac:dyDescent="0.3">
      <c r="A2718" s="3" t="s">
        <v>2056</v>
      </c>
      <c r="B2718" s="3">
        <v>6.2</v>
      </c>
      <c r="C2718" t="s">
        <v>2088</v>
      </c>
      <c r="D2718" t="s">
        <v>6197</v>
      </c>
    </row>
    <row r="2719" spans="1:6" x14ac:dyDescent="0.3">
      <c r="A2719" s="2" t="s">
        <v>4551</v>
      </c>
      <c r="B2719" s="2">
        <v>6.9</v>
      </c>
      <c r="C2719" t="s">
        <v>434</v>
      </c>
      <c r="D2719" t="s">
        <v>656</v>
      </c>
      <c r="E2719" t="s">
        <v>6202</v>
      </c>
    </row>
    <row r="2720" spans="1:6" x14ac:dyDescent="0.3">
      <c r="A2720" s="3" t="s">
        <v>1292</v>
      </c>
      <c r="B2720" s="3">
        <v>5.9</v>
      </c>
      <c r="C2720" t="s">
        <v>656</v>
      </c>
      <c r="D2720" t="s">
        <v>6203</v>
      </c>
    </row>
    <row r="2721" spans="1:7" x14ac:dyDescent="0.3">
      <c r="A2721" s="2" t="s">
        <v>737</v>
      </c>
      <c r="B2721" s="2">
        <v>6.1</v>
      </c>
      <c r="C2721" t="s">
        <v>434</v>
      </c>
      <c r="D2721" t="s">
        <v>2088</v>
      </c>
      <c r="E2721" t="s">
        <v>6116</v>
      </c>
      <c r="F2721" t="s">
        <v>6095</v>
      </c>
    </row>
    <row r="2722" spans="1:7" x14ac:dyDescent="0.3">
      <c r="A2722" s="3" t="s">
        <v>549</v>
      </c>
      <c r="B2722" s="3">
        <v>5.8</v>
      </c>
      <c r="C2722" t="s">
        <v>656</v>
      </c>
      <c r="D2722" t="s">
        <v>6180</v>
      </c>
    </row>
    <row r="2723" spans="1:7" x14ac:dyDescent="0.3">
      <c r="A2723" s="3" t="s">
        <v>2056</v>
      </c>
      <c r="B2723" s="3">
        <v>5.9</v>
      </c>
      <c r="C2723" t="s">
        <v>2088</v>
      </c>
      <c r="D2723" t="s">
        <v>6197</v>
      </c>
    </row>
    <row r="2724" spans="1:7" x14ac:dyDescent="0.3">
      <c r="A2724" s="2" t="s">
        <v>2001</v>
      </c>
      <c r="B2724" s="2">
        <v>5.5</v>
      </c>
      <c r="C2724" t="s">
        <v>1126</v>
      </c>
      <c r="D2724" t="s">
        <v>2088</v>
      </c>
      <c r="E2724" t="s">
        <v>6197</v>
      </c>
      <c r="F2724" t="s">
        <v>6095</v>
      </c>
    </row>
    <row r="2725" spans="1:7" x14ac:dyDescent="0.3">
      <c r="A2725" s="3" t="s">
        <v>465</v>
      </c>
      <c r="B2725" s="3">
        <v>5</v>
      </c>
      <c r="C2725" t="s">
        <v>656</v>
      </c>
      <c r="D2725" t="s">
        <v>1126</v>
      </c>
      <c r="E2725" t="s">
        <v>6180</v>
      </c>
    </row>
    <row r="2726" spans="1:7" x14ac:dyDescent="0.3">
      <c r="A2726" s="2" t="s">
        <v>1250</v>
      </c>
      <c r="B2726" s="2">
        <v>7</v>
      </c>
      <c r="C2726" t="s">
        <v>1126</v>
      </c>
      <c r="D2726" t="s">
        <v>6203</v>
      </c>
    </row>
    <row r="2727" spans="1:7" x14ac:dyDescent="0.3">
      <c r="A2727" s="2" t="s">
        <v>4339</v>
      </c>
      <c r="B2727" s="2">
        <v>6.4</v>
      </c>
      <c r="C2727" t="s">
        <v>656</v>
      </c>
      <c r="D2727" t="s">
        <v>1126</v>
      </c>
      <c r="E2727" t="s">
        <v>6194</v>
      </c>
      <c r="F2727" t="s">
        <v>6203</v>
      </c>
    </row>
    <row r="2728" spans="1:7" x14ac:dyDescent="0.3">
      <c r="A2728" s="3" t="s">
        <v>996</v>
      </c>
      <c r="B2728" s="3">
        <v>5.9</v>
      </c>
      <c r="C2728" t="s">
        <v>2088</v>
      </c>
      <c r="D2728" t="s">
        <v>6197</v>
      </c>
      <c r="E2728" t="s">
        <v>6095</v>
      </c>
    </row>
    <row r="2729" spans="1:7" x14ac:dyDescent="0.3">
      <c r="A2729" s="2" t="s">
        <v>1292</v>
      </c>
      <c r="B2729" s="2">
        <v>7</v>
      </c>
      <c r="C2729" t="s">
        <v>656</v>
      </c>
      <c r="D2729" t="s">
        <v>6203</v>
      </c>
    </row>
    <row r="2730" spans="1:7" x14ac:dyDescent="0.3">
      <c r="A2730" s="3" t="s">
        <v>2056</v>
      </c>
      <c r="B2730" s="3">
        <v>6.1</v>
      </c>
      <c r="C2730" t="s">
        <v>2088</v>
      </c>
      <c r="D2730" t="s">
        <v>6197</v>
      </c>
    </row>
    <row r="2731" spans="1:7" x14ac:dyDescent="0.3">
      <c r="A2731" s="2" t="s">
        <v>4565</v>
      </c>
      <c r="B2731" s="2">
        <v>6.9</v>
      </c>
      <c r="C2731" t="s">
        <v>307</v>
      </c>
      <c r="D2731" t="s">
        <v>656</v>
      </c>
      <c r="E2731" t="s">
        <v>6201</v>
      </c>
      <c r="F2731" t="s">
        <v>6116</v>
      </c>
    </row>
    <row r="2732" spans="1:7" x14ac:dyDescent="0.3">
      <c r="A2732" s="3" t="s">
        <v>4568</v>
      </c>
      <c r="B2732" s="3">
        <v>7.5</v>
      </c>
      <c r="C2732" t="s">
        <v>1126</v>
      </c>
      <c r="D2732" t="s">
        <v>6194</v>
      </c>
      <c r="E2732" t="s">
        <v>6200</v>
      </c>
    </row>
    <row r="2733" spans="1:7" x14ac:dyDescent="0.3">
      <c r="A2733" s="2" t="s">
        <v>838</v>
      </c>
      <c r="B2733" s="2">
        <v>7.3</v>
      </c>
      <c r="C2733" t="s">
        <v>656</v>
      </c>
      <c r="D2733" t="s">
        <v>1126</v>
      </c>
    </row>
    <row r="2734" spans="1:7" x14ac:dyDescent="0.3">
      <c r="A2734" s="3" t="s">
        <v>2679</v>
      </c>
      <c r="B2734" s="3">
        <v>6.5</v>
      </c>
      <c r="C2734" t="s">
        <v>6193</v>
      </c>
      <c r="D2734" t="s">
        <v>656</v>
      </c>
      <c r="E2734" t="s">
        <v>6194</v>
      </c>
      <c r="F2734" t="s">
        <v>6197</v>
      </c>
      <c r="G2734" t="s">
        <v>6116</v>
      </c>
    </row>
    <row r="2735" spans="1:7" x14ac:dyDescent="0.3">
      <c r="A2735" s="2" t="s">
        <v>74</v>
      </c>
      <c r="B2735" s="2">
        <v>6.2</v>
      </c>
      <c r="C2735" t="s">
        <v>434</v>
      </c>
      <c r="D2735" t="s">
        <v>307</v>
      </c>
      <c r="E2735" t="s">
        <v>6116</v>
      </c>
      <c r="F2735" t="s">
        <v>6095</v>
      </c>
    </row>
    <row r="2736" spans="1:7" x14ac:dyDescent="0.3">
      <c r="A2736" s="2" t="s">
        <v>996</v>
      </c>
      <c r="B2736" s="2">
        <v>6</v>
      </c>
      <c r="C2736" t="s">
        <v>2088</v>
      </c>
      <c r="D2736" t="s">
        <v>6197</v>
      </c>
      <c r="E2736" t="s">
        <v>6095</v>
      </c>
    </row>
    <row r="2737" spans="1:6" x14ac:dyDescent="0.3">
      <c r="A2737" s="3" t="s">
        <v>996</v>
      </c>
      <c r="B2737" s="3">
        <v>6.3</v>
      </c>
      <c r="C2737" t="s">
        <v>2088</v>
      </c>
      <c r="D2737" t="s">
        <v>6197</v>
      </c>
      <c r="E2737" t="s">
        <v>6095</v>
      </c>
    </row>
    <row r="2738" spans="1:6" x14ac:dyDescent="0.3">
      <c r="A2738" s="2" t="s">
        <v>838</v>
      </c>
      <c r="B2738" s="2">
        <v>5.8</v>
      </c>
      <c r="C2738" t="s">
        <v>656</v>
      </c>
      <c r="D2738" t="s">
        <v>1126</v>
      </c>
    </row>
    <row r="2739" spans="1:6" x14ac:dyDescent="0.3">
      <c r="A2739" s="3" t="s">
        <v>3100</v>
      </c>
      <c r="B2739" s="3">
        <v>6.1</v>
      </c>
      <c r="C2739" t="s">
        <v>6195</v>
      </c>
      <c r="D2739" t="s">
        <v>2088</v>
      </c>
      <c r="E2739" t="s">
        <v>6095</v>
      </c>
    </row>
    <row r="2740" spans="1:6" x14ac:dyDescent="0.3">
      <c r="A2740" s="2" t="s">
        <v>4581</v>
      </c>
      <c r="B2740" s="2">
        <v>6.9</v>
      </c>
      <c r="C2740" t="s">
        <v>434</v>
      </c>
      <c r="D2740" t="s">
        <v>656</v>
      </c>
      <c r="E2740" t="s">
        <v>1126</v>
      </c>
      <c r="F2740" t="s">
        <v>6201</v>
      </c>
    </row>
    <row r="2741" spans="1:6" x14ac:dyDescent="0.3">
      <c r="A2741" s="2" t="s">
        <v>3240</v>
      </c>
      <c r="B2741" s="2">
        <v>5.4</v>
      </c>
      <c r="C2741" t="s">
        <v>2088</v>
      </c>
      <c r="D2741" t="s">
        <v>6116</v>
      </c>
    </row>
    <row r="2742" spans="1:6" x14ac:dyDescent="0.3">
      <c r="A2742" s="3" t="s">
        <v>1887</v>
      </c>
      <c r="B2742" s="3">
        <v>6.7</v>
      </c>
      <c r="C2742" t="s">
        <v>656</v>
      </c>
      <c r="D2742" t="s">
        <v>1126</v>
      </c>
      <c r="E2742" t="s">
        <v>6201</v>
      </c>
      <c r="F2742" t="s">
        <v>6180</v>
      </c>
    </row>
    <row r="2743" spans="1:6" x14ac:dyDescent="0.3">
      <c r="A2743" s="2" t="s">
        <v>4586</v>
      </c>
      <c r="B2743" s="2">
        <v>7.4</v>
      </c>
      <c r="C2743" t="s">
        <v>307</v>
      </c>
      <c r="D2743" t="s">
        <v>656</v>
      </c>
      <c r="E2743" t="s">
        <v>1126</v>
      </c>
      <c r="F2743" t="s">
        <v>6195</v>
      </c>
    </row>
    <row r="2744" spans="1:6" x14ac:dyDescent="0.3">
      <c r="A2744" s="3" t="s">
        <v>838</v>
      </c>
      <c r="B2744" s="3">
        <v>5.6</v>
      </c>
      <c r="C2744" t="s">
        <v>656</v>
      </c>
      <c r="D2744" t="s">
        <v>1126</v>
      </c>
    </row>
    <row r="2745" spans="1:6" x14ac:dyDescent="0.3">
      <c r="A2745" s="2" t="s">
        <v>4590</v>
      </c>
      <c r="B2745" s="2">
        <v>6.5</v>
      </c>
      <c r="C2745" t="s">
        <v>6195</v>
      </c>
      <c r="D2745" t="s">
        <v>2088</v>
      </c>
      <c r="E2745" t="s">
        <v>6116</v>
      </c>
    </row>
    <row r="2746" spans="1:6" x14ac:dyDescent="0.3">
      <c r="A2746" s="3" t="s">
        <v>19</v>
      </c>
      <c r="B2746" s="3">
        <v>6.5</v>
      </c>
      <c r="C2746" t="s">
        <v>434</v>
      </c>
      <c r="D2746" t="s">
        <v>6095</v>
      </c>
    </row>
    <row r="2747" spans="1:6" x14ac:dyDescent="0.3">
      <c r="A2747" s="2" t="s">
        <v>571</v>
      </c>
      <c r="B2747" s="2">
        <v>5.8</v>
      </c>
      <c r="C2747" t="s">
        <v>434</v>
      </c>
      <c r="D2747" t="s">
        <v>656</v>
      </c>
      <c r="E2747" t="s">
        <v>6196</v>
      </c>
    </row>
    <row r="2748" spans="1:6" x14ac:dyDescent="0.3">
      <c r="A2748" s="3" t="s">
        <v>1342</v>
      </c>
      <c r="B2748" s="3">
        <v>5</v>
      </c>
      <c r="C2748" t="s">
        <v>1126</v>
      </c>
      <c r="D2748" t="s">
        <v>6095</v>
      </c>
    </row>
    <row r="2749" spans="1:6" x14ac:dyDescent="0.3">
      <c r="A2749" s="2" t="s">
        <v>549</v>
      </c>
      <c r="B2749" s="2">
        <v>5.5</v>
      </c>
      <c r="C2749" t="s">
        <v>656</v>
      </c>
      <c r="D2749" t="s">
        <v>6180</v>
      </c>
    </row>
    <row r="2750" spans="1:6" x14ac:dyDescent="0.3">
      <c r="A2750" s="3" t="s">
        <v>549</v>
      </c>
      <c r="B2750" s="3">
        <v>6.5</v>
      </c>
      <c r="C2750" t="s">
        <v>656</v>
      </c>
      <c r="D2750" t="s">
        <v>6180</v>
      </c>
    </row>
    <row r="2751" spans="1:6" x14ac:dyDescent="0.3">
      <c r="A2751" s="2" t="s">
        <v>641</v>
      </c>
      <c r="B2751" s="2">
        <v>7.2</v>
      </c>
      <c r="C2751" t="s">
        <v>6196</v>
      </c>
      <c r="D2751" t="s">
        <v>1126</v>
      </c>
    </row>
    <row r="2752" spans="1:6" x14ac:dyDescent="0.3">
      <c r="A2752" s="3" t="s">
        <v>996</v>
      </c>
      <c r="B2752" s="3">
        <v>5.2</v>
      </c>
      <c r="C2752" t="s">
        <v>2088</v>
      </c>
      <c r="D2752" t="s">
        <v>6197</v>
      </c>
      <c r="E2752" t="s">
        <v>6095</v>
      </c>
    </row>
    <row r="2753" spans="1:7" x14ac:dyDescent="0.3">
      <c r="A2753" s="2" t="s">
        <v>2022</v>
      </c>
      <c r="B2753" s="2">
        <v>5.7</v>
      </c>
      <c r="C2753" t="s">
        <v>1126</v>
      </c>
      <c r="D2753" t="s">
        <v>6201</v>
      </c>
    </row>
    <row r="2754" spans="1:7" x14ac:dyDescent="0.3">
      <c r="A2754" s="3" t="s">
        <v>996</v>
      </c>
      <c r="B2754" s="3">
        <v>4.7</v>
      </c>
      <c r="C2754" t="s">
        <v>2088</v>
      </c>
      <c r="D2754" t="s">
        <v>6197</v>
      </c>
      <c r="E2754" t="s">
        <v>6095</v>
      </c>
    </row>
    <row r="2755" spans="1:7" x14ac:dyDescent="0.3">
      <c r="A2755" s="2" t="s">
        <v>1652</v>
      </c>
      <c r="B2755" s="2">
        <v>5.9</v>
      </c>
      <c r="C2755" t="s">
        <v>6197</v>
      </c>
      <c r="D2755" t="s">
        <v>6116</v>
      </c>
      <c r="E2755" t="s">
        <v>6095</v>
      </c>
    </row>
    <row r="2756" spans="1:7" x14ac:dyDescent="0.3">
      <c r="A2756" s="3" t="s">
        <v>2843</v>
      </c>
      <c r="B2756" s="3">
        <v>6.8</v>
      </c>
      <c r="C2756" t="s">
        <v>656</v>
      </c>
      <c r="D2756" t="s">
        <v>1126</v>
      </c>
      <c r="E2756" t="s">
        <v>6201</v>
      </c>
    </row>
    <row r="2757" spans="1:7" x14ac:dyDescent="0.3">
      <c r="A2757" s="2" t="s">
        <v>1342</v>
      </c>
      <c r="B2757" s="2">
        <v>5.9</v>
      </c>
      <c r="C2757" t="s">
        <v>1126</v>
      </c>
      <c r="D2757" t="s">
        <v>6095</v>
      </c>
    </row>
    <row r="2758" spans="1:7" x14ac:dyDescent="0.3">
      <c r="A2758" s="3" t="s">
        <v>838</v>
      </c>
      <c r="B2758" s="3">
        <v>7.7</v>
      </c>
      <c r="C2758" t="s">
        <v>656</v>
      </c>
      <c r="D2758" t="s">
        <v>1126</v>
      </c>
    </row>
    <row r="2759" spans="1:7" x14ac:dyDescent="0.3">
      <c r="A2759" s="2" t="s">
        <v>928</v>
      </c>
      <c r="B2759" s="2">
        <v>4.4000000000000004</v>
      </c>
      <c r="C2759" t="s">
        <v>434</v>
      </c>
      <c r="D2759" t="s">
        <v>6116</v>
      </c>
      <c r="E2759" t="s">
        <v>6095</v>
      </c>
    </row>
    <row r="2760" spans="1:7" x14ac:dyDescent="0.3">
      <c r="A2760" s="3" t="s">
        <v>838</v>
      </c>
      <c r="B2760" s="3">
        <v>6.6</v>
      </c>
      <c r="C2760" t="s">
        <v>656</v>
      </c>
      <c r="D2760" t="s">
        <v>1126</v>
      </c>
    </row>
    <row r="2761" spans="1:7" x14ac:dyDescent="0.3">
      <c r="A2761" s="2" t="s">
        <v>2321</v>
      </c>
      <c r="B2761" s="2">
        <v>6.7</v>
      </c>
      <c r="C2761" t="s">
        <v>1126</v>
      </c>
      <c r="D2761" t="s">
        <v>6194</v>
      </c>
    </row>
    <row r="2762" spans="1:7" x14ac:dyDescent="0.3">
      <c r="A2762" s="3" t="s">
        <v>902</v>
      </c>
      <c r="B2762" s="3">
        <v>5.5</v>
      </c>
      <c r="C2762" t="s">
        <v>656</v>
      </c>
      <c r="D2762" t="s">
        <v>6194</v>
      </c>
      <c r="E2762" t="s">
        <v>6180</v>
      </c>
    </row>
    <row r="2763" spans="1:7" x14ac:dyDescent="0.3">
      <c r="A2763" s="2" t="s">
        <v>2521</v>
      </c>
      <c r="B2763" s="2">
        <v>6.5</v>
      </c>
      <c r="C2763" t="s">
        <v>1126</v>
      </c>
      <c r="D2763" t="s">
        <v>6201</v>
      </c>
      <c r="E2763" t="s">
        <v>6180</v>
      </c>
    </row>
    <row r="2764" spans="1:7" x14ac:dyDescent="0.3">
      <c r="A2764" s="3" t="s">
        <v>715</v>
      </c>
      <c r="B2764" s="3">
        <v>6.2</v>
      </c>
      <c r="C2764" t="s">
        <v>434</v>
      </c>
      <c r="D2764" t="s">
        <v>656</v>
      </c>
    </row>
    <row r="2765" spans="1:7" x14ac:dyDescent="0.3">
      <c r="A2765" s="2" t="s">
        <v>3932</v>
      </c>
      <c r="B2765" s="2">
        <v>7.1</v>
      </c>
      <c r="C2765" t="s">
        <v>656</v>
      </c>
      <c r="D2765" t="s">
        <v>2088</v>
      </c>
      <c r="E2765" t="s">
        <v>6116</v>
      </c>
    </row>
    <row r="2766" spans="1:7" x14ac:dyDescent="0.3">
      <c r="A2766" s="3" t="s">
        <v>2168</v>
      </c>
      <c r="B2766" s="3">
        <v>6.1</v>
      </c>
      <c r="C2766" t="s">
        <v>2088</v>
      </c>
      <c r="D2766" t="s">
        <v>6095</v>
      </c>
    </row>
    <row r="2767" spans="1:7" x14ac:dyDescent="0.3">
      <c r="A2767" s="3" t="s">
        <v>792</v>
      </c>
      <c r="B2767" s="3">
        <v>6</v>
      </c>
      <c r="C2767" t="s">
        <v>434</v>
      </c>
      <c r="D2767" t="s">
        <v>6196</v>
      </c>
      <c r="E2767" t="s">
        <v>1126</v>
      </c>
      <c r="F2767" t="s">
        <v>6197</v>
      </c>
      <c r="G2767" t="s">
        <v>6095</v>
      </c>
    </row>
    <row r="2768" spans="1:7" x14ac:dyDescent="0.3">
      <c r="A2768" s="2" t="s">
        <v>1126</v>
      </c>
      <c r="B2768" s="2">
        <v>7.4</v>
      </c>
      <c r="C2768" t="s">
        <v>1126</v>
      </c>
    </row>
    <row r="2769" spans="1:6" x14ac:dyDescent="0.3">
      <c r="A2769" s="3" t="s">
        <v>326</v>
      </c>
      <c r="B2769" s="3">
        <v>5.9</v>
      </c>
      <c r="C2769" t="s">
        <v>656</v>
      </c>
      <c r="D2769" t="s">
        <v>6196</v>
      </c>
    </row>
    <row r="2770" spans="1:6" x14ac:dyDescent="0.3">
      <c r="A2770" s="2" t="s">
        <v>1340</v>
      </c>
      <c r="B2770" s="2">
        <v>4.0999999999999996</v>
      </c>
      <c r="C2770" t="s">
        <v>5288</v>
      </c>
      <c r="D2770" t="s">
        <v>6201</v>
      </c>
    </row>
    <row r="2771" spans="1:6" x14ac:dyDescent="0.3">
      <c r="A2771" s="2" t="s">
        <v>146</v>
      </c>
      <c r="B2771" s="2">
        <v>5.9</v>
      </c>
      <c r="C2771" t="s">
        <v>307</v>
      </c>
      <c r="D2771" t="s">
        <v>6193</v>
      </c>
      <c r="E2771" t="s">
        <v>656</v>
      </c>
      <c r="F2771" t="s">
        <v>6194</v>
      </c>
    </row>
    <row r="2772" spans="1:6" x14ac:dyDescent="0.3">
      <c r="A2772" s="3" t="s">
        <v>504</v>
      </c>
      <c r="B2772" s="3">
        <v>7</v>
      </c>
      <c r="C2772" t="s">
        <v>6198</v>
      </c>
      <c r="D2772" t="s">
        <v>1126</v>
      </c>
    </row>
    <row r="2773" spans="1:6" x14ac:dyDescent="0.3">
      <c r="A2773" s="2" t="s">
        <v>1744</v>
      </c>
      <c r="B2773" s="2">
        <v>6.8</v>
      </c>
      <c r="C2773" t="s">
        <v>656</v>
      </c>
      <c r="D2773" t="s">
        <v>6196</v>
      </c>
      <c r="E2773" t="s">
        <v>1126</v>
      </c>
      <c r="F2773" t="s">
        <v>6095</v>
      </c>
    </row>
    <row r="2774" spans="1:6" x14ac:dyDescent="0.3">
      <c r="A2774" s="3" t="s">
        <v>69</v>
      </c>
      <c r="B2774" s="3">
        <v>7.4</v>
      </c>
      <c r="C2774" t="s">
        <v>1126</v>
      </c>
      <c r="D2774" t="s">
        <v>6180</v>
      </c>
    </row>
    <row r="2775" spans="1:6" x14ac:dyDescent="0.3">
      <c r="A2775" s="2" t="s">
        <v>271</v>
      </c>
      <c r="B2775" s="2">
        <v>7.1</v>
      </c>
      <c r="C2775" t="s">
        <v>6197</v>
      </c>
      <c r="D2775" t="s">
        <v>6095</v>
      </c>
    </row>
    <row r="2776" spans="1:6" x14ac:dyDescent="0.3">
      <c r="A2776" s="3" t="s">
        <v>2287</v>
      </c>
      <c r="B2776" s="3">
        <v>7</v>
      </c>
      <c r="C2776" t="s">
        <v>307</v>
      </c>
      <c r="D2776" t="s">
        <v>1126</v>
      </c>
    </row>
    <row r="2777" spans="1:6" x14ac:dyDescent="0.3">
      <c r="A2777" s="2" t="s">
        <v>549</v>
      </c>
      <c r="B2777" s="2">
        <v>5.8</v>
      </c>
      <c r="C2777" t="s">
        <v>656</v>
      </c>
      <c r="D2777" t="s">
        <v>6180</v>
      </c>
    </row>
    <row r="2778" spans="1:6" x14ac:dyDescent="0.3">
      <c r="A2778" s="3" t="s">
        <v>656</v>
      </c>
      <c r="B2778" s="3">
        <v>7.8</v>
      </c>
      <c r="C2778" t="s">
        <v>656</v>
      </c>
    </row>
    <row r="2779" spans="1:6" x14ac:dyDescent="0.3">
      <c r="A2779" s="2" t="s">
        <v>4640</v>
      </c>
      <c r="B2779" s="2">
        <v>6.5</v>
      </c>
      <c r="C2779" t="s">
        <v>656</v>
      </c>
      <c r="D2779" t="s">
        <v>6180</v>
      </c>
      <c r="E2779" t="s">
        <v>6095</v>
      </c>
    </row>
    <row r="2780" spans="1:6" x14ac:dyDescent="0.3">
      <c r="A2780" s="3" t="s">
        <v>4642</v>
      </c>
      <c r="B2780" s="3">
        <v>7</v>
      </c>
      <c r="C2780" t="s">
        <v>6198</v>
      </c>
      <c r="D2780" t="s">
        <v>6196</v>
      </c>
      <c r="E2780" t="s">
        <v>1126</v>
      </c>
      <c r="F2780" t="s">
        <v>6180</v>
      </c>
    </row>
    <row r="2781" spans="1:6" x14ac:dyDescent="0.3">
      <c r="A2781" s="2" t="s">
        <v>1949</v>
      </c>
      <c r="B2781" s="2">
        <v>6.3</v>
      </c>
      <c r="C2781" t="s">
        <v>656</v>
      </c>
      <c r="D2781" t="s">
        <v>6196</v>
      </c>
      <c r="E2781" t="s">
        <v>6095</v>
      </c>
    </row>
    <row r="2782" spans="1:6" x14ac:dyDescent="0.3">
      <c r="A2782" s="3" t="s">
        <v>549</v>
      </c>
      <c r="B2782" s="3">
        <v>5.3</v>
      </c>
      <c r="C2782" t="s">
        <v>656</v>
      </c>
      <c r="D2782" t="s">
        <v>6180</v>
      </c>
    </row>
    <row r="2783" spans="1:6" x14ac:dyDescent="0.3">
      <c r="A2783" s="3" t="s">
        <v>468</v>
      </c>
      <c r="B2783" s="3">
        <v>5.5</v>
      </c>
      <c r="C2783" t="s">
        <v>434</v>
      </c>
      <c r="D2783" t="s">
        <v>656</v>
      </c>
      <c r="E2783" t="s">
        <v>6180</v>
      </c>
    </row>
    <row r="2784" spans="1:6" x14ac:dyDescent="0.3">
      <c r="A2784" s="2" t="s">
        <v>710</v>
      </c>
      <c r="B2784" s="2">
        <v>7.4</v>
      </c>
      <c r="C2784" t="s">
        <v>6196</v>
      </c>
      <c r="D2784" t="s">
        <v>1126</v>
      </c>
      <c r="E2784" t="s">
        <v>6095</v>
      </c>
    </row>
    <row r="2785" spans="1:7" x14ac:dyDescent="0.3">
      <c r="A2785" s="3" t="s">
        <v>656</v>
      </c>
      <c r="B2785" s="3">
        <v>4.3</v>
      </c>
      <c r="C2785" t="s">
        <v>656</v>
      </c>
    </row>
    <row r="2786" spans="1:7" x14ac:dyDescent="0.3">
      <c r="A2786" s="3" t="s">
        <v>1199</v>
      </c>
      <c r="B2786" s="3">
        <v>5.2</v>
      </c>
      <c r="C2786" t="s">
        <v>656</v>
      </c>
      <c r="D2786" t="s">
        <v>6195</v>
      </c>
      <c r="E2786" t="s">
        <v>6180</v>
      </c>
    </row>
    <row r="2787" spans="1:7" x14ac:dyDescent="0.3">
      <c r="A2787" s="2" t="s">
        <v>4653</v>
      </c>
      <c r="B2787" s="2">
        <v>6.7</v>
      </c>
      <c r="C2787" t="s">
        <v>307</v>
      </c>
      <c r="D2787" t="s">
        <v>656</v>
      </c>
      <c r="E2787" t="s">
        <v>1126</v>
      </c>
      <c r="F2787" t="s">
        <v>6180</v>
      </c>
      <c r="G2787" t="s">
        <v>6116</v>
      </c>
    </row>
    <row r="2788" spans="1:7" x14ac:dyDescent="0.3">
      <c r="A2788" s="3" t="s">
        <v>641</v>
      </c>
      <c r="B2788" s="3">
        <v>8.6</v>
      </c>
      <c r="C2788" t="s">
        <v>6196</v>
      </c>
      <c r="D2788" t="s">
        <v>1126</v>
      </c>
    </row>
    <row r="2789" spans="1:7" x14ac:dyDescent="0.3">
      <c r="A2789" s="2" t="s">
        <v>1609</v>
      </c>
      <c r="B2789" s="2">
        <v>6.1</v>
      </c>
      <c r="C2789" t="s">
        <v>434</v>
      </c>
      <c r="D2789" t="s">
        <v>2088</v>
      </c>
      <c r="E2789" t="s">
        <v>6095</v>
      </c>
    </row>
    <row r="2790" spans="1:7" x14ac:dyDescent="0.3">
      <c r="A2790" s="3" t="s">
        <v>2581</v>
      </c>
      <c r="B2790" s="3">
        <v>5.8</v>
      </c>
      <c r="C2790" t="s">
        <v>6193</v>
      </c>
      <c r="D2790" t="s">
        <v>656</v>
      </c>
      <c r="E2790" t="s">
        <v>6194</v>
      </c>
      <c r="F2790" t="s">
        <v>6195</v>
      </c>
      <c r="G2790" t="s">
        <v>6200</v>
      </c>
    </row>
    <row r="2791" spans="1:7" x14ac:dyDescent="0.3">
      <c r="A2791" s="2" t="s">
        <v>4662</v>
      </c>
      <c r="B2791" s="2">
        <v>7.7</v>
      </c>
      <c r="C2791" t="s">
        <v>1126</v>
      </c>
      <c r="D2791" t="s">
        <v>6201</v>
      </c>
      <c r="E2791" t="s">
        <v>6197</v>
      </c>
      <c r="F2791" t="s">
        <v>6180</v>
      </c>
    </row>
    <row r="2792" spans="1:7" x14ac:dyDescent="0.3">
      <c r="A2792" s="3" t="s">
        <v>504</v>
      </c>
      <c r="B2792" s="3">
        <v>8</v>
      </c>
      <c r="C2792" t="s">
        <v>6198</v>
      </c>
      <c r="D2792" t="s">
        <v>1126</v>
      </c>
    </row>
    <row r="2793" spans="1:7" x14ac:dyDescent="0.3">
      <c r="A2793" s="2" t="s">
        <v>4666</v>
      </c>
      <c r="B2793" s="2">
        <v>5.6</v>
      </c>
      <c r="C2793" t="s">
        <v>434</v>
      </c>
      <c r="D2793" t="s">
        <v>6196</v>
      </c>
      <c r="E2793" t="s">
        <v>1126</v>
      </c>
    </row>
    <row r="2794" spans="1:7" x14ac:dyDescent="0.3">
      <c r="A2794" s="3" t="s">
        <v>838</v>
      </c>
      <c r="B2794" s="3">
        <v>6.7</v>
      </c>
      <c r="C2794" t="s">
        <v>656</v>
      </c>
      <c r="D2794" t="s">
        <v>1126</v>
      </c>
    </row>
    <row r="2795" spans="1:7" x14ac:dyDescent="0.3">
      <c r="A2795" s="2" t="s">
        <v>1126</v>
      </c>
      <c r="B2795" s="2">
        <v>6.6</v>
      </c>
      <c r="C2795" t="s">
        <v>1126</v>
      </c>
    </row>
    <row r="2796" spans="1:7" x14ac:dyDescent="0.3">
      <c r="A2796" s="3" t="s">
        <v>902</v>
      </c>
      <c r="B2796" s="3">
        <v>4.0999999999999996</v>
      </c>
      <c r="C2796" t="s">
        <v>656</v>
      </c>
      <c r="D2796" t="s">
        <v>6194</v>
      </c>
      <c r="E2796" t="s">
        <v>6180</v>
      </c>
    </row>
    <row r="2797" spans="1:7" x14ac:dyDescent="0.3">
      <c r="A2797" s="2" t="s">
        <v>4673</v>
      </c>
      <c r="B2797" s="2">
        <v>7.3</v>
      </c>
      <c r="C2797" t="s">
        <v>307</v>
      </c>
      <c r="D2797" t="s">
        <v>6198</v>
      </c>
      <c r="E2797" t="s">
        <v>1126</v>
      </c>
      <c r="F2797" t="s">
        <v>6202</v>
      </c>
    </row>
    <row r="2798" spans="1:7" x14ac:dyDescent="0.3">
      <c r="A2798" s="2" t="s">
        <v>838</v>
      </c>
      <c r="B2798" s="2">
        <v>6.5</v>
      </c>
      <c r="C2798" t="s">
        <v>656</v>
      </c>
      <c r="D2798" t="s">
        <v>1126</v>
      </c>
    </row>
    <row r="2799" spans="1:7" x14ac:dyDescent="0.3">
      <c r="A2799" s="3" t="s">
        <v>69</v>
      </c>
      <c r="B2799" s="3">
        <v>7</v>
      </c>
      <c r="C2799" t="s">
        <v>1126</v>
      </c>
      <c r="D2799" t="s">
        <v>6180</v>
      </c>
    </row>
    <row r="2800" spans="1:7" x14ac:dyDescent="0.3">
      <c r="A2800" s="2" t="s">
        <v>1819</v>
      </c>
      <c r="B2800" s="2">
        <v>5.5</v>
      </c>
      <c r="C2800" t="s">
        <v>1126</v>
      </c>
      <c r="D2800" t="s">
        <v>6197</v>
      </c>
      <c r="E2800" t="s">
        <v>6116</v>
      </c>
    </row>
    <row r="2801" spans="1:6" x14ac:dyDescent="0.3">
      <c r="A2801" s="3" t="s">
        <v>143</v>
      </c>
      <c r="B2801" s="3">
        <v>6.6</v>
      </c>
      <c r="C2801" t="s">
        <v>434</v>
      </c>
      <c r="D2801" t="s">
        <v>6196</v>
      </c>
      <c r="E2801" t="s">
        <v>1126</v>
      </c>
      <c r="F2801" t="s">
        <v>6095</v>
      </c>
    </row>
    <row r="2802" spans="1:6" x14ac:dyDescent="0.3">
      <c r="A2802" s="2" t="s">
        <v>717</v>
      </c>
      <c r="B2802" s="2">
        <v>7.1</v>
      </c>
      <c r="C2802" t="s">
        <v>6196</v>
      </c>
      <c r="D2802" t="s">
        <v>1126</v>
      </c>
      <c r="E2802" t="s">
        <v>6197</v>
      </c>
      <c r="F2802" t="s">
        <v>6095</v>
      </c>
    </row>
    <row r="2803" spans="1:6" x14ac:dyDescent="0.3">
      <c r="A2803" s="3" t="s">
        <v>710</v>
      </c>
      <c r="B2803" s="3">
        <v>7.9</v>
      </c>
      <c r="C2803" t="s">
        <v>6196</v>
      </c>
      <c r="D2803" t="s">
        <v>1126</v>
      </c>
      <c r="E2803" t="s">
        <v>6095</v>
      </c>
    </row>
    <row r="2804" spans="1:6" x14ac:dyDescent="0.3">
      <c r="A2804" s="2" t="s">
        <v>69</v>
      </c>
      <c r="B2804" s="2">
        <v>7.1</v>
      </c>
      <c r="C2804" t="s">
        <v>1126</v>
      </c>
      <c r="D2804" t="s">
        <v>6180</v>
      </c>
    </row>
    <row r="2805" spans="1:6" x14ac:dyDescent="0.3">
      <c r="A2805" s="3" t="s">
        <v>297</v>
      </c>
      <c r="B2805" s="3">
        <v>5.6</v>
      </c>
      <c r="C2805" t="s">
        <v>434</v>
      </c>
      <c r="D2805" t="s">
        <v>1126</v>
      </c>
      <c r="E2805" t="s">
        <v>6095</v>
      </c>
    </row>
    <row r="2806" spans="1:6" x14ac:dyDescent="0.3">
      <c r="A2806" s="2" t="s">
        <v>1614</v>
      </c>
      <c r="B2806" s="2">
        <v>7.3</v>
      </c>
      <c r="C2806" t="s">
        <v>1126</v>
      </c>
      <c r="D2806" t="s">
        <v>6180</v>
      </c>
      <c r="E2806" t="s">
        <v>6203</v>
      </c>
    </row>
    <row r="2807" spans="1:6" x14ac:dyDescent="0.3">
      <c r="A2807" s="3" t="s">
        <v>656</v>
      </c>
      <c r="B2807" s="3">
        <v>3.3</v>
      </c>
      <c r="C2807" t="s">
        <v>656</v>
      </c>
    </row>
    <row r="2808" spans="1:6" x14ac:dyDescent="0.3">
      <c r="A2808" s="2" t="s">
        <v>2843</v>
      </c>
      <c r="B2808" s="2">
        <v>6.5</v>
      </c>
      <c r="C2808" t="s">
        <v>656</v>
      </c>
      <c r="D2808" t="s">
        <v>1126</v>
      </c>
      <c r="E2808" t="s">
        <v>6201</v>
      </c>
    </row>
    <row r="2809" spans="1:6" x14ac:dyDescent="0.3">
      <c r="A2809" s="3" t="s">
        <v>996</v>
      </c>
      <c r="B2809" s="3">
        <v>4.8</v>
      </c>
      <c r="C2809" t="s">
        <v>2088</v>
      </c>
      <c r="D2809" t="s">
        <v>6197</v>
      </c>
      <c r="E2809" t="s">
        <v>6095</v>
      </c>
    </row>
    <row r="2810" spans="1:6" x14ac:dyDescent="0.3">
      <c r="A2810" s="2" t="s">
        <v>4172</v>
      </c>
      <c r="B2810" s="2">
        <v>5.2</v>
      </c>
      <c r="C2810" t="s">
        <v>307</v>
      </c>
      <c r="D2810" t="s">
        <v>6197</v>
      </c>
      <c r="E2810" t="s">
        <v>6095</v>
      </c>
    </row>
    <row r="2811" spans="1:6" x14ac:dyDescent="0.3">
      <c r="A2811" s="3" t="s">
        <v>838</v>
      </c>
      <c r="B2811" s="3">
        <v>6.3</v>
      </c>
      <c r="C2811" t="s">
        <v>656</v>
      </c>
      <c r="D2811" t="s">
        <v>1126</v>
      </c>
    </row>
    <row r="2812" spans="1:6" x14ac:dyDescent="0.3">
      <c r="A2812" s="2" t="s">
        <v>69</v>
      </c>
      <c r="B2812" s="2">
        <v>7.2</v>
      </c>
      <c r="C2812" t="s">
        <v>1126</v>
      </c>
      <c r="D2812" t="s">
        <v>6180</v>
      </c>
    </row>
    <row r="2813" spans="1:6" x14ac:dyDescent="0.3">
      <c r="A2813" s="3" t="s">
        <v>637</v>
      </c>
      <c r="B2813" s="3">
        <v>6.8</v>
      </c>
      <c r="C2813" t="s">
        <v>1126</v>
      </c>
      <c r="D2813" t="s">
        <v>6197</v>
      </c>
      <c r="E2813" t="s">
        <v>6095</v>
      </c>
    </row>
    <row r="2814" spans="1:6" x14ac:dyDescent="0.3">
      <c r="A2814" s="2" t="s">
        <v>1406</v>
      </c>
      <c r="B2814" s="2">
        <v>5.7</v>
      </c>
      <c r="C2814" t="s">
        <v>656</v>
      </c>
      <c r="D2814" t="s">
        <v>6196</v>
      </c>
      <c r="E2814" t="s">
        <v>6180</v>
      </c>
    </row>
    <row r="2815" spans="1:6" x14ac:dyDescent="0.3">
      <c r="A2815" s="3" t="s">
        <v>69</v>
      </c>
      <c r="B2815" s="3">
        <v>7.2</v>
      </c>
      <c r="C2815" t="s">
        <v>1126</v>
      </c>
      <c r="D2815" t="s">
        <v>6180</v>
      </c>
    </row>
    <row r="2816" spans="1:6" x14ac:dyDescent="0.3">
      <c r="A2816" s="2" t="s">
        <v>562</v>
      </c>
      <c r="B2816" s="2">
        <v>6.9</v>
      </c>
      <c r="C2816" t="s">
        <v>6198</v>
      </c>
      <c r="D2816" t="s">
        <v>6196</v>
      </c>
      <c r="E2816" t="s">
        <v>1126</v>
      </c>
    </row>
    <row r="2817" spans="1:6" x14ac:dyDescent="0.3">
      <c r="A2817" s="3" t="s">
        <v>1949</v>
      </c>
      <c r="B2817" s="3">
        <v>6.2</v>
      </c>
      <c r="C2817" t="s">
        <v>656</v>
      </c>
      <c r="D2817" t="s">
        <v>6196</v>
      </c>
      <c r="E2817" t="s">
        <v>6095</v>
      </c>
    </row>
    <row r="2818" spans="1:6" x14ac:dyDescent="0.3">
      <c r="A2818" s="2" t="s">
        <v>1733</v>
      </c>
      <c r="B2818" s="2">
        <v>6.7</v>
      </c>
      <c r="C2818" t="s">
        <v>6196</v>
      </c>
      <c r="D2818" t="s">
        <v>1126</v>
      </c>
      <c r="E2818" t="s">
        <v>6180</v>
      </c>
      <c r="F2818" t="s">
        <v>6095</v>
      </c>
    </row>
    <row r="2819" spans="1:6" x14ac:dyDescent="0.3">
      <c r="A2819" s="3" t="s">
        <v>838</v>
      </c>
      <c r="B2819" s="3">
        <v>6.5</v>
      </c>
      <c r="C2819" t="s">
        <v>656</v>
      </c>
      <c r="D2819" t="s">
        <v>1126</v>
      </c>
    </row>
    <row r="2820" spans="1:6" x14ac:dyDescent="0.3">
      <c r="A2820" s="2" t="s">
        <v>710</v>
      </c>
      <c r="B2820" s="2">
        <v>7.2</v>
      </c>
      <c r="C2820" t="s">
        <v>6196</v>
      </c>
      <c r="D2820" t="s">
        <v>1126</v>
      </c>
      <c r="E2820" t="s">
        <v>6095</v>
      </c>
    </row>
    <row r="2821" spans="1:6" x14ac:dyDescent="0.3">
      <c r="A2821" s="3" t="s">
        <v>656</v>
      </c>
      <c r="B2821" s="3">
        <v>5.3</v>
      </c>
      <c r="C2821" t="s">
        <v>656</v>
      </c>
    </row>
    <row r="2822" spans="1:6" x14ac:dyDescent="0.3">
      <c r="A2822" s="2" t="s">
        <v>69</v>
      </c>
      <c r="B2822" s="2">
        <v>6.7</v>
      </c>
      <c r="C2822" t="s">
        <v>1126</v>
      </c>
      <c r="D2822" t="s">
        <v>6180</v>
      </c>
    </row>
    <row r="2823" spans="1:6" x14ac:dyDescent="0.3">
      <c r="A2823" s="2" t="s">
        <v>549</v>
      </c>
      <c r="B2823" s="2">
        <v>3.6</v>
      </c>
      <c r="C2823" t="s">
        <v>656</v>
      </c>
      <c r="D2823" t="s">
        <v>6180</v>
      </c>
    </row>
    <row r="2824" spans="1:6" x14ac:dyDescent="0.3">
      <c r="A2824" s="3" t="s">
        <v>564</v>
      </c>
      <c r="B2824" s="3">
        <v>5.7</v>
      </c>
      <c r="C2824" t="s">
        <v>434</v>
      </c>
      <c r="D2824" t="s">
        <v>656</v>
      </c>
      <c r="E2824" t="s">
        <v>6095</v>
      </c>
    </row>
    <row r="2825" spans="1:6" x14ac:dyDescent="0.3">
      <c r="A2825" s="2" t="s">
        <v>1066</v>
      </c>
      <c r="B2825" s="2">
        <v>7.3</v>
      </c>
      <c r="C2825" t="s">
        <v>434</v>
      </c>
      <c r="D2825" t="s">
        <v>656</v>
      </c>
      <c r="E2825" t="s">
        <v>6203</v>
      </c>
    </row>
    <row r="2826" spans="1:6" x14ac:dyDescent="0.3">
      <c r="A2826" s="3" t="s">
        <v>1126</v>
      </c>
      <c r="B2826" s="3">
        <v>5</v>
      </c>
      <c r="C2826" t="s">
        <v>1126</v>
      </c>
    </row>
    <row r="2827" spans="1:6" x14ac:dyDescent="0.3">
      <c r="A2827" s="2" t="s">
        <v>1949</v>
      </c>
      <c r="B2827" s="2">
        <v>6.6</v>
      </c>
      <c r="C2827" t="s">
        <v>656</v>
      </c>
      <c r="D2827" t="s">
        <v>6196</v>
      </c>
      <c r="E2827" t="s">
        <v>6095</v>
      </c>
    </row>
    <row r="2828" spans="1:6" x14ac:dyDescent="0.3">
      <c r="A2828" s="3" t="s">
        <v>504</v>
      </c>
      <c r="B2828" s="3">
        <v>6.6</v>
      </c>
      <c r="C2828" t="s">
        <v>6198</v>
      </c>
      <c r="D2828" t="s">
        <v>1126</v>
      </c>
    </row>
    <row r="2829" spans="1:6" x14ac:dyDescent="0.3">
      <c r="A2829" s="2" t="s">
        <v>838</v>
      </c>
      <c r="B2829" s="2">
        <v>7.3</v>
      </c>
      <c r="C2829" t="s">
        <v>656</v>
      </c>
      <c r="D2829" t="s">
        <v>1126</v>
      </c>
    </row>
    <row r="2830" spans="1:6" x14ac:dyDescent="0.3">
      <c r="A2830" s="3" t="s">
        <v>4727</v>
      </c>
      <c r="B2830" s="3">
        <v>6.2</v>
      </c>
      <c r="C2830" t="s">
        <v>434</v>
      </c>
      <c r="D2830" t="s">
        <v>656</v>
      </c>
      <c r="E2830" t="s">
        <v>1126</v>
      </c>
    </row>
    <row r="2831" spans="1:6" x14ac:dyDescent="0.3">
      <c r="A2831" s="3" t="s">
        <v>3991</v>
      </c>
      <c r="B2831" s="3">
        <v>6.6</v>
      </c>
      <c r="C2831" t="s">
        <v>656</v>
      </c>
      <c r="D2831" t="s">
        <v>2088</v>
      </c>
      <c r="E2831" t="s">
        <v>6095</v>
      </c>
    </row>
    <row r="2832" spans="1:6" x14ac:dyDescent="0.3">
      <c r="A2832" s="2" t="s">
        <v>1342</v>
      </c>
      <c r="B2832" s="2">
        <v>6.3</v>
      </c>
      <c r="C2832" t="s">
        <v>1126</v>
      </c>
      <c r="D2832" t="s">
        <v>6095</v>
      </c>
    </row>
    <row r="2833" spans="1:6" x14ac:dyDescent="0.3">
      <c r="A2833" s="2" t="s">
        <v>326</v>
      </c>
      <c r="B2833" s="2">
        <v>3.3</v>
      </c>
      <c r="C2833" t="s">
        <v>656</v>
      </c>
      <c r="D2833" t="s">
        <v>6196</v>
      </c>
    </row>
    <row r="2834" spans="1:6" x14ac:dyDescent="0.3">
      <c r="A2834" s="2" t="s">
        <v>656</v>
      </c>
      <c r="B2834" s="2">
        <v>3.5</v>
      </c>
      <c r="C2834" t="s">
        <v>656</v>
      </c>
    </row>
    <row r="2835" spans="1:6" x14ac:dyDescent="0.3">
      <c r="A2835" s="3" t="s">
        <v>838</v>
      </c>
      <c r="B2835" s="3">
        <v>5.5</v>
      </c>
      <c r="C2835" t="s">
        <v>656</v>
      </c>
      <c r="D2835" t="s">
        <v>1126</v>
      </c>
    </row>
    <row r="2836" spans="1:6" x14ac:dyDescent="0.3">
      <c r="A2836" s="2" t="s">
        <v>549</v>
      </c>
      <c r="B2836" s="2">
        <v>5.9</v>
      </c>
      <c r="C2836" t="s">
        <v>656</v>
      </c>
      <c r="D2836" t="s">
        <v>6180</v>
      </c>
    </row>
    <row r="2837" spans="1:6" x14ac:dyDescent="0.3">
      <c r="A2837" s="3" t="s">
        <v>838</v>
      </c>
      <c r="B2837" s="3">
        <v>4.7</v>
      </c>
      <c r="C2837" t="s">
        <v>656</v>
      </c>
      <c r="D2837" t="s">
        <v>1126</v>
      </c>
    </row>
    <row r="2838" spans="1:6" x14ac:dyDescent="0.3">
      <c r="A2838" s="3" t="s">
        <v>549</v>
      </c>
      <c r="B2838" s="3">
        <v>3.9</v>
      </c>
      <c r="C2838" t="s">
        <v>656</v>
      </c>
      <c r="D2838" t="s">
        <v>6180</v>
      </c>
    </row>
    <row r="2839" spans="1:6" x14ac:dyDescent="0.3">
      <c r="A2839" s="2" t="s">
        <v>740</v>
      </c>
      <c r="B2839" s="2">
        <v>6.1</v>
      </c>
      <c r="C2839" t="s">
        <v>6196</v>
      </c>
      <c r="D2839" t="s">
        <v>6197</v>
      </c>
      <c r="E2839" t="s">
        <v>6095</v>
      </c>
    </row>
    <row r="2840" spans="1:6" x14ac:dyDescent="0.3">
      <c r="A2840" s="2" t="s">
        <v>838</v>
      </c>
      <c r="B2840" s="2">
        <v>6.7</v>
      </c>
      <c r="C2840" t="s">
        <v>656</v>
      </c>
      <c r="D2840" t="s">
        <v>1126</v>
      </c>
    </row>
    <row r="2841" spans="1:6" x14ac:dyDescent="0.3">
      <c r="A2841" s="2" t="s">
        <v>465</v>
      </c>
      <c r="B2841" s="2">
        <v>6.9</v>
      </c>
      <c r="C2841" t="s">
        <v>656</v>
      </c>
      <c r="D2841" t="s">
        <v>1126</v>
      </c>
      <c r="E2841" t="s">
        <v>6180</v>
      </c>
    </row>
    <row r="2842" spans="1:6" x14ac:dyDescent="0.3">
      <c r="A2842" s="3" t="s">
        <v>1535</v>
      </c>
      <c r="B2842" s="3">
        <v>7.3</v>
      </c>
      <c r="C2842" t="s">
        <v>434</v>
      </c>
      <c r="D2842" t="s">
        <v>307</v>
      </c>
      <c r="E2842" t="s">
        <v>656</v>
      </c>
      <c r="F2842" t="s">
        <v>5025</v>
      </c>
    </row>
    <row r="2843" spans="1:6" x14ac:dyDescent="0.3">
      <c r="A2843" s="3" t="s">
        <v>69</v>
      </c>
      <c r="B2843" s="3">
        <v>6.7</v>
      </c>
      <c r="C2843" t="s">
        <v>1126</v>
      </c>
      <c r="D2843" t="s">
        <v>6180</v>
      </c>
    </row>
    <row r="2844" spans="1:6" x14ac:dyDescent="0.3">
      <c r="A2844" s="2" t="s">
        <v>656</v>
      </c>
      <c r="B2844" s="2">
        <v>6.1</v>
      </c>
      <c r="C2844" t="s">
        <v>656</v>
      </c>
    </row>
    <row r="2845" spans="1:6" x14ac:dyDescent="0.3">
      <c r="A2845" s="2" t="s">
        <v>16</v>
      </c>
      <c r="B2845" s="2">
        <v>6.9</v>
      </c>
      <c r="C2845" t="s">
        <v>434</v>
      </c>
      <c r="D2845" t="s">
        <v>307</v>
      </c>
      <c r="E2845" t="s">
        <v>6095</v>
      </c>
    </row>
    <row r="2846" spans="1:6" x14ac:dyDescent="0.3">
      <c r="A2846" s="2" t="s">
        <v>69</v>
      </c>
      <c r="B2846" s="2">
        <v>7.9</v>
      </c>
      <c r="C2846" t="s">
        <v>1126</v>
      </c>
      <c r="D2846" t="s">
        <v>6180</v>
      </c>
    </row>
    <row r="2847" spans="1:6" x14ac:dyDescent="0.3">
      <c r="A2847" s="3" t="s">
        <v>2168</v>
      </c>
      <c r="B2847" s="3">
        <v>4.5</v>
      </c>
      <c r="C2847" t="s">
        <v>2088</v>
      </c>
      <c r="D2847" t="s">
        <v>6095</v>
      </c>
    </row>
    <row r="2848" spans="1:6" x14ac:dyDescent="0.3">
      <c r="A2848" s="3" t="s">
        <v>449</v>
      </c>
      <c r="B2848" s="3">
        <v>7.6</v>
      </c>
      <c r="C2848" t="s">
        <v>434</v>
      </c>
      <c r="D2848" t="s">
        <v>307</v>
      </c>
      <c r="E2848" t="s">
        <v>656</v>
      </c>
      <c r="F2848" t="s">
        <v>6196</v>
      </c>
    </row>
    <row r="2849" spans="1:7" x14ac:dyDescent="0.3">
      <c r="A2849" s="3" t="s">
        <v>1121</v>
      </c>
      <c r="B2849" s="3">
        <v>7.5</v>
      </c>
      <c r="C2849" t="s">
        <v>1126</v>
      </c>
      <c r="D2849" t="s">
        <v>6202</v>
      </c>
    </row>
    <row r="2850" spans="1:7" x14ac:dyDescent="0.3">
      <c r="A2850" s="2" t="s">
        <v>608</v>
      </c>
      <c r="B2850" s="2">
        <v>7.1</v>
      </c>
      <c r="C2850" t="s">
        <v>1126</v>
      </c>
      <c r="D2850" t="s">
        <v>6116</v>
      </c>
    </row>
    <row r="2851" spans="1:7" x14ac:dyDescent="0.3">
      <c r="A2851" s="2" t="s">
        <v>69</v>
      </c>
      <c r="B2851" s="2">
        <v>6.9</v>
      </c>
      <c r="C2851" t="s">
        <v>1126</v>
      </c>
      <c r="D2851" t="s">
        <v>6180</v>
      </c>
    </row>
    <row r="2852" spans="1:7" x14ac:dyDescent="0.3">
      <c r="A2852" s="3" t="s">
        <v>3240</v>
      </c>
      <c r="B2852" s="3">
        <v>8.5</v>
      </c>
      <c r="C2852" t="s">
        <v>2088</v>
      </c>
      <c r="D2852" t="s">
        <v>6116</v>
      </c>
    </row>
    <row r="2853" spans="1:7" x14ac:dyDescent="0.3">
      <c r="A2853" s="2" t="s">
        <v>2168</v>
      </c>
      <c r="B2853" s="2">
        <v>7.5</v>
      </c>
      <c r="C2853" t="s">
        <v>2088</v>
      </c>
      <c r="D2853" t="s">
        <v>6095</v>
      </c>
    </row>
    <row r="2854" spans="1:7" x14ac:dyDescent="0.3">
      <c r="A2854" s="3" t="s">
        <v>1415</v>
      </c>
      <c r="B2854" s="3">
        <v>6.6</v>
      </c>
      <c r="C2854" t="s">
        <v>6198</v>
      </c>
      <c r="D2854" t="s">
        <v>1126</v>
      </c>
      <c r="E2854" t="s">
        <v>6201</v>
      </c>
    </row>
    <row r="2855" spans="1:7" x14ac:dyDescent="0.3">
      <c r="A2855" s="2" t="s">
        <v>3787</v>
      </c>
      <c r="B2855" s="2">
        <v>8</v>
      </c>
      <c r="C2855" t="s">
        <v>1126</v>
      </c>
      <c r="D2855" t="s">
        <v>6194</v>
      </c>
      <c r="E2855" t="s">
        <v>6200</v>
      </c>
      <c r="F2855" t="s">
        <v>6180</v>
      </c>
    </row>
    <row r="2856" spans="1:7" x14ac:dyDescent="0.3">
      <c r="A2856" s="3" t="s">
        <v>16</v>
      </c>
      <c r="B2856" s="3">
        <v>7</v>
      </c>
      <c r="C2856" t="s">
        <v>434</v>
      </c>
      <c r="D2856" t="s">
        <v>307</v>
      </c>
      <c r="E2856" t="s">
        <v>6095</v>
      </c>
    </row>
    <row r="2857" spans="1:7" x14ac:dyDescent="0.3">
      <c r="A2857" s="2" t="s">
        <v>1893</v>
      </c>
      <c r="B2857" s="2">
        <v>6.8</v>
      </c>
      <c r="C2857" t="s">
        <v>434</v>
      </c>
      <c r="D2857" t="s">
        <v>6196</v>
      </c>
      <c r="E2857" t="s">
        <v>1126</v>
      </c>
      <c r="F2857" t="s">
        <v>6180</v>
      </c>
      <c r="G2857" t="s">
        <v>6095</v>
      </c>
    </row>
    <row r="2858" spans="1:7" x14ac:dyDescent="0.3">
      <c r="A2858" s="3" t="s">
        <v>838</v>
      </c>
      <c r="B2858" s="3">
        <v>6.7</v>
      </c>
      <c r="C2858" t="s">
        <v>656</v>
      </c>
      <c r="D2858" t="s">
        <v>1126</v>
      </c>
    </row>
    <row r="2859" spans="1:7" x14ac:dyDescent="0.3">
      <c r="A2859" s="2" t="s">
        <v>2403</v>
      </c>
      <c r="B2859" s="2">
        <v>6.5</v>
      </c>
      <c r="C2859" t="s">
        <v>6195</v>
      </c>
      <c r="D2859" t="s">
        <v>2088</v>
      </c>
    </row>
    <row r="2860" spans="1:7" x14ac:dyDescent="0.3">
      <c r="A2860" s="3" t="s">
        <v>951</v>
      </c>
      <c r="B2860" s="3">
        <v>8</v>
      </c>
      <c r="C2860" t="s">
        <v>5288</v>
      </c>
      <c r="D2860" t="s">
        <v>1126</v>
      </c>
    </row>
    <row r="2861" spans="1:7" x14ac:dyDescent="0.3">
      <c r="A2861" s="2" t="s">
        <v>737</v>
      </c>
      <c r="B2861" s="2">
        <v>6.5</v>
      </c>
      <c r="C2861" t="s">
        <v>434</v>
      </c>
      <c r="D2861" t="s">
        <v>2088</v>
      </c>
      <c r="E2861" t="s">
        <v>6116</v>
      </c>
      <c r="F2861" t="s">
        <v>6095</v>
      </c>
    </row>
    <row r="2862" spans="1:7" x14ac:dyDescent="0.3">
      <c r="A2862" s="3" t="s">
        <v>465</v>
      </c>
      <c r="B2862" s="3">
        <v>4.9000000000000004</v>
      </c>
      <c r="C2862" t="s">
        <v>656</v>
      </c>
      <c r="D2862" t="s">
        <v>1126</v>
      </c>
      <c r="E2862" t="s">
        <v>6180</v>
      </c>
    </row>
    <row r="2863" spans="1:7" x14ac:dyDescent="0.3">
      <c r="A2863" s="2" t="s">
        <v>1392</v>
      </c>
      <c r="B2863" s="2">
        <v>7.1</v>
      </c>
      <c r="C2863" t="s">
        <v>307</v>
      </c>
      <c r="D2863" t="s">
        <v>656</v>
      </c>
    </row>
    <row r="2864" spans="1:7" x14ac:dyDescent="0.3">
      <c r="A2864" s="3" t="s">
        <v>1342</v>
      </c>
      <c r="B2864" s="3">
        <v>7</v>
      </c>
      <c r="C2864" t="s">
        <v>1126</v>
      </c>
      <c r="D2864" t="s">
        <v>6095</v>
      </c>
    </row>
    <row r="2865" spans="1:8" x14ac:dyDescent="0.3">
      <c r="A2865" s="2" t="s">
        <v>710</v>
      </c>
      <c r="B2865" s="2">
        <v>7</v>
      </c>
      <c r="C2865" t="s">
        <v>6196</v>
      </c>
      <c r="D2865" t="s">
        <v>1126</v>
      </c>
      <c r="E2865" t="s">
        <v>6095</v>
      </c>
    </row>
    <row r="2866" spans="1:8" x14ac:dyDescent="0.3">
      <c r="A2866" s="2" t="s">
        <v>2088</v>
      </c>
      <c r="B2866" s="2">
        <v>4.5</v>
      </c>
      <c r="C2866" t="s">
        <v>2088</v>
      </c>
    </row>
    <row r="2867" spans="1:8" x14ac:dyDescent="0.3">
      <c r="A2867" s="2" t="s">
        <v>4785</v>
      </c>
      <c r="B2867" s="2">
        <v>7.7</v>
      </c>
      <c r="C2867" t="s">
        <v>434</v>
      </c>
      <c r="D2867" t="s">
        <v>6198</v>
      </c>
      <c r="E2867" t="s">
        <v>1126</v>
      </c>
      <c r="F2867" t="s">
        <v>6199</v>
      </c>
      <c r="G2867" t="s">
        <v>6180</v>
      </c>
      <c r="H2867" t="s">
        <v>6202</v>
      </c>
    </row>
    <row r="2868" spans="1:8" x14ac:dyDescent="0.3">
      <c r="A2868" s="3" t="s">
        <v>143</v>
      </c>
      <c r="B2868" s="3">
        <v>6.7</v>
      </c>
      <c r="C2868" t="s">
        <v>434</v>
      </c>
      <c r="D2868" t="s">
        <v>6196</v>
      </c>
      <c r="E2868" t="s">
        <v>1126</v>
      </c>
      <c r="F2868" t="s">
        <v>6095</v>
      </c>
    </row>
    <row r="2869" spans="1:8" x14ac:dyDescent="0.3">
      <c r="A2869" s="2" t="s">
        <v>838</v>
      </c>
      <c r="B2869" s="2">
        <v>7</v>
      </c>
      <c r="C2869" t="s">
        <v>656</v>
      </c>
      <c r="D2869" t="s">
        <v>1126</v>
      </c>
    </row>
    <row r="2870" spans="1:8" x14ac:dyDescent="0.3">
      <c r="A2870" s="3" t="s">
        <v>656</v>
      </c>
      <c r="B2870" s="3">
        <v>6.5</v>
      </c>
      <c r="C2870" t="s">
        <v>656</v>
      </c>
    </row>
    <row r="2871" spans="1:8" x14ac:dyDescent="0.3">
      <c r="A2871" s="3" t="s">
        <v>534</v>
      </c>
      <c r="B2871" s="3">
        <v>6.2</v>
      </c>
      <c r="C2871" t="s">
        <v>6198</v>
      </c>
      <c r="D2871" t="s">
        <v>1126</v>
      </c>
      <c r="E2871" t="s">
        <v>6203</v>
      </c>
    </row>
    <row r="2872" spans="1:8" x14ac:dyDescent="0.3">
      <c r="A2872" s="2" t="s">
        <v>465</v>
      </c>
      <c r="B2872" s="2">
        <v>5.7</v>
      </c>
      <c r="C2872" t="s">
        <v>656</v>
      </c>
      <c r="D2872" t="s">
        <v>1126</v>
      </c>
      <c r="E2872" t="s">
        <v>6180</v>
      </c>
    </row>
    <row r="2873" spans="1:8" x14ac:dyDescent="0.3">
      <c r="A2873" s="3" t="s">
        <v>2463</v>
      </c>
      <c r="B2873" s="3">
        <v>6.4</v>
      </c>
      <c r="C2873" t="s">
        <v>656</v>
      </c>
      <c r="D2873" t="s">
        <v>6201</v>
      </c>
    </row>
    <row r="2874" spans="1:8" x14ac:dyDescent="0.3">
      <c r="A2874" s="2" t="s">
        <v>1340</v>
      </c>
      <c r="B2874" s="2">
        <v>5.4</v>
      </c>
      <c r="C2874" t="s">
        <v>5288</v>
      </c>
      <c r="D2874" t="s">
        <v>6201</v>
      </c>
    </row>
    <row r="2875" spans="1:8" x14ac:dyDescent="0.3">
      <c r="A2875" s="3" t="s">
        <v>357</v>
      </c>
      <c r="B2875" s="3">
        <v>6.6</v>
      </c>
      <c r="C2875" t="s">
        <v>434</v>
      </c>
      <c r="D2875" t="s">
        <v>307</v>
      </c>
      <c r="E2875" t="s">
        <v>1126</v>
      </c>
      <c r="F2875" t="s">
        <v>6199</v>
      </c>
      <c r="G2875" t="s">
        <v>6202</v>
      </c>
    </row>
    <row r="2876" spans="1:8" x14ac:dyDescent="0.3">
      <c r="A2876" s="2" t="s">
        <v>2088</v>
      </c>
      <c r="B2876" s="2">
        <v>6.1</v>
      </c>
      <c r="C2876" t="s">
        <v>2088</v>
      </c>
    </row>
    <row r="2877" spans="1:8" x14ac:dyDescent="0.3">
      <c r="A2877" s="2" t="s">
        <v>1126</v>
      </c>
      <c r="B2877" s="2">
        <v>7.6</v>
      </c>
      <c r="C2877" t="s">
        <v>1126</v>
      </c>
    </row>
    <row r="2878" spans="1:8" x14ac:dyDescent="0.3">
      <c r="A2878" s="3" t="s">
        <v>1126</v>
      </c>
      <c r="B2878" s="3">
        <v>6.2</v>
      </c>
      <c r="C2878" t="s">
        <v>1126</v>
      </c>
    </row>
    <row r="2879" spans="1:8" x14ac:dyDescent="0.3">
      <c r="A2879" s="2" t="s">
        <v>2321</v>
      </c>
      <c r="B2879" s="2">
        <v>6.6</v>
      </c>
      <c r="C2879" t="s">
        <v>1126</v>
      </c>
      <c r="D2879" t="s">
        <v>6194</v>
      </c>
    </row>
    <row r="2880" spans="1:8" x14ac:dyDescent="0.3">
      <c r="A2880" s="2" t="s">
        <v>726</v>
      </c>
      <c r="B2880" s="2">
        <v>7.3</v>
      </c>
      <c r="C2880" t="s">
        <v>1126</v>
      </c>
      <c r="D2880" t="s">
        <v>6199</v>
      </c>
      <c r="E2880" t="s">
        <v>6095</v>
      </c>
      <c r="F2880" t="s">
        <v>6202</v>
      </c>
    </row>
    <row r="2881" spans="1:5" x14ac:dyDescent="0.3">
      <c r="A2881" s="3" t="s">
        <v>3804</v>
      </c>
      <c r="B2881" s="3">
        <v>4.2</v>
      </c>
      <c r="C2881" t="s">
        <v>656</v>
      </c>
      <c r="D2881" t="s">
        <v>6201</v>
      </c>
      <c r="E2881" t="s">
        <v>6180</v>
      </c>
    </row>
    <row r="2882" spans="1:5" x14ac:dyDescent="0.3">
      <c r="A2882" s="3" t="s">
        <v>1392</v>
      </c>
      <c r="B2882" s="3">
        <v>6.5</v>
      </c>
      <c r="C2882" t="s">
        <v>307</v>
      </c>
      <c r="D2882" t="s">
        <v>656</v>
      </c>
    </row>
    <row r="2883" spans="1:5" x14ac:dyDescent="0.3">
      <c r="A2883" s="2" t="s">
        <v>740</v>
      </c>
      <c r="B2883" s="2">
        <v>6.5</v>
      </c>
      <c r="C2883" t="s">
        <v>6196</v>
      </c>
      <c r="D2883" t="s">
        <v>6197</v>
      </c>
      <c r="E2883" t="s">
        <v>6095</v>
      </c>
    </row>
    <row r="2884" spans="1:5" x14ac:dyDescent="0.3">
      <c r="A2884" s="2" t="s">
        <v>108</v>
      </c>
      <c r="B2884" s="2">
        <v>5.7</v>
      </c>
      <c r="C2884" t="s">
        <v>434</v>
      </c>
      <c r="D2884" t="s">
        <v>6196</v>
      </c>
      <c r="E2884" t="s">
        <v>6095</v>
      </c>
    </row>
    <row r="2885" spans="1:5" x14ac:dyDescent="0.3">
      <c r="A2885" s="2" t="s">
        <v>2521</v>
      </c>
      <c r="B2885" s="2">
        <v>7.3</v>
      </c>
      <c r="C2885" t="s">
        <v>1126</v>
      </c>
      <c r="D2885" t="s">
        <v>6201</v>
      </c>
      <c r="E2885" t="s">
        <v>6180</v>
      </c>
    </row>
    <row r="2886" spans="1:5" x14ac:dyDescent="0.3">
      <c r="A2886" s="3" t="s">
        <v>2521</v>
      </c>
      <c r="B2886" s="3">
        <v>6.9</v>
      </c>
      <c r="C2886" t="s">
        <v>1126</v>
      </c>
      <c r="D2886" t="s">
        <v>6201</v>
      </c>
      <c r="E2886" t="s">
        <v>6180</v>
      </c>
    </row>
    <row r="2887" spans="1:5" x14ac:dyDescent="0.3">
      <c r="A2887" s="2" t="s">
        <v>656</v>
      </c>
      <c r="B2887" s="2">
        <v>5</v>
      </c>
      <c r="C2887" t="s">
        <v>656</v>
      </c>
    </row>
    <row r="2888" spans="1:5" x14ac:dyDescent="0.3">
      <c r="A2888" s="3" t="s">
        <v>838</v>
      </c>
      <c r="B2888" s="3">
        <v>7.3</v>
      </c>
      <c r="C2888" t="s">
        <v>656</v>
      </c>
      <c r="D2888" t="s">
        <v>1126</v>
      </c>
    </row>
    <row r="2889" spans="1:5" x14ac:dyDescent="0.3">
      <c r="A2889" s="3" t="s">
        <v>656</v>
      </c>
      <c r="B2889" s="3">
        <v>6.5</v>
      </c>
      <c r="C2889" t="s">
        <v>656</v>
      </c>
    </row>
    <row r="2890" spans="1:5" x14ac:dyDescent="0.3">
      <c r="A2890" s="2" t="s">
        <v>2521</v>
      </c>
      <c r="B2890" s="2">
        <v>2.1</v>
      </c>
      <c r="C2890" t="s">
        <v>1126</v>
      </c>
      <c r="D2890" t="s">
        <v>6201</v>
      </c>
      <c r="E2890" t="s">
        <v>6180</v>
      </c>
    </row>
    <row r="2891" spans="1:5" x14ac:dyDescent="0.3">
      <c r="A2891" s="3" t="s">
        <v>2064</v>
      </c>
      <c r="B2891" s="3">
        <v>7</v>
      </c>
      <c r="C2891" t="s">
        <v>6198</v>
      </c>
      <c r="D2891" t="s">
        <v>1126</v>
      </c>
      <c r="E2891" t="s">
        <v>6180</v>
      </c>
    </row>
    <row r="2892" spans="1:5" x14ac:dyDescent="0.3">
      <c r="A2892" s="2" t="s">
        <v>600</v>
      </c>
      <c r="B2892" s="2">
        <v>8</v>
      </c>
      <c r="C2892" t="s">
        <v>307</v>
      </c>
      <c r="D2892" t="s">
        <v>1126</v>
      </c>
      <c r="E2892" t="s">
        <v>6095</v>
      </c>
    </row>
    <row r="2893" spans="1:5" x14ac:dyDescent="0.3">
      <c r="A2893" s="3" t="s">
        <v>600</v>
      </c>
      <c r="B2893" s="3">
        <v>7.1</v>
      </c>
      <c r="C2893" t="s">
        <v>307</v>
      </c>
      <c r="D2893" t="s">
        <v>1126</v>
      </c>
      <c r="E2893" t="s">
        <v>6095</v>
      </c>
    </row>
    <row r="2894" spans="1:5" x14ac:dyDescent="0.3">
      <c r="A2894" s="3" t="s">
        <v>4828</v>
      </c>
      <c r="B2894" s="3">
        <v>6.7</v>
      </c>
      <c r="C2894" t="s">
        <v>2088</v>
      </c>
      <c r="D2894" t="s">
        <v>6200</v>
      </c>
      <c r="E2894" t="s">
        <v>6116</v>
      </c>
    </row>
    <row r="2895" spans="1:5" x14ac:dyDescent="0.3">
      <c r="A2895" s="3" t="s">
        <v>641</v>
      </c>
      <c r="B2895" s="3">
        <v>8.9</v>
      </c>
      <c r="C2895" t="s">
        <v>6196</v>
      </c>
      <c r="D2895" t="s">
        <v>1126</v>
      </c>
    </row>
    <row r="2896" spans="1:5" x14ac:dyDescent="0.3">
      <c r="A2896" s="3" t="s">
        <v>710</v>
      </c>
      <c r="B2896" s="3">
        <v>7.9</v>
      </c>
      <c r="C2896" t="s">
        <v>6196</v>
      </c>
      <c r="D2896" t="s">
        <v>1126</v>
      </c>
      <c r="E2896" t="s">
        <v>6095</v>
      </c>
    </row>
    <row r="2897" spans="1:7" x14ac:dyDescent="0.3">
      <c r="A2897" s="2" t="s">
        <v>3991</v>
      </c>
      <c r="B2897" s="2">
        <v>5.6</v>
      </c>
      <c r="C2897" t="s">
        <v>656</v>
      </c>
      <c r="D2897" t="s">
        <v>2088</v>
      </c>
      <c r="E2897" t="s">
        <v>6095</v>
      </c>
    </row>
    <row r="2898" spans="1:7" x14ac:dyDescent="0.3">
      <c r="A2898" s="3" t="s">
        <v>4834</v>
      </c>
      <c r="B2898" s="3">
        <v>8</v>
      </c>
      <c r="C2898" t="s">
        <v>6198</v>
      </c>
      <c r="D2898" t="s">
        <v>1126</v>
      </c>
      <c r="E2898" t="s">
        <v>6194</v>
      </c>
      <c r="F2898" t="s">
        <v>6200</v>
      </c>
      <c r="G2898" t="s">
        <v>6180</v>
      </c>
    </row>
    <row r="2899" spans="1:7" x14ac:dyDescent="0.3">
      <c r="A2899" s="2" t="s">
        <v>1199</v>
      </c>
      <c r="B2899" s="2">
        <v>6.2</v>
      </c>
      <c r="C2899" t="s">
        <v>656</v>
      </c>
      <c r="D2899" t="s">
        <v>6195</v>
      </c>
      <c r="E2899" t="s">
        <v>6180</v>
      </c>
    </row>
    <row r="2900" spans="1:7" x14ac:dyDescent="0.3">
      <c r="A2900" s="3" t="s">
        <v>838</v>
      </c>
      <c r="B2900" s="3">
        <v>7.9</v>
      </c>
      <c r="C2900" t="s">
        <v>656</v>
      </c>
      <c r="D2900" t="s">
        <v>1126</v>
      </c>
    </row>
    <row r="2901" spans="1:7" x14ac:dyDescent="0.3">
      <c r="A2901" s="2" t="s">
        <v>2287</v>
      </c>
      <c r="B2901" s="2">
        <v>8.1</v>
      </c>
      <c r="C2901" t="s">
        <v>307</v>
      </c>
      <c r="D2901" t="s">
        <v>1126</v>
      </c>
    </row>
    <row r="2902" spans="1:7" x14ac:dyDescent="0.3">
      <c r="A2902" s="3" t="s">
        <v>1203</v>
      </c>
      <c r="B2902" s="3">
        <v>7.6</v>
      </c>
      <c r="C2902" t="s">
        <v>1126</v>
      </c>
      <c r="D2902" t="s">
        <v>2088</v>
      </c>
      <c r="E2902" t="s">
        <v>6116</v>
      </c>
      <c r="F2902" t="s">
        <v>6095</v>
      </c>
    </row>
    <row r="2903" spans="1:7" x14ac:dyDescent="0.3">
      <c r="A2903" s="2" t="s">
        <v>2022</v>
      </c>
      <c r="B2903" s="2">
        <v>3.5</v>
      </c>
      <c r="C2903" t="s">
        <v>1126</v>
      </c>
      <c r="D2903" t="s">
        <v>6201</v>
      </c>
    </row>
    <row r="2904" spans="1:7" x14ac:dyDescent="0.3">
      <c r="A2904" s="3" t="s">
        <v>562</v>
      </c>
      <c r="B2904" s="3">
        <v>7.6</v>
      </c>
      <c r="C2904" t="s">
        <v>6198</v>
      </c>
      <c r="D2904" t="s">
        <v>6196</v>
      </c>
      <c r="E2904" t="s">
        <v>1126</v>
      </c>
    </row>
    <row r="2905" spans="1:7" x14ac:dyDescent="0.3">
      <c r="A2905" s="2" t="s">
        <v>1887</v>
      </c>
      <c r="B2905" s="2">
        <v>6.5</v>
      </c>
      <c r="C2905" t="s">
        <v>656</v>
      </c>
      <c r="D2905" t="s">
        <v>1126</v>
      </c>
      <c r="E2905" t="s">
        <v>6201</v>
      </c>
      <c r="F2905" t="s">
        <v>6180</v>
      </c>
    </row>
    <row r="2906" spans="1:7" x14ac:dyDescent="0.3">
      <c r="A2906" s="3" t="s">
        <v>4847</v>
      </c>
      <c r="B2906" s="3">
        <v>5.6</v>
      </c>
      <c r="C2906" t="s">
        <v>656</v>
      </c>
      <c r="D2906" t="s">
        <v>6196</v>
      </c>
      <c r="E2906" t="s">
        <v>1126</v>
      </c>
      <c r="F2906" t="s">
        <v>6180</v>
      </c>
      <c r="G2906" t="s">
        <v>6095</v>
      </c>
    </row>
    <row r="2907" spans="1:7" x14ac:dyDescent="0.3">
      <c r="A2907" s="2" t="s">
        <v>465</v>
      </c>
      <c r="B2907" s="2">
        <v>7.7</v>
      </c>
      <c r="C2907" t="s">
        <v>656</v>
      </c>
      <c r="D2907" t="s">
        <v>1126</v>
      </c>
      <c r="E2907" t="s">
        <v>6180</v>
      </c>
    </row>
    <row r="2908" spans="1:7" x14ac:dyDescent="0.3">
      <c r="A2908" s="3" t="s">
        <v>996</v>
      </c>
      <c r="B2908" s="3">
        <v>5.2</v>
      </c>
      <c r="C2908" t="s">
        <v>2088</v>
      </c>
      <c r="D2908" t="s">
        <v>6197</v>
      </c>
      <c r="E2908" t="s">
        <v>6095</v>
      </c>
    </row>
    <row r="2909" spans="1:7" x14ac:dyDescent="0.3">
      <c r="A2909" s="3" t="s">
        <v>549</v>
      </c>
      <c r="B2909" s="3">
        <v>6.1</v>
      </c>
      <c r="C2909" t="s">
        <v>656</v>
      </c>
      <c r="D2909" t="s">
        <v>6180</v>
      </c>
    </row>
    <row r="2910" spans="1:7" x14ac:dyDescent="0.3">
      <c r="A2910" s="2" t="s">
        <v>465</v>
      </c>
      <c r="B2910" s="2">
        <v>7.4</v>
      </c>
      <c r="C2910" t="s">
        <v>656</v>
      </c>
      <c r="D2910" t="s">
        <v>1126</v>
      </c>
      <c r="E2910" t="s">
        <v>6180</v>
      </c>
    </row>
    <row r="2911" spans="1:7" x14ac:dyDescent="0.3">
      <c r="A2911" s="3" t="s">
        <v>16</v>
      </c>
      <c r="B2911" s="3">
        <v>6.8</v>
      </c>
      <c r="C2911" t="s">
        <v>434</v>
      </c>
      <c r="D2911" t="s">
        <v>307</v>
      </c>
      <c r="E2911" t="s">
        <v>6095</v>
      </c>
    </row>
    <row r="2912" spans="1:7" x14ac:dyDescent="0.3">
      <c r="A2912" s="3" t="s">
        <v>881</v>
      </c>
      <c r="B2912" s="3">
        <v>6.4</v>
      </c>
      <c r="C2912" t="s">
        <v>6195</v>
      </c>
      <c r="D2912" t="s">
        <v>2088</v>
      </c>
      <c r="E2912" t="s">
        <v>6197</v>
      </c>
      <c r="F2912" t="s">
        <v>6095</v>
      </c>
    </row>
    <row r="2913" spans="1:6" x14ac:dyDescent="0.3">
      <c r="A2913" s="2" t="s">
        <v>465</v>
      </c>
      <c r="B2913" s="2">
        <v>5.7</v>
      </c>
      <c r="C2913" t="s">
        <v>656</v>
      </c>
      <c r="D2913" t="s">
        <v>1126</v>
      </c>
      <c r="E2913" t="s">
        <v>6180</v>
      </c>
    </row>
    <row r="2914" spans="1:6" x14ac:dyDescent="0.3">
      <c r="A2914" s="2" t="s">
        <v>326</v>
      </c>
      <c r="B2914" s="2">
        <v>6.7</v>
      </c>
      <c r="C2914" t="s">
        <v>656</v>
      </c>
      <c r="D2914" t="s">
        <v>6196</v>
      </c>
    </row>
    <row r="2915" spans="1:6" x14ac:dyDescent="0.3">
      <c r="A2915" s="3" t="s">
        <v>549</v>
      </c>
      <c r="B2915" s="3">
        <v>5.6</v>
      </c>
      <c r="C2915" t="s">
        <v>656</v>
      </c>
      <c r="D2915" t="s">
        <v>6180</v>
      </c>
    </row>
    <row r="2916" spans="1:6" x14ac:dyDescent="0.3">
      <c r="A2916" s="3" t="s">
        <v>641</v>
      </c>
      <c r="B2916" s="3">
        <v>7.6</v>
      </c>
      <c r="C2916" t="s">
        <v>6196</v>
      </c>
      <c r="D2916" t="s">
        <v>1126</v>
      </c>
    </row>
    <row r="2917" spans="1:6" x14ac:dyDescent="0.3">
      <c r="A2917" s="2" t="s">
        <v>69</v>
      </c>
      <c r="B2917" s="2">
        <v>6.5</v>
      </c>
      <c r="C2917" t="s">
        <v>1126</v>
      </c>
      <c r="D2917" t="s">
        <v>6180</v>
      </c>
    </row>
    <row r="2918" spans="1:6" x14ac:dyDescent="0.3">
      <c r="A2918" s="2" t="s">
        <v>108</v>
      </c>
      <c r="B2918" s="2">
        <v>6.3</v>
      </c>
      <c r="C2918" t="s">
        <v>434</v>
      </c>
      <c r="D2918" t="s">
        <v>6196</v>
      </c>
      <c r="E2918" t="s">
        <v>6095</v>
      </c>
    </row>
    <row r="2919" spans="1:6" x14ac:dyDescent="0.3">
      <c r="A2919" s="2" t="s">
        <v>465</v>
      </c>
      <c r="B2919" s="2">
        <v>7.1</v>
      </c>
      <c r="C2919" t="s">
        <v>656</v>
      </c>
      <c r="D2919" t="s">
        <v>1126</v>
      </c>
      <c r="E2919" t="s">
        <v>6180</v>
      </c>
    </row>
    <row r="2920" spans="1:6" x14ac:dyDescent="0.3">
      <c r="A2920" s="3" t="s">
        <v>549</v>
      </c>
      <c r="B2920" s="3">
        <v>7.1</v>
      </c>
      <c r="C2920" t="s">
        <v>656</v>
      </c>
      <c r="D2920" t="s">
        <v>6180</v>
      </c>
    </row>
    <row r="2921" spans="1:6" x14ac:dyDescent="0.3">
      <c r="A2921" s="3" t="s">
        <v>4870</v>
      </c>
      <c r="B2921" s="3">
        <v>6.9</v>
      </c>
      <c r="C2921" t="s">
        <v>1126</v>
      </c>
      <c r="D2921" t="s">
        <v>2088</v>
      </c>
    </row>
    <row r="2922" spans="1:6" x14ac:dyDescent="0.3">
      <c r="A2922" s="2" t="s">
        <v>838</v>
      </c>
      <c r="B2922" s="2">
        <v>5.4</v>
      </c>
      <c r="C2922" t="s">
        <v>656</v>
      </c>
      <c r="D2922" t="s">
        <v>1126</v>
      </c>
    </row>
    <row r="2923" spans="1:6" x14ac:dyDescent="0.3">
      <c r="A2923" s="2" t="s">
        <v>656</v>
      </c>
      <c r="B2923" s="2">
        <v>5.0999999999999996</v>
      </c>
      <c r="C2923" t="s">
        <v>656</v>
      </c>
    </row>
    <row r="2924" spans="1:6" x14ac:dyDescent="0.3">
      <c r="A2924" s="3" t="s">
        <v>1199</v>
      </c>
      <c r="B2924" s="3">
        <v>5.3</v>
      </c>
      <c r="C2924" t="s">
        <v>656</v>
      </c>
      <c r="D2924" t="s">
        <v>6195</v>
      </c>
      <c r="E2924" t="s">
        <v>6180</v>
      </c>
    </row>
    <row r="2925" spans="1:6" x14ac:dyDescent="0.3">
      <c r="A2925" s="2" t="s">
        <v>4877</v>
      </c>
      <c r="B2925" s="2">
        <v>7.3</v>
      </c>
      <c r="C2925" t="s">
        <v>6193</v>
      </c>
      <c r="D2925" t="s">
        <v>656</v>
      </c>
      <c r="E2925" t="s">
        <v>1126</v>
      </c>
      <c r="F2925" t="s">
        <v>6180</v>
      </c>
    </row>
    <row r="2926" spans="1:6" x14ac:dyDescent="0.3">
      <c r="A2926" s="3" t="s">
        <v>838</v>
      </c>
      <c r="B2926" s="3">
        <v>7.3</v>
      </c>
      <c r="C2926" t="s">
        <v>656</v>
      </c>
      <c r="D2926" t="s">
        <v>1126</v>
      </c>
    </row>
    <row r="2927" spans="1:6" x14ac:dyDescent="0.3">
      <c r="A2927" s="2" t="s">
        <v>4881</v>
      </c>
      <c r="B2927" s="2">
        <v>7.1</v>
      </c>
      <c r="C2927" t="s">
        <v>656</v>
      </c>
      <c r="D2927" t="s">
        <v>6196</v>
      </c>
      <c r="E2927" t="s">
        <v>6200</v>
      </c>
      <c r="F2927" t="s">
        <v>6180</v>
      </c>
    </row>
    <row r="2928" spans="1:6" x14ac:dyDescent="0.3">
      <c r="A2928" s="3" t="s">
        <v>131</v>
      </c>
      <c r="B2928" s="3">
        <v>6</v>
      </c>
      <c r="C2928" t="s">
        <v>434</v>
      </c>
      <c r="D2928" t="s">
        <v>656</v>
      </c>
      <c r="E2928" t="s">
        <v>6196</v>
      </c>
      <c r="F2928" t="s">
        <v>6095</v>
      </c>
    </row>
    <row r="2929" spans="1:6" x14ac:dyDescent="0.3">
      <c r="A2929" s="2" t="s">
        <v>326</v>
      </c>
      <c r="B2929" s="2">
        <v>6.6</v>
      </c>
      <c r="C2929" t="s">
        <v>656</v>
      </c>
      <c r="D2929" t="s">
        <v>6196</v>
      </c>
    </row>
    <row r="2930" spans="1:6" x14ac:dyDescent="0.3">
      <c r="A2930" s="3" t="s">
        <v>465</v>
      </c>
      <c r="B2930" s="3">
        <v>7.2</v>
      </c>
      <c r="C2930" t="s">
        <v>656</v>
      </c>
      <c r="D2930" t="s">
        <v>1126</v>
      </c>
      <c r="E2930" t="s">
        <v>6180</v>
      </c>
    </row>
    <row r="2931" spans="1:6" x14ac:dyDescent="0.3">
      <c r="A2931" s="2" t="s">
        <v>1008</v>
      </c>
      <c r="B2931" s="2">
        <v>7.2</v>
      </c>
      <c r="C2931" t="s">
        <v>6198</v>
      </c>
      <c r="D2931" t="s">
        <v>656</v>
      </c>
      <c r="E2931" t="s">
        <v>1126</v>
      </c>
      <c r="F2931" t="s">
        <v>6199</v>
      </c>
    </row>
    <row r="2932" spans="1:6" x14ac:dyDescent="0.3">
      <c r="A2932" s="3" t="s">
        <v>504</v>
      </c>
      <c r="B2932" s="3">
        <v>6.9</v>
      </c>
      <c r="C2932" t="s">
        <v>6198</v>
      </c>
      <c r="D2932" t="s">
        <v>1126</v>
      </c>
    </row>
    <row r="2933" spans="1:6" x14ac:dyDescent="0.3">
      <c r="A2933" s="2" t="s">
        <v>2257</v>
      </c>
      <c r="B2933" s="2">
        <v>6.8</v>
      </c>
      <c r="C2933" t="s">
        <v>6198</v>
      </c>
      <c r="D2933" t="s">
        <v>1126</v>
      </c>
      <c r="E2933" t="s">
        <v>6180</v>
      </c>
      <c r="F2933" t="s">
        <v>6203</v>
      </c>
    </row>
    <row r="2934" spans="1:6" x14ac:dyDescent="0.3">
      <c r="A2934" s="2" t="s">
        <v>201</v>
      </c>
      <c r="B2934" s="2">
        <v>7.7</v>
      </c>
      <c r="C2934" t="s">
        <v>307</v>
      </c>
      <c r="D2934" t="s">
        <v>6193</v>
      </c>
      <c r="E2934" t="s">
        <v>6194</v>
      </c>
      <c r="F2934" t="s">
        <v>6195</v>
      </c>
    </row>
    <row r="2935" spans="1:6" x14ac:dyDescent="0.3">
      <c r="A2935" s="3" t="s">
        <v>2022</v>
      </c>
      <c r="B2935" s="3">
        <v>7.4</v>
      </c>
      <c r="C2935" t="s">
        <v>1126</v>
      </c>
      <c r="D2935" t="s">
        <v>6201</v>
      </c>
    </row>
    <row r="2936" spans="1:6" x14ac:dyDescent="0.3">
      <c r="A2936" s="2" t="s">
        <v>2855</v>
      </c>
      <c r="B2936" s="2">
        <v>6.5</v>
      </c>
      <c r="C2936" t="s">
        <v>1126</v>
      </c>
      <c r="D2936" t="s">
        <v>6180</v>
      </c>
      <c r="E2936" t="s">
        <v>6095</v>
      </c>
    </row>
    <row r="2937" spans="1:6" x14ac:dyDescent="0.3">
      <c r="A2937" s="3" t="s">
        <v>641</v>
      </c>
      <c r="B2937" s="3">
        <v>6.4</v>
      </c>
      <c r="C2937" t="s">
        <v>6196</v>
      </c>
      <c r="D2937" t="s">
        <v>1126</v>
      </c>
    </row>
    <row r="2938" spans="1:6" x14ac:dyDescent="0.3">
      <c r="A2938" s="3" t="s">
        <v>4900</v>
      </c>
      <c r="B2938" s="3">
        <v>5.6</v>
      </c>
      <c r="C2938" t="s">
        <v>656</v>
      </c>
      <c r="D2938" t="s">
        <v>6196</v>
      </c>
      <c r="E2938" t="s">
        <v>6200</v>
      </c>
      <c r="F2938" t="s">
        <v>6197</v>
      </c>
    </row>
    <row r="2939" spans="1:6" x14ac:dyDescent="0.3">
      <c r="A2939" s="3" t="s">
        <v>4433</v>
      </c>
      <c r="B2939" s="3">
        <v>6.8</v>
      </c>
      <c r="C2939" t="s">
        <v>656</v>
      </c>
      <c r="D2939" t="s">
        <v>1126</v>
      </c>
      <c r="E2939" t="s">
        <v>2088</v>
      </c>
      <c r="F2939" t="s">
        <v>6116</v>
      </c>
    </row>
    <row r="2940" spans="1:6" x14ac:dyDescent="0.3">
      <c r="A2940" s="2" t="s">
        <v>465</v>
      </c>
      <c r="B2940" s="2">
        <v>5.5</v>
      </c>
      <c r="C2940" t="s">
        <v>656</v>
      </c>
      <c r="D2940" t="s">
        <v>1126</v>
      </c>
      <c r="E2940" t="s">
        <v>6180</v>
      </c>
    </row>
    <row r="2941" spans="1:6" x14ac:dyDescent="0.3">
      <c r="A2941" s="3" t="s">
        <v>571</v>
      </c>
      <c r="B2941" s="3">
        <v>6.9</v>
      </c>
      <c r="C2941" t="s">
        <v>434</v>
      </c>
      <c r="D2941" t="s">
        <v>656</v>
      </c>
      <c r="E2941" t="s">
        <v>6196</v>
      </c>
    </row>
    <row r="2942" spans="1:6" x14ac:dyDescent="0.3">
      <c r="A2942" s="2" t="s">
        <v>2208</v>
      </c>
      <c r="B2942" s="2">
        <v>6</v>
      </c>
      <c r="C2942" t="s">
        <v>6196</v>
      </c>
      <c r="D2942" t="s">
        <v>2088</v>
      </c>
      <c r="E2942" t="s">
        <v>6095</v>
      </c>
    </row>
    <row r="2943" spans="1:6" x14ac:dyDescent="0.3">
      <c r="A2943" s="2" t="s">
        <v>710</v>
      </c>
      <c r="B2943" s="2">
        <v>6.4</v>
      </c>
      <c r="C2943" t="s">
        <v>6196</v>
      </c>
      <c r="D2943" t="s">
        <v>1126</v>
      </c>
      <c r="E2943" t="s">
        <v>6095</v>
      </c>
    </row>
    <row r="2944" spans="1:6" x14ac:dyDescent="0.3">
      <c r="A2944" s="3" t="s">
        <v>1028</v>
      </c>
      <c r="B2944" s="3">
        <v>6.6</v>
      </c>
      <c r="C2944" t="s">
        <v>656</v>
      </c>
      <c r="D2944" t="s">
        <v>6196</v>
      </c>
      <c r="E2944" t="s">
        <v>1126</v>
      </c>
      <c r="F2944" t="s">
        <v>6180</v>
      </c>
    </row>
    <row r="2945" spans="1:6" x14ac:dyDescent="0.3">
      <c r="A2945" s="2" t="s">
        <v>1126</v>
      </c>
      <c r="B2945" s="2">
        <v>5.3</v>
      </c>
      <c r="C2945" t="s">
        <v>1126</v>
      </c>
    </row>
    <row r="2946" spans="1:6" x14ac:dyDescent="0.3">
      <c r="A2946" s="3" t="s">
        <v>4915</v>
      </c>
      <c r="B2946" s="3">
        <v>8.1</v>
      </c>
      <c r="C2946" t="s">
        <v>434</v>
      </c>
      <c r="D2946" t="s">
        <v>6193</v>
      </c>
      <c r="E2946" t="s">
        <v>6116</v>
      </c>
    </row>
    <row r="2947" spans="1:6" x14ac:dyDescent="0.3">
      <c r="A2947" s="2" t="s">
        <v>465</v>
      </c>
      <c r="B2947" s="2">
        <v>6.9</v>
      </c>
      <c r="C2947" t="s">
        <v>656</v>
      </c>
      <c r="D2947" t="s">
        <v>1126</v>
      </c>
      <c r="E2947" t="s">
        <v>6180</v>
      </c>
    </row>
    <row r="2948" spans="1:6" x14ac:dyDescent="0.3">
      <c r="A2948" s="2" t="s">
        <v>1151</v>
      </c>
      <c r="B2948" s="2">
        <v>6.5</v>
      </c>
      <c r="C2948" t="s">
        <v>434</v>
      </c>
      <c r="D2948" t="s">
        <v>6116</v>
      </c>
      <c r="E2948" t="s">
        <v>6203</v>
      </c>
    </row>
    <row r="2949" spans="1:6" x14ac:dyDescent="0.3">
      <c r="A2949" s="2" t="s">
        <v>1299</v>
      </c>
      <c r="B2949" s="2">
        <v>7.4</v>
      </c>
      <c r="C2949" t="s">
        <v>656</v>
      </c>
      <c r="D2949" t="s">
        <v>1126</v>
      </c>
      <c r="E2949" t="s">
        <v>6194</v>
      </c>
    </row>
    <row r="2950" spans="1:6" x14ac:dyDescent="0.3">
      <c r="A2950" s="3" t="s">
        <v>838</v>
      </c>
      <c r="B2950" s="3">
        <v>6.9</v>
      </c>
      <c r="C2950" t="s">
        <v>656</v>
      </c>
      <c r="D2950" t="s">
        <v>1126</v>
      </c>
    </row>
    <row r="2951" spans="1:6" x14ac:dyDescent="0.3">
      <c r="A2951" s="2" t="s">
        <v>715</v>
      </c>
      <c r="B2951" s="2">
        <v>6.7</v>
      </c>
      <c r="C2951" t="s">
        <v>434</v>
      </c>
      <c r="D2951" t="s">
        <v>656</v>
      </c>
    </row>
    <row r="2952" spans="1:6" x14ac:dyDescent="0.3">
      <c r="A2952" s="2" t="s">
        <v>838</v>
      </c>
      <c r="B2952" s="2">
        <v>7.6</v>
      </c>
      <c r="C2952" t="s">
        <v>656</v>
      </c>
      <c r="D2952" t="s">
        <v>1126</v>
      </c>
    </row>
    <row r="2953" spans="1:6" x14ac:dyDescent="0.3">
      <c r="A2953" s="3" t="s">
        <v>2088</v>
      </c>
      <c r="B2953" s="3">
        <v>5.4</v>
      </c>
      <c r="C2953" t="s">
        <v>2088</v>
      </c>
    </row>
    <row r="2954" spans="1:6" x14ac:dyDescent="0.3">
      <c r="A2954" s="2" t="s">
        <v>1126</v>
      </c>
      <c r="B2954" s="2">
        <v>7.3</v>
      </c>
      <c r="C2954" t="s">
        <v>1126</v>
      </c>
    </row>
    <row r="2955" spans="1:6" x14ac:dyDescent="0.3">
      <c r="A2955" s="2" t="s">
        <v>465</v>
      </c>
      <c r="B2955" s="2">
        <v>6</v>
      </c>
      <c r="C2955" t="s">
        <v>656</v>
      </c>
      <c r="D2955" t="s">
        <v>1126</v>
      </c>
      <c r="E2955" t="s">
        <v>6180</v>
      </c>
    </row>
    <row r="2956" spans="1:6" x14ac:dyDescent="0.3">
      <c r="A2956" s="3" t="s">
        <v>717</v>
      </c>
      <c r="B2956" s="3">
        <v>7.2</v>
      </c>
      <c r="C2956" t="s">
        <v>6196</v>
      </c>
      <c r="D2956" t="s">
        <v>1126</v>
      </c>
      <c r="E2956" t="s">
        <v>6197</v>
      </c>
      <c r="F2956" t="s">
        <v>6095</v>
      </c>
    </row>
    <row r="2957" spans="1:6" x14ac:dyDescent="0.3">
      <c r="A2957" s="2" t="s">
        <v>1479</v>
      </c>
      <c r="B2957" s="2">
        <v>6</v>
      </c>
      <c r="C2957" t="s">
        <v>656</v>
      </c>
      <c r="D2957" t="s">
        <v>1126</v>
      </c>
      <c r="E2957" t="s">
        <v>6180</v>
      </c>
      <c r="F2957" t="s">
        <v>6203</v>
      </c>
    </row>
    <row r="2958" spans="1:6" x14ac:dyDescent="0.3">
      <c r="A2958" s="3" t="s">
        <v>326</v>
      </c>
      <c r="B2958" s="3">
        <v>3.1</v>
      </c>
      <c r="C2958" t="s">
        <v>656</v>
      </c>
      <c r="D2958" t="s">
        <v>6196</v>
      </c>
    </row>
    <row r="2959" spans="1:6" x14ac:dyDescent="0.3">
      <c r="A2959" s="3" t="s">
        <v>1406</v>
      </c>
      <c r="B2959" s="3">
        <v>6.2</v>
      </c>
      <c r="C2959" t="s">
        <v>656</v>
      </c>
      <c r="D2959" t="s">
        <v>6196</v>
      </c>
      <c r="E2959" t="s">
        <v>6180</v>
      </c>
    </row>
    <row r="2960" spans="1:6" x14ac:dyDescent="0.3">
      <c r="A2960" s="2" t="s">
        <v>4937</v>
      </c>
      <c r="B2960" s="2">
        <v>6.3</v>
      </c>
      <c r="C2960" t="s">
        <v>1126</v>
      </c>
      <c r="D2960" t="s">
        <v>6180</v>
      </c>
      <c r="E2960" t="s">
        <v>6116</v>
      </c>
      <c r="F2960" t="s">
        <v>6095</v>
      </c>
    </row>
    <row r="2961" spans="1:7" x14ac:dyDescent="0.3">
      <c r="A2961" s="3" t="s">
        <v>1126</v>
      </c>
      <c r="B2961" s="3">
        <v>6.7</v>
      </c>
      <c r="C2961" t="s">
        <v>1126</v>
      </c>
    </row>
    <row r="2962" spans="1:7" x14ac:dyDescent="0.3">
      <c r="A2962" s="2" t="s">
        <v>4942</v>
      </c>
      <c r="B2962" s="2">
        <v>8</v>
      </c>
      <c r="C2962" t="s">
        <v>6193</v>
      </c>
      <c r="D2962" t="s">
        <v>6198</v>
      </c>
      <c r="E2962" t="s">
        <v>1126</v>
      </c>
      <c r="F2962" t="s">
        <v>6202</v>
      </c>
    </row>
    <row r="2963" spans="1:7" x14ac:dyDescent="0.3">
      <c r="A2963" s="3" t="s">
        <v>2168</v>
      </c>
      <c r="B2963" s="3">
        <v>7</v>
      </c>
      <c r="C2963" t="s">
        <v>2088</v>
      </c>
      <c r="D2963" t="s">
        <v>6095</v>
      </c>
    </row>
    <row r="2964" spans="1:7" x14ac:dyDescent="0.3">
      <c r="A2964" s="2" t="s">
        <v>143</v>
      </c>
      <c r="B2964" s="2">
        <v>7.2</v>
      </c>
      <c r="C2964" t="s">
        <v>434</v>
      </c>
      <c r="D2964" t="s">
        <v>6196</v>
      </c>
      <c r="E2964" t="s">
        <v>1126</v>
      </c>
      <c r="F2964" t="s">
        <v>6095</v>
      </c>
    </row>
    <row r="2965" spans="1:7" x14ac:dyDescent="0.3">
      <c r="A2965" s="2" t="s">
        <v>86</v>
      </c>
      <c r="B2965" s="2">
        <v>3.5</v>
      </c>
      <c r="C2965" t="s">
        <v>434</v>
      </c>
      <c r="D2965" t="s">
        <v>307</v>
      </c>
      <c r="E2965" t="s">
        <v>6195</v>
      </c>
      <c r="F2965" t="s">
        <v>6116</v>
      </c>
      <c r="G2965" t="s">
        <v>6095</v>
      </c>
    </row>
    <row r="2966" spans="1:7" x14ac:dyDescent="0.3">
      <c r="A2966" s="3" t="s">
        <v>465</v>
      </c>
      <c r="B2966" s="3">
        <v>7.5</v>
      </c>
      <c r="C2966" t="s">
        <v>656</v>
      </c>
      <c r="D2966" t="s">
        <v>1126</v>
      </c>
      <c r="E2966" t="s">
        <v>6180</v>
      </c>
    </row>
    <row r="2967" spans="1:7" x14ac:dyDescent="0.3">
      <c r="A2967" s="3" t="s">
        <v>16</v>
      </c>
      <c r="B2967" s="3">
        <v>6.7</v>
      </c>
      <c r="C2967" t="s">
        <v>434</v>
      </c>
      <c r="D2967" t="s">
        <v>307</v>
      </c>
      <c r="E2967" t="s">
        <v>6095</v>
      </c>
    </row>
    <row r="2968" spans="1:7" x14ac:dyDescent="0.3">
      <c r="A2968" s="2" t="s">
        <v>641</v>
      </c>
      <c r="B2968" s="2">
        <v>9.1999999999999993</v>
      </c>
      <c r="C2968" t="s">
        <v>6196</v>
      </c>
      <c r="D2968" t="s">
        <v>1126</v>
      </c>
    </row>
    <row r="2969" spans="1:7" x14ac:dyDescent="0.3">
      <c r="A2969" s="3" t="s">
        <v>2521</v>
      </c>
      <c r="B2969" s="3">
        <v>6.1</v>
      </c>
      <c r="C2969" t="s">
        <v>1126</v>
      </c>
      <c r="D2969" t="s">
        <v>6201</v>
      </c>
      <c r="E2969" t="s">
        <v>6180</v>
      </c>
    </row>
    <row r="2970" spans="1:7" x14ac:dyDescent="0.3">
      <c r="A2970" s="2" t="s">
        <v>465</v>
      </c>
      <c r="B2970" s="2">
        <v>7.7</v>
      </c>
      <c r="C2970" t="s">
        <v>656</v>
      </c>
      <c r="D2970" t="s">
        <v>1126</v>
      </c>
      <c r="E2970" t="s">
        <v>6180</v>
      </c>
    </row>
    <row r="2971" spans="1:7" x14ac:dyDescent="0.3">
      <c r="A2971" s="3" t="s">
        <v>2521</v>
      </c>
      <c r="B2971" s="3">
        <v>7.6</v>
      </c>
      <c r="C2971" t="s">
        <v>1126</v>
      </c>
      <c r="D2971" t="s">
        <v>6201</v>
      </c>
      <c r="E2971" t="s">
        <v>6180</v>
      </c>
    </row>
    <row r="2972" spans="1:7" x14ac:dyDescent="0.3">
      <c r="A2972" s="2" t="s">
        <v>838</v>
      </c>
      <c r="B2972" s="2">
        <v>6.1</v>
      </c>
      <c r="C2972" t="s">
        <v>656</v>
      </c>
      <c r="D2972" t="s">
        <v>1126</v>
      </c>
    </row>
    <row r="2973" spans="1:7" x14ac:dyDescent="0.3">
      <c r="A2973" s="3" t="s">
        <v>996</v>
      </c>
      <c r="B2973" s="3">
        <v>4.9000000000000004</v>
      </c>
      <c r="C2973" t="s">
        <v>2088</v>
      </c>
      <c r="D2973" t="s">
        <v>6197</v>
      </c>
      <c r="E2973" t="s">
        <v>6095</v>
      </c>
    </row>
    <row r="2974" spans="1:7" x14ac:dyDescent="0.3">
      <c r="A2974" s="2" t="s">
        <v>16</v>
      </c>
      <c r="B2974" s="2">
        <v>6.8</v>
      </c>
      <c r="C2974" t="s">
        <v>434</v>
      </c>
      <c r="D2974" t="s">
        <v>307</v>
      </c>
      <c r="E2974" t="s">
        <v>6095</v>
      </c>
    </row>
    <row r="2975" spans="1:7" x14ac:dyDescent="0.3">
      <c r="A2975" s="3" t="s">
        <v>2565</v>
      </c>
      <c r="B2975" s="3">
        <v>7</v>
      </c>
      <c r="C2975" t="s">
        <v>1126</v>
      </c>
      <c r="D2975" t="s">
        <v>6194</v>
      </c>
      <c r="E2975" t="s">
        <v>6203</v>
      </c>
    </row>
    <row r="2976" spans="1:7" x14ac:dyDescent="0.3">
      <c r="A2976" s="3" t="s">
        <v>838</v>
      </c>
      <c r="B2976" s="3">
        <v>5.7</v>
      </c>
      <c r="C2976" t="s">
        <v>656</v>
      </c>
      <c r="D2976" t="s">
        <v>1126</v>
      </c>
    </row>
    <row r="2977" spans="1:6" x14ac:dyDescent="0.3">
      <c r="A2977" s="3" t="s">
        <v>1940</v>
      </c>
      <c r="B2977" s="3">
        <v>7.5</v>
      </c>
      <c r="C2977" t="s">
        <v>6198</v>
      </c>
      <c r="D2977" t="s">
        <v>1126</v>
      </c>
      <c r="E2977" t="s">
        <v>6199</v>
      </c>
    </row>
    <row r="2978" spans="1:6" x14ac:dyDescent="0.3">
      <c r="A2978" s="2" t="s">
        <v>562</v>
      </c>
      <c r="B2978" s="2">
        <v>7.4</v>
      </c>
      <c r="C2978" t="s">
        <v>6198</v>
      </c>
      <c r="D2978" t="s">
        <v>6196</v>
      </c>
      <c r="E2978" t="s">
        <v>1126</v>
      </c>
    </row>
    <row r="2979" spans="1:6" x14ac:dyDescent="0.3">
      <c r="A2979" s="3" t="s">
        <v>108</v>
      </c>
      <c r="B2979" s="3">
        <v>7.2</v>
      </c>
      <c r="C2979" t="s">
        <v>434</v>
      </c>
      <c r="D2979" t="s">
        <v>6196</v>
      </c>
      <c r="E2979" t="s">
        <v>6095</v>
      </c>
    </row>
    <row r="2980" spans="1:6" x14ac:dyDescent="0.3">
      <c r="A2980" s="2" t="s">
        <v>22</v>
      </c>
      <c r="B2980" s="2">
        <v>6.8</v>
      </c>
      <c r="C2980" t="s">
        <v>434</v>
      </c>
      <c r="D2980" t="s">
        <v>307</v>
      </c>
      <c r="E2980" t="s">
        <v>6116</v>
      </c>
    </row>
    <row r="2981" spans="1:6" x14ac:dyDescent="0.3">
      <c r="A2981" s="3" t="s">
        <v>16</v>
      </c>
      <c r="B2981" s="3">
        <v>6.8</v>
      </c>
      <c r="C2981" t="s">
        <v>434</v>
      </c>
      <c r="D2981" t="s">
        <v>307</v>
      </c>
      <c r="E2981" t="s">
        <v>6095</v>
      </c>
    </row>
    <row r="2982" spans="1:6" x14ac:dyDescent="0.3">
      <c r="A2982" s="2" t="s">
        <v>131</v>
      </c>
      <c r="B2982" s="2">
        <v>5.2</v>
      </c>
      <c r="C2982" t="s">
        <v>434</v>
      </c>
      <c r="D2982" t="s">
        <v>656</v>
      </c>
      <c r="E2982" t="s">
        <v>6196</v>
      </c>
      <c r="F2982" t="s">
        <v>6095</v>
      </c>
    </row>
    <row r="2983" spans="1:6" x14ac:dyDescent="0.3">
      <c r="A2983" s="3" t="s">
        <v>2768</v>
      </c>
      <c r="B2983" s="3">
        <v>7.2</v>
      </c>
      <c r="C2983" t="s">
        <v>307</v>
      </c>
      <c r="D2983" t="s">
        <v>2088</v>
      </c>
      <c r="E2983" t="s">
        <v>6095</v>
      </c>
    </row>
    <row r="2984" spans="1:6" x14ac:dyDescent="0.3">
      <c r="A2984" s="3" t="s">
        <v>2056</v>
      </c>
      <c r="B2984" s="3">
        <v>4</v>
      </c>
      <c r="C2984" t="s">
        <v>2088</v>
      </c>
      <c r="D2984" t="s">
        <v>6197</v>
      </c>
    </row>
    <row r="2985" spans="1:6" x14ac:dyDescent="0.3">
      <c r="A2985" s="2" t="s">
        <v>656</v>
      </c>
      <c r="B2985" s="2">
        <v>6.8</v>
      </c>
      <c r="C2985" t="s">
        <v>656</v>
      </c>
    </row>
    <row r="2986" spans="1:6" x14ac:dyDescent="0.3">
      <c r="A2986" s="3" t="s">
        <v>4972</v>
      </c>
      <c r="B2986" s="3">
        <v>6.9</v>
      </c>
      <c r="C2986" t="s">
        <v>6196</v>
      </c>
      <c r="D2986" t="s">
        <v>2088</v>
      </c>
    </row>
    <row r="2987" spans="1:6" x14ac:dyDescent="0.3">
      <c r="A2987" s="3" t="s">
        <v>2932</v>
      </c>
      <c r="B2987" s="3">
        <v>7.3</v>
      </c>
      <c r="C2987" t="s">
        <v>656</v>
      </c>
      <c r="D2987" t="s">
        <v>6196</v>
      </c>
      <c r="E2987" t="s">
        <v>1126</v>
      </c>
    </row>
    <row r="2988" spans="1:6" x14ac:dyDescent="0.3">
      <c r="A2988" s="2" t="s">
        <v>710</v>
      </c>
      <c r="B2988" s="2">
        <v>6.1</v>
      </c>
      <c r="C2988" t="s">
        <v>6196</v>
      </c>
      <c r="D2988" t="s">
        <v>1126</v>
      </c>
      <c r="E2988" t="s">
        <v>6095</v>
      </c>
    </row>
    <row r="2989" spans="1:6" x14ac:dyDescent="0.3">
      <c r="A2989" s="2" t="s">
        <v>2088</v>
      </c>
      <c r="B2989" s="2">
        <v>6</v>
      </c>
      <c r="C2989" t="s">
        <v>2088</v>
      </c>
    </row>
    <row r="2990" spans="1:6" x14ac:dyDescent="0.3">
      <c r="A2990" s="2" t="s">
        <v>838</v>
      </c>
      <c r="B2990" s="2">
        <v>7</v>
      </c>
      <c r="C2990" t="s">
        <v>656</v>
      </c>
      <c r="D2990" t="s">
        <v>1126</v>
      </c>
    </row>
    <row r="2991" spans="1:6" x14ac:dyDescent="0.3">
      <c r="A2991" s="3" t="s">
        <v>2599</v>
      </c>
      <c r="B2991" s="3">
        <v>7.1</v>
      </c>
      <c r="C2991" t="s">
        <v>1126</v>
      </c>
      <c r="D2991" t="s">
        <v>6197</v>
      </c>
    </row>
    <row r="2992" spans="1:6" x14ac:dyDescent="0.3">
      <c r="A2992" s="2" t="s">
        <v>2861</v>
      </c>
      <c r="B2992" s="2">
        <v>6.2</v>
      </c>
      <c r="C2992" t="s">
        <v>434</v>
      </c>
      <c r="D2992" t="s">
        <v>6195</v>
      </c>
      <c r="E2992" t="s">
        <v>2088</v>
      </c>
      <c r="F2992" t="s">
        <v>6095</v>
      </c>
    </row>
    <row r="2993" spans="1:7" x14ac:dyDescent="0.3">
      <c r="A2993" s="2" t="s">
        <v>69</v>
      </c>
      <c r="B2993" s="2">
        <v>7.6</v>
      </c>
      <c r="C2993" t="s">
        <v>1126</v>
      </c>
      <c r="D2993" t="s">
        <v>6180</v>
      </c>
    </row>
    <row r="2994" spans="1:7" x14ac:dyDescent="0.3">
      <c r="A2994" s="3" t="s">
        <v>1126</v>
      </c>
      <c r="B2994" s="3">
        <v>7.6</v>
      </c>
      <c r="C2994" t="s">
        <v>1126</v>
      </c>
    </row>
    <row r="2995" spans="1:7" x14ac:dyDescent="0.3">
      <c r="A2995" s="2" t="s">
        <v>465</v>
      </c>
      <c r="B2995" s="2">
        <v>6.4</v>
      </c>
      <c r="C2995" t="s">
        <v>656</v>
      </c>
      <c r="D2995" t="s">
        <v>1126</v>
      </c>
      <c r="E2995" t="s">
        <v>6180</v>
      </c>
    </row>
    <row r="2996" spans="1:7" x14ac:dyDescent="0.3">
      <c r="A2996" s="3" t="s">
        <v>1145</v>
      </c>
      <c r="B2996" s="3">
        <v>6.2</v>
      </c>
      <c r="C2996" t="s">
        <v>656</v>
      </c>
      <c r="D2996" t="s">
        <v>1126</v>
      </c>
      <c r="E2996" t="s">
        <v>6200</v>
      </c>
      <c r="F2996" t="s">
        <v>6180</v>
      </c>
    </row>
    <row r="2997" spans="1:7" x14ac:dyDescent="0.3">
      <c r="A2997" s="2" t="s">
        <v>4987</v>
      </c>
      <c r="B2997" s="2">
        <v>7.5</v>
      </c>
      <c r="C2997" t="s">
        <v>307</v>
      </c>
      <c r="D2997" t="s">
        <v>6198</v>
      </c>
      <c r="E2997" t="s">
        <v>1126</v>
      </c>
      <c r="F2997" t="s">
        <v>6199</v>
      </c>
    </row>
    <row r="2998" spans="1:7" x14ac:dyDescent="0.3">
      <c r="A2998" s="3" t="s">
        <v>1292</v>
      </c>
      <c r="B2998" s="3">
        <v>2</v>
      </c>
      <c r="C2998" t="s">
        <v>656</v>
      </c>
      <c r="D2998" t="s">
        <v>6203</v>
      </c>
    </row>
    <row r="2999" spans="1:7" x14ac:dyDescent="0.3">
      <c r="A2999" s="2" t="s">
        <v>4991</v>
      </c>
      <c r="B2999" s="2">
        <v>6.2</v>
      </c>
      <c r="C2999" t="s">
        <v>434</v>
      </c>
      <c r="D2999" t="s">
        <v>6196</v>
      </c>
      <c r="E2999" t="s">
        <v>2088</v>
      </c>
      <c r="F2999" t="s">
        <v>6116</v>
      </c>
      <c r="G2999" t="s">
        <v>6095</v>
      </c>
    </row>
    <row r="3000" spans="1:7" x14ac:dyDescent="0.3">
      <c r="A3000" s="2" t="s">
        <v>3488</v>
      </c>
      <c r="B3000" s="2">
        <v>6.5</v>
      </c>
      <c r="C3000" t="s">
        <v>307</v>
      </c>
      <c r="D3000" t="s">
        <v>6198</v>
      </c>
      <c r="E3000" t="s">
        <v>1126</v>
      </c>
    </row>
    <row r="3001" spans="1:7" x14ac:dyDescent="0.3">
      <c r="A3001" s="2" t="s">
        <v>940</v>
      </c>
      <c r="B3001" s="2">
        <v>7.9</v>
      </c>
      <c r="C3001" t="s">
        <v>1126</v>
      </c>
      <c r="D3001" t="s">
        <v>6200</v>
      </c>
      <c r="E3001" t="s">
        <v>6180</v>
      </c>
    </row>
    <row r="3002" spans="1:7" x14ac:dyDescent="0.3">
      <c r="A3002" s="3" t="s">
        <v>1250</v>
      </c>
      <c r="B3002" s="3">
        <v>6.8</v>
      </c>
      <c r="C3002" t="s">
        <v>1126</v>
      </c>
      <c r="D3002" t="s">
        <v>6203</v>
      </c>
    </row>
    <row r="3003" spans="1:7" x14ac:dyDescent="0.3">
      <c r="A3003" s="2" t="s">
        <v>465</v>
      </c>
      <c r="B3003" s="2">
        <v>6.3</v>
      </c>
      <c r="C3003" t="s">
        <v>656</v>
      </c>
      <c r="D3003" t="s">
        <v>1126</v>
      </c>
      <c r="E3003" t="s">
        <v>6180</v>
      </c>
    </row>
    <row r="3004" spans="1:7" x14ac:dyDescent="0.3">
      <c r="A3004" s="3" t="s">
        <v>2321</v>
      </c>
      <c r="B3004" s="3">
        <v>6.3</v>
      </c>
      <c r="C3004" t="s">
        <v>1126</v>
      </c>
      <c r="D3004" t="s">
        <v>6194</v>
      </c>
    </row>
    <row r="3005" spans="1:7" x14ac:dyDescent="0.3">
      <c r="A3005" s="2" t="s">
        <v>562</v>
      </c>
      <c r="B3005" s="2">
        <v>6.6</v>
      </c>
      <c r="C3005" t="s">
        <v>6198</v>
      </c>
      <c r="D3005" t="s">
        <v>6196</v>
      </c>
      <c r="E3005" t="s">
        <v>1126</v>
      </c>
    </row>
    <row r="3006" spans="1:7" x14ac:dyDescent="0.3">
      <c r="A3006" s="3" t="s">
        <v>504</v>
      </c>
      <c r="B3006" s="3">
        <v>6.4</v>
      </c>
      <c r="C3006" t="s">
        <v>6198</v>
      </c>
      <c r="D3006" t="s">
        <v>1126</v>
      </c>
    </row>
    <row r="3007" spans="1:7" x14ac:dyDescent="0.3">
      <c r="A3007" s="2" t="s">
        <v>1342</v>
      </c>
      <c r="B3007" s="2">
        <v>7.5</v>
      </c>
      <c r="C3007" t="s">
        <v>1126</v>
      </c>
      <c r="D3007" t="s">
        <v>6095</v>
      </c>
    </row>
    <row r="3008" spans="1:7" x14ac:dyDescent="0.3">
      <c r="A3008" s="2" t="s">
        <v>1250</v>
      </c>
      <c r="B3008" s="2">
        <v>6.5</v>
      </c>
      <c r="C3008" t="s">
        <v>1126</v>
      </c>
      <c r="D3008" t="s">
        <v>6203</v>
      </c>
    </row>
    <row r="3009" spans="1:6" x14ac:dyDescent="0.3">
      <c r="A3009" s="2" t="s">
        <v>69</v>
      </c>
      <c r="B3009" s="2">
        <v>7.2</v>
      </c>
      <c r="C3009" t="s">
        <v>1126</v>
      </c>
      <c r="D3009" t="s">
        <v>6180</v>
      </c>
    </row>
    <row r="3010" spans="1:6" x14ac:dyDescent="0.3">
      <c r="A3010" s="3" t="s">
        <v>399</v>
      </c>
      <c r="B3010" s="3">
        <v>6.3</v>
      </c>
      <c r="C3010" t="s">
        <v>307</v>
      </c>
      <c r="D3010" t="s">
        <v>1126</v>
      </c>
      <c r="E3010" t="s">
        <v>6180</v>
      </c>
      <c r="F3010" t="s">
        <v>6202</v>
      </c>
    </row>
    <row r="3011" spans="1:6" x14ac:dyDescent="0.3">
      <c r="A3011" s="2" t="s">
        <v>2222</v>
      </c>
      <c r="B3011" s="2">
        <v>7</v>
      </c>
      <c r="C3011" t="s">
        <v>656</v>
      </c>
      <c r="D3011" t="s">
        <v>6195</v>
      </c>
      <c r="E3011" t="s">
        <v>6116</v>
      </c>
    </row>
    <row r="3012" spans="1:6" x14ac:dyDescent="0.3">
      <c r="A3012" s="3" t="s">
        <v>838</v>
      </c>
      <c r="B3012" s="3">
        <v>6.3</v>
      </c>
      <c r="C3012" t="s">
        <v>656</v>
      </c>
      <c r="D3012" t="s">
        <v>1126</v>
      </c>
    </row>
    <row r="3013" spans="1:6" x14ac:dyDescent="0.3">
      <c r="A3013" s="3" t="s">
        <v>656</v>
      </c>
      <c r="B3013" s="3">
        <v>2.2999999999999998</v>
      </c>
      <c r="C3013" t="s">
        <v>656</v>
      </c>
    </row>
    <row r="3014" spans="1:6" x14ac:dyDescent="0.3">
      <c r="A3014" s="2" t="s">
        <v>1126</v>
      </c>
      <c r="B3014" s="2">
        <v>7.1</v>
      </c>
      <c r="C3014" t="s">
        <v>1126</v>
      </c>
    </row>
    <row r="3015" spans="1:6" x14ac:dyDescent="0.3">
      <c r="A3015" s="3" t="s">
        <v>69</v>
      </c>
      <c r="B3015" s="3">
        <v>6.7</v>
      </c>
      <c r="C3015" t="s">
        <v>1126</v>
      </c>
      <c r="D3015" t="s">
        <v>6180</v>
      </c>
    </row>
    <row r="3016" spans="1:6" x14ac:dyDescent="0.3">
      <c r="A3016" s="2" t="s">
        <v>2064</v>
      </c>
      <c r="B3016" s="2">
        <v>6.5</v>
      </c>
      <c r="C3016" t="s">
        <v>6198</v>
      </c>
      <c r="D3016" t="s">
        <v>1126</v>
      </c>
      <c r="E3016" t="s">
        <v>6180</v>
      </c>
    </row>
    <row r="3017" spans="1:6" x14ac:dyDescent="0.3">
      <c r="A3017" s="3" t="s">
        <v>656</v>
      </c>
      <c r="B3017" s="3">
        <v>5.9</v>
      </c>
      <c r="C3017" t="s">
        <v>656</v>
      </c>
    </row>
    <row r="3018" spans="1:6" x14ac:dyDescent="0.3">
      <c r="A3018" s="3" t="s">
        <v>1949</v>
      </c>
      <c r="B3018" s="3">
        <v>6</v>
      </c>
      <c r="C3018" t="s">
        <v>656</v>
      </c>
      <c r="D3018" t="s">
        <v>6196</v>
      </c>
      <c r="E3018" t="s">
        <v>6095</v>
      </c>
    </row>
    <row r="3019" spans="1:6" x14ac:dyDescent="0.3">
      <c r="A3019" s="2" t="s">
        <v>1126</v>
      </c>
      <c r="B3019" s="2">
        <v>6.9</v>
      </c>
      <c r="C3019" t="s">
        <v>1126</v>
      </c>
    </row>
    <row r="3020" spans="1:6" x14ac:dyDescent="0.3">
      <c r="A3020" s="2" t="s">
        <v>5025</v>
      </c>
      <c r="B3020" s="2">
        <v>7.3</v>
      </c>
      <c r="C3020" t="s">
        <v>5025</v>
      </c>
    </row>
    <row r="3021" spans="1:6" x14ac:dyDescent="0.3">
      <c r="A3021" s="2" t="s">
        <v>656</v>
      </c>
      <c r="B3021" s="2">
        <v>7.7</v>
      </c>
      <c r="C3021" t="s">
        <v>656</v>
      </c>
    </row>
    <row r="3022" spans="1:6" x14ac:dyDescent="0.3">
      <c r="A3022" s="2" t="s">
        <v>3756</v>
      </c>
      <c r="B3022" s="2">
        <v>7.3</v>
      </c>
      <c r="C3022" t="s">
        <v>6198</v>
      </c>
      <c r="D3022" t="s">
        <v>1126</v>
      </c>
      <c r="E3022" t="s">
        <v>6180</v>
      </c>
      <c r="F3022" t="s">
        <v>6202</v>
      </c>
    </row>
    <row r="3023" spans="1:6" x14ac:dyDescent="0.3">
      <c r="A3023" s="3" t="s">
        <v>838</v>
      </c>
      <c r="B3023" s="3">
        <v>7</v>
      </c>
      <c r="C3023" t="s">
        <v>656</v>
      </c>
      <c r="D3023" t="s">
        <v>1126</v>
      </c>
    </row>
    <row r="3024" spans="1:6" x14ac:dyDescent="0.3">
      <c r="A3024" s="2" t="s">
        <v>499</v>
      </c>
      <c r="B3024" s="2">
        <v>6.4</v>
      </c>
      <c r="C3024" t="s">
        <v>6196</v>
      </c>
      <c r="D3024" t="s">
        <v>6095</v>
      </c>
    </row>
    <row r="3025" spans="1:6" x14ac:dyDescent="0.3">
      <c r="A3025" s="3" t="s">
        <v>1449</v>
      </c>
      <c r="B3025" s="3">
        <v>5.6</v>
      </c>
      <c r="C3025" t="s">
        <v>1126</v>
      </c>
      <c r="D3025" t="s">
        <v>2088</v>
      </c>
      <c r="E3025" t="s">
        <v>6095</v>
      </c>
    </row>
    <row r="3026" spans="1:6" x14ac:dyDescent="0.3">
      <c r="A3026" s="2" t="s">
        <v>5036</v>
      </c>
      <c r="B3026" s="2">
        <v>8.1999999999999993</v>
      </c>
      <c r="C3026" t="s">
        <v>1126</v>
      </c>
      <c r="D3026" t="s">
        <v>6197</v>
      </c>
      <c r="E3026" t="s">
        <v>6202</v>
      </c>
    </row>
    <row r="3027" spans="1:6" x14ac:dyDescent="0.3">
      <c r="A3027" s="3" t="s">
        <v>465</v>
      </c>
      <c r="B3027" s="3">
        <v>6.5</v>
      </c>
      <c r="C3027" t="s">
        <v>656</v>
      </c>
      <c r="D3027" t="s">
        <v>1126</v>
      </c>
      <c r="E3027" t="s">
        <v>6180</v>
      </c>
    </row>
    <row r="3028" spans="1:6" x14ac:dyDescent="0.3">
      <c r="A3028" s="3" t="s">
        <v>143</v>
      </c>
      <c r="B3028" s="3">
        <v>8.1</v>
      </c>
      <c r="C3028" t="s">
        <v>434</v>
      </c>
      <c r="D3028" t="s">
        <v>6196</v>
      </c>
      <c r="E3028" t="s">
        <v>1126</v>
      </c>
      <c r="F3028" t="s">
        <v>6095</v>
      </c>
    </row>
    <row r="3029" spans="1:6" x14ac:dyDescent="0.3">
      <c r="A3029" s="2" t="s">
        <v>2056</v>
      </c>
      <c r="B3029" s="2">
        <v>5.4</v>
      </c>
      <c r="C3029" t="s">
        <v>2088</v>
      </c>
      <c r="D3029" t="s">
        <v>6197</v>
      </c>
    </row>
    <row r="3030" spans="1:6" x14ac:dyDescent="0.3">
      <c r="A3030" s="3" t="s">
        <v>5043</v>
      </c>
      <c r="B3030" s="3">
        <v>6.3</v>
      </c>
      <c r="C3030" t="s">
        <v>656</v>
      </c>
      <c r="D3030" t="s">
        <v>1126</v>
      </c>
      <c r="E3030" t="s">
        <v>6200</v>
      </c>
    </row>
    <row r="3031" spans="1:6" x14ac:dyDescent="0.3">
      <c r="A3031" s="2" t="s">
        <v>641</v>
      </c>
      <c r="B3031" s="2">
        <v>7.8</v>
      </c>
      <c r="C3031" t="s">
        <v>6196</v>
      </c>
      <c r="D3031" t="s">
        <v>1126</v>
      </c>
    </row>
    <row r="3032" spans="1:6" x14ac:dyDescent="0.3">
      <c r="A3032" s="3" t="s">
        <v>1415</v>
      </c>
      <c r="B3032" s="3">
        <v>6.8</v>
      </c>
      <c r="C3032" t="s">
        <v>6198</v>
      </c>
      <c r="D3032" t="s">
        <v>1126</v>
      </c>
      <c r="E3032" t="s">
        <v>6201</v>
      </c>
    </row>
    <row r="3033" spans="1:6" x14ac:dyDescent="0.3">
      <c r="A3033" s="3" t="s">
        <v>5048</v>
      </c>
      <c r="B3033" s="3">
        <v>7.1</v>
      </c>
      <c r="C3033" t="s">
        <v>6197</v>
      </c>
      <c r="D3033" t="s">
        <v>6180</v>
      </c>
      <c r="E3033" t="s">
        <v>6095</v>
      </c>
    </row>
    <row r="3034" spans="1:6" x14ac:dyDescent="0.3">
      <c r="A3034" s="2" t="s">
        <v>5050</v>
      </c>
      <c r="B3034" s="2">
        <v>6.2</v>
      </c>
      <c r="C3034" t="s">
        <v>307</v>
      </c>
      <c r="D3034" t="s">
        <v>656</v>
      </c>
      <c r="E3034" t="s">
        <v>1126</v>
      </c>
      <c r="F3034" t="s">
        <v>6194</v>
      </c>
    </row>
    <row r="3035" spans="1:6" x14ac:dyDescent="0.3">
      <c r="A3035" s="3" t="s">
        <v>326</v>
      </c>
      <c r="B3035" s="3">
        <v>7.3</v>
      </c>
      <c r="C3035" t="s">
        <v>656</v>
      </c>
      <c r="D3035" t="s">
        <v>6196</v>
      </c>
    </row>
    <row r="3036" spans="1:6" x14ac:dyDescent="0.3">
      <c r="A3036" s="2" t="s">
        <v>465</v>
      </c>
      <c r="B3036" s="2">
        <v>5.9</v>
      </c>
      <c r="C3036" t="s">
        <v>656</v>
      </c>
      <c r="D3036" t="s">
        <v>1126</v>
      </c>
      <c r="E3036" t="s">
        <v>6180</v>
      </c>
    </row>
    <row r="3037" spans="1:6" x14ac:dyDescent="0.3">
      <c r="A3037" s="2" t="s">
        <v>1428</v>
      </c>
      <c r="B3037" s="2">
        <v>3.6</v>
      </c>
      <c r="C3037" t="s">
        <v>2088</v>
      </c>
      <c r="D3037" t="s">
        <v>6116</v>
      </c>
      <c r="E3037" t="s">
        <v>6095</v>
      </c>
    </row>
    <row r="3038" spans="1:6" x14ac:dyDescent="0.3">
      <c r="A3038" s="3" t="s">
        <v>504</v>
      </c>
      <c r="B3038" s="3">
        <v>7.7</v>
      </c>
      <c r="C3038" t="s">
        <v>6198</v>
      </c>
      <c r="D3038" t="s">
        <v>1126</v>
      </c>
    </row>
    <row r="3039" spans="1:6" x14ac:dyDescent="0.3">
      <c r="A3039" s="2" t="s">
        <v>1126</v>
      </c>
      <c r="B3039" s="2">
        <v>7.3</v>
      </c>
      <c r="C3039" t="s">
        <v>1126</v>
      </c>
    </row>
    <row r="3040" spans="1:6" x14ac:dyDescent="0.3">
      <c r="A3040" s="3" t="s">
        <v>710</v>
      </c>
      <c r="B3040" s="3">
        <v>7.4</v>
      </c>
      <c r="C3040" t="s">
        <v>6196</v>
      </c>
      <c r="D3040" t="s">
        <v>1126</v>
      </c>
      <c r="E3040" t="s">
        <v>6095</v>
      </c>
    </row>
    <row r="3041" spans="1:6" x14ac:dyDescent="0.3">
      <c r="A3041" s="2" t="s">
        <v>577</v>
      </c>
      <c r="B3041" s="2">
        <v>6.6</v>
      </c>
      <c r="C3041" t="s">
        <v>1126</v>
      </c>
      <c r="D3041" t="s">
        <v>5025</v>
      </c>
    </row>
    <row r="3042" spans="1:6" x14ac:dyDescent="0.3">
      <c r="A3042" s="3" t="s">
        <v>1342</v>
      </c>
      <c r="B3042" s="3">
        <v>6.9</v>
      </c>
      <c r="C3042" t="s">
        <v>1126</v>
      </c>
      <c r="D3042" t="s">
        <v>6095</v>
      </c>
    </row>
    <row r="3043" spans="1:6" x14ac:dyDescent="0.3">
      <c r="A3043" s="2" t="s">
        <v>69</v>
      </c>
      <c r="B3043" s="2">
        <v>6.8</v>
      </c>
      <c r="C3043" t="s">
        <v>1126</v>
      </c>
      <c r="D3043" t="s">
        <v>6180</v>
      </c>
    </row>
    <row r="3044" spans="1:6" x14ac:dyDescent="0.3">
      <c r="A3044" s="3" t="s">
        <v>1126</v>
      </c>
      <c r="B3044" s="3">
        <v>7.3</v>
      </c>
      <c r="C3044" t="s">
        <v>1126</v>
      </c>
    </row>
    <row r="3045" spans="1:6" x14ac:dyDescent="0.3">
      <c r="A3045" s="2" t="s">
        <v>2370</v>
      </c>
      <c r="B3045" s="2">
        <v>7.2</v>
      </c>
      <c r="C3045" t="s">
        <v>1126</v>
      </c>
      <c r="D3045" t="s">
        <v>6180</v>
      </c>
      <c r="E3045" t="s">
        <v>6202</v>
      </c>
    </row>
    <row r="3046" spans="1:6" x14ac:dyDescent="0.3">
      <c r="A3046" s="2" t="s">
        <v>1415</v>
      </c>
      <c r="B3046" s="2">
        <v>7.7</v>
      </c>
      <c r="C3046" t="s">
        <v>6198</v>
      </c>
      <c r="D3046" t="s">
        <v>1126</v>
      </c>
      <c r="E3046" t="s">
        <v>6201</v>
      </c>
    </row>
    <row r="3047" spans="1:6" x14ac:dyDescent="0.3">
      <c r="A3047" s="3" t="s">
        <v>207</v>
      </c>
      <c r="B3047" s="3">
        <v>8.1</v>
      </c>
      <c r="C3047" t="s">
        <v>434</v>
      </c>
      <c r="D3047" t="s">
        <v>6116</v>
      </c>
    </row>
    <row r="3048" spans="1:6" x14ac:dyDescent="0.3">
      <c r="A3048" s="2" t="s">
        <v>69</v>
      </c>
      <c r="B3048" s="2">
        <v>7.7</v>
      </c>
      <c r="C3048" t="s">
        <v>1126</v>
      </c>
      <c r="D3048" t="s">
        <v>6180</v>
      </c>
    </row>
    <row r="3049" spans="1:6" x14ac:dyDescent="0.3">
      <c r="A3049" s="3" t="s">
        <v>534</v>
      </c>
      <c r="B3049" s="3">
        <v>7.6</v>
      </c>
      <c r="C3049" t="s">
        <v>6198</v>
      </c>
      <c r="D3049" t="s">
        <v>1126</v>
      </c>
      <c r="E3049" t="s">
        <v>6203</v>
      </c>
    </row>
    <row r="3050" spans="1:6" x14ac:dyDescent="0.3">
      <c r="A3050" s="2" t="s">
        <v>549</v>
      </c>
      <c r="B3050" s="2">
        <v>7.2</v>
      </c>
      <c r="C3050" t="s">
        <v>656</v>
      </c>
      <c r="D3050" t="s">
        <v>6180</v>
      </c>
    </row>
    <row r="3051" spans="1:6" x14ac:dyDescent="0.3">
      <c r="A3051" s="3" t="s">
        <v>5075</v>
      </c>
      <c r="B3051" s="3">
        <v>7.2</v>
      </c>
      <c r="C3051" t="s">
        <v>6200</v>
      </c>
      <c r="D3051" t="s">
        <v>6180</v>
      </c>
    </row>
    <row r="3052" spans="1:6" x14ac:dyDescent="0.3">
      <c r="A3052" s="2" t="s">
        <v>1121</v>
      </c>
      <c r="B3052" s="2">
        <v>8.1</v>
      </c>
      <c r="C3052" t="s">
        <v>1126</v>
      </c>
      <c r="D3052" t="s">
        <v>6202</v>
      </c>
    </row>
    <row r="3053" spans="1:6" x14ac:dyDescent="0.3">
      <c r="A3053" s="3" t="s">
        <v>5078</v>
      </c>
      <c r="B3053" s="3">
        <v>7.5</v>
      </c>
      <c r="C3053" t="s">
        <v>5288</v>
      </c>
      <c r="D3053" t="s">
        <v>1126</v>
      </c>
      <c r="E3053" t="s">
        <v>6202</v>
      </c>
    </row>
    <row r="3054" spans="1:6" x14ac:dyDescent="0.3">
      <c r="A3054" s="2" t="s">
        <v>5081</v>
      </c>
      <c r="B3054" s="2">
        <v>8.1</v>
      </c>
      <c r="C3054" t="s">
        <v>6198</v>
      </c>
      <c r="D3054" t="s">
        <v>6196</v>
      </c>
      <c r="E3054" t="s">
        <v>1126</v>
      </c>
      <c r="F3054" t="s">
        <v>5025</v>
      </c>
    </row>
    <row r="3055" spans="1:6" x14ac:dyDescent="0.3">
      <c r="A3055" s="3" t="s">
        <v>5084</v>
      </c>
      <c r="B3055" s="3">
        <v>7.8</v>
      </c>
      <c r="C3055" t="s">
        <v>656</v>
      </c>
      <c r="D3055" t="s">
        <v>6194</v>
      </c>
      <c r="E3055" t="s">
        <v>6195</v>
      </c>
      <c r="F3055" t="s">
        <v>6200</v>
      </c>
    </row>
    <row r="3056" spans="1:6" x14ac:dyDescent="0.3">
      <c r="A3056" s="2" t="s">
        <v>1126</v>
      </c>
      <c r="B3056" s="2">
        <v>7.8</v>
      </c>
      <c r="C3056" t="s">
        <v>1126</v>
      </c>
    </row>
    <row r="3057" spans="1:7" x14ac:dyDescent="0.3">
      <c r="A3057" s="2" t="s">
        <v>5088</v>
      </c>
      <c r="B3057" s="2">
        <v>7.6</v>
      </c>
      <c r="C3057" t="s">
        <v>6196</v>
      </c>
      <c r="D3057" t="s">
        <v>1126</v>
      </c>
      <c r="E3057" t="s">
        <v>6200</v>
      </c>
      <c r="F3057" t="s">
        <v>6180</v>
      </c>
      <c r="G3057" t="s">
        <v>6095</v>
      </c>
    </row>
    <row r="3058" spans="1:7" x14ac:dyDescent="0.3">
      <c r="A3058" s="3" t="s">
        <v>1292</v>
      </c>
      <c r="B3058" s="3">
        <v>7.4</v>
      </c>
      <c r="C3058" t="s">
        <v>656</v>
      </c>
      <c r="D3058" t="s">
        <v>6203</v>
      </c>
    </row>
    <row r="3059" spans="1:7" x14ac:dyDescent="0.3">
      <c r="A3059" s="2" t="s">
        <v>838</v>
      </c>
      <c r="B3059" s="2">
        <v>6.3</v>
      </c>
      <c r="C3059" t="s">
        <v>656</v>
      </c>
      <c r="D3059" t="s">
        <v>1126</v>
      </c>
    </row>
    <row r="3060" spans="1:7" x14ac:dyDescent="0.3">
      <c r="A3060" s="3" t="s">
        <v>465</v>
      </c>
      <c r="B3060" s="3">
        <v>6.9</v>
      </c>
      <c r="C3060" t="s">
        <v>656</v>
      </c>
      <c r="D3060" t="s">
        <v>1126</v>
      </c>
      <c r="E3060" t="s">
        <v>6180</v>
      </c>
    </row>
    <row r="3061" spans="1:7" x14ac:dyDescent="0.3">
      <c r="A3061" s="2" t="s">
        <v>717</v>
      </c>
      <c r="B3061" s="2">
        <v>8.6</v>
      </c>
      <c r="C3061" t="s">
        <v>6196</v>
      </c>
      <c r="D3061" t="s">
        <v>1126</v>
      </c>
      <c r="E3061" t="s">
        <v>6197</v>
      </c>
      <c r="F3061" t="s">
        <v>6095</v>
      </c>
    </row>
    <row r="3062" spans="1:7" x14ac:dyDescent="0.3">
      <c r="A3062" s="3" t="s">
        <v>5095</v>
      </c>
      <c r="B3062" s="3">
        <v>5.0999999999999996</v>
      </c>
      <c r="C3062" t="s">
        <v>6195</v>
      </c>
      <c r="D3062" t="s">
        <v>2088</v>
      </c>
      <c r="E3062" t="s">
        <v>6180</v>
      </c>
      <c r="F3062" t="s">
        <v>6095</v>
      </c>
    </row>
    <row r="3063" spans="1:7" x14ac:dyDescent="0.3">
      <c r="A3063" s="2" t="s">
        <v>549</v>
      </c>
      <c r="B3063" s="2">
        <v>6.4</v>
      </c>
      <c r="C3063" t="s">
        <v>656</v>
      </c>
      <c r="D3063" t="s">
        <v>6180</v>
      </c>
    </row>
    <row r="3064" spans="1:7" x14ac:dyDescent="0.3">
      <c r="A3064" s="3" t="s">
        <v>1250</v>
      </c>
      <c r="B3064" s="3">
        <v>7.9</v>
      </c>
      <c r="C3064" t="s">
        <v>1126</v>
      </c>
      <c r="D3064" t="s">
        <v>6203</v>
      </c>
    </row>
    <row r="3065" spans="1:7" x14ac:dyDescent="0.3">
      <c r="A3065" s="2" t="s">
        <v>1331</v>
      </c>
      <c r="B3065" s="2">
        <v>6.9</v>
      </c>
      <c r="C3065" t="s">
        <v>1126</v>
      </c>
      <c r="D3065" t="s">
        <v>6180</v>
      </c>
      <c r="E3065" t="s">
        <v>5025</v>
      </c>
    </row>
    <row r="3066" spans="1:7" x14ac:dyDescent="0.3">
      <c r="A3066" s="3" t="s">
        <v>656</v>
      </c>
      <c r="B3066" s="3">
        <v>7.5</v>
      </c>
      <c r="C3066" t="s">
        <v>656</v>
      </c>
    </row>
    <row r="3067" spans="1:7" x14ac:dyDescent="0.3">
      <c r="A3067" s="2" t="s">
        <v>207</v>
      </c>
      <c r="B3067" s="2">
        <v>7.2</v>
      </c>
      <c r="C3067" t="s">
        <v>434</v>
      </c>
      <c r="D3067" t="s">
        <v>6116</v>
      </c>
    </row>
    <row r="3068" spans="1:7" x14ac:dyDescent="0.3">
      <c r="A3068" s="3" t="s">
        <v>5043</v>
      </c>
      <c r="B3068" s="3">
        <v>5.8</v>
      </c>
      <c r="C3068" t="s">
        <v>656</v>
      </c>
      <c r="D3068" t="s">
        <v>1126</v>
      </c>
      <c r="E3068" t="s">
        <v>6200</v>
      </c>
    </row>
    <row r="3069" spans="1:7" x14ac:dyDescent="0.3">
      <c r="A3069" s="2" t="s">
        <v>1004</v>
      </c>
      <c r="B3069" s="2">
        <v>2.9</v>
      </c>
      <c r="C3069" t="s">
        <v>656</v>
      </c>
      <c r="D3069" t="s">
        <v>6194</v>
      </c>
    </row>
    <row r="3070" spans="1:7" x14ac:dyDescent="0.3">
      <c r="A3070" s="3" t="s">
        <v>465</v>
      </c>
      <c r="B3070" s="3">
        <v>6.2</v>
      </c>
      <c r="C3070" t="s">
        <v>656</v>
      </c>
      <c r="D3070" t="s">
        <v>1126</v>
      </c>
      <c r="E3070" t="s">
        <v>6180</v>
      </c>
    </row>
    <row r="3071" spans="1:7" x14ac:dyDescent="0.3">
      <c r="A3071" s="3" t="s">
        <v>828</v>
      </c>
      <c r="B3071" s="3">
        <v>6.8</v>
      </c>
      <c r="C3071" t="s">
        <v>656</v>
      </c>
      <c r="D3071" t="s">
        <v>1126</v>
      </c>
      <c r="E3071" t="s">
        <v>6195</v>
      </c>
      <c r="F3071" t="s">
        <v>6180</v>
      </c>
    </row>
    <row r="3072" spans="1:7" x14ac:dyDescent="0.3">
      <c r="A3072" s="2" t="s">
        <v>3991</v>
      </c>
      <c r="B3072" s="2">
        <v>6.1</v>
      </c>
      <c r="C3072" t="s">
        <v>656</v>
      </c>
      <c r="D3072" t="s">
        <v>2088</v>
      </c>
      <c r="E3072" t="s">
        <v>6095</v>
      </c>
    </row>
    <row r="3073" spans="1:6" x14ac:dyDescent="0.3">
      <c r="A3073" s="3" t="s">
        <v>1957</v>
      </c>
      <c r="B3073" s="3">
        <v>7.7</v>
      </c>
      <c r="C3073" t="s">
        <v>6198</v>
      </c>
      <c r="D3073" t="s">
        <v>1126</v>
      </c>
      <c r="E3073" t="s">
        <v>6199</v>
      </c>
      <c r="F3073" t="s">
        <v>6095</v>
      </c>
    </row>
    <row r="3074" spans="1:6" x14ac:dyDescent="0.3">
      <c r="A3074" s="2" t="s">
        <v>2168</v>
      </c>
      <c r="B3074" s="2">
        <v>5.2</v>
      </c>
      <c r="C3074" t="s">
        <v>2088</v>
      </c>
      <c r="D3074" t="s">
        <v>6095</v>
      </c>
    </row>
    <row r="3075" spans="1:6" x14ac:dyDescent="0.3">
      <c r="A3075" s="3" t="s">
        <v>2932</v>
      </c>
      <c r="B3075" s="3">
        <v>6.8</v>
      </c>
      <c r="C3075" t="s">
        <v>656</v>
      </c>
      <c r="D3075" t="s">
        <v>6196</v>
      </c>
      <c r="E3075" t="s">
        <v>1126</v>
      </c>
    </row>
    <row r="3076" spans="1:6" x14ac:dyDescent="0.3">
      <c r="A3076" s="3" t="s">
        <v>504</v>
      </c>
      <c r="B3076" s="3">
        <v>7</v>
      </c>
      <c r="C3076" t="s">
        <v>6198</v>
      </c>
      <c r="D3076" t="s">
        <v>1126</v>
      </c>
    </row>
    <row r="3077" spans="1:6" x14ac:dyDescent="0.3">
      <c r="A3077" s="2" t="s">
        <v>465</v>
      </c>
      <c r="B3077" s="2">
        <v>5.9</v>
      </c>
      <c r="C3077" t="s">
        <v>656</v>
      </c>
      <c r="D3077" t="s">
        <v>1126</v>
      </c>
      <c r="E3077" t="s">
        <v>6180</v>
      </c>
    </row>
    <row r="3078" spans="1:6" x14ac:dyDescent="0.3">
      <c r="A3078" s="3" t="s">
        <v>1083</v>
      </c>
      <c r="B3078" s="3">
        <v>7.1</v>
      </c>
      <c r="C3078" t="s">
        <v>1126</v>
      </c>
      <c r="D3078" t="s">
        <v>6197</v>
      </c>
      <c r="E3078" t="s">
        <v>6180</v>
      </c>
      <c r="F3078" t="s">
        <v>6095</v>
      </c>
    </row>
    <row r="3079" spans="1:6" x14ac:dyDescent="0.3">
      <c r="A3079" s="2" t="s">
        <v>2146</v>
      </c>
      <c r="B3079" s="2">
        <v>5.5</v>
      </c>
      <c r="C3079" t="s">
        <v>656</v>
      </c>
      <c r="D3079" t="s">
        <v>5025</v>
      </c>
    </row>
    <row r="3080" spans="1:6" x14ac:dyDescent="0.3">
      <c r="A3080" s="3" t="s">
        <v>838</v>
      </c>
      <c r="B3080" s="3">
        <v>7.4</v>
      </c>
      <c r="C3080" t="s">
        <v>656</v>
      </c>
      <c r="D3080" t="s">
        <v>1126</v>
      </c>
    </row>
    <row r="3081" spans="1:6" x14ac:dyDescent="0.3">
      <c r="A3081" s="2" t="s">
        <v>1949</v>
      </c>
      <c r="B3081" s="2">
        <v>7.3</v>
      </c>
      <c r="C3081" t="s">
        <v>656</v>
      </c>
      <c r="D3081" t="s">
        <v>6196</v>
      </c>
      <c r="E3081" t="s">
        <v>6095</v>
      </c>
    </row>
    <row r="3082" spans="1:6" x14ac:dyDescent="0.3">
      <c r="A3082" s="3" t="s">
        <v>656</v>
      </c>
      <c r="B3082" s="3">
        <v>4.5999999999999996</v>
      </c>
      <c r="C3082" t="s">
        <v>656</v>
      </c>
    </row>
    <row r="3083" spans="1:6" x14ac:dyDescent="0.3">
      <c r="A3083" s="2" t="s">
        <v>69</v>
      </c>
      <c r="B3083" s="2">
        <v>7.2</v>
      </c>
      <c r="C3083" t="s">
        <v>1126</v>
      </c>
      <c r="D3083" t="s">
        <v>6180</v>
      </c>
    </row>
    <row r="3084" spans="1:6" x14ac:dyDescent="0.3">
      <c r="A3084" s="2" t="s">
        <v>549</v>
      </c>
      <c r="B3084" s="2">
        <v>5.0999999999999996</v>
      </c>
      <c r="C3084" t="s">
        <v>656</v>
      </c>
      <c r="D3084" t="s">
        <v>6180</v>
      </c>
    </row>
    <row r="3085" spans="1:6" x14ac:dyDescent="0.3">
      <c r="A3085" s="3" t="s">
        <v>838</v>
      </c>
      <c r="B3085" s="3">
        <v>6.7</v>
      </c>
      <c r="C3085" t="s">
        <v>656</v>
      </c>
      <c r="D3085" t="s">
        <v>1126</v>
      </c>
    </row>
    <row r="3086" spans="1:6" x14ac:dyDescent="0.3">
      <c r="A3086" s="2" t="s">
        <v>828</v>
      </c>
      <c r="B3086" s="2">
        <v>5.3</v>
      </c>
      <c r="C3086" t="s">
        <v>656</v>
      </c>
      <c r="D3086" t="s">
        <v>1126</v>
      </c>
      <c r="E3086" t="s">
        <v>6195</v>
      </c>
      <c r="F3086" t="s">
        <v>6180</v>
      </c>
    </row>
    <row r="3087" spans="1:6" x14ac:dyDescent="0.3">
      <c r="A3087" s="2" t="s">
        <v>5137</v>
      </c>
      <c r="B3087" s="2">
        <v>7.8</v>
      </c>
      <c r="C3087" t="s">
        <v>656</v>
      </c>
      <c r="D3087" t="s">
        <v>1126</v>
      </c>
      <c r="E3087" t="s">
        <v>6201</v>
      </c>
      <c r="F3087" t="s">
        <v>6200</v>
      </c>
    </row>
    <row r="3088" spans="1:6" x14ac:dyDescent="0.3">
      <c r="A3088" s="3" t="s">
        <v>246</v>
      </c>
      <c r="B3088" s="3">
        <v>6.7</v>
      </c>
      <c r="C3088" t="s">
        <v>434</v>
      </c>
      <c r="D3088" t="s">
        <v>1126</v>
      </c>
    </row>
    <row r="3089" spans="1:6" x14ac:dyDescent="0.3">
      <c r="A3089" s="3" t="s">
        <v>2122</v>
      </c>
      <c r="B3089" s="3">
        <v>7.2</v>
      </c>
      <c r="C3089" t="s">
        <v>1126</v>
      </c>
      <c r="D3089" t="s">
        <v>6199</v>
      </c>
    </row>
    <row r="3090" spans="1:6" x14ac:dyDescent="0.3">
      <c r="A3090" s="2" t="s">
        <v>1744</v>
      </c>
      <c r="B3090" s="2">
        <v>5.8</v>
      </c>
      <c r="C3090" t="s">
        <v>656</v>
      </c>
      <c r="D3090" t="s">
        <v>6196</v>
      </c>
      <c r="E3090" t="s">
        <v>1126</v>
      </c>
      <c r="F3090" t="s">
        <v>6095</v>
      </c>
    </row>
    <row r="3091" spans="1:6" x14ac:dyDescent="0.3">
      <c r="A3091" s="3" t="s">
        <v>465</v>
      </c>
      <c r="B3091" s="3">
        <v>7</v>
      </c>
      <c r="C3091" t="s">
        <v>656</v>
      </c>
      <c r="D3091" t="s">
        <v>1126</v>
      </c>
      <c r="E3091" t="s">
        <v>6180</v>
      </c>
    </row>
    <row r="3092" spans="1:6" x14ac:dyDescent="0.3">
      <c r="A3092" s="2" t="s">
        <v>9</v>
      </c>
      <c r="B3092" s="2">
        <v>3.8</v>
      </c>
      <c r="C3092" t="s">
        <v>434</v>
      </c>
      <c r="D3092" t="s">
        <v>307</v>
      </c>
      <c r="E3092" t="s">
        <v>6195</v>
      </c>
      <c r="F3092" t="s">
        <v>6116</v>
      </c>
    </row>
    <row r="3093" spans="1:6" x14ac:dyDescent="0.3">
      <c r="A3093" s="3" t="s">
        <v>534</v>
      </c>
      <c r="B3093" s="3">
        <v>5.7</v>
      </c>
      <c r="C3093" t="s">
        <v>6198</v>
      </c>
      <c r="D3093" t="s">
        <v>1126</v>
      </c>
      <c r="E3093" t="s">
        <v>6203</v>
      </c>
    </row>
    <row r="3094" spans="1:6" x14ac:dyDescent="0.3">
      <c r="A3094" s="3" t="s">
        <v>69</v>
      </c>
      <c r="B3094" s="3">
        <v>6.7</v>
      </c>
      <c r="C3094" t="s">
        <v>1126</v>
      </c>
      <c r="D3094" t="s">
        <v>6180</v>
      </c>
    </row>
    <row r="3095" spans="1:6" x14ac:dyDescent="0.3">
      <c r="A3095" s="2" t="s">
        <v>2122</v>
      </c>
      <c r="B3095" s="2">
        <v>6.1</v>
      </c>
      <c r="C3095" t="s">
        <v>1126</v>
      </c>
      <c r="D3095" t="s">
        <v>6199</v>
      </c>
    </row>
    <row r="3096" spans="1:6" x14ac:dyDescent="0.3">
      <c r="A3096" s="3" t="s">
        <v>69</v>
      </c>
      <c r="B3096" s="3">
        <v>6.2</v>
      </c>
      <c r="C3096" t="s">
        <v>1126</v>
      </c>
      <c r="D3096" t="s">
        <v>6180</v>
      </c>
    </row>
    <row r="3097" spans="1:6" x14ac:dyDescent="0.3">
      <c r="A3097" s="2" t="s">
        <v>1406</v>
      </c>
      <c r="B3097" s="2">
        <v>6.2</v>
      </c>
      <c r="C3097" t="s">
        <v>656</v>
      </c>
      <c r="D3097" t="s">
        <v>6196</v>
      </c>
      <c r="E3097" t="s">
        <v>6180</v>
      </c>
    </row>
    <row r="3098" spans="1:6" x14ac:dyDescent="0.3">
      <c r="A3098" s="2" t="s">
        <v>656</v>
      </c>
      <c r="B3098" s="2">
        <v>4.7</v>
      </c>
      <c r="C3098" t="s">
        <v>656</v>
      </c>
    </row>
    <row r="3099" spans="1:6" x14ac:dyDescent="0.3">
      <c r="A3099" s="3" t="s">
        <v>710</v>
      </c>
      <c r="B3099" s="3">
        <v>6.3</v>
      </c>
      <c r="C3099" t="s">
        <v>6196</v>
      </c>
      <c r="D3099" t="s">
        <v>1126</v>
      </c>
      <c r="E3099" t="s">
        <v>6095</v>
      </c>
    </row>
    <row r="3100" spans="1:6" x14ac:dyDescent="0.3">
      <c r="A3100" s="2" t="s">
        <v>838</v>
      </c>
      <c r="B3100" s="2">
        <v>7.3</v>
      </c>
      <c r="C3100" t="s">
        <v>656</v>
      </c>
      <c r="D3100" t="s">
        <v>1126</v>
      </c>
    </row>
    <row r="3101" spans="1:6" x14ac:dyDescent="0.3">
      <c r="A3101" s="3" t="s">
        <v>653</v>
      </c>
      <c r="B3101" s="3">
        <v>7.1</v>
      </c>
      <c r="C3101" t="s">
        <v>1126</v>
      </c>
      <c r="D3101" t="s">
        <v>6199</v>
      </c>
      <c r="E3101" t="s">
        <v>6202</v>
      </c>
    </row>
    <row r="3102" spans="1:6" x14ac:dyDescent="0.3">
      <c r="A3102" s="3" t="s">
        <v>143</v>
      </c>
      <c r="B3102" s="3">
        <v>7.1</v>
      </c>
      <c r="C3102" t="s">
        <v>434</v>
      </c>
      <c r="D3102" t="s">
        <v>6196</v>
      </c>
      <c r="E3102" t="s">
        <v>1126</v>
      </c>
      <c r="F3102" t="s">
        <v>6095</v>
      </c>
    </row>
    <row r="3103" spans="1:6" x14ac:dyDescent="0.3">
      <c r="A3103" s="2" t="s">
        <v>1479</v>
      </c>
      <c r="B3103" s="2">
        <v>6.7</v>
      </c>
      <c r="C3103" t="s">
        <v>656</v>
      </c>
      <c r="D3103" t="s">
        <v>1126</v>
      </c>
      <c r="E3103" t="s">
        <v>6180</v>
      </c>
      <c r="F3103" t="s">
        <v>6203</v>
      </c>
    </row>
    <row r="3104" spans="1:6" x14ac:dyDescent="0.3">
      <c r="A3104" s="3" t="s">
        <v>69</v>
      </c>
      <c r="B3104" s="3">
        <v>6.9</v>
      </c>
      <c r="C3104" t="s">
        <v>1126</v>
      </c>
      <c r="D3104" t="s">
        <v>6180</v>
      </c>
    </row>
    <row r="3105" spans="1:7" x14ac:dyDescent="0.3">
      <c r="A3105" s="2" t="s">
        <v>5165</v>
      </c>
      <c r="B3105" s="2">
        <v>2.1</v>
      </c>
      <c r="C3105" t="s">
        <v>434</v>
      </c>
      <c r="D3105" t="s">
        <v>6203</v>
      </c>
    </row>
    <row r="3106" spans="1:7" x14ac:dyDescent="0.3">
      <c r="A3106" s="2" t="s">
        <v>2088</v>
      </c>
      <c r="B3106" s="2">
        <v>6.6</v>
      </c>
      <c r="C3106" t="s">
        <v>2088</v>
      </c>
    </row>
    <row r="3107" spans="1:7" x14ac:dyDescent="0.3">
      <c r="A3107" s="2" t="s">
        <v>2932</v>
      </c>
      <c r="B3107" s="2">
        <v>8.3000000000000007</v>
      </c>
      <c r="C3107" t="s">
        <v>656</v>
      </c>
      <c r="D3107" t="s">
        <v>6196</v>
      </c>
      <c r="E3107" t="s">
        <v>1126</v>
      </c>
    </row>
    <row r="3108" spans="1:7" x14ac:dyDescent="0.3">
      <c r="A3108" s="3" t="s">
        <v>534</v>
      </c>
      <c r="B3108" s="3">
        <v>7.2</v>
      </c>
      <c r="C3108" t="s">
        <v>6198</v>
      </c>
      <c r="D3108" t="s">
        <v>1126</v>
      </c>
      <c r="E3108" t="s">
        <v>6203</v>
      </c>
    </row>
    <row r="3109" spans="1:7" x14ac:dyDescent="0.3">
      <c r="A3109" s="2" t="s">
        <v>465</v>
      </c>
      <c r="B3109" s="2">
        <v>5.6</v>
      </c>
      <c r="C3109" t="s">
        <v>656</v>
      </c>
      <c r="D3109" t="s">
        <v>1126</v>
      </c>
      <c r="E3109" t="s">
        <v>6180</v>
      </c>
    </row>
    <row r="3110" spans="1:7" x14ac:dyDescent="0.3">
      <c r="A3110" s="3" t="s">
        <v>2814</v>
      </c>
      <c r="B3110" s="3">
        <v>7.7</v>
      </c>
      <c r="C3110" t="s">
        <v>6198</v>
      </c>
      <c r="D3110" t="s">
        <v>1126</v>
      </c>
      <c r="E3110" t="s">
        <v>6201</v>
      </c>
      <c r="F3110" t="s">
        <v>6180</v>
      </c>
    </row>
    <row r="3111" spans="1:7" x14ac:dyDescent="0.3">
      <c r="A3111" s="2" t="s">
        <v>465</v>
      </c>
      <c r="B3111" s="2">
        <v>6.6</v>
      </c>
      <c r="C3111" t="s">
        <v>656</v>
      </c>
      <c r="D3111" t="s">
        <v>1126</v>
      </c>
      <c r="E3111" t="s">
        <v>6180</v>
      </c>
    </row>
    <row r="3112" spans="1:7" x14ac:dyDescent="0.3">
      <c r="A3112" s="2" t="s">
        <v>838</v>
      </c>
      <c r="B3112" s="2">
        <v>7.4</v>
      </c>
      <c r="C3112" t="s">
        <v>656</v>
      </c>
      <c r="D3112" t="s">
        <v>1126</v>
      </c>
    </row>
    <row r="3113" spans="1:7" x14ac:dyDescent="0.3">
      <c r="A3113" s="3" t="s">
        <v>2064</v>
      </c>
      <c r="B3113" s="3">
        <v>7.1</v>
      </c>
      <c r="C3113" t="s">
        <v>6198</v>
      </c>
      <c r="D3113" t="s">
        <v>1126</v>
      </c>
      <c r="E3113" t="s">
        <v>6180</v>
      </c>
    </row>
    <row r="3114" spans="1:7" x14ac:dyDescent="0.3">
      <c r="A3114" s="3" t="s">
        <v>2022</v>
      </c>
      <c r="B3114" s="3">
        <v>7.9</v>
      </c>
      <c r="C3114" t="s">
        <v>1126</v>
      </c>
      <c r="D3114" t="s">
        <v>6201</v>
      </c>
    </row>
    <row r="3115" spans="1:7" x14ac:dyDescent="0.3">
      <c r="A3115" s="2" t="s">
        <v>838</v>
      </c>
      <c r="B3115" s="2">
        <v>6.7</v>
      </c>
      <c r="C3115" t="s">
        <v>656</v>
      </c>
      <c r="D3115" t="s">
        <v>1126</v>
      </c>
    </row>
    <row r="3116" spans="1:7" x14ac:dyDescent="0.3">
      <c r="A3116" s="3" t="s">
        <v>717</v>
      </c>
      <c r="B3116" s="3">
        <v>6.6</v>
      </c>
      <c r="C3116" t="s">
        <v>6196</v>
      </c>
      <c r="D3116" t="s">
        <v>1126</v>
      </c>
      <c r="E3116" t="s">
        <v>6197</v>
      </c>
      <c r="F3116" t="s">
        <v>6095</v>
      </c>
    </row>
    <row r="3117" spans="1:7" x14ac:dyDescent="0.3">
      <c r="A3117" s="2" t="s">
        <v>1126</v>
      </c>
      <c r="B3117" s="2">
        <v>7.9</v>
      </c>
      <c r="C3117" t="s">
        <v>1126</v>
      </c>
    </row>
    <row r="3118" spans="1:7" x14ac:dyDescent="0.3">
      <c r="A3118" s="3" t="s">
        <v>4847</v>
      </c>
      <c r="B3118" s="3">
        <v>4.9000000000000004</v>
      </c>
      <c r="C3118" t="s">
        <v>656</v>
      </c>
      <c r="D3118" t="s">
        <v>6196</v>
      </c>
      <c r="E3118" t="s">
        <v>1126</v>
      </c>
      <c r="F3118" t="s">
        <v>6180</v>
      </c>
      <c r="G3118" t="s">
        <v>6095</v>
      </c>
    </row>
    <row r="3119" spans="1:7" x14ac:dyDescent="0.3">
      <c r="A3119" s="2" t="s">
        <v>838</v>
      </c>
      <c r="B3119" s="2">
        <v>7.2</v>
      </c>
      <c r="C3119" t="s">
        <v>656</v>
      </c>
      <c r="D3119" t="s">
        <v>1126</v>
      </c>
    </row>
    <row r="3120" spans="1:7" x14ac:dyDescent="0.3">
      <c r="A3120" s="2" t="s">
        <v>838</v>
      </c>
      <c r="B3120" s="2">
        <v>6.1</v>
      </c>
      <c r="C3120" t="s">
        <v>656</v>
      </c>
      <c r="D3120" t="s">
        <v>1126</v>
      </c>
    </row>
    <row r="3121" spans="1:7" x14ac:dyDescent="0.3">
      <c r="A3121" s="3" t="s">
        <v>5191</v>
      </c>
      <c r="B3121" s="3">
        <v>5.3</v>
      </c>
      <c r="C3121" t="s">
        <v>434</v>
      </c>
      <c r="D3121" t="s">
        <v>656</v>
      </c>
      <c r="E3121" t="s">
        <v>1126</v>
      </c>
      <c r="F3121" t="s">
        <v>6095</v>
      </c>
    </row>
    <row r="3122" spans="1:7" x14ac:dyDescent="0.3">
      <c r="A3122" s="2" t="s">
        <v>549</v>
      </c>
      <c r="B3122" s="2">
        <v>5</v>
      </c>
      <c r="C3122" t="s">
        <v>656</v>
      </c>
      <c r="D3122" t="s">
        <v>6180</v>
      </c>
    </row>
    <row r="3123" spans="1:7" x14ac:dyDescent="0.3">
      <c r="A3123" s="2" t="s">
        <v>710</v>
      </c>
      <c r="B3123" s="2">
        <v>7.6</v>
      </c>
      <c r="C3123" t="s">
        <v>6196</v>
      </c>
      <c r="D3123" t="s">
        <v>1126</v>
      </c>
      <c r="E3123" t="s">
        <v>6095</v>
      </c>
    </row>
    <row r="3124" spans="1:7" x14ac:dyDescent="0.3">
      <c r="A3124" s="2" t="s">
        <v>2048</v>
      </c>
      <c r="B3124" s="2">
        <v>7.6</v>
      </c>
      <c r="C3124" t="s">
        <v>656</v>
      </c>
      <c r="D3124" t="s">
        <v>1126</v>
      </c>
      <c r="E3124" t="s">
        <v>6203</v>
      </c>
    </row>
    <row r="3125" spans="1:7" x14ac:dyDescent="0.3">
      <c r="A3125" s="2" t="s">
        <v>3100</v>
      </c>
      <c r="B3125" s="2">
        <v>6.6</v>
      </c>
      <c r="C3125" t="s">
        <v>6195</v>
      </c>
      <c r="D3125" t="s">
        <v>2088</v>
      </c>
      <c r="E3125" t="s">
        <v>6095</v>
      </c>
    </row>
    <row r="3126" spans="1:7" x14ac:dyDescent="0.3">
      <c r="A3126" s="3" t="s">
        <v>2056</v>
      </c>
      <c r="B3126" s="3">
        <v>6.6</v>
      </c>
      <c r="C3126" t="s">
        <v>2088</v>
      </c>
      <c r="D3126" t="s">
        <v>6197</v>
      </c>
    </row>
    <row r="3127" spans="1:7" x14ac:dyDescent="0.3">
      <c r="A3127" s="2" t="s">
        <v>5201</v>
      </c>
      <c r="B3127" s="2">
        <v>7.3</v>
      </c>
      <c r="C3127" t="s">
        <v>1126</v>
      </c>
      <c r="D3127" t="s">
        <v>2088</v>
      </c>
      <c r="E3127" t="s">
        <v>6197</v>
      </c>
      <c r="F3127" t="s">
        <v>6116</v>
      </c>
      <c r="G3127" t="s">
        <v>6095</v>
      </c>
    </row>
    <row r="3128" spans="1:7" x14ac:dyDescent="0.3">
      <c r="A3128" s="3" t="s">
        <v>5203</v>
      </c>
      <c r="B3128" s="3">
        <v>6.6</v>
      </c>
      <c r="C3128" t="s">
        <v>656</v>
      </c>
      <c r="D3128" t="s">
        <v>5288</v>
      </c>
    </row>
    <row r="3129" spans="1:7" x14ac:dyDescent="0.3">
      <c r="A3129" s="2" t="s">
        <v>2088</v>
      </c>
      <c r="B3129" s="2">
        <v>6.9</v>
      </c>
      <c r="C3129" t="s">
        <v>2088</v>
      </c>
    </row>
    <row r="3130" spans="1:7" x14ac:dyDescent="0.3">
      <c r="A3130" s="3" t="s">
        <v>2088</v>
      </c>
      <c r="B3130" s="3">
        <v>5.8</v>
      </c>
      <c r="C3130" t="s">
        <v>2088</v>
      </c>
    </row>
    <row r="3131" spans="1:7" x14ac:dyDescent="0.3">
      <c r="A3131" s="2" t="s">
        <v>2403</v>
      </c>
      <c r="B3131" s="2">
        <v>4.4000000000000004</v>
      </c>
      <c r="C3131" t="s">
        <v>6195</v>
      </c>
      <c r="D3131" t="s">
        <v>2088</v>
      </c>
    </row>
    <row r="3132" spans="1:7" x14ac:dyDescent="0.3">
      <c r="A3132" s="3" t="s">
        <v>2861</v>
      </c>
      <c r="B3132" s="3">
        <v>6.6</v>
      </c>
      <c r="C3132" t="s">
        <v>434</v>
      </c>
      <c r="D3132" t="s">
        <v>6195</v>
      </c>
      <c r="E3132" t="s">
        <v>2088</v>
      </c>
      <c r="F3132" t="s">
        <v>6095</v>
      </c>
    </row>
    <row r="3133" spans="1:7" x14ac:dyDescent="0.3">
      <c r="A3133" s="3" t="s">
        <v>838</v>
      </c>
      <c r="B3133" s="3">
        <v>7.6</v>
      </c>
      <c r="C3133" t="s">
        <v>656</v>
      </c>
      <c r="D3133" t="s">
        <v>1126</v>
      </c>
    </row>
    <row r="3134" spans="1:7" x14ac:dyDescent="0.3">
      <c r="A3134" s="2" t="s">
        <v>2088</v>
      </c>
      <c r="B3134" s="2">
        <v>4.5999999999999996</v>
      </c>
      <c r="C3134" t="s">
        <v>2088</v>
      </c>
    </row>
    <row r="3135" spans="1:7" x14ac:dyDescent="0.3">
      <c r="A3135" s="3" t="s">
        <v>2122</v>
      </c>
      <c r="B3135" s="3">
        <v>6.8</v>
      </c>
      <c r="C3135" t="s">
        <v>1126</v>
      </c>
      <c r="D3135" t="s">
        <v>6199</v>
      </c>
    </row>
    <row r="3136" spans="1:7" x14ac:dyDescent="0.3">
      <c r="A3136" s="3" t="s">
        <v>2601</v>
      </c>
      <c r="B3136" s="3">
        <v>4.9000000000000004</v>
      </c>
      <c r="C3136" t="s">
        <v>656</v>
      </c>
      <c r="D3136" t="s">
        <v>6195</v>
      </c>
      <c r="E3136" t="s">
        <v>2088</v>
      </c>
      <c r="F3136" t="s">
        <v>6095</v>
      </c>
    </row>
    <row r="3137" spans="1:6" x14ac:dyDescent="0.3">
      <c r="A3137" s="2" t="s">
        <v>1855</v>
      </c>
      <c r="B3137" s="2">
        <v>7.3</v>
      </c>
      <c r="C3137" t="s">
        <v>6198</v>
      </c>
      <c r="D3137" t="s">
        <v>6196</v>
      </c>
      <c r="E3137" t="s">
        <v>1126</v>
      </c>
      <c r="F3137" t="s">
        <v>6095</v>
      </c>
    </row>
    <row r="3138" spans="1:6" x14ac:dyDescent="0.3">
      <c r="A3138" s="2" t="s">
        <v>3100</v>
      </c>
      <c r="B3138" s="2">
        <v>5</v>
      </c>
      <c r="C3138" t="s">
        <v>6195</v>
      </c>
      <c r="D3138" t="s">
        <v>2088</v>
      </c>
      <c r="E3138" t="s">
        <v>6095</v>
      </c>
    </row>
    <row r="3139" spans="1:6" x14ac:dyDescent="0.3">
      <c r="A3139" s="2" t="s">
        <v>504</v>
      </c>
      <c r="B3139" s="2">
        <v>8</v>
      </c>
      <c r="C3139" t="s">
        <v>6198</v>
      </c>
      <c r="D3139" t="s">
        <v>1126</v>
      </c>
    </row>
    <row r="3140" spans="1:6" x14ac:dyDescent="0.3">
      <c r="A3140" s="3" t="s">
        <v>1428</v>
      </c>
      <c r="B3140" s="3">
        <v>5.2</v>
      </c>
      <c r="C3140" t="s">
        <v>2088</v>
      </c>
      <c r="D3140" t="s">
        <v>6116</v>
      </c>
      <c r="E3140" t="s">
        <v>6095</v>
      </c>
    </row>
    <row r="3141" spans="1:6" x14ac:dyDescent="0.3">
      <c r="A3141" s="2" t="s">
        <v>271</v>
      </c>
      <c r="B3141" s="2">
        <v>8.5</v>
      </c>
      <c r="C3141" t="s">
        <v>6197</v>
      </c>
      <c r="D3141" t="s">
        <v>6095</v>
      </c>
    </row>
    <row r="3142" spans="1:6" x14ac:dyDescent="0.3">
      <c r="A3142" s="3" t="s">
        <v>2056</v>
      </c>
      <c r="B3142" s="3">
        <v>6.5</v>
      </c>
      <c r="C3142" t="s">
        <v>2088</v>
      </c>
      <c r="D3142" t="s">
        <v>6197</v>
      </c>
    </row>
    <row r="3143" spans="1:6" x14ac:dyDescent="0.3">
      <c r="A3143" s="2" t="s">
        <v>656</v>
      </c>
      <c r="B3143" s="2">
        <v>7.4</v>
      </c>
      <c r="C3143" t="s">
        <v>656</v>
      </c>
    </row>
    <row r="3144" spans="1:6" x14ac:dyDescent="0.3">
      <c r="A3144" s="3" t="s">
        <v>2022</v>
      </c>
      <c r="B3144" s="3">
        <v>7.7</v>
      </c>
      <c r="C3144" t="s">
        <v>1126</v>
      </c>
      <c r="D3144" t="s">
        <v>6201</v>
      </c>
    </row>
    <row r="3145" spans="1:6" x14ac:dyDescent="0.3">
      <c r="A3145" s="2" t="s">
        <v>838</v>
      </c>
      <c r="B3145" s="2">
        <v>7.4</v>
      </c>
      <c r="C3145" t="s">
        <v>656</v>
      </c>
      <c r="D3145" t="s">
        <v>1126</v>
      </c>
    </row>
    <row r="3146" spans="1:6" x14ac:dyDescent="0.3">
      <c r="A3146" s="3" t="s">
        <v>1887</v>
      </c>
      <c r="B3146" s="3">
        <v>5.0999999999999996</v>
      </c>
      <c r="C3146" t="s">
        <v>656</v>
      </c>
      <c r="D3146" t="s">
        <v>1126</v>
      </c>
      <c r="E3146" t="s">
        <v>6201</v>
      </c>
      <c r="F3146" t="s">
        <v>6180</v>
      </c>
    </row>
    <row r="3147" spans="1:6" x14ac:dyDescent="0.3">
      <c r="A3147" s="3" t="s">
        <v>977</v>
      </c>
      <c r="B3147" s="3">
        <v>5</v>
      </c>
      <c r="C3147" t="s">
        <v>6193</v>
      </c>
      <c r="D3147" t="s">
        <v>656</v>
      </c>
      <c r="E3147" t="s">
        <v>6194</v>
      </c>
    </row>
    <row r="3148" spans="1:6" x14ac:dyDescent="0.3">
      <c r="A3148" s="2" t="s">
        <v>1126</v>
      </c>
      <c r="B3148" s="2">
        <v>7.2</v>
      </c>
      <c r="C3148" t="s">
        <v>1126</v>
      </c>
    </row>
    <row r="3149" spans="1:6" x14ac:dyDescent="0.3">
      <c r="A3149" s="2" t="s">
        <v>838</v>
      </c>
      <c r="B3149" s="2">
        <v>6.4</v>
      </c>
      <c r="C3149" t="s">
        <v>656</v>
      </c>
      <c r="D3149" t="s">
        <v>1126</v>
      </c>
    </row>
    <row r="3150" spans="1:6" x14ac:dyDescent="0.3">
      <c r="A3150" s="2" t="s">
        <v>838</v>
      </c>
      <c r="B3150" s="2">
        <v>5.6</v>
      </c>
      <c r="C3150" t="s">
        <v>656</v>
      </c>
      <c r="D3150" t="s">
        <v>1126</v>
      </c>
    </row>
    <row r="3151" spans="1:6" x14ac:dyDescent="0.3">
      <c r="A3151" s="2" t="s">
        <v>996</v>
      </c>
      <c r="B3151" s="2">
        <v>6.1</v>
      </c>
      <c r="C3151" t="s">
        <v>2088</v>
      </c>
      <c r="D3151" t="s">
        <v>6197</v>
      </c>
      <c r="E3151" t="s">
        <v>6095</v>
      </c>
    </row>
    <row r="3152" spans="1:6" x14ac:dyDescent="0.3">
      <c r="A3152" s="3" t="s">
        <v>1342</v>
      </c>
      <c r="B3152" s="3">
        <v>5.2</v>
      </c>
      <c r="C3152" t="s">
        <v>1126</v>
      </c>
      <c r="D3152" t="s">
        <v>6095</v>
      </c>
    </row>
    <row r="3153" spans="1:7" x14ac:dyDescent="0.3">
      <c r="A3153" s="2" t="s">
        <v>1126</v>
      </c>
      <c r="B3153" s="2">
        <v>7.3</v>
      </c>
      <c r="C3153" t="s">
        <v>1126</v>
      </c>
    </row>
    <row r="3154" spans="1:7" x14ac:dyDescent="0.3">
      <c r="A3154" s="3" t="s">
        <v>1126</v>
      </c>
      <c r="B3154" s="3">
        <v>7.5</v>
      </c>
      <c r="C3154" t="s">
        <v>1126</v>
      </c>
    </row>
    <row r="3155" spans="1:7" x14ac:dyDescent="0.3">
      <c r="A3155" s="2" t="s">
        <v>5248</v>
      </c>
      <c r="B3155" s="2">
        <v>4.5</v>
      </c>
      <c r="C3155" t="s">
        <v>307</v>
      </c>
      <c r="D3155" t="s">
        <v>2088</v>
      </c>
    </row>
    <row r="3156" spans="1:7" x14ac:dyDescent="0.3">
      <c r="A3156" s="3" t="s">
        <v>902</v>
      </c>
      <c r="B3156" s="3">
        <v>6.6</v>
      </c>
      <c r="C3156" t="s">
        <v>656</v>
      </c>
      <c r="D3156" t="s">
        <v>6194</v>
      </c>
      <c r="E3156" t="s">
        <v>6180</v>
      </c>
    </row>
    <row r="3157" spans="1:7" x14ac:dyDescent="0.3">
      <c r="A3157" s="2" t="s">
        <v>641</v>
      </c>
      <c r="B3157" s="2">
        <v>5.3</v>
      </c>
      <c r="C3157" t="s">
        <v>6196</v>
      </c>
      <c r="D3157" t="s">
        <v>1126</v>
      </c>
    </row>
    <row r="3158" spans="1:7" x14ac:dyDescent="0.3">
      <c r="A3158" s="3" t="s">
        <v>2168</v>
      </c>
      <c r="B3158" s="3">
        <v>4.9000000000000004</v>
      </c>
      <c r="C3158" t="s">
        <v>2088</v>
      </c>
      <c r="D3158" t="s">
        <v>6095</v>
      </c>
    </row>
    <row r="3159" spans="1:7" x14ac:dyDescent="0.3">
      <c r="A3159" s="2" t="s">
        <v>3590</v>
      </c>
      <c r="B3159" s="2">
        <v>7.7</v>
      </c>
      <c r="C3159" t="s">
        <v>307</v>
      </c>
      <c r="D3159" t="s">
        <v>656</v>
      </c>
      <c r="E3159" t="s">
        <v>1126</v>
      </c>
      <c r="F3159" t="s">
        <v>6180</v>
      </c>
    </row>
    <row r="3160" spans="1:7" x14ac:dyDescent="0.3">
      <c r="A3160" s="3" t="s">
        <v>2452</v>
      </c>
      <c r="B3160" s="3">
        <v>8</v>
      </c>
      <c r="C3160" t="s">
        <v>656</v>
      </c>
      <c r="D3160" t="s">
        <v>2088</v>
      </c>
    </row>
    <row r="3161" spans="1:7" x14ac:dyDescent="0.3">
      <c r="A3161" s="2" t="s">
        <v>1449</v>
      </c>
      <c r="B3161" s="2">
        <v>3.8</v>
      </c>
      <c r="C3161" t="s">
        <v>1126</v>
      </c>
      <c r="D3161" t="s">
        <v>2088</v>
      </c>
      <c r="E3161" t="s">
        <v>6095</v>
      </c>
    </row>
    <row r="3162" spans="1:7" x14ac:dyDescent="0.3">
      <c r="A3162" s="3" t="s">
        <v>2599</v>
      </c>
      <c r="B3162" s="3">
        <v>7.6</v>
      </c>
      <c r="C3162" t="s">
        <v>1126</v>
      </c>
      <c r="D3162" t="s">
        <v>6197</v>
      </c>
    </row>
    <row r="3163" spans="1:7" x14ac:dyDescent="0.3">
      <c r="A3163" s="2" t="s">
        <v>2168</v>
      </c>
      <c r="B3163" s="2">
        <v>5.9</v>
      </c>
      <c r="C3163" t="s">
        <v>2088</v>
      </c>
      <c r="D3163" t="s">
        <v>6095</v>
      </c>
    </row>
    <row r="3164" spans="1:7" x14ac:dyDescent="0.3">
      <c r="A3164" s="3" t="s">
        <v>2056</v>
      </c>
      <c r="B3164" s="3">
        <v>6.2</v>
      </c>
      <c r="C3164" t="s">
        <v>2088</v>
      </c>
      <c r="D3164" t="s">
        <v>6197</v>
      </c>
    </row>
    <row r="3165" spans="1:7" x14ac:dyDescent="0.3">
      <c r="A3165" s="2" t="s">
        <v>838</v>
      </c>
      <c r="B3165" s="2">
        <v>7.2</v>
      </c>
      <c r="C3165" t="s">
        <v>656</v>
      </c>
      <c r="D3165" t="s">
        <v>1126</v>
      </c>
    </row>
    <row r="3166" spans="1:7" x14ac:dyDescent="0.3">
      <c r="A3166" s="3" t="s">
        <v>3260</v>
      </c>
      <c r="B3166" s="3">
        <v>6.3</v>
      </c>
      <c r="C3166" t="s">
        <v>434</v>
      </c>
      <c r="D3166" t="s">
        <v>6196</v>
      </c>
      <c r="E3166" t="s">
        <v>1126</v>
      </c>
      <c r="F3166" t="s">
        <v>6095</v>
      </c>
      <c r="G3166" t="s">
        <v>5025</v>
      </c>
    </row>
    <row r="3167" spans="1:7" x14ac:dyDescent="0.3">
      <c r="A3167" s="2" t="s">
        <v>1409</v>
      </c>
      <c r="B3167" s="2">
        <v>5.2</v>
      </c>
      <c r="C3167" t="s">
        <v>2088</v>
      </c>
      <c r="D3167" t="s">
        <v>6197</v>
      </c>
      <c r="E3167" t="s">
        <v>6116</v>
      </c>
      <c r="F3167" t="s">
        <v>6095</v>
      </c>
    </row>
    <row r="3168" spans="1:7" x14ac:dyDescent="0.3">
      <c r="A3168" s="3" t="s">
        <v>838</v>
      </c>
      <c r="B3168" s="3">
        <v>6.9</v>
      </c>
      <c r="C3168" t="s">
        <v>656</v>
      </c>
      <c r="D3168" t="s">
        <v>1126</v>
      </c>
    </row>
    <row r="3169" spans="1:7" x14ac:dyDescent="0.3">
      <c r="A3169" s="2" t="s">
        <v>19</v>
      </c>
      <c r="B3169" s="2">
        <v>6.8</v>
      </c>
      <c r="C3169" t="s">
        <v>434</v>
      </c>
      <c r="D3169" t="s">
        <v>6095</v>
      </c>
    </row>
    <row r="3170" spans="1:7" x14ac:dyDescent="0.3">
      <c r="A3170" s="2" t="s">
        <v>69</v>
      </c>
      <c r="B3170" s="2">
        <v>6.1</v>
      </c>
      <c r="C3170" t="s">
        <v>1126</v>
      </c>
      <c r="D3170" t="s">
        <v>6180</v>
      </c>
    </row>
    <row r="3171" spans="1:7" x14ac:dyDescent="0.3">
      <c r="A3171" s="3" t="s">
        <v>1041</v>
      </c>
      <c r="B3171" s="3">
        <v>5.9</v>
      </c>
      <c r="C3171" t="s">
        <v>434</v>
      </c>
      <c r="D3171" t="s">
        <v>307</v>
      </c>
      <c r="E3171" t="s">
        <v>6193</v>
      </c>
      <c r="F3171" t="s">
        <v>6194</v>
      </c>
      <c r="G3171" t="s">
        <v>6116</v>
      </c>
    </row>
    <row r="3172" spans="1:7" x14ac:dyDescent="0.3">
      <c r="A3172" s="2" t="s">
        <v>838</v>
      </c>
      <c r="B3172" s="2">
        <v>6.9</v>
      </c>
      <c r="C3172" t="s">
        <v>656</v>
      </c>
      <c r="D3172" t="s">
        <v>1126</v>
      </c>
    </row>
    <row r="3173" spans="1:7" x14ac:dyDescent="0.3">
      <c r="A3173" s="3" t="s">
        <v>3558</v>
      </c>
      <c r="B3173" s="3">
        <v>7.7</v>
      </c>
      <c r="C3173" t="s">
        <v>656</v>
      </c>
      <c r="D3173" t="s">
        <v>6196</v>
      </c>
      <c r="E3173" t="s">
        <v>1126</v>
      </c>
      <c r="F3173" t="s">
        <v>6197</v>
      </c>
      <c r="G3173" t="s">
        <v>6180</v>
      </c>
    </row>
    <row r="3174" spans="1:7" x14ac:dyDescent="0.3">
      <c r="A3174" s="3" t="s">
        <v>2168</v>
      </c>
      <c r="B3174" s="3">
        <v>5.3</v>
      </c>
      <c r="C3174" t="s">
        <v>2088</v>
      </c>
      <c r="D3174" t="s">
        <v>6095</v>
      </c>
    </row>
    <row r="3175" spans="1:7" x14ac:dyDescent="0.3">
      <c r="A3175" s="3" t="s">
        <v>838</v>
      </c>
      <c r="B3175" s="3">
        <v>7</v>
      </c>
      <c r="C3175" t="s">
        <v>656</v>
      </c>
      <c r="D3175" t="s">
        <v>1126</v>
      </c>
    </row>
    <row r="3176" spans="1:7" x14ac:dyDescent="0.3">
      <c r="A3176" s="3" t="s">
        <v>838</v>
      </c>
      <c r="B3176" s="3">
        <v>6.6</v>
      </c>
      <c r="C3176" t="s">
        <v>656</v>
      </c>
      <c r="D3176" t="s">
        <v>1126</v>
      </c>
    </row>
    <row r="3177" spans="1:7" x14ac:dyDescent="0.3">
      <c r="A3177" s="3" t="s">
        <v>1744</v>
      </c>
      <c r="B3177" s="3">
        <v>6.4</v>
      </c>
      <c r="C3177" t="s">
        <v>656</v>
      </c>
      <c r="D3177" t="s">
        <v>6196</v>
      </c>
      <c r="E3177" t="s">
        <v>1126</v>
      </c>
      <c r="F3177" t="s">
        <v>6095</v>
      </c>
    </row>
    <row r="3178" spans="1:7" x14ac:dyDescent="0.3">
      <c r="A3178" s="2" t="s">
        <v>1819</v>
      </c>
      <c r="B3178" s="2">
        <v>7.9</v>
      </c>
      <c r="C3178" t="s">
        <v>1126</v>
      </c>
      <c r="D3178" t="s">
        <v>6197</v>
      </c>
      <c r="E3178" t="s">
        <v>6116</v>
      </c>
    </row>
    <row r="3179" spans="1:7" x14ac:dyDescent="0.3">
      <c r="A3179" s="2" t="s">
        <v>5288</v>
      </c>
      <c r="B3179" s="2">
        <v>6.9</v>
      </c>
      <c r="C3179" t="s">
        <v>5288</v>
      </c>
    </row>
    <row r="3180" spans="1:7" x14ac:dyDescent="0.3">
      <c r="A3180" s="3" t="s">
        <v>1126</v>
      </c>
      <c r="B3180" s="3">
        <v>7.7</v>
      </c>
      <c r="C3180" t="s">
        <v>1126</v>
      </c>
    </row>
    <row r="3181" spans="1:7" x14ac:dyDescent="0.3">
      <c r="A3181" s="2" t="s">
        <v>1126</v>
      </c>
      <c r="B3181" s="2">
        <v>7.2</v>
      </c>
      <c r="C3181" t="s">
        <v>1126</v>
      </c>
    </row>
    <row r="3182" spans="1:7" x14ac:dyDescent="0.3">
      <c r="A3182" s="3" t="s">
        <v>838</v>
      </c>
      <c r="B3182" s="3">
        <v>6.8</v>
      </c>
      <c r="C3182" t="s">
        <v>656</v>
      </c>
      <c r="D3182" t="s">
        <v>1126</v>
      </c>
    </row>
    <row r="3183" spans="1:7" x14ac:dyDescent="0.3">
      <c r="A3183" s="3" t="s">
        <v>5295</v>
      </c>
      <c r="B3183" s="3">
        <v>7.4</v>
      </c>
      <c r="C3183" t="s">
        <v>6198</v>
      </c>
      <c r="D3183" t="s">
        <v>6196</v>
      </c>
      <c r="E3183" t="s">
        <v>1126</v>
      </c>
      <c r="F3183" t="s">
        <v>6180</v>
      </c>
      <c r="G3183" t="s">
        <v>6095</v>
      </c>
    </row>
    <row r="3184" spans="1:7" x14ac:dyDescent="0.3">
      <c r="A3184" s="2" t="s">
        <v>1126</v>
      </c>
      <c r="B3184" s="2">
        <v>4.5999999999999996</v>
      </c>
      <c r="C3184" t="s">
        <v>1126</v>
      </c>
    </row>
    <row r="3185" spans="1:7" x14ac:dyDescent="0.3">
      <c r="A3185" s="3" t="s">
        <v>838</v>
      </c>
      <c r="B3185" s="3">
        <v>6.4</v>
      </c>
      <c r="C3185" t="s">
        <v>656</v>
      </c>
      <c r="D3185" t="s">
        <v>1126</v>
      </c>
    </row>
    <row r="3186" spans="1:7" x14ac:dyDescent="0.3">
      <c r="A3186" s="2" t="s">
        <v>5300</v>
      </c>
      <c r="B3186" s="2">
        <v>7</v>
      </c>
      <c r="C3186" t="s">
        <v>656</v>
      </c>
      <c r="D3186" t="s">
        <v>6196</v>
      </c>
      <c r="E3186" t="s">
        <v>1126</v>
      </c>
      <c r="F3186" t="s">
        <v>6197</v>
      </c>
      <c r="G3186" t="s">
        <v>6095</v>
      </c>
    </row>
    <row r="3187" spans="1:7" x14ac:dyDescent="0.3">
      <c r="A3187" s="3" t="s">
        <v>1342</v>
      </c>
      <c r="B3187" s="3">
        <v>7.7</v>
      </c>
      <c r="C3187" t="s">
        <v>1126</v>
      </c>
      <c r="D3187" t="s">
        <v>6095</v>
      </c>
    </row>
    <row r="3188" spans="1:7" x14ac:dyDescent="0.3">
      <c r="A3188" s="2" t="s">
        <v>641</v>
      </c>
      <c r="B3188" s="2">
        <v>6.8</v>
      </c>
      <c r="C3188" t="s">
        <v>6196</v>
      </c>
      <c r="D3188" t="s">
        <v>1126</v>
      </c>
    </row>
    <row r="3189" spans="1:7" x14ac:dyDescent="0.3">
      <c r="A3189" s="3" t="s">
        <v>5305</v>
      </c>
      <c r="B3189" s="3">
        <v>7</v>
      </c>
      <c r="C3189" t="s">
        <v>6198</v>
      </c>
      <c r="D3189" t="s">
        <v>6196</v>
      </c>
      <c r="E3189" t="s">
        <v>1126</v>
      </c>
      <c r="F3189" t="s">
        <v>6197</v>
      </c>
      <c r="G3189" t="s">
        <v>6095</v>
      </c>
    </row>
    <row r="3190" spans="1:7" x14ac:dyDescent="0.3">
      <c r="A3190" s="2" t="s">
        <v>1126</v>
      </c>
      <c r="B3190" s="2">
        <v>7</v>
      </c>
      <c r="C3190" t="s">
        <v>1126</v>
      </c>
    </row>
    <row r="3191" spans="1:7" x14ac:dyDescent="0.3">
      <c r="A3191" s="3" t="s">
        <v>1855</v>
      </c>
      <c r="B3191" s="3">
        <v>6.3</v>
      </c>
      <c r="C3191" t="s">
        <v>6198</v>
      </c>
      <c r="D3191" t="s">
        <v>6196</v>
      </c>
      <c r="E3191" t="s">
        <v>1126</v>
      </c>
      <c r="F3191" t="s">
        <v>6095</v>
      </c>
    </row>
    <row r="3192" spans="1:7" x14ac:dyDescent="0.3">
      <c r="A3192" s="2" t="s">
        <v>5311</v>
      </c>
      <c r="B3192" s="2">
        <v>7.1</v>
      </c>
      <c r="C3192" t="s">
        <v>6196</v>
      </c>
      <c r="D3192" t="s">
        <v>2088</v>
      </c>
      <c r="E3192" t="s">
        <v>6201</v>
      </c>
      <c r="F3192" t="s">
        <v>6095</v>
      </c>
    </row>
    <row r="3193" spans="1:7" x14ac:dyDescent="0.3">
      <c r="A3193" s="3" t="s">
        <v>2932</v>
      </c>
      <c r="B3193" s="3">
        <v>7.1</v>
      </c>
      <c r="C3193" t="s">
        <v>656</v>
      </c>
      <c r="D3193" t="s">
        <v>6196</v>
      </c>
      <c r="E3193" t="s">
        <v>1126</v>
      </c>
    </row>
    <row r="3194" spans="1:7" x14ac:dyDescent="0.3">
      <c r="A3194" s="2" t="s">
        <v>710</v>
      </c>
      <c r="B3194" s="2">
        <v>6.1</v>
      </c>
      <c r="C3194" t="s">
        <v>6196</v>
      </c>
      <c r="D3194" t="s">
        <v>1126</v>
      </c>
      <c r="E3194" t="s">
        <v>6095</v>
      </c>
    </row>
    <row r="3195" spans="1:7" x14ac:dyDescent="0.3">
      <c r="A3195" s="3" t="s">
        <v>69</v>
      </c>
      <c r="B3195" s="3">
        <v>7.3</v>
      </c>
      <c r="C3195" t="s">
        <v>1126</v>
      </c>
      <c r="D3195" t="s">
        <v>6180</v>
      </c>
    </row>
    <row r="3196" spans="1:7" x14ac:dyDescent="0.3">
      <c r="A3196" s="3" t="s">
        <v>1126</v>
      </c>
      <c r="B3196" s="3">
        <v>6.2</v>
      </c>
      <c r="C3196" t="s">
        <v>1126</v>
      </c>
    </row>
    <row r="3197" spans="1:7" x14ac:dyDescent="0.3">
      <c r="A3197" s="2" t="s">
        <v>5319</v>
      </c>
      <c r="B3197" s="2">
        <v>6.2</v>
      </c>
      <c r="C3197" t="s">
        <v>6196</v>
      </c>
      <c r="D3197" t="s">
        <v>6095</v>
      </c>
      <c r="E3197" t="s">
        <v>6202</v>
      </c>
    </row>
    <row r="3198" spans="1:7" x14ac:dyDescent="0.3">
      <c r="A3198" s="3" t="s">
        <v>5048</v>
      </c>
      <c r="B3198" s="3">
        <v>3.3</v>
      </c>
      <c r="C3198" t="s">
        <v>6197</v>
      </c>
      <c r="D3198" t="s">
        <v>6180</v>
      </c>
      <c r="E3198" t="s">
        <v>6095</v>
      </c>
    </row>
    <row r="3199" spans="1:7" x14ac:dyDescent="0.3">
      <c r="A3199" s="3" t="s">
        <v>5324</v>
      </c>
      <c r="B3199" s="3">
        <v>7.4</v>
      </c>
      <c r="C3199" t="s">
        <v>656</v>
      </c>
      <c r="D3199" t="s">
        <v>1126</v>
      </c>
      <c r="E3199" t="s">
        <v>6180</v>
      </c>
      <c r="F3199" t="s">
        <v>6202</v>
      </c>
    </row>
    <row r="3200" spans="1:7" x14ac:dyDescent="0.3">
      <c r="A3200" s="2" t="s">
        <v>838</v>
      </c>
      <c r="B3200" s="2">
        <v>7.3</v>
      </c>
      <c r="C3200" t="s">
        <v>656</v>
      </c>
      <c r="D3200" t="s">
        <v>1126</v>
      </c>
    </row>
    <row r="3201" spans="1:6" x14ac:dyDescent="0.3">
      <c r="A3201" s="3" t="s">
        <v>1126</v>
      </c>
      <c r="B3201" s="3">
        <v>8</v>
      </c>
      <c r="C3201" t="s">
        <v>1126</v>
      </c>
    </row>
    <row r="3202" spans="1:6" x14ac:dyDescent="0.3">
      <c r="A3202" s="3" t="s">
        <v>2088</v>
      </c>
      <c r="B3202" s="3">
        <v>5.9</v>
      </c>
      <c r="C3202" t="s">
        <v>2088</v>
      </c>
    </row>
    <row r="3203" spans="1:6" x14ac:dyDescent="0.3">
      <c r="A3203" s="2" t="s">
        <v>838</v>
      </c>
      <c r="B3203" s="2">
        <v>6.8</v>
      </c>
      <c r="C3203" t="s">
        <v>656</v>
      </c>
      <c r="D3203" t="s">
        <v>1126</v>
      </c>
    </row>
    <row r="3204" spans="1:6" x14ac:dyDescent="0.3">
      <c r="A3204" s="3" t="s">
        <v>1342</v>
      </c>
      <c r="B3204" s="3">
        <v>7.4</v>
      </c>
      <c r="C3204" t="s">
        <v>1126</v>
      </c>
      <c r="D3204" t="s">
        <v>6095</v>
      </c>
    </row>
    <row r="3205" spans="1:6" x14ac:dyDescent="0.3">
      <c r="A3205" s="2" t="s">
        <v>881</v>
      </c>
      <c r="B3205" s="2">
        <v>6.7</v>
      </c>
      <c r="C3205" t="s">
        <v>6195</v>
      </c>
      <c r="D3205" t="s">
        <v>2088</v>
      </c>
      <c r="E3205" t="s">
        <v>6197</v>
      </c>
      <c r="F3205" t="s">
        <v>6095</v>
      </c>
    </row>
    <row r="3206" spans="1:6" x14ac:dyDescent="0.3">
      <c r="A3206" s="3" t="s">
        <v>2452</v>
      </c>
      <c r="B3206" s="3">
        <v>5.5</v>
      </c>
      <c r="C3206" t="s">
        <v>656</v>
      </c>
      <c r="D3206" t="s">
        <v>2088</v>
      </c>
    </row>
    <row r="3207" spans="1:6" x14ac:dyDescent="0.3">
      <c r="A3207" s="3" t="s">
        <v>641</v>
      </c>
      <c r="B3207" s="3">
        <v>5.7</v>
      </c>
      <c r="C3207" t="s">
        <v>6196</v>
      </c>
      <c r="D3207" t="s">
        <v>1126</v>
      </c>
    </row>
    <row r="3208" spans="1:6" x14ac:dyDescent="0.3">
      <c r="A3208" s="3" t="s">
        <v>465</v>
      </c>
      <c r="B3208" s="3">
        <v>7.2</v>
      </c>
      <c r="C3208" t="s">
        <v>656</v>
      </c>
      <c r="D3208" t="s">
        <v>1126</v>
      </c>
      <c r="E3208" t="s">
        <v>6180</v>
      </c>
    </row>
    <row r="3209" spans="1:6" x14ac:dyDescent="0.3">
      <c r="A3209" s="3" t="s">
        <v>1126</v>
      </c>
      <c r="B3209" s="3">
        <v>5.9</v>
      </c>
      <c r="C3209" t="s">
        <v>1126</v>
      </c>
    </row>
    <row r="3210" spans="1:6" x14ac:dyDescent="0.3">
      <c r="A3210" s="3" t="s">
        <v>656</v>
      </c>
      <c r="B3210" s="3">
        <v>6.7</v>
      </c>
      <c r="C3210" t="s">
        <v>656</v>
      </c>
    </row>
    <row r="3211" spans="1:6" x14ac:dyDescent="0.3">
      <c r="A3211" s="3" t="s">
        <v>465</v>
      </c>
      <c r="B3211" s="3">
        <v>7.1</v>
      </c>
      <c r="C3211" t="s">
        <v>656</v>
      </c>
      <c r="D3211" t="s">
        <v>1126</v>
      </c>
      <c r="E3211" t="s">
        <v>6180</v>
      </c>
    </row>
    <row r="3212" spans="1:6" x14ac:dyDescent="0.3">
      <c r="A3212" s="2" t="s">
        <v>1126</v>
      </c>
      <c r="B3212" s="2">
        <v>7.7</v>
      </c>
      <c r="C3212" t="s">
        <v>1126</v>
      </c>
    </row>
    <row r="3213" spans="1:6" x14ac:dyDescent="0.3">
      <c r="A3213" s="2" t="s">
        <v>1733</v>
      </c>
      <c r="B3213" s="2">
        <v>7.4</v>
      </c>
      <c r="C3213" t="s">
        <v>6196</v>
      </c>
      <c r="D3213" t="s">
        <v>1126</v>
      </c>
      <c r="E3213" t="s">
        <v>6180</v>
      </c>
      <c r="F3213" t="s">
        <v>6095</v>
      </c>
    </row>
    <row r="3214" spans="1:6" x14ac:dyDescent="0.3">
      <c r="A3214" s="3" t="s">
        <v>1126</v>
      </c>
      <c r="B3214" s="3">
        <v>8.4</v>
      </c>
      <c r="C3214" t="s">
        <v>1126</v>
      </c>
    </row>
    <row r="3215" spans="1:6" x14ac:dyDescent="0.3">
      <c r="A3215" s="3" t="s">
        <v>5347</v>
      </c>
      <c r="B3215" s="3">
        <v>7.2</v>
      </c>
      <c r="C3215" t="s">
        <v>1126</v>
      </c>
      <c r="D3215" t="s">
        <v>6200</v>
      </c>
    </row>
    <row r="3216" spans="1:6" x14ac:dyDescent="0.3">
      <c r="A3216" s="2" t="s">
        <v>889</v>
      </c>
      <c r="B3216" s="2">
        <v>8.1</v>
      </c>
      <c r="C3216" t="s">
        <v>1126</v>
      </c>
      <c r="D3216" t="s">
        <v>6116</v>
      </c>
      <c r="E3216" t="s">
        <v>6095</v>
      </c>
    </row>
    <row r="3217" spans="1:6" x14ac:dyDescent="0.3">
      <c r="A3217" s="2" t="s">
        <v>3622</v>
      </c>
      <c r="B3217" s="2">
        <v>7.8</v>
      </c>
      <c r="C3217" t="s">
        <v>6196</v>
      </c>
      <c r="D3217" t="s">
        <v>1126</v>
      </c>
      <c r="E3217" t="s">
        <v>6197</v>
      </c>
    </row>
    <row r="3218" spans="1:6" x14ac:dyDescent="0.3">
      <c r="A3218" s="3" t="s">
        <v>2932</v>
      </c>
      <c r="B3218" s="3">
        <v>6.8</v>
      </c>
      <c r="C3218" t="s">
        <v>656</v>
      </c>
      <c r="D3218" t="s">
        <v>6196</v>
      </c>
      <c r="E3218" t="s">
        <v>1126</v>
      </c>
    </row>
    <row r="3219" spans="1:6" x14ac:dyDescent="0.3">
      <c r="A3219" s="3" t="s">
        <v>641</v>
      </c>
      <c r="B3219" s="3">
        <v>7.7</v>
      </c>
      <c r="C3219" t="s">
        <v>6196</v>
      </c>
      <c r="D3219" t="s">
        <v>1126</v>
      </c>
    </row>
    <row r="3220" spans="1:6" x14ac:dyDescent="0.3">
      <c r="A3220" s="3" t="s">
        <v>2048</v>
      </c>
      <c r="B3220" s="3">
        <v>6.5</v>
      </c>
      <c r="C3220" t="s">
        <v>656</v>
      </c>
      <c r="D3220" t="s">
        <v>1126</v>
      </c>
      <c r="E3220" t="s">
        <v>6203</v>
      </c>
    </row>
    <row r="3221" spans="1:6" x14ac:dyDescent="0.3">
      <c r="A3221" s="2" t="s">
        <v>108</v>
      </c>
      <c r="B3221" s="2">
        <v>7.3</v>
      </c>
      <c r="C3221" t="s">
        <v>434</v>
      </c>
      <c r="D3221" t="s">
        <v>6196</v>
      </c>
      <c r="E3221" t="s">
        <v>6095</v>
      </c>
    </row>
    <row r="3222" spans="1:6" x14ac:dyDescent="0.3">
      <c r="A3222" s="3" t="s">
        <v>2001</v>
      </c>
      <c r="B3222" s="3">
        <v>5.9</v>
      </c>
      <c r="C3222" t="s">
        <v>1126</v>
      </c>
      <c r="D3222" t="s">
        <v>2088</v>
      </c>
      <c r="E3222" t="s">
        <v>6197</v>
      </c>
      <c r="F3222" t="s">
        <v>6095</v>
      </c>
    </row>
    <row r="3223" spans="1:6" x14ac:dyDescent="0.3">
      <c r="A3223" s="3" t="s">
        <v>1126</v>
      </c>
      <c r="B3223" s="3">
        <v>8.6999999999999993</v>
      </c>
      <c r="C3223" t="s">
        <v>1126</v>
      </c>
    </row>
    <row r="3224" spans="1:6" x14ac:dyDescent="0.3">
      <c r="A3224" s="3" t="s">
        <v>4666</v>
      </c>
      <c r="B3224" s="3">
        <v>6.1</v>
      </c>
      <c r="C3224" t="s">
        <v>434</v>
      </c>
      <c r="D3224" t="s">
        <v>6196</v>
      </c>
      <c r="E3224" t="s">
        <v>1126</v>
      </c>
    </row>
    <row r="3225" spans="1:6" x14ac:dyDescent="0.3">
      <c r="A3225" s="2" t="s">
        <v>2321</v>
      </c>
      <c r="B3225" s="2">
        <v>7.6</v>
      </c>
      <c r="C3225" t="s">
        <v>1126</v>
      </c>
      <c r="D3225" t="s">
        <v>6194</v>
      </c>
    </row>
    <row r="3226" spans="1:6" x14ac:dyDescent="0.3">
      <c r="A3226" s="3" t="s">
        <v>838</v>
      </c>
      <c r="B3226" s="3">
        <v>7.2</v>
      </c>
      <c r="C3226" t="s">
        <v>656</v>
      </c>
      <c r="D3226" t="s">
        <v>1126</v>
      </c>
    </row>
    <row r="3227" spans="1:6" x14ac:dyDescent="0.3">
      <c r="A3227" s="3" t="s">
        <v>5367</v>
      </c>
      <c r="B3227" s="3">
        <v>6.5</v>
      </c>
      <c r="C3227" t="s">
        <v>6195</v>
      </c>
      <c r="D3227" t="s">
        <v>6095</v>
      </c>
    </row>
    <row r="3228" spans="1:6" x14ac:dyDescent="0.3">
      <c r="A3228" s="2" t="s">
        <v>1733</v>
      </c>
      <c r="B3228" s="2">
        <v>7.3</v>
      </c>
      <c r="C3228" t="s">
        <v>6196</v>
      </c>
      <c r="D3228" t="s">
        <v>1126</v>
      </c>
      <c r="E3228" t="s">
        <v>6180</v>
      </c>
      <c r="F3228" t="s">
        <v>6095</v>
      </c>
    </row>
    <row r="3229" spans="1:6" x14ac:dyDescent="0.3">
      <c r="A3229" s="3" t="s">
        <v>656</v>
      </c>
      <c r="B3229" s="3">
        <v>6.2</v>
      </c>
      <c r="C3229" t="s">
        <v>656</v>
      </c>
    </row>
    <row r="3230" spans="1:6" x14ac:dyDescent="0.3">
      <c r="A3230" s="2" t="s">
        <v>2088</v>
      </c>
      <c r="B3230" s="2">
        <v>5</v>
      </c>
      <c r="C3230" t="s">
        <v>2088</v>
      </c>
    </row>
    <row r="3231" spans="1:6" x14ac:dyDescent="0.3">
      <c r="A3231" s="2" t="s">
        <v>1126</v>
      </c>
      <c r="B3231" s="2">
        <v>7.8</v>
      </c>
      <c r="C3231" t="s">
        <v>1126</v>
      </c>
    </row>
    <row r="3232" spans="1:6" x14ac:dyDescent="0.3">
      <c r="A3232" s="3" t="s">
        <v>549</v>
      </c>
      <c r="B3232" s="3">
        <v>8.1</v>
      </c>
      <c r="C3232" t="s">
        <v>656</v>
      </c>
      <c r="D3232" t="s">
        <v>6180</v>
      </c>
    </row>
    <row r="3233" spans="1:6" x14ac:dyDescent="0.3">
      <c r="A3233" s="2" t="s">
        <v>3958</v>
      </c>
      <c r="B3233" s="2">
        <v>6.7</v>
      </c>
      <c r="C3233" t="s">
        <v>1126</v>
      </c>
      <c r="D3233" t="s">
        <v>6194</v>
      </c>
      <c r="E3233" t="s">
        <v>6180</v>
      </c>
    </row>
    <row r="3234" spans="1:6" x14ac:dyDescent="0.3">
      <c r="A3234" s="2" t="s">
        <v>69</v>
      </c>
      <c r="B3234" s="2">
        <v>7.1</v>
      </c>
      <c r="C3234" t="s">
        <v>1126</v>
      </c>
      <c r="D3234" t="s">
        <v>6180</v>
      </c>
    </row>
    <row r="3235" spans="1:6" x14ac:dyDescent="0.3">
      <c r="A3235" s="3" t="s">
        <v>4870</v>
      </c>
      <c r="B3235" s="3">
        <v>5.6</v>
      </c>
      <c r="C3235" t="s">
        <v>1126</v>
      </c>
      <c r="D3235" t="s">
        <v>2088</v>
      </c>
    </row>
    <row r="3236" spans="1:6" x14ac:dyDescent="0.3">
      <c r="A3236" s="2" t="s">
        <v>69</v>
      </c>
      <c r="B3236" s="2">
        <v>7.6</v>
      </c>
      <c r="C3236" t="s">
        <v>1126</v>
      </c>
      <c r="D3236" t="s">
        <v>6180</v>
      </c>
    </row>
    <row r="3237" spans="1:6" x14ac:dyDescent="0.3">
      <c r="A3237" s="2" t="s">
        <v>271</v>
      </c>
      <c r="B3237" s="2">
        <v>4.5999999999999996</v>
      </c>
      <c r="C3237" t="s">
        <v>6197</v>
      </c>
      <c r="D3237" t="s">
        <v>6095</v>
      </c>
    </row>
    <row r="3238" spans="1:6" x14ac:dyDescent="0.3">
      <c r="A3238" s="3" t="s">
        <v>838</v>
      </c>
      <c r="B3238" s="3">
        <v>7.1</v>
      </c>
      <c r="C3238" t="s">
        <v>656</v>
      </c>
      <c r="D3238" t="s">
        <v>1126</v>
      </c>
    </row>
    <row r="3239" spans="1:6" x14ac:dyDescent="0.3">
      <c r="A3239" s="2" t="s">
        <v>1428</v>
      </c>
      <c r="B3239" s="2">
        <v>7.3</v>
      </c>
      <c r="C3239" t="s">
        <v>2088</v>
      </c>
      <c r="D3239" t="s">
        <v>6116</v>
      </c>
      <c r="E3239" t="s">
        <v>6095</v>
      </c>
    </row>
    <row r="3240" spans="1:6" x14ac:dyDescent="0.3">
      <c r="A3240" s="3" t="s">
        <v>1449</v>
      </c>
      <c r="B3240" s="3">
        <v>4</v>
      </c>
      <c r="C3240" t="s">
        <v>1126</v>
      </c>
      <c r="D3240" t="s">
        <v>2088</v>
      </c>
      <c r="E3240" t="s">
        <v>6095</v>
      </c>
    </row>
    <row r="3241" spans="1:6" x14ac:dyDescent="0.3">
      <c r="A3241" s="2" t="s">
        <v>1126</v>
      </c>
      <c r="B3241" s="2">
        <v>8</v>
      </c>
      <c r="C3241" t="s">
        <v>1126</v>
      </c>
    </row>
    <row r="3242" spans="1:6" x14ac:dyDescent="0.3">
      <c r="A3242" s="3" t="s">
        <v>3891</v>
      </c>
      <c r="B3242" s="3">
        <v>6.7</v>
      </c>
      <c r="C3242" t="s">
        <v>656</v>
      </c>
      <c r="D3242" t="s">
        <v>6196</v>
      </c>
      <c r="E3242" t="s">
        <v>6197</v>
      </c>
    </row>
    <row r="3243" spans="1:6" x14ac:dyDescent="0.3">
      <c r="A3243" s="3" t="s">
        <v>656</v>
      </c>
      <c r="B3243" s="3">
        <v>4.5999999999999996</v>
      </c>
      <c r="C3243" t="s">
        <v>656</v>
      </c>
    </row>
    <row r="3244" spans="1:6" x14ac:dyDescent="0.3">
      <c r="A3244" s="2" t="s">
        <v>656</v>
      </c>
      <c r="B3244" s="2">
        <v>4</v>
      </c>
      <c r="C3244" t="s">
        <v>656</v>
      </c>
    </row>
    <row r="3245" spans="1:6" x14ac:dyDescent="0.3">
      <c r="A3245" s="3" t="s">
        <v>5393</v>
      </c>
      <c r="B3245" s="3">
        <v>7</v>
      </c>
      <c r="C3245" t="s">
        <v>6196</v>
      </c>
      <c r="D3245" t="s">
        <v>1126</v>
      </c>
      <c r="E3245" t="s">
        <v>6195</v>
      </c>
      <c r="F3245" t="s">
        <v>6180</v>
      </c>
    </row>
    <row r="3246" spans="1:6" x14ac:dyDescent="0.3">
      <c r="A3246" s="3" t="s">
        <v>740</v>
      </c>
      <c r="B3246" s="3">
        <v>5.9</v>
      </c>
      <c r="C3246" t="s">
        <v>6196</v>
      </c>
      <c r="D3246" t="s">
        <v>6197</v>
      </c>
      <c r="E3246" t="s">
        <v>6095</v>
      </c>
    </row>
    <row r="3247" spans="1:6" x14ac:dyDescent="0.3">
      <c r="A3247" s="2" t="s">
        <v>637</v>
      </c>
      <c r="B3247" s="2">
        <v>7.5</v>
      </c>
      <c r="C3247" t="s">
        <v>1126</v>
      </c>
      <c r="D3247" t="s">
        <v>6197</v>
      </c>
      <c r="E3247" t="s">
        <v>6095</v>
      </c>
    </row>
    <row r="3248" spans="1:6" x14ac:dyDescent="0.3">
      <c r="A3248" s="3" t="s">
        <v>922</v>
      </c>
      <c r="B3248" s="3">
        <v>4.7</v>
      </c>
      <c r="C3248" t="s">
        <v>656</v>
      </c>
      <c r="D3248" t="s">
        <v>6195</v>
      </c>
    </row>
    <row r="3249" spans="1:6" x14ac:dyDescent="0.3">
      <c r="A3249" s="2" t="s">
        <v>465</v>
      </c>
      <c r="B3249" s="2">
        <v>6.7</v>
      </c>
      <c r="C3249" t="s">
        <v>656</v>
      </c>
      <c r="D3249" t="s">
        <v>1126</v>
      </c>
      <c r="E3249" t="s">
        <v>6180</v>
      </c>
    </row>
    <row r="3250" spans="1:6" x14ac:dyDescent="0.3">
      <c r="A3250" s="3" t="s">
        <v>922</v>
      </c>
      <c r="B3250" s="3">
        <v>6.7</v>
      </c>
      <c r="C3250" t="s">
        <v>656</v>
      </c>
      <c r="D3250" t="s">
        <v>6195</v>
      </c>
    </row>
    <row r="3251" spans="1:6" x14ac:dyDescent="0.3">
      <c r="A3251" s="2" t="s">
        <v>465</v>
      </c>
      <c r="B3251" s="2">
        <v>7.1</v>
      </c>
      <c r="C3251" t="s">
        <v>656</v>
      </c>
      <c r="D3251" t="s">
        <v>1126</v>
      </c>
      <c r="E3251" t="s">
        <v>6180</v>
      </c>
    </row>
    <row r="3252" spans="1:6" x14ac:dyDescent="0.3">
      <c r="A3252" s="3" t="s">
        <v>5288</v>
      </c>
      <c r="B3252" s="3">
        <v>2.7</v>
      </c>
      <c r="C3252" t="s">
        <v>5288</v>
      </c>
    </row>
    <row r="3253" spans="1:6" x14ac:dyDescent="0.3">
      <c r="A3253" s="2" t="s">
        <v>1126</v>
      </c>
      <c r="B3253" s="2">
        <v>7.3</v>
      </c>
      <c r="C3253" t="s">
        <v>1126</v>
      </c>
    </row>
    <row r="3254" spans="1:6" x14ac:dyDescent="0.3">
      <c r="A3254" s="3" t="s">
        <v>656</v>
      </c>
      <c r="B3254" s="3">
        <v>7.6</v>
      </c>
      <c r="C3254" t="s">
        <v>656</v>
      </c>
    </row>
    <row r="3255" spans="1:6" x14ac:dyDescent="0.3">
      <c r="A3255" s="2" t="s">
        <v>656</v>
      </c>
      <c r="B3255" s="2">
        <v>5.8</v>
      </c>
      <c r="C3255" t="s">
        <v>656</v>
      </c>
    </row>
    <row r="3256" spans="1:6" x14ac:dyDescent="0.3">
      <c r="A3256" s="3" t="s">
        <v>1396</v>
      </c>
      <c r="B3256" s="3">
        <v>6.5</v>
      </c>
      <c r="C3256" t="s">
        <v>656</v>
      </c>
      <c r="D3256" t="s">
        <v>6196</v>
      </c>
      <c r="E3256" t="s">
        <v>6180</v>
      </c>
      <c r="F3256" t="s">
        <v>6095</v>
      </c>
    </row>
    <row r="3257" spans="1:6" x14ac:dyDescent="0.3">
      <c r="A3257" s="2" t="s">
        <v>838</v>
      </c>
      <c r="B3257" s="2">
        <v>6.6</v>
      </c>
      <c r="C3257" t="s">
        <v>656</v>
      </c>
      <c r="D3257" t="s">
        <v>1126</v>
      </c>
    </row>
    <row r="3258" spans="1:6" x14ac:dyDescent="0.3">
      <c r="A3258" s="2" t="s">
        <v>56</v>
      </c>
      <c r="B3258" s="2">
        <v>6.9</v>
      </c>
      <c r="C3258" t="s">
        <v>307</v>
      </c>
      <c r="D3258" t="s">
        <v>6195</v>
      </c>
    </row>
    <row r="3259" spans="1:6" x14ac:dyDescent="0.3">
      <c r="A3259" s="3" t="s">
        <v>1340</v>
      </c>
      <c r="B3259" s="3">
        <v>8.5</v>
      </c>
      <c r="C3259" t="s">
        <v>5288</v>
      </c>
      <c r="D3259" t="s">
        <v>6201</v>
      </c>
    </row>
    <row r="3260" spans="1:6" x14ac:dyDescent="0.3">
      <c r="A3260" s="2" t="s">
        <v>56</v>
      </c>
      <c r="B3260" s="2">
        <v>4.8</v>
      </c>
      <c r="C3260" t="s">
        <v>307</v>
      </c>
      <c r="D3260" t="s">
        <v>6195</v>
      </c>
    </row>
    <row r="3261" spans="1:6" x14ac:dyDescent="0.3">
      <c r="A3261" s="3" t="s">
        <v>1342</v>
      </c>
      <c r="B3261" s="3">
        <v>7</v>
      </c>
      <c r="C3261" t="s">
        <v>1126</v>
      </c>
      <c r="D3261" t="s">
        <v>6095</v>
      </c>
    </row>
    <row r="3262" spans="1:6" x14ac:dyDescent="0.3">
      <c r="A3262" s="2" t="s">
        <v>1126</v>
      </c>
      <c r="B3262" s="2">
        <v>5.4</v>
      </c>
      <c r="C3262" t="s">
        <v>1126</v>
      </c>
    </row>
    <row r="3263" spans="1:6" x14ac:dyDescent="0.3">
      <c r="A3263" s="2" t="s">
        <v>1126</v>
      </c>
      <c r="B3263" s="2">
        <v>6.9</v>
      </c>
      <c r="C3263" t="s">
        <v>1126</v>
      </c>
    </row>
    <row r="3264" spans="1:6" x14ac:dyDescent="0.3">
      <c r="A3264" s="3" t="s">
        <v>1406</v>
      </c>
      <c r="B3264" s="3">
        <v>6.6</v>
      </c>
      <c r="C3264" t="s">
        <v>656</v>
      </c>
      <c r="D3264" t="s">
        <v>6196</v>
      </c>
      <c r="E3264" t="s">
        <v>6180</v>
      </c>
    </row>
    <row r="3265" spans="1:7" x14ac:dyDescent="0.3">
      <c r="A3265" s="2" t="s">
        <v>2159</v>
      </c>
      <c r="B3265" s="2">
        <v>5.9</v>
      </c>
      <c r="C3265" t="s">
        <v>6196</v>
      </c>
      <c r="D3265" t="s">
        <v>1126</v>
      </c>
      <c r="E3265" t="s">
        <v>2088</v>
      </c>
      <c r="F3265" t="s">
        <v>6095</v>
      </c>
    </row>
    <row r="3266" spans="1:7" x14ac:dyDescent="0.3">
      <c r="A3266" s="3" t="s">
        <v>5429</v>
      </c>
      <c r="B3266" s="3">
        <v>6.3</v>
      </c>
      <c r="C3266" t="s">
        <v>656</v>
      </c>
      <c r="D3266" t="s">
        <v>2088</v>
      </c>
      <c r="E3266" t="s">
        <v>6197</v>
      </c>
    </row>
    <row r="3267" spans="1:7" x14ac:dyDescent="0.3">
      <c r="A3267" s="2" t="s">
        <v>656</v>
      </c>
      <c r="B3267" s="2">
        <v>6.3</v>
      </c>
      <c r="C3267" t="s">
        <v>656</v>
      </c>
    </row>
    <row r="3268" spans="1:7" x14ac:dyDescent="0.3">
      <c r="A3268" s="3" t="s">
        <v>1126</v>
      </c>
      <c r="B3268" s="3">
        <v>7.7</v>
      </c>
      <c r="C3268" t="s">
        <v>1126</v>
      </c>
    </row>
    <row r="3269" spans="1:7" x14ac:dyDescent="0.3">
      <c r="A3269" s="2" t="s">
        <v>710</v>
      </c>
      <c r="B3269" s="2">
        <v>7</v>
      </c>
      <c r="C3269" t="s">
        <v>6196</v>
      </c>
      <c r="D3269" t="s">
        <v>1126</v>
      </c>
      <c r="E3269" t="s">
        <v>6095</v>
      </c>
    </row>
    <row r="3270" spans="1:7" x14ac:dyDescent="0.3">
      <c r="A3270" s="3" t="s">
        <v>656</v>
      </c>
      <c r="B3270" s="3">
        <v>6.3</v>
      </c>
      <c r="C3270" t="s">
        <v>656</v>
      </c>
    </row>
    <row r="3271" spans="1:7" x14ac:dyDescent="0.3">
      <c r="A3271" s="3" t="s">
        <v>69</v>
      </c>
      <c r="B3271" s="3">
        <v>6.2</v>
      </c>
      <c r="C3271" t="s">
        <v>1126</v>
      </c>
      <c r="D3271" t="s">
        <v>6180</v>
      </c>
    </row>
    <row r="3272" spans="1:7" x14ac:dyDescent="0.3">
      <c r="A3272" s="3" t="s">
        <v>838</v>
      </c>
      <c r="B3272" s="3">
        <v>7.7</v>
      </c>
      <c r="C3272" t="s">
        <v>656</v>
      </c>
      <c r="D3272" t="s">
        <v>1126</v>
      </c>
    </row>
    <row r="3273" spans="1:7" x14ac:dyDescent="0.3">
      <c r="A3273" s="2" t="s">
        <v>248</v>
      </c>
      <c r="B3273" s="2">
        <v>6.5</v>
      </c>
      <c r="C3273" t="s">
        <v>1126</v>
      </c>
      <c r="D3273" t="s">
        <v>2088</v>
      </c>
      <c r="E3273" t="s">
        <v>6116</v>
      </c>
    </row>
    <row r="3274" spans="1:7" x14ac:dyDescent="0.3">
      <c r="A3274" s="2" t="s">
        <v>504</v>
      </c>
      <c r="B3274" s="2">
        <v>5.8</v>
      </c>
      <c r="C3274" t="s">
        <v>6198</v>
      </c>
      <c r="D3274" t="s">
        <v>1126</v>
      </c>
    </row>
    <row r="3275" spans="1:7" x14ac:dyDescent="0.3">
      <c r="A3275" s="3" t="s">
        <v>1126</v>
      </c>
      <c r="B3275" s="3">
        <v>6.1</v>
      </c>
      <c r="C3275" t="s">
        <v>1126</v>
      </c>
    </row>
    <row r="3276" spans="1:7" x14ac:dyDescent="0.3">
      <c r="A3276" s="3" t="s">
        <v>1083</v>
      </c>
      <c r="B3276" s="3">
        <v>5.2</v>
      </c>
      <c r="C3276" t="s">
        <v>1126</v>
      </c>
      <c r="D3276" t="s">
        <v>6197</v>
      </c>
      <c r="E3276" t="s">
        <v>6180</v>
      </c>
      <c r="F3276" t="s">
        <v>6095</v>
      </c>
    </row>
    <row r="3277" spans="1:7" x14ac:dyDescent="0.3">
      <c r="A3277" s="2" t="s">
        <v>644</v>
      </c>
      <c r="B3277" s="2">
        <v>8.1999999999999993</v>
      </c>
      <c r="C3277" t="s">
        <v>1126</v>
      </c>
      <c r="D3277" t="s">
        <v>6199</v>
      </c>
      <c r="E3277" t="s">
        <v>6180</v>
      </c>
      <c r="F3277" t="s">
        <v>6202</v>
      </c>
    </row>
    <row r="3278" spans="1:7" x14ac:dyDescent="0.3">
      <c r="A3278" s="3" t="s">
        <v>504</v>
      </c>
      <c r="B3278" s="3">
        <v>6</v>
      </c>
      <c r="C3278" t="s">
        <v>6198</v>
      </c>
      <c r="D3278" t="s">
        <v>1126</v>
      </c>
    </row>
    <row r="3279" spans="1:7" x14ac:dyDescent="0.3">
      <c r="A3279" s="2" t="s">
        <v>5452</v>
      </c>
      <c r="B3279" s="2">
        <v>6.8</v>
      </c>
      <c r="C3279" t="s">
        <v>307</v>
      </c>
      <c r="D3279" t="s">
        <v>6202</v>
      </c>
      <c r="E3279" t="s">
        <v>5025</v>
      </c>
    </row>
    <row r="3280" spans="1:7" x14ac:dyDescent="0.3">
      <c r="A3280" s="2" t="s">
        <v>5455</v>
      </c>
      <c r="B3280" s="2">
        <v>7</v>
      </c>
      <c r="C3280" t="s">
        <v>6198</v>
      </c>
      <c r="D3280" t="s">
        <v>656</v>
      </c>
      <c r="E3280" t="s">
        <v>6200</v>
      </c>
      <c r="F3280" t="s">
        <v>6180</v>
      </c>
      <c r="G3280" t="s">
        <v>5025</v>
      </c>
    </row>
    <row r="3281" spans="1:6" x14ac:dyDescent="0.3">
      <c r="A3281" s="3" t="s">
        <v>2932</v>
      </c>
      <c r="B3281" s="3">
        <v>6.8</v>
      </c>
      <c r="C3281" t="s">
        <v>656</v>
      </c>
      <c r="D3281" t="s">
        <v>6196</v>
      </c>
      <c r="E3281" t="s">
        <v>1126</v>
      </c>
    </row>
    <row r="3282" spans="1:6" x14ac:dyDescent="0.3">
      <c r="A3282" s="2" t="s">
        <v>5460</v>
      </c>
      <c r="B3282" s="2">
        <v>7.1</v>
      </c>
      <c r="C3282" t="s">
        <v>307</v>
      </c>
      <c r="D3282" t="s">
        <v>656</v>
      </c>
      <c r="E3282" t="s">
        <v>6200</v>
      </c>
      <c r="F3282" t="s">
        <v>6180</v>
      </c>
    </row>
    <row r="3283" spans="1:6" x14ac:dyDescent="0.3">
      <c r="A3283" s="3" t="s">
        <v>1126</v>
      </c>
      <c r="B3283" s="3">
        <v>6.9</v>
      </c>
      <c r="C3283" t="s">
        <v>1126</v>
      </c>
    </row>
    <row r="3284" spans="1:6" x14ac:dyDescent="0.3">
      <c r="A3284" s="2" t="s">
        <v>838</v>
      </c>
      <c r="B3284" s="2">
        <v>6.9</v>
      </c>
      <c r="C3284" t="s">
        <v>656</v>
      </c>
      <c r="D3284" t="s">
        <v>1126</v>
      </c>
    </row>
    <row r="3285" spans="1:6" x14ac:dyDescent="0.3">
      <c r="A3285" s="2" t="s">
        <v>2843</v>
      </c>
      <c r="B3285" s="2">
        <v>7.2</v>
      </c>
      <c r="C3285" t="s">
        <v>656</v>
      </c>
      <c r="D3285" t="s">
        <v>1126</v>
      </c>
      <c r="E3285" t="s">
        <v>6201</v>
      </c>
    </row>
    <row r="3286" spans="1:6" x14ac:dyDescent="0.3">
      <c r="A3286" s="3" t="s">
        <v>656</v>
      </c>
      <c r="B3286" s="3">
        <v>7.8</v>
      </c>
      <c r="C3286" t="s">
        <v>656</v>
      </c>
    </row>
    <row r="3287" spans="1:6" x14ac:dyDescent="0.3">
      <c r="A3287" s="3" t="s">
        <v>838</v>
      </c>
      <c r="B3287" s="3">
        <v>7.3</v>
      </c>
      <c r="C3287" t="s">
        <v>656</v>
      </c>
      <c r="D3287" t="s">
        <v>1126</v>
      </c>
    </row>
    <row r="3288" spans="1:6" x14ac:dyDescent="0.3">
      <c r="A3288" s="2" t="s">
        <v>710</v>
      </c>
      <c r="B3288" s="2">
        <v>7.5</v>
      </c>
      <c r="C3288" t="s">
        <v>6196</v>
      </c>
      <c r="D3288" t="s">
        <v>1126</v>
      </c>
      <c r="E3288" t="s">
        <v>6095</v>
      </c>
    </row>
    <row r="3289" spans="1:6" x14ac:dyDescent="0.3">
      <c r="A3289" s="2" t="s">
        <v>2601</v>
      </c>
      <c r="B3289" s="2">
        <v>6</v>
      </c>
      <c r="C3289" t="s">
        <v>656</v>
      </c>
      <c r="D3289" t="s">
        <v>6195</v>
      </c>
      <c r="E3289" t="s">
        <v>2088</v>
      </c>
      <c r="F3289" t="s">
        <v>6095</v>
      </c>
    </row>
    <row r="3290" spans="1:6" x14ac:dyDescent="0.3">
      <c r="A3290" s="2" t="s">
        <v>2056</v>
      </c>
      <c r="B3290" s="2">
        <v>6.8</v>
      </c>
      <c r="C3290" t="s">
        <v>2088</v>
      </c>
      <c r="D3290" t="s">
        <v>6197</v>
      </c>
    </row>
    <row r="3291" spans="1:6" x14ac:dyDescent="0.3">
      <c r="A3291" s="3" t="s">
        <v>656</v>
      </c>
      <c r="B3291" s="3">
        <v>3.9</v>
      </c>
      <c r="C3291" t="s">
        <v>656</v>
      </c>
    </row>
    <row r="3292" spans="1:6" x14ac:dyDescent="0.3">
      <c r="A3292" s="2" t="s">
        <v>465</v>
      </c>
      <c r="B3292" s="2">
        <v>6.1</v>
      </c>
      <c r="C3292" t="s">
        <v>656</v>
      </c>
      <c r="D3292" t="s">
        <v>1126</v>
      </c>
      <c r="E3292" t="s">
        <v>6180</v>
      </c>
    </row>
    <row r="3293" spans="1:6" x14ac:dyDescent="0.3">
      <c r="A3293" s="3" t="s">
        <v>504</v>
      </c>
      <c r="B3293" s="3">
        <v>7.5</v>
      </c>
      <c r="C3293" t="s">
        <v>6198</v>
      </c>
      <c r="D3293" t="s">
        <v>1126</v>
      </c>
    </row>
    <row r="3294" spans="1:6" x14ac:dyDescent="0.3">
      <c r="A3294" s="2" t="s">
        <v>637</v>
      </c>
      <c r="B3294" s="2">
        <v>8.1999999999999993</v>
      </c>
      <c r="C3294" t="s">
        <v>1126</v>
      </c>
      <c r="D3294" t="s">
        <v>6197</v>
      </c>
      <c r="E3294" t="s">
        <v>6095</v>
      </c>
    </row>
    <row r="3295" spans="1:6" x14ac:dyDescent="0.3">
      <c r="A3295" s="3" t="s">
        <v>2601</v>
      </c>
      <c r="B3295" s="3">
        <v>7.8</v>
      </c>
      <c r="C3295" t="s">
        <v>656</v>
      </c>
      <c r="D3295" t="s">
        <v>6195</v>
      </c>
      <c r="E3295" t="s">
        <v>2088</v>
      </c>
      <c r="F3295" t="s">
        <v>6095</v>
      </c>
    </row>
    <row r="3296" spans="1:6" x14ac:dyDescent="0.3">
      <c r="A3296" s="2" t="s">
        <v>5483</v>
      </c>
      <c r="B3296" s="2">
        <v>5.2</v>
      </c>
      <c r="C3296" t="s">
        <v>434</v>
      </c>
      <c r="D3296" t="s">
        <v>307</v>
      </c>
      <c r="E3296" t="s">
        <v>656</v>
      </c>
      <c r="F3296" t="s">
        <v>6200</v>
      </c>
    </row>
    <row r="3297" spans="1:8" x14ac:dyDescent="0.3">
      <c r="A3297" s="2" t="s">
        <v>2122</v>
      </c>
      <c r="B3297" s="2">
        <v>6.8</v>
      </c>
      <c r="C3297" t="s">
        <v>1126</v>
      </c>
      <c r="D3297" t="s">
        <v>6199</v>
      </c>
    </row>
    <row r="3298" spans="1:8" x14ac:dyDescent="0.3">
      <c r="A3298" s="3" t="s">
        <v>5488</v>
      </c>
      <c r="B3298" s="3">
        <v>7</v>
      </c>
      <c r="C3298" t="s">
        <v>656</v>
      </c>
      <c r="D3298" t="s">
        <v>1126</v>
      </c>
      <c r="E3298" t="s">
        <v>6195</v>
      </c>
      <c r="F3298" t="s">
        <v>2088</v>
      </c>
    </row>
    <row r="3299" spans="1:8" x14ac:dyDescent="0.3">
      <c r="A3299" s="2" t="s">
        <v>549</v>
      </c>
      <c r="B3299" s="2">
        <v>6.5</v>
      </c>
      <c r="C3299" t="s">
        <v>656</v>
      </c>
      <c r="D3299" t="s">
        <v>6180</v>
      </c>
    </row>
    <row r="3300" spans="1:8" x14ac:dyDescent="0.3">
      <c r="A3300" s="2" t="s">
        <v>838</v>
      </c>
      <c r="B3300" s="2">
        <v>6.4</v>
      </c>
      <c r="C3300" t="s">
        <v>656</v>
      </c>
      <c r="D3300" t="s">
        <v>1126</v>
      </c>
    </row>
    <row r="3301" spans="1:8" x14ac:dyDescent="0.3">
      <c r="A3301" s="3" t="s">
        <v>468</v>
      </c>
      <c r="B3301" s="3">
        <v>5.3</v>
      </c>
      <c r="C3301" t="s">
        <v>434</v>
      </c>
      <c r="D3301" t="s">
        <v>656</v>
      </c>
      <c r="E3301" t="s">
        <v>6180</v>
      </c>
    </row>
    <row r="3302" spans="1:8" x14ac:dyDescent="0.3">
      <c r="A3302" s="2" t="s">
        <v>5496</v>
      </c>
      <c r="B3302" s="2">
        <v>4.7</v>
      </c>
      <c r="C3302" t="s">
        <v>434</v>
      </c>
      <c r="D3302" t="s">
        <v>6198</v>
      </c>
      <c r="E3302" t="s">
        <v>6196</v>
      </c>
      <c r="F3302" t="s">
        <v>1126</v>
      </c>
      <c r="G3302" t="s">
        <v>6194</v>
      </c>
      <c r="H3302" t="s">
        <v>6195</v>
      </c>
    </row>
    <row r="3303" spans="1:8" x14ac:dyDescent="0.3">
      <c r="A3303" s="2" t="s">
        <v>5288</v>
      </c>
      <c r="B3303" s="2">
        <v>7.6</v>
      </c>
      <c r="C3303" t="s">
        <v>5288</v>
      </c>
    </row>
    <row r="3304" spans="1:8" x14ac:dyDescent="0.3">
      <c r="A3304" s="3" t="s">
        <v>1186</v>
      </c>
      <c r="B3304" s="3">
        <v>7.1</v>
      </c>
      <c r="C3304" t="s">
        <v>6198</v>
      </c>
      <c r="D3304" t="s">
        <v>1126</v>
      </c>
      <c r="E3304" t="s">
        <v>6095</v>
      </c>
    </row>
    <row r="3305" spans="1:8" x14ac:dyDescent="0.3">
      <c r="A3305" s="3" t="s">
        <v>838</v>
      </c>
      <c r="B3305" s="3">
        <v>6.5</v>
      </c>
      <c r="C3305" t="s">
        <v>656</v>
      </c>
      <c r="D3305" t="s">
        <v>1126</v>
      </c>
    </row>
    <row r="3306" spans="1:8" x14ac:dyDescent="0.3">
      <c r="A3306" s="2" t="s">
        <v>2022</v>
      </c>
      <c r="B3306" s="2">
        <v>8.5</v>
      </c>
      <c r="C3306" t="s">
        <v>1126</v>
      </c>
      <c r="D3306" t="s">
        <v>6201</v>
      </c>
    </row>
    <row r="3307" spans="1:8" x14ac:dyDescent="0.3">
      <c r="A3307" s="3" t="s">
        <v>641</v>
      </c>
      <c r="B3307" s="3">
        <v>8.6999999999999993</v>
      </c>
      <c r="C3307" t="s">
        <v>6196</v>
      </c>
      <c r="D3307" t="s">
        <v>1126</v>
      </c>
    </row>
    <row r="3308" spans="1:8" x14ac:dyDescent="0.3">
      <c r="A3308" s="2" t="s">
        <v>2463</v>
      </c>
      <c r="B3308" s="2">
        <v>7.1</v>
      </c>
      <c r="C3308" t="s">
        <v>656</v>
      </c>
      <c r="D3308" t="s">
        <v>6201</v>
      </c>
    </row>
    <row r="3309" spans="1:8" x14ac:dyDescent="0.3">
      <c r="A3309" s="3" t="s">
        <v>1126</v>
      </c>
      <c r="B3309" s="3">
        <v>8.3000000000000007</v>
      </c>
      <c r="C3309" t="s">
        <v>1126</v>
      </c>
    </row>
    <row r="3310" spans="1:8" x14ac:dyDescent="0.3">
      <c r="A3310" s="3" t="s">
        <v>69</v>
      </c>
      <c r="B3310" s="3">
        <v>7.4</v>
      </c>
      <c r="C3310" t="s">
        <v>1126</v>
      </c>
      <c r="D3310" t="s">
        <v>6180</v>
      </c>
    </row>
    <row r="3311" spans="1:8" x14ac:dyDescent="0.3">
      <c r="A3311" s="3" t="s">
        <v>641</v>
      </c>
      <c r="B3311" s="3">
        <v>7.5</v>
      </c>
      <c r="C3311" t="s">
        <v>6196</v>
      </c>
      <c r="D3311" t="s">
        <v>1126</v>
      </c>
    </row>
    <row r="3312" spans="1:8" x14ac:dyDescent="0.3">
      <c r="A3312" s="2" t="s">
        <v>465</v>
      </c>
      <c r="B3312" s="2">
        <v>7.2</v>
      </c>
      <c r="C3312" t="s">
        <v>656</v>
      </c>
      <c r="D3312" t="s">
        <v>1126</v>
      </c>
      <c r="E3312" t="s">
        <v>6180</v>
      </c>
    </row>
    <row r="3313" spans="1:6" x14ac:dyDescent="0.3">
      <c r="A3313" s="2" t="s">
        <v>656</v>
      </c>
      <c r="B3313" s="2">
        <v>7.6</v>
      </c>
      <c r="C3313" t="s">
        <v>656</v>
      </c>
    </row>
    <row r="3314" spans="1:6" x14ac:dyDescent="0.3">
      <c r="A3314" s="3" t="s">
        <v>16</v>
      </c>
      <c r="B3314" s="3">
        <v>7.8</v>
      </c>
      <c r="C3314" t="s">
        <v>434</v>
      </c>
      <c r="D3314" t="s">
        <v>307</v>
      </c>
      <c r="E3314" t="s">
        <v>6095</v>
      </c>
    </row>
    <row r="3315" spans="1:6" x14ac:dyDescent="0.3">
      <c r="A3315" s="2" t="s">
        <v>1126</v>
      </c>
      <c r="B3315" s="2">
        <v>8.1999999999999993</v>
      </c>
      <c r="C3315" t="s">
        <v>1126</v>
      </c>
    </row>
    <row r="3316" spans="1:6" x14ac:dyDescent="0.3">
      <c r="A3316" s="3" t="s">
        <v>5203</v>
      </c>
      <c r="B3316" s="3">
        <v>6.6</v>
      </c>
      <c r="C3316" t="s">
        <v>656</v>
      </c>
      <c r="D3316" t="s">
        <v>5288</v>
      </c>
    </row>
    <row r="3317" spans="1:6" x14ac:dyDescent="0.3">
      <c r="A3317" s="2" t="s">
        <v>2088</v>
      </c>
      <c r="B3317" s="2">
        <v>5.7</v>
      </c>
      <c r="C3317" t="s">
        <v>2088</v>
      </c>
    </row>
    <row r="3318" spans="1:6" x14ac:dyDescent="0.3">
      <c r="A3318" s="3" t="s">
        <v>656</v>
      </c>
      <c r="B3318" s="3">
        <v>7.4</v>
      </c>
      <c r="C3318" t="s">
        <v>656</v>
      </c>
    </row>
    <row r="3319" spans="1:6" x14ac:dyDescent="0.3">
      <c r="A3319" s="2" t="s">
        <v>5520</v>
      </c>
      <c r="B3319" s="2">
        <v>8</v>
      </c>
      <c r="C3319" t="s">
        <v>6196</v>
      </c>
      <c r="D3319" t="s">
        <v>5288</v>
      </c>
      <c r="E3319" t="s">
        <v>1126</v>
      </c>
    </row>
    <row r="3320" spans="1:6" x14ac:dyDescent="0.3">
      <c r="A3320" s="2" t="s">
        <v>2403</v>
      </c>
      <c r="B3320" s="2">
        <v>5.4</v>
      </c>
      <c r="C3320" t="s">
        <v>6195</v>
      </c>
      <c r="D3320" t="s">
        <v>2088</v>
      </c>
    </row>
    <row r="3321" spans="1:6" x14ac:dyDescent="0.3">
      <c r="A3321" s="3" t="s">
        <v>69</v>
      </c>
      <c r="B3321" s="3">
        <v>7.4</v>
      </c>
      <c r="C3321" t="s">
        <v>1126</v>
      </c>
      <c r="D3321" t="s">
        <v>6180</v>
      </c>
    </row>
    <row r="3322" spans="1:6" x14ac:dyDescent="0.3">
      <c r="A3322" s="2" t="s">
        <v>1428</v>
      </c>
      <c r="B3322" s="2">
        <v>5.7</v>
      </c>
      <c r="C3322" t="s">
        <v>2088</v>
      </c>
      <c r="D3322" t="s">
        <v>6116</v>
      </c>
      <c r="E3322" t="s">
        <v>6095</v>
      </c>
    </row>
    <row r="3323" spans="1:6" x14ac:dyDescent="0.3">
      <c r="A3323" s="3" t="s">
        <v>2056</v>
      </c>
      <c r="B3323" s="3">
        <v>6.8</v>
      </c>
      <c r="C3323" t="s">
        <v>2088</v>
      </c>
      <c r="D3323" t="s">
        <v>6197</v>
      </c>
    </row>
    <row r="3324" spans="1:6" x14ac:dyDescent="0.3">
      <c r="A3324" s="2" t="s">
        <v>5527</v>
      </c>
      <c r="B3324" s="2">
        <v>5.4</v>
      </c>
      <c r="C3324" t="s">
        <v>6198</v>
      </c>
      <c r="D3324" t="s">
        <v>656</v>
      </c>
      <c r="E3324" t="s">
        <v>5288</v>
      </c>
    </row>
    <row r="3325" spans="1:6" x14ac:dyDescent="0.3">
      <c r="A3325" s="3" t="s">
        <v>4339</v>
      </c>
      <c r="B3325" s="3">
        <v>5.0999999999999996</v>
      </c>
      <c r="C3325" t="s">
        <v>656</v>
      </c>
      <c r="D3325" t="s">
        <v>1126</v>
      </c>
      <c r="E3325" t="s">
        <v>6194</v>
      </c>
      <c r="F3325" t="s">
        <v>6203</v>
      </c>
    </row>
    <row r="3326" spans="1:6" x14ac:dyDescent="0.3">
      <c r="A3326" s="3" t="s">
        <v>2168</v>
      </c>
      <c r="B3326" s="3">
        <v>5.9</v>
      </c>
      <c r="C3326" t="s">
        <v>2088</v>
      </c>
      <c r="D3326" t="s">
        <v>6095</v>
      </c>
    </row>
    <row r="3327" spans="1:6" x14ac:dyDescent="0.3">
      <c r="A3327" s="2" t="s">
        <v>1097</v>
      </c>
      <c r="B3327" s="2">
        <v>8.1999999999999993</v>
      </c>
      <c r="C3327" t="s">
        <v>307</v>
      </c>
      <c r="D3327" t="s">
        <v>1126</v>
      </c>
      <c r="E3327" t="s">
        <v>6202</v>
      </c>
    </row>
    <row r="3328" spans="1:6" x14ac:dyDescent="0.3">
      <c r="A3328" s="3" t="s">
        <v>618</v>
      </c>
      <c r="B3328" s="3">
        <v>5.3</v>
      </c>
      <c r="C3328" t="s">
        <v>307</v>
      </c>
      <c r="D3328" t="s">
        <v>656</v>
      </c>
      <c r="E3328" t="s">
        <v>6116</v>
      </c>
    </row>
    <row r="3329" spans="1:7" x14ac:dyDescent="0.3">
      <c r="A3329" s="2" t="s">
        <v>3100</v>
      </c>
      <c r="B3329" s="2">
        <v>4.3</v>
      </c>
      <c r="C3329" t="s">
        <v>6195</v>
      </c>
      <c r="D3329" t="s">
        <v>2088</v>
      </c>
      <c r="E3329" t="s">
        <v>6095</v>
      </c>
    </row>
    <row r="3330" spans="1:7" x14ac:dyDescent="0.3">
      <c r="A3330" s="2" t="s">
        <v>5536</v>
      </c>
      <c r="B3330" s="2">
        <v>7.2</v>
      </c>
      <c r="C3330" t="s">
        <v>656</v>
      </c>
      <c r="D3330" t="s">
        <v>5288</v>
      </c>
      <c r="E3330" t="s">
        <v>6201</v>
      </c>
    </row>
    <row r="3331" spans="1:7" x14ac:dyDescent="0.3">
      <c r="A3331" s="3" t="s">
        <v>571</v>
      </c>
      <c r="B3331" s="3">
        <v>5.9</v>
      </c>
      <c r="C3331" t="s">
        <v>434</v>
      </c>
      <c r="D3331" t="s">
        <v>656</v>
      </c>
      <c r="E3331" t="s">
        <v>6196</v>
      </c>
    </row>
    <row r="3332" spans="1:7" x14ac:dyDescent="0.3">
      <c r="A3332" s="3" t="s">
        <v>656</v>
      </c>
      <c r="B3332" s="3">
        <v>3</v>
      </c>
      <c r="C3332" t="s">
        <v>656</v>
      </c>
    </row>
    <row r="3333" spans="1:7" x14ac:dyDescent="0.3">
      <c r="A3333" s="2" t="s">
        <v>69</v>
      </c>
      <c r="B3333" s="2">
        <v>7.9</v>
      </c>
      <c r="C3333" t="s">
        <v>1126</v>
      </c>
      <c r="D3333" t="s">
        <v>6180</v>
      </c>
    </row>
    <row r="3334" spans="1:7" x14ac:dyDescent="0.3">
      <c r="A3334" s="3" t="s">
        <v>922</v>
      </c>
      <c r="B3334" s="3">
        <v>3.2</v>
      </c>
      <c r="C3334" t="s">
        <v>656</v>
      </c>
      <c r="D3334" t="s">
        <v>6195</v>
      </c>
    </row>
    <row r="3335" spans="1:7" x14ac:dyDescent="0.3">
      <c r="A3335" s="2" t="s">
        <v>1423</v>
      </c>
      <c r="B3335" s="2">
        <v>6.5</v>
      </c>
      <c r="C3335" t="s">
        <v>434</v>
      </c>
      <c r="D3335" t="s">
        <v>6195</v>
      </c>
      <c r="E3335" t="s">
        <v>2088</v>
      </c>
      <c r="F3335" t="s">
        <v>6116</v>
      </c>
      <c r="G3335" t="s">
        <v>6095</v>
      </c>
    </row>
    <row r="3336" spans="1:7" x14ac:dyDescent="0.3">
      <c r="A3336" s="2" t="s">
        <v>838</v>
      </c>
      <c r="B3336" s="2">
        <v>7</v>
      </c>
      <c r="C3336" t="s">
        <v>656</v>
      </c>
      <c r="D3336" t="s">
        <v>1126</v>
      </c>
    </row>
    <row r="3337" spans="1:7" x14ac:dyDescent="0.3">
      <c r="A3337" s="3" t="s">
        <v>838</v>
      </c>
      <c r="B3337" s="3">
        <v>6.9</v>
      </c>
      <c r="C3337" t="s">
        <v>656</v>
      </c>
      <c r="D3337" t="s">
        <v>1126</v>
      </c>
    </row>
    <row r="3338" spans="1:7" x14ac:dyDescent="0.3">
      <c r="A3338" s="2" t="s">
        <v>549</v>
      </c>
      <c r="B3338" s="2">
        <v>4.4000000000000004</v>
      </c>
      <c r="C3338" t="s">
        <v>656</v>
      </c>
      <c r="D3338" t="s">
        <v>6180</v>
      </c>
    </row>
    <row r="3339" spans="1:7" x14ac:dyDescent="0.3">
      <c r="A3339" s="3" t="s">
        <v>5553</v>
      </c>
      <c r="B3339" s="3">
        <v>6</v>
      </c>
      <c r="C3339" t="s">
        <v>6196</v>
      </c>
      <c r="D3339" t="s">
        <v>1126</v>
      </c>
      <c r="E3339" t="s">
        <v>6199</v>
      </c>
      <c r="F3339" t="s">
        <v>6180</v>
      </c>
    </row>
    <row r="3340" spans="1:7" x14ac:dyDescent="0.3">
      <c r="A3340" s="2" t="s">
        <v>2403</v>
      </c>
      <c r="B3340" s="2">
        <v>5.3</v>
      </c>
      <c r="C3340" t="s">
        <v>6195</v>
      </c>
      <c r="D3340" t="s">
        <v>2088</v>
      </c>
    </row>
    <row r="3341" spans="1:7" x14ac:dyDescent="0.3">
      <c r="A3341" s="3" t="s">
        <v>326</v>
      </c>
      <c r="B3341" s="3">
        <v>5.3</v>
      </c>
      <c r="C3341" t="s">
        <v>656</v>
      </c>
      <c r="D3341" t="s">
        <v>6196</v>
      </c>
    </row>
    <row r="3342" spans="1:7" x14ac:dyDescent="0.3">
      <c r="A3342" s="3" t="s">
        <v>1126</v>
      </c>
      <c r="B3342" s="3">
        <v>7.1</v>
      </c>
      <c r="C3342" t="s">
        <v>1126</v>
      </c>
    </row>
    <row r="3343" spans="1:7" x14ac:dyDescent="0.3">
      <c r="A3343" s="2" t="s">
        <v>1949</v>
      </c>
      <c r="B3343" s="2">
        <v>5.4</v>
      </c>
      <c r="C3343" t="s">
        <v>656</v>
      </c>
      <c r="D3343" t="s">
        <v>6196</v>
      </c>
      <c r="E3343" t="s">
        <v>6095</v>
      </c>
    </row>
    <row r="3344" spans="1:7" x14ac:dyDescent="0.3">
      <c r="A3344" s="3" t="s">
        <v>504</v>
      </c>
      <c r="B3344" s="3">
        <v>6.9</v>
      </c>
      <c r="C3344" t="s">
        <v>6198</v>
      </c>
      <c r="D3344" t="s">
        <v>1126</v>
      </c>
    </row>
    <row r="3345" spans="1:6" x14ac:dyDescent="0.3">
      <c r="A3345" s="3" t="s">
        <v>641</v>
      </c>
      <c r="B3345" s="3">
        <v>7.3</v>
      </c>
      <c r="C3345" t="s">
        <v>6196</v>
      </c>
      <c r="D3345" t="s">
        <v>1126</v>
      </c>
    </row>
    <row r="3346" spans="1:6" x14ac:dyDescent="0.3">
      <c r="A3346" s="2" t="s">
        <v>838</v>
      </c>
      <c r="B3346" s="2">
        <v>7.8</v>
      </c>
      <c r="C3346" t="s">
        <v>656</v>
      </c>
      <c r="D3346" t="s">
        <v>1126</v>
      </c>
    </row>
    <row r="3347" spans="1:6" x14ac:dyDescent="0.3">
      <c r="A3347" s="3" t="s">
        <v>5203</v>
      </c>
      <c r="B3347" s="3">
        <v>6.6</v>
      </c>
      <c r="C3347" t="s">
        <v>656</v>
      </c>
      <c r="D3347" t="s">
        <v>5288</v>
      </c>
    </row>
    <row r="3348" spans="1:6" x14ac:dyDescent="0.3">
      <c r="A3348" s="2" t="s">
        <v>5570</v>
      </c>
      <c r="B3348" s="2">
        <v>5.4</v>
      </c>
      <c r="C3348" t="s">
        <v>656</v>
      </c>
      <c r="D3348" t="s">
        <v>1126</v>
      </c>
      <c r="E3348" t="s">
        <v>2088</v>
      </c>
    </row>
    <row r="3349" spans="1:6" x14ac:dyDescent="0.3">
      <c r="A3349" s="3" t="s">
        <v>637</v>
      </c>
      <c r="B3349" s="3">
        <v>8.4</v>
      </c>
      <c r="C3349" t="s">
        <v>1126</v>
      </c>
      <c r="D3349" t="s">
        <v>6197</v>
      </c>
      <c r="E3349" t="s">
        <v>6095</v>
      </c>
    </row>
    <row r="3350" spans="1:6" x14ac:dyDescent="0.3">
      <c r="A3350" s="2" t="s">
        <v>2321</v>
      </c>
      <c r="B3350" s="2">
        <v>6.3</v>
      </c>
      <c r="C3350" t="s">
        <v>1126</v>
      </c>
      <c r="D3350" t="s">
        <v>6194</v>
      </c>
    </row>
    <row r="3351" spans="1:6" x14ac:dyDescent="0.3">
      <c r="A3351" s="3" t="s">
        <v>564</v>
      </c>
      <c r="B3351" s="3">
        <v>6.1</v>
      </c>
      <c r="C3351" t="s">
        <v>434</v>
      </c>
      <c r="D3351" t="s">
        <v>656</v>
      </c>
      <c r="E3351" t="s">
        <v>6095</v>
      </c>
    </row>
    <row r="3352" spans="1:6" x14ac:dyDescent="0.3">
      <c r="A3352" s="2" t="s">
        <v>549</v>
      </c>
      <c r="B3352" s="2">
        <v>5.3</v>
      </c>
      <c r="C3352" t="s">
        <v>656</v>
      </c>
      <c r="D3352" t="s">
        <v>6180</v>
      </c>
    </row>
    <row r="3353" spans="1:6" x14ac:dyDescent="0.3">
      <c r="A3353" s="3" t="s">
        <v>656</v>
      </c>
      <c r="B3353" s="3">
        <v>5.3</v>
      </c>
      <c r="C3353" t="s">
        <v>656</v>
      </c>
    </row>
    <row r="3354" spans="1:6" x14ac:dyDescent="0.3">
      <c r="A3354" s="2" t="s">
        <v>1479</v>
      </c>
      <c r="B3354" s="2">
        <v>7.4</v>
      </c>
      <c r="C3354" t="s">
        <v>656</v>
      </c>
      <c r="D3354" t="s">
        <v>1126</v>
      </c>
      <c r="E3354" t="s">
        <v>6180</v>
      </c>
      <c r="F3354" t="s">
        <v>6203</v>
      </c>
    </row>
    <row r="3355" spans="1:6" x14ac:dyDescent="0.3">
      <c r="A3355" s="2" t="s">
        <v>2168</v>
      </c>
      <c r="B3355" s="2">
        <v>4.0999999999999996</v>
      </c>
      <c r="C3355" t="s">
        <v>2088</v>
      </c>
      <c r="D3355" t="s">
        <v>6095</v>
      </c>
    </row>
    <row r="3356" spans="1:6" x14ac:dyDescent="0.3">
      <c r="A3356" s="3" t="s">
        <v>838</v>
      </c>
      <c r="B3356" s="3">
        <v>6.7</v>
      </c>
      <c r="C3356" t="s">
        <v>656</v>
      </c>
      <c r="D3356" t="s">
        <v>1126</v>
      </c>
    </row>
    <row r="3357" spans="1:6" x14ac:dyDescent="0.3">
      <c r="A3357" s="2" t="s">
        <v>889</v>
      </c>
      <c r="B3357" s="2">
        <v>5.8</v>
      </c>
      <c r="C3357" t="s">
        <v>1126</v>
      </c>
      <c r="D3357" t="s">
        <v>6116</v>
      </c>
      <c r="E3357" t="s">
        <v>6095</v>
      </c>
    </row>
    <row r="3358" spans="1:6" x14ac:dyDescent="0.3">
      <c r="A3358" s="2" t="s">
        <v>1126</v>
      </c>
      <c r="B3358" s="2">
        <v>8</v>
      </c>
      <c r="C3358" t="s">
        <v>1126</v>
      </c>
    </row>
    <row r="3359" spans="1:6" x14ac:dyDescent="0.3">
      <c r="A3359" s="3" t="s">
        <v>549</v>
      </c>
      <c r="B3359" s="3">
        <v>6.5</v>
      </c>
      <c r="C3359" t="s">
        <v>656</v>
      </c>
      <c r="D3359" t="s">
        <v>6180</v>
      </c>
    </row>
    <row r="3360" spans="1:6" x14ac:dyDescent="0.3">
      <c r="A3360" s="3" t="s">
        <v>2088</v>
      </c>
      <c r="B3360" s="3">
        <v>6.8</v>
      </c>
      <c r="C3360" t="s">
        <v>2088</v>
      </c>
    </row>
    <row r="3361" spans="1:6" x14ac:dyDescent="0.3">
      <c r="A3361" s="2" t="s">
        <v>1823</v>
      </c>
      <c r="B3361" s="2">
        <v>7.4</v>
      </c>
      <c r="C3361" t="s">
        <v>6196</v>
      </c>
      <c r="D3361" t="s">
        <v>1126</v>
      </c>
      <c r="E3361" t="s">
        <v>6201</v>
      </c>
    </row>
    <row r="3362" spans="1:6" x14ac:dyDescent="0.3">
      <c r="A3362" s="3" t="s">
        <v>3804</v>
      </c>
      <c r="B3362" s="3">
        <v>8.3000000000000007</v>
      </c>
      <c r="C3362" t="s">
        <v>656</v>
      </c>
      <c r="D3362" t="s">
        <v>6201</v>
      </c>
      <c r="E3362" t="s">
        <v>6180</v>
      </c>
    </row>
    <row r="3363" spans="1:6" x14ac:dyDescent="0.3">
      <c r="A3363" s="2" t="s">
        <v>2088</v>
      </c>
      <c r="B3363" s="2">
        <v>5.3</v>
      </c>
      <c r="C3363" t="s">
        <v>2088</v>
      </c>
    </row>
    <row r="3364" spans="1:6" x14ac:dyDescent="0.3">
      <c r="A3364" s="3" t="s">
        <v>3115</v>
      </c>
      <c r="B3364" s="3">
        <v>8.1</v>
      </c>
      <c r="C3364" t="s">
        <v>307</v>
      </c>
      <c r="D3364" t="s">
        <v>6194</v>
      </c>
      <c r="E3364" t="s">
        <v>6195</v>
      </c>
      <c r="F3364" t="s">
        <v>6200</v>
      </c>
    </row>
    <row r="3365" spans="1:6" x14ac:dyDescent="0.3">
      <c r="A3365" s="2" t="s">
        <v>656</v>
      </c>
      <c r="B3365" s="2">
        <v>8</v>
      </c>
      <c r="C3365" t="s">
        <v>656</v>
      </c>
    </row>
    <row r="3366" spans="1:6" x14ac:dyDescent="0.3">
      <c r="A3366" s="3" t="s">
        <v>2088</v>
      </c>
      <c r="B3366" s="3">
        <v>5.7</v>
      </c>
      <c r="C3366" t="s">
        <v>2088</v>
      </c>
    </row>
    <row r="3367" spans="1:6" x14ac:dyDescent="0.3">
      <c r="A3367" s="3" t="s">
        <v>1126</v>
      </c>
      <c r="B3367" s="3">
        <v>7.1</v>
      </c>
      <c r="C3367" t="s">
        <v>1126</v>
      </c>
    </row>
    <row r="3368" spans="1:6" x14ac:dyDescent="0.3">
      <c r="A3368" s="2" t="s">
        <v>2146</v>
      </c>
      <c r="B3368" s="2">
        <v>7.8</v>
      </c>
      <c r="C3368" t="s">
        <v>656</v>
      </c>
      <c r="D3368" t="s">
        <v>5025</v>
      </c>
    </row>
    <row r="3369" spans="1:6" x14ac:dyDescent="0.3">
      <c r="A3369" s="3" t="s">
        <v>2168</v>
      </c>
      <c r="B3369" s="3">
        <v>5.9</v>
      </c>
      <c r="C3369" t="s">
        <v>2088</v>
      </c>
      <c r="D3369" t="s">
        <v>6095</v>
      </c>
    </row>
    <row r="3370" spans="1:6" x14ac:dyDescent="0.3">
      <c r="A3370" s="3" t="s">
        <v>69</v>
      </c>
      <c r="B3370" s="3">
        <v>7.8</v>
      </c>
      <c r="C3370" t="s">
        <v>1126</v>
      </c>
      <c r="D3370" t="s">
        <v>6180</v>
      </c>
    </row>
    <row r="3371" spans="1:6" x14ac:dyDescent="0.3">
      <c r="A3371" s="3" t="s">
        <v>1409</v>
      </c>
      <c r="B3371" s="3">
        <v>7.2</v>
      </c>
      <c r="C3371" t="s">
        <v>2088</v>
      </c>
      <c r="D3371" t="s">
        <v>6197</v>
      </c>
      <c r="E3371" t="s">
        <v>6116</v>
      </c>
      <c r="F3371" t="s">
        <v>6095</v>
      </c>
    </row>
    <row r="3372" spans="1:6" x14ac:dyDescent="0.3">
      <c r="A3372" s="2" t="s">
        <v>922</v>
      </c>
      <c r="B3372" s="2">
        <v>5.0999999999999996</v>
      </c>
      <c r="C3372" t="s">
        <v>656</v>
      </c>
      <c r="D3372" t="s">
        <v>6195</v>
      </c>
    </row>
    <row r="3373" spans="1:6" x14ac:dyDescent="0.3">
      <c r="A3373" s="3" t="s">
        <v>5288</v>
      </c>
      <c r="B3373" s="3">
        <v>5.0999999999999996</v>
      </c>
      <c r="C3373" t="s">
        <v>5288</v>
      </c>
    </row>
    <row r="3374" spans="1:6" x14ac:dyDescent="0.3">
      <c r="A3374" s="3" t="s">
        <v>2843</v>
      </c>
      <c r="B3374" s="3">
        <v>6.9</v>
      </c>
      <c r="C3374" t="s">
        <v>656</v>
      </c>
      <c r="D3374" t="s">
        <v>1126</v>
      </c>
      <c r="E3374" t="s">
        <v>6201</v>
      </c>
    </row>
    <row r="3375" spans="1:6" x14ac:dyDescent="0.3">
      <c r="A3375" s="2" t="s">
        <v>2289</v>
      </c>
      <c r="B3375" s="2">
        <v>4.5999999999999996</v>
      </c>
      <c r="C3375" t="s">
        <v>2088</v>
      </c>
      <c r="D3375" t="s">
        <v>6197</v>
      </c>
      <c r="E3375" t="s">
        <v>6116</v>
      </c>
    </row>
    <row r="3376" spans="1:6" x14ac:dyDescent="0.3">
      <c r="A3376" s="3" t="s">
        <v>5203</v>
      </c>
      <c r="B3376" s="3">
        <v>6.7</v>
      </c>
      <c r="C3376" t="s">
        <v>656</v>
      </c>
      <c r="D3376" t="s">
        <v>5288</v>
      </c>
    </row>
    <row r="3377" spans="1:6" x14ac:dyDescent="0.3">
      <c r="A3377" s="2" t="s">
        <v>1126</v>
      </c>
      <c r="B3377" s="2">
        <v>7.1</v>
      </c>
      <c r="C3377" t="s">
        <v>1126</v>
      </c>
    </row>
    <row r="3378" spans="1:6" x14ac:dyDescent="0.3">
      <c r="A3378" s="3" t="s">
        <v>465</v>
      </c>
      <c r="B3378" s="3">
        <v>7.6</v>
      </c>
      <c r="C3378" t="s">
        <v>656</v>
      </c>
      <c r="D3378" t="s">
        <v>1126</v>
      </c>
      <c r="E3378" t="s">
        <v>6180</v>
      </c>
    </row>
    <row r="3379" spans="1:6" x14ac:dyDescent="0.3">
      <c r="A3379" s="2" t="s">
        <v>69</v>
      </c>
      <c r="B3379" s="2">
        <v>8.1</v>
      </c>
      <c r="C3379" t="s">
        <v>1126</v>
      </c>
      <c r="D3379" t="s">
        <v>6180</v>
      </c>
    </row>
    <row r="3380" spans="1:6" x14ac:dyDescent="0.3">
      <c r="A3380" s="2" t="s">
        <v>1126</v>
      </c>
      <c r="B3380" s="2">
        <v>7</v>
      </c>
      <c r="C3380" t="s">
        <v>1126</v>
      </c>
    </row>
    <row r="3381" spans="1:6" x14ac:dyDescent="0.3">
      <c r="A3381" s="3" t="s">
        <v>5620</v>
      </c>
      <c r="B3381" s="3">
        <v>7.1</v>
      </c>
      <c r="C3381" t="s">
        <v>656</v>
      </c>
      <c r="D3381" t="s">
        <v>6196</v>
      </c>
      <c r="E3381" t="s">
        <v>1126</v>
      </c>
      <c r="F3381" t="s">
        <v>6116</v>
      </c>
    </row>
    <row r="3382" spans="1:6" x14ac:dyDescent="0.3">
      <c r="A3382" s="2" t="s">
        <v>69</v>
      </c>
      <c r="B3382" s="2">
        <v>7.6</v>
      </c>
      <c r="C3382" t="s">
        <v>1126</v>
      </c>
      <c r="D3382" t="s">
        <v>6180</v>
      </c>
    </row>
    <row r="3383" spans="1:6" x14ac:dyDescent="0.3">
      <c r="A3383" s="3" t="s">
        <v>465</v>
      </c>
      <c r="B3383" s="3">
        <v>7.1</v>
      </c>
      <c r="C3383" t="s">
        <v>656</v>
      </c>
      <c r="D3383" t="s">
        <v>1126</v>
      </c>
      <c r="E3383" t="s">
        <v>6180</v>
      </c>
    </row>
    <row r="3384" spans="1:6" x14ac:dyDescent="0.3">
      <c r="A3384" s="3" t="s">
        <v>5626</v>
      </c>
      <c r="B3384" s="3">
        <v>7.7</v>
      </c>
      <c r="C3384" t="s">
        <v>656</v>
      </c>
      <c r="D3384" t="s">
        <v>5288</v>
      </c>
      <c r="E3384" t="s">
        <v>6202</v>
      </c>
    </row>
    <row r="3385" spans="1:6" x14ac:dyDescent="0.3">
      <c r="A3385" s="2" t="s">
        <v>5288</v>
      </c>
      <c r="B3385" s="2">
        <v>7.6</v>
      </c>
      <c r="C3385" t="s">
        <v>5288</v>
      </c>
    </row>
    <row r="3386" spans="1:6" x14ac:dyDescent="0.3">
      <c r="A3386" s="3" t="s">
        <v>1126</v>
      </c>
      <c r="B3386" s="3">
        <v>6.6</v>
      </c>
      <c r="C3386" t="s">
        <v>1126</v>
      </c>
    </row>
    <row r="3387" spans="1:6" x14ac:dyDescent="0.3">
      <c r="A3387" s="3" t="s">
        <v>1299</v>
      </c>
      <c r="B3387" s="3">
        <v>5.7</v>
      </c>
      <c r="C3387" t="s">
        <v>656</v>
      </c>
      <c r="D3387" t="s">
        <v>1126</v>
      </c>
      <c r="E3387" t="s">
        <v>6194</v>
      </c>
    </row>
    <row r="3388" spans="1:6" x14ac:dyDescent="0.3">
      <c r="A3388" s="2" t="s">
        <v>5288</v>
      </c>
      <c r="B3388" s="2">
        <v>7.1</v>
      </c>
      <c r="C3388" t="s">
        <v>5288</v>
      </c>
    </row>
    <row r="3389" spans="1:6" x14ac:dyDescent="0.3">
      <c r="A3389" s="3" t="s">
        <v>465</v>
      </c>
      <c r="B3389" s="3">
        <v>6.2</v>
      </c>
      <c r="C3389" t="s">
        <v>656</v>
      </c>
      <c r="D3389" t="s">
        <v>1126</v>
      </c>
      <c r="E3389" t="s">
        <v>6180</v>
      </c>
    </row>
    <row r="3390" spans="1:6" x14ac:dyDescent="0.3">
      <c r="A3390" s="2" t="s">
        <v>2168</v>
      </c>
      <c r="B3390" s="2">
        <v>6.1</v>
      </c>
      <c r="C3390" t="s">
        <v>2088</v>
      </c>
      <c r="D3390" t="s">
        <v>6095</v>
      </c>
    </row>
    <row r="3391" spans="1:6" x14ac:dyDescent="0.3">
      <c r="A3391" s="3" t="s">
        <v>4937</v>
      </c>
      <c r="B3391" s="3">
        <v>5.9</v>
      </c>
      <c r="C3391" t="s">
        <v>1126</v>
      </c>
      <c r="D3391" t="s">
        <v>6180</v>
      </c>
      <c r="E3391" t="s">
        <v>6116</v>
      </c>
      <c r="F3391" t="s">
        <v>6095</v>
      </c>
    </row>
    <row r="3392" spans="1:6" x14ac:dyDescent="0.3">
      <c r="A3392" s="2" t="s">
        <v>2932</v>
      </c>
      <c r="B3392" s="2">
        <v>6.8</v>
      </c>
      <c r="C3392" t="s">
        <v>656</v>
      </c>
      <c r="D3392" t="s">
        <v>6196</v>
      </c>
      <c r="E3392" t="s">
        <v>1126</v>
      </c>
    </row>
    <row r="3393" spans="1:6" x14ac:dyDescent="0.3">
      <c r="A3393" s="2" t="s">
        <v>2122</v>
      </c>
      <c r="B3393" s="2">
        <v>6.8</v>
      </c>
      <c r="C3393" t="s">
        <v>1126</v>
      </c>
      <c r="D3393" t="s">
        <v>6199</v>
      </c>
    </row>
    <row r="3394" spans="1:6" x14ac:dyDescent="0.3">
      <c r="A3394" s="3" t="s">
        <v>2001</v>
      </c>
      <c r="B3394" s="3">
        <v>5.0999999999999996</v>
      </c>
      <c r="C3394" t="s">
        <v>1126</v>
      </c>
      <c r="D3394" t="s">
        <v>2088</v>
      </c>
      <c r="E3394" t="s">
        <v>6197</v>
      </c>
      <c r="F3394" t="s">
        <v>6095</v>
      </c>
    </row>
    <row r="3395" spans="1:6" x14ac:dyDescent="0.3">
      <c r="A3395" s="2" t="s">
        <v>641</v>
      </c>
      <c r="B3395" s="2">
        <v>7.7</v>
      </c>
      <c r="C3395" t="s">
        <v>6196</v>
      </c>
      <c r="D3395" t="s">
        <v>1126</v>
      </c>
    </row>
    <row r="3396" spans="1:6" x14ac:dyDescent="0.3">
      <c r="A3396" s="3" t="s">
        <v>5347</v>
      </c>
      <c r="B3396" s="3">
        <v>3.9</v>
      </c>
      <c r="C3396" t="s">
        <v>1126</v>
      </c>
      <c r="D3396" t="s">
        <v>6200</v>
      </c>
    </row>
    <row r="3397" spans="1:6" x14ac:dyDescent="0.3">
      <c r="A3397" s="2" t="s">
        <v>2168</v>
      </c>
      <c r="B3397" s="2">
        <v>5.7</v>
      </c>
      <c r="C3397" t="s">
        <v>2088</v>
      </c>
      <c r="D3397" t="s">
        <v>6095</v>
      </c>
    </row>
    <row r="3398" spans="1:6" x14ac:dyDescent="0.3">
      <c r="A3398" s="3" t="s">
        <v>996</v>
      </c>
      <c r="B3398" s="3">
        <v>4.7</v>
      </c>
      <c r="C3398" t="s">
        <v>2088</v>
      </c>
      <c r="D3398" t="s">
        <v>6197</v>
      </c>
      <c r="E3398" t="s">
        <v>6095</v>
      </c>
    </row>
    <row r="3399" spans="1:6" x14ac:dyDescent="0.3">
      <c r="A3399" s="2" t="s">
        <v>1126</v>
      </c>
      <c r="B3399" s="2">
        <v>5.9</v>
      </c>
      <c r="C3399" t="s">
        <v>1126</v>
      </c>
    </row>
    <row r="3400" spans="1:6" x14ac:dyDescent="0.3">
      <c r="A3400" s="2" t="s">
        <v>2370</v>
      </c>
      <c r="B3400" s="2">
        <v>8.1</v>
      </c>
      <c r="C3400" t="s">
        <v>1126</v>
      </c>
      <c r="D3400" t="s">
        <v>6180</v>
      </c>
      <c r="E3400" t="s">
        <v>6202</v>
      </c>
    </row>
    <row r="3401" spans="1:6" x14ac:dyDescent="0.3">
      <c r="A3401" s="2" t="s">
        <v>838</v>
      </c>
      <c r="B3401" s="2">
        <v>7.6</v>
      </c>
      <c r="C3401" t="s">
        <v>656</v>
      </c>
      <c r="D3401" t="s">
        <v>1126</v>
      </c>
    </row>
    <row r="3402" spans="1:6" x14ac:dyDescent="0.3">
      <c r="A3402" s="3" t="s">
        <v>641</v>
      </c>
      <c r="B3402" s="3">
        <v>7.2</v>
      </c>
      <c r="C3402" t="s">
        <v>6196</v>
      </c>
      <c r="D3402" t="s">
        <v>1126</v>
      </c>
    </row>
    <row r="3403" spans="1:6" x14ac:dyDescent="0.3">
      <c r="A3403" s="3" t="s">
        <v>16</v>
      </c>
      <c r="B3403" s="3">
        <v>7.5</v>
      </c>
      <c r="C3403" t="s">
        <v>434</v>
      </c>
      <c r="D3403" t="s">
        <v>307</v>
      </c>
      <c r="E3403" t="s">
        <v>6095</v>
      </c>
    </row>
    <row r="3404" spans="1:6" x14ac:dyDescent="0.3">
      <c r="A3404" s="2" t="s">
        <v>5662</v>
      </c>
      <c r="B3404" s="2">
        <v>5.0999999999999996</v>
      </c>
      <c r="C3404" t="s">
        <v>434</v>
      </c>
      <c r="D3404" t="s">
        <v>656</v>
      </c>
      <c r="E3404" t="s">
        <v>2088</v>
      </c>
      <c r="F3404" t="s">
        <v>6116</v>
      </c>
    </row>
    <row r="3405" spans="1:6" x14ac:dyDescent="0.3">
      <c r="A3405" s="3" t="s">
        <v>2056</v>
      </c>
      <c r="B3405" s="3">
        <v>6.9</v>
      </c>
      <c r="C3405" t="s">
        <v>2088</v>
      </c>
      <c r="D3405" t="s">
        <v>6197</v>
      </c>
    </row>
    <row r="3406" spans="1:6" x14ac:dyDescent="0.3">
      <c r="A3406" s="2" t="s">
        <v>74</v>
      </c>
      <c r="B3406" s="2">
        <v>7.6</v>
      </c>
      <c r="C3406" t="s">
        <v>434</v>
      </c>
      <c r="D3406" t="s">
        <v>307</v>
      </c>
      <c r="E3406" t="s">
        <v>6116</v>
      </c>
      <c r="F3406" t="s">
        <v>6095</v>
      </c>
    </row>
    <row r="3407" spans="1:6" x14ac:dyDescent="0.3">
      <c r="A3407" s="3" t="s">
        <v>715</v>
      </c>
      <c r="B3407" s="3">
        <v>7.6</v>
      </c>
      <c r="C3407" t="s">
        <v>434</v>
      </c>
      <c r="D3407" t="s">
        <v>656</v>
      </c>
    </row>
    <row r="3408" spans="1:6" x14ac:dyDescent="0.3">
      <c r="A3408" s="3" t="s">
        <v>4642</v>
      </c>
      <c r="B3408" s="3">
        <v>7.6</v>
      </c>
      <c r="C3408" t="s">
        <v>6198</v>
      </c>
      <c r="D3408" t="s">
        <v>6196</v>
      </c>
      <c r="E3408" t="s">
        <v>1126</v>
      </c>
      <c r="F3408" t="s">
        <v>6180</v>
      </c>
    </row>
    <row r="3409" spans="1:6" x14ac:dyDescent="0.3">
      <c r="A3409" s="2" t="s">
        <v>2001</v>
      </c>
      <c r="B3409" s="2">
        <v>5.3</v>
      </c>
      <c r="C3409" t="s">
        <v>1126</v>
      </c>
      <c r="D3409" t="s">
        <v>2088</v>
      </c>
      <c r="E3409" t="s">
        <v>6197</v>
      </c>
      <c r="F3409" t="s">
        <v>6095</v>
      </c>
    </row>
    <row r="3410" spans="1:6" x14ac:dyDescent="0.3">
      <c r="A3410" s="3" t="s">
        <v>1342</v>
      </c>
      <c r="B3410" s="3">
        <v>8.5</v>
      </c>
      <c r="C3410" t="s">
        <v>1126</v>
      </c>
      <c r="D3410" t="s">
        <v>6095</v>
      </c>
    </row>
    <row r="3411" spans="1:6" x14ac:dyDescent="0.3">
      <c r="A3411" s="2" t="s">
        <v>1126</v>
      </c>
      <c r="B3411" s="2">
        <v>7</v>
      </c>
      <c r="C3411" t="s">
        <v>1126</v>
      </c>
    </row>
    <row r="3412" spans="1:6" x14ac:dyDescent="0.3">
      <c r="A3412" s="3" t="s">
        <v>5676</v>
      </c>
      <c r="B3412" s="3">
        <v>7.8</v>
      </c>
      <c r="C3412" t="s">
        <v>6193</v>
      </c>
      <c r="D3412" t="s">
        <v>656</v>
      </c>
      <c r="E3412" t="s">
        <v>1126</v>
      </c>
    </row>
    <row r="3413" spans="1:6" x14ac:dyDescent="0.3">
      <c r="A3413" s="2" t="s">
        <v>838</v>
      </c>
      <c r="B3413" s="2">
        <v>7.2</v>
      </c>
      <c r="C3413" t="s">
        <v>656</v>
      </c>
      <c r="D3413" t="s">
        <v>1126</v>
      </c>
    </row>
    <row r="3414" spans="1:6" x14ac:dyDescent="0.3">
      <c r="A3414" s="2" t="s">
        <v>69</v>
      </c>
      <c r="B3414" s="2">
        <v>8</v>
      </c>
      <c r="C3414" t="s">
        <v>1126</v>
      </c>
      <c r="D3414" t="s">
        <v>6180</v>
      </c>
    </row>
    <row r="3415" spans="1:6" x14ac:dyDescent="0.3">
      <c r="A3415" s="3" t="s">
        <v>1342</v>
      </c>
      <c r="B3415" s="3">
        <v>8.1</v>
      </c>
      <c r="C3415" t="s">
        <v>1126</v>
      </c>
      <c r="D3415" t="s">
        <v>6095</v>
      </c>
    </row>
    <row r="3416" spans="1:6" x14ac:dyDescent="0.3">
      <c r="A3416" s="2" t="s">
        <v>1126</v>
      </c>
      <c r="B3416" s="2">
        <v>6.8</v>
      </c>
      <c r="C3416" t="s">
        <v>1126</v>
      </c>
    </row>
    <row r="3417" spans="1:6" x14ac:dyDescent="0.3">
      <c r="A3417" s="2" t="s">
        <v>1126</v>
      </c>
      <c r="B3417" s="2">
        <v>7.2</v>
      </c>
      <c r="C3417" t="s">
        <v>1126</v>
      </c>
    </row>
    <row r="3418" spans="1:6" x14ac:dyDescent="0.3">
      <c r="A3418" s="3" t="s">
        <v>838</v>
      </c>
      <c r="B3418" s="3">
        <v>7.4</v>
      </c>
      <c r="C3418" t="s">
        <v>656</v>
      </c>
      <c r="D3418" t="s">
        <v>1126</v>
      </c>
    </row>
    <row r="3419" spans="1:6" x14ac:dyDescent="0.3">
      <c r="A3419" s="3" t="s">
        <v>2521</v>
      </c>
      <c r="B3419" s="3">
        <v>6.1</v>
      </c>
      <c r="C3419" t="s">
        <v>1126</v>
      </c>
      <c r="D3419" t="s">
        <v>6201</v>
      </c>
      <c r="E3419" t="s">
        <v>6180</v>
      </c>
    </row>
    <row r="3420" spans="1:6" x14ac:dyDescent="0.3">
      <c r="A3420" s="3" t="s">
        <v>143</v>
      </c>
      <c r="B3420" s="3">
        <v>7</v>
      </c>
      <c r="C3420" t="s">
        <v>434</v>
      </c>
      <c r="D3420" t="s">
        <v>6196</v>
      </c>
      <c r="E3420" t="s">
        <v>1126</v>
      </c>
      <c r="F3420" t="s">
        <v>6095</v>
      </c>
    </row>
    <row r="3421" spans="1:6" x14ac:dyDescent="0.3">
      <c r="A3421" s="2" t="s">
        <v>710</v>
      </c>
      <c r="B3421" s="2">
        <v>5.3</v>
      </c>
      <c r="C3421" t="s">
        <v>6196</v>
      </c>
      <c r="D3421" t="s">
        <v>1126</v>
      </c>
      <c r="E3421" t="s">
        <v>6095</v>
      </c>
    </row>
    <row r="3422" spans="1:6" x14ac:dyDescent="0.3">
      <c r="A3422" s="3" t="s">
        <v>549</v>
      </c>
      <c r="B3422" s="3">
        <v>4.7</v>
      </c>
      <c r="C3422" t="s">
        <v>656</v>
      </c>
      <c r="D3422" t="s">
        <v>6180</v>
      </c>
    </row>
    <row r="3423" spans="1:6" x14ac:dyDescent="0.3">
      <c r="A3423" s="2" t="s">
        <v>996</v>
      </c>
      <c r="B3423" s="2">
        <v>5.7</v>
      </c>
      <c r="C3423" t="s">
        <v>2088</v>
      </c>
      <c r="D3423" t="s">
        <v>6197</v>
      </c>
      <c r="E3423" t="s">
        <v>6095</v>
      </c>
    </row>
    <row r="3424" spans="1:6" x14ac:dyDescent="0.3">
      <c r="A3424" s="3" t="s">
        <v>465</v>
      </c>
      <c r="B3424" s="3">
        <v>6.5</v>
      </c>
      <c r="C3424" t="s">
        <v>656</v>
      </c>
      <c r="D3424" t="s">
        <v>1126</v>
      </c>
      <c r="E3424" t="s">
        <v>6180</v>
      </c>
    </row>
    <row r="3425" spans="1:8" x14ac:dyDescent="0.3">
      <c r="A3425" s="2" t="s">
        <v>5696</v>
      </c>
      <c r="B3425" s="2">
        <v>8</v>
      </c>
      <c r="C3425" t="s">
        <v>6193</v>
      </c>
      <c r="D3425" t="s">
        <v>6198</v>
      </c>
      <c r="E3425" t="s">
        <v>5288</v>
      </c>
      <c r="F3425" t="s">
        <v>1126</v>
      </c>
      <c r="G3425" t="s">
        <v>6199</v>
      </c>
      <c r="H3425" t="s">
        <v>6202</v>
      </c>
    </row>
    <row r="3426" spans="1:8" x14ac:dyDescent="0.3">
      <c r="A3426" s="3" t="s">
        <v>307</v>
      </c>
      <c r="B3426" s="3">
        <v>3.3</v>
      </c>
      <c r="C3426" t="s">
        <v>307</v>
      </c>
    </row>
    <row r="3427" spans="1:8" x14ac:dyDescent="0.3">
      <c r="A3427" s="2" t="s">
        <v>5702</v>
      </c>
      <c r="B3427" s="2">
        <v>8.3000000000000007</v>
      </c>
      <c r="C3427" t="s">
        <v>5288</v>
      </c>
      <c r="D3427" t="s">
        <v>6202</v>
      </c>
    </row>
    <row r="3428" spans="1:8" x14ac:dyDescent="0.3">
      <c r="A3428" s="3" t="s">
        <v>69</v>
      </c>
      <c r="B3428" s="3">
        <v>6.9</v>
      </c>
      <c r="C3428" t="s">
        <v>1126</v>
      </c>
      <c r="D3428" t="s">
        <v>6180</v>
      </c>
    </row>
    <row r="3429" spans="1:8" x14ac:dyDescent="0.3">
      <c r="A3429" s="3" t="s">
        <v>5707</v>
      </c>
      <c r="B3429" s="3">
        <v>8.1</v>
      </c>
      <c r="C3429" t="s">
        <v>5288</v>
      </c>
      <c r="D3429" t="s">
        <v>6199</v>
      </c>
    </row>
    <row r="3430" spans="1:8" x14ac:dyDescent="0.3">
      <c r="A3430" s="3" t="s">
        <v>5709</v>
      </c>
      <c r="B3430" s="3">
        <v>6.8</v>
      </c>
      <c r="C3430" t="s">
        <v>6198</v>
      </c>
      <c r="D3430" t="s">
        <v>5288</v>
      </c>
      <c r="E3430" t="s">
        <v>6199</v>
      </c>
    </row>
    <row r="3431" spans="1:8" x14ac:dyDescent="0.3">
      <c r="A3431" s="2" t="s">
        <v>656</v>
      </c>
      <c r="B3431" s="2">
        <v>4.5999999999999996</v>
      </c>
      <c r="C3431" t="s">
        <v>656</v>
      </c>
    </row>
    <row r="3432" spans="1:8" x14ac:dyDescent="0.3">
      <c r="A3432" s="2" t="s">
        <v>838</v>
      </c>
      <c r="B3432" s="2">
        <v>7</v>
      </c>
      <c r="C3432" t="s">
        <v>656</v>
      </c>
      <c r="D3432" t="s">
        <v>1126</v>
      </c>
    </row>
    <row r="3433" spans="1:8" x14ac:dyDescent="0.3">
      <c r="A3433" s="2" t="s">
        <v>5716</v>
      </c>
      <c r="B3433" s="2">
        <v>6.7</v>
      </c>
      <c r="C3433" t="s">
        <v>434</v>
      </c>
      <c r="D3433" t="s">
        <v>307</v>
      </c>
      <c r="E3433" t="s">
        <v>656</v>
      </c>
      <c r="F3433" t="s">
        <v>1126</v>
      </c>
      <c r="G3433" t="s">
        <v>6201</v>
      </c>
      <c r="H3433" t="s">
        <v>6116</v>
      </c>
    </row>
    <row r="3434" spans="1:8" x14ac:dyDescent="0.3">
      <c r="A3434" s="3" t="s">
        <v>838</v>
      </c>
      <c r="B3434" s="3">
        <v>5.8</v>
      </c>
      <c r="C3434" t="s">
        <v>656</v>
      </c>
      <c r="D3434" t="s">
        <v>1126</v>
      </c>
    </row>
    <row r="3435" spans="1:8" x14ac:dyDescent="0.3">
      <c r="A3435" s="3" t="s">
        <v>1126</v>
      </c>
      <c r="B3435" s="3">
        <v>4.5</v>
      </c>
      <c r="C3435" t="s">
        <v>1126</v>
      </c>
    </row>
    <row r="3436" spans="1:8" x14ac:dyDescent="0.3">
      <c r="A3436" s="3" t="s">
        <v>1126</v>
      </c>
      <c r="B3436" s="3">
        <v>6.2</v>
      </c>
      <c r="C3436" t="s">
        <v>1126</v>
      </c>
    </row>
    <row r="3437" spans="1:8" x14ac:dyDescent="0.3">
      <c r="A3437" s="3" t="s">
        <v>69</v>
      </c>
      <c r="B3437" s="3">
        <v>6.6</v>
      </c>
      <c r="C3437" t="s">
        <v>1126</v>
      </c>
      <c r="D3437" t="s">
        <v>6180</v>
      </c>
    </row>
    <row r="3438" spans="1:8" x14ac:dyDescent="0.3">
      <c r="A3438" s="2" t="s">
        <v>1126</v>
      </c>
      <c r="B3438" s="2">
        <v>6.6</v>
      </c>
      <c r="C3438" t="s">
        <v>1126</v>
      </c>
    </row>
    <row r="3439" spans="1:8" x14ac:dyDescent="0.3">
      <c r="A3439" s="2" t="s">
        <v>4666</v>
      </c>
      <c r="B3439" s="2">
        <v>7.8</v>
      </c>
      <c r="C3439" t="s">
        <v>434</v>
      </c>
      <c r="D3439" t="s">
        <v>6196</v>
      </c>
      <c r="E3439" t="s">
        <v>1126</v>
      </c>
    </row>
    <row r="3440" spans="1:8" x14ac:dyDescent="0.3">
      <c r="A3440" s="2" t="s">
        <v>5730</v>
      </c>
      <c r="B3440" s="2">
        <v>7.7</v>
      </c>
      <c r="C3440" t="s">
        <v>6196</v>
      </c>
      <c r="D3440" t="s">
        <v>1126</v>
      </c>
      <c r="E3440" t="s">
        <v>6204</v>
      </c>
      <c r="F3440" t="s">
        <v>6197</v>
      </c>
      <c r="G3440" t="s">
        <v>6095</v>
      </c>
    </row>
    <row r="3441" spans="1:7" x14ac:dyDescent="0.3">
      <c r="A3441" s="3" t="s">
        <v>5733</v>
      </c>
      <c r="B3441" s="3">
        <v>5.7</v>
      </c>
      <c r="C3441" t="s">
        <v>656</v>
      </c>
      <c r="D3441" t="s">
        <v>6195</v>
      </c>
      <c r="E3441" t="s">
        <v>6200</v>
      </c>
      <c r="F3441" t="s">
        <v>6116</v>
      </c>
    </row>
    <row r="3442" spans="1:7" x14ac:dyDescent="0.3">
      <c r="A3442" s="3" t="s">
        <v>641</v>
      </c>
      <c r="B3442" s="3">
        <v>7.1</v>
      </c>
      <c r="C3442" t="s">
        <v>6196</v>
      </c>
      <c r="D3442" t="s">
        <v>1126</v>
      </c>
    </row>
    <row r="3443" spans="1:7" x14ac:dyDescent="0.3">
      <c r="A3443" s="2" t="s">
        <v>1747</v>
      </c>
      <c r="B3443" s="2">
        <v>6.4</v>
      </c>
      <c r="C3443" t="s">
        <v>1126</v>
      </c>
      <c r="D3443" t="s">
        <v>6195</v>
      </c>
    </row>
    <row r="3444" spans="1:7" x14ac:dyDescent="0.3">
      <c r="A3444" s="2" t="s">
        <v>637</v>
      </c>
      <c r="B3444" s="2">
        <v>7</v>
      </c>
      <c r="C3444" t="s">
        <v>1126</v>
      </c>
      <c r="D3444" t="s">
        <v>6197</v>
      </c>
      <c r="E3444" t="s">
        <v>6095</v>
      </c>
    </row>
    <row r="3445" spans="1:7" x14ac:dyDescent="0.3">
      <c r="A3445" s="3" t="s">
        <v>1126</v>
      </c>
      <c r="B3445" s="3">
        <v>5.8</v>
      </c>
      <c r="C3445" t="s">
        <v>1126</v>
      </c>
    </row>
    <row r="3446" spans="1:7" x14ac:dyDescent="0.3">
      <c r="A3446" s="3" t="s">
        <v>5742</v>
      </c>
      <c r="B3446" s="3">
        <v>7.8</v>
      </c>
      <c r="C3446" t="s">
        <v>6198</v>
      </c>
      <c r="D3446" t="s">
        <v>6196</v>
      </c>
      <c r="E3446" t="s">
        <v>5288</v>
      </c>
      <c r="F3446" t="s">
        <v>6199</v>
      </c>
      <c r="G3446" t="s">
        <v>6095</v>
      </c>
    </row>
    <row r="3447" spans="1:7" x14ac:dyDescent="0.3">
      <c r="A3447" s="3" t="s">
        <v>1126</v>
      </c>
      <c r="B3447" s="3">
        <v>7.2</v>
      </c>
      <c r="C3447" t="s">
        <v>1126</v>
      </c>
    </row>
    <row r="3448" spans="1:7" x14ac:dyDescent="0.3">
      <c r="A3448" s="2" t="s">
        <v>1449</v>
      </c>
      <c r="B3448" s="2">
        <v>5.6</v>
      </c>
      <c r="C3448" t="s">
        <v>1126</v>
      </c>
      <c r="D3448" t="s">
        <v>2088</v>
      </c>
      <c r="E3448" t="s">
        <v>6095</v>
      </c>
    </row>
    <row r="3449" spans="1:7" x14ac:dyDescent="0.3">
      <c r="A3449" s="2" t="s">
        <v>69</v>
      </c>
      <c r="B3449" s="2">
        <v>6.8</v>
      </c>
      <c r="C3449" t="s">
        <v>1126</v>
      </c>
      <c r="D3449" t="s">
        <v>6180</v>
      </c>
    </row>
    <row r="3450" spans="1:7" x14ac:dyDescent="0.3">
      <c r="A3450" s="3" t="s">
        <v>1747</v>
      </c>
      <c r="B3450" s="3">
        <v>7.3</v>
      </c>
      <c r="C3450" t="s">
        <v>1126</v>
      </c>
      <c r="D3450" t="s">
        <v>6195</v>
      </c>
    </row>
    <row r="3451" spans="1:7" x14ac:dyDescent="0.3">
      <c r="A3451" s="3" t="s">
        <v>2022</v>
      </c>
      <c r="B3451" s="3">
        <v>7.3</v>
      </c>
      <c r="C3451" t="s">
        <v>1126</v>
      </c>
      <c r="D3451" t="s">
        <v>6201</v>
      </c>
    </row>
    <row r="3452" spans="1:7" x14ac:dyDescent="0.3">
      <c r="A3452" s="2" t="s">
        <v>2287</v>
      </c>
      <c r="B3452" s="2">
        <v>7.5</v>
      </c>
      <c r="C3452" t="s">
        <v>307</v>
      </c>
      <c r="D3452" t="s">
        <v>1126</v>
      </c>
    </row>
    <row r="3453" spans="1:7" x14ac:dyDescent="0.3">
      <c r="A3453" s="3" t="s">
        <v>641</v>
      </c>
      <c r="B3453" s="3">
        <v>7.8</v>
      </c>
      <c r="C3453" t="s">
        <v>6196</v>
      </c>
      <c r="D3453" t="s">
        <v>1126</v>
      </c>
    </row>
    <row r="3454" spans="1:7" x14ac:dyDescent="0.3">
      <c r="A3454" s="2" t="s">
        <v>4870</v>
      </c>
      <c r="B3454" s="2">
        <v>6.7</v>
      </c>
      <c r="C3454" t="s">
        <v>1126</v>
      </c>
      <c r="D3454" t="s">
        <v>2088</v>
      </c>
    </row>
    <row r="3455" spans="1:7" x14ac:dyDescent="0.3">
      <c r="A3455" s="3" t="s">
        <v>641</v>
      </c>
      <c r="B3455" s="3">
        <v>7.5</v>
      </c>
      <c r="C3455" t="s">
        <v>6196</v>
      </c>
      <c r="D3455" t="s">
        <v>1126</v>
      </c>
    </row>
    <row r="3456" spans="1:7" x14ac:dyDescent="0.3">
      <c r="A3456" s="2" t="s">
        <v>2168</v>
      </c>
      <c r="B3456" s="2">
        <v>6.3</v>
      </c>
      <c r="C3456" t="s">
        <v>2088</v>
      </c>
      <c r="D3456" t="s">
        <v>6095</v>
      </c>
    </row>
    <row r="3457" spans="1:6" x14ac:dyDescent="0.3">
      <c r="A3457" s="3" t="s">
        <v>1406</v>
      </c>
      <c r="B3457" s="3">
        <v>6.3</v>
      </c>
      <c r="C3457" t="s">
        <v>656</v>
      </c>
      <c r="D3457" t="s">
        <v>6196</v>
      </c>
      <c r="E3457" t="s">
        <v>6180</v>
      </c>
    </row>
    <row r="3458" spans="1:6" x14ac:dyDescent="0.3">
      <c r="A3458" s="2" t="s">
        <v>69</v>
      </c>
      <c r="B3458" s="2">
        <v>6.8</v>
      </c>
      <c r="C3458" t="s">
        <v>1126</v>
      </c>
      <c r="D3458" t="s">
        <v>6180</v>
      </c>
    </row>
    <row r="3459" spans="1:6" x14ac:dyDescent="0.3">
      <c r="A3459" s="3" t="s">
        <v>69</v>
      </c>
      <c r="B3459" s="3">
        <v>7.8</v>
      </c>
      <c r="C3459" t="s">
        <v>1126</v>
      </c>
      <c r="D3459" t="s">
        <v>6180</v>
      </c>
    </row>
    <row r="3460" spans="1:6" x14ac:dyDescent="0.3">
      <c r="A3460" s="2" t="s">
        <v>69</v>
      </c>
      <c r="B3460" s="2">
        <v>6.9</v>
      </c>
      <c r="C3460" t="s">
        <v>1126</v>
      </c>
      <c r="D3460" t="s">
        <v>6180</v>
      </c>
    </row>
    <row r="3461" spans="1:6" x14ac:dyDescent="0.3">
      <c r="A3461" s="3" t="s">
        <v>465</v>
      </c>
      <c r="B3461" s="3">
        <v>7.2</v>
      </c>
      <c r="C3461" t="s">
        <v>656</v>
      </c>
      <c r="D3461" t="s">
        <v>1126</v>
      </c>
      <c r="E3461" t="s">
        <v>6180</v>
      </c>
    </row>
    <row r="3462" spans="1:6" x14ac:dyDescent="0.3">
      <c r="A3462" s="2" t="s">
        <v>4446</v>
      </c>
      <c r="B3462" s="2">
        <v>7.2</v>
      </c>
      <c r="C3462" t="s">
        <v>6196</v>
      </c>
      <c r="D3462" t="s">
        <v>1126</v>
      </c>
      <c r="E3462" t="s">
        <v>6180</v>
      </c>
    </row>
    <row r="3463" spans="1:6" x14ac:dyDescent="0.3">
      <c r="A3463" s="3" t="s">
        <v>2599</v>
      </c>
      <c r="B3463" s="3">
        <v>5.4</v>
      </c>
      <c r="C3463" t="s">
        <v>1126</v>
      </c>
      <c r="D3463" t="s">
        <v>6197</v>
      </c>
    </row>
    <row r="3464" spans="1:6" x14ac:dyDescent="0.3">
      <c r="A3464" s="2" t="s">
        <v>465</v>
      </c>
      <c r="B3464" s="2">
        <v>7.1</v>
      </c>
      <c r="C3464" t="s">
        <v>656</v>
      </c>
      <c r="D3464" t="s">
        <v>1126</v>
      </c>
      <c r="E3464" t="s">
        <v>6180</v>
      </c>
    </row>
    <row r="3465" spans="1:6" x14ac:dyDescent="0.3">
      <c r="A3465" s="3" t="s">
        <v>2313</v>
      </c>
      <c r="B3465" s="3">
        <v>6.8</v>
      </c>
      <c r="C3465" t="s">
        <v>434</v>
      </c>
      <c r="D3465" t="s">
        <v>6198</v>
      </c>
      <c r="E3465" t="s">
        <v>1126</v>
      </c>
      <c r="F3465" t="s">
        <v>6203</v>
      </c>
    </row>
    <row r="3466" spans="1:6" x14ac:dyDescent="0.3">
      <c r="A3466" s="3" t="s">
        <v>1126</v>
      </c>
      <c r="B3466" s="3">
        <v>7</v>
      </c>
      <c r="C3466" t="s">
        <v>1126</v>
      </c>
    </row>
    <row r="3467" spans="1:6" x14ac:dyDescent="0.3">
      <c r="A3467" s="2" t="s">
        <v>838</v>
      </c>
      <c r="B3467" s="2">
        <v>7.4</v>
      </c>
      <c r="C3467" t="s">
        <v>656</v>
      </c>
      <c r="D3467" t="s">
        <v>1126</v>
      </c>
    </row>
    <row r="3468" spans="1:6" x14ac:dyDescent="0.3">
      <c r="A3468" s="3" t="s">
        <v>465</v>
      </c>
      <c r="B3468" s="3">
        <v>6.7</v>
      </c>
      <c r="C3468" t="s">
        <v>656</v>
      </c>
      <c r="D3468" t="s">
        <v>1126</v>
      </c>
      <c r="E3468" t="s">
        <v>6180</v>
      </c>
    </row>
    <row r="3469" spans="1:6" x14ac:dyDescent="0.3">
      <c r="A3469" s="3" t="s">
        <v>1263</v>
      </c>
      <c r="B3469" s="3">
        <v>7.2</v>
      </c>
      <c r="C3469" t="s">
        <v>1126</v>
      </c>
      <c r="D3469" t="s">
        <v>6197</v>
      </c>
      <c r="E3469" t="s">
        <v>6180</v>
      </c>
    </row>
    <row r="3470" spans="1:6" x14ac:dyDescent="0.3">
      <c r="A3470" s="2" t="s">
        <v>1028</v>
      </c>
      <c r="B3470" s="2">
        <v>7.5</v>
      </c>
      <c r="C3470" t="s">
        <v>656</v>
      </c>
      <c r="D3470" t="s">
        <v>6196</v>
      </c>
      <c r="E3470" t="s">
        <v>1126</v>
      </c>
      <c r="F3470" t="s">
        <v>6180</v>
      </c>
    </row>
    <row r="3471" spans="1:6" x14ac:dyDescent="0.3">
      <c r="A3471" s="3" t="s">
        <v>881</v>
      </c>
      <c r="B3471" s="3">
        <v>6.8</v>
      </c>
      <c r="C3471" t="s">
        <v>6195</v>
      </c>
      <c r="D3471" t="s">
        <v>2088</v>
      </c>
      <c r="E3471" t="s">
        <v>6197</v>
      </c>
      <c r="F3471" t="s">
        <v>6095</v>
      </c>
    </row>
    <row r="3472" spans="1:6" x14ac:dyDescent="0.3">
      <c r="A3472" s="3" t="s">
        <v>710</v>
      </c>
      <c r="B3472" s="3">
        <v>7.9</v>
      </c>
      <c r="C3472" t="s">
        <v>6196</v>
      </c>
      <c r="D3472" t="s">
        <v>1126</v>
      </c>
      <c r="E3472" t="s">
        <v>6095</v>
      </c>
    </row>
    <row r="3473" spans="1:6" x14ac:dyDescent="0.3">
      <c r="A3473" s="3" t="s">
        <v>1126</v>
      </c>
      <c r="B3473" s="3">
        <v>6.7</v>
      </c>
      <c r="C3473" t="s">
        <v>1126</v>
      </c>
    </row>
    <row r="3474" spans="1:6" x14ac:dyDescent="0.3">
      <c r="A3474" s="2" t="s">
        <v>549</v>
      </c>
      <c r="B3474" s="2">
        <v>5.8</v>
      </c>
      <c r="C3474" t="s">
        <v>656</v>
      </c>
      <c r="D3474" t="s">
        <v>6180</v>
      </c>
    </row>
    <row r="3475" spans="1:6" x14ac:dyDescent="0.3">
      <c r="A3475" s="3" t="s">
        <v>710</v>
      </c>
      <c r="B3475" s="3">
        <v>6.5</v>
      </c>
      <c r="C3475" t="s">
        <v>6196</v>
      </c>
      <c r="D3475" t="s">
        <v>1126</v>
      </c>
      <c r="E3475" t="s">
        <v>6095</v>
      </c>
    </row>
    <row r="3476" spans="1:6" x14ac:dyDescent="0.3">
      <c r="A3476" s="2" t="s">
        <v>1126</v>
      </c>
      <c r="B3476" s="2">
        <v>7.2</v>
      </c>
      <c r="C3476" t="s">
        <v>1126</v>
      </c>
    </row>
    <row r="3477" spans="1:6" x14ac:dyDescent="0.3">
      <c r="A3477" s="3" t="s">
        <v>2056</v>
      </c>
      <c r="B3477" s="3">
        <v>6.5</v>
      </c>
      <c r="C3477" t="s">
        <v>2088</v>
      </c>
      <c r="D3477" t="s">
        <v>6197</v>
      </c>
    </row>
    <row r="3478" spans="1:6" x14ac:dyDescent="0.3">
      <c r="A3478" s="2" t="s">
        <v>549</v>
      </c>
      <c r="B3478" s="2">
        <v>6.2</v>
      </c>
      <c r="C3478" t="s">
        <v>656</v>
      </c>
      <c r="D3478" t="s">
        <v>6180</v>
      </c>
    </row>
    <row r="3479" spans="1:6" x14ac:dyDescent="0.3">
      <c r="A3479" s="3" t="s">
        <v>1299</v>
      </c>
      <c r="B3479" s="3">
        <v>8.6</v>
      </c>
      <c r="C3479" t="s">
        <v>656</v>
      </c>
      <c r="D3479" t="s">
        <v>1126</v>
      </c>
      <c r="E3479" t="s">
        <v>6194</v>
      </c>
    </row>
    <row r="3480" spans="1:6" x14ac:dyDescent="0.3">
      <c r="A3480" s="2" t="s">
        <v>1126</v>
      </c>
      <c r="B3480" s="2">
        <v>6.5</v>
      </c>
      <c r="C3480" t="s">
        <v>1126</v>
      </c>
    </row>
    <row r="3481" spans="1:6" x14ac:dyDescent="0.3">
      <c r="A3481" s="3" t="s">
        <v>922</v>
      </c>
      <c r="B3481" s="3">
        <v>6.3</v>
      </c>
      <c r="C3481" t="s">
        <v>656</v>
      </c>
      <c r="D3481" t="s">
        <v>6195</v>
      </c>
    </row>
    <row r="3482" spans="1:6" x14ac:dyDescent="0.3">
      <c r="A3482" s="2" t="s">
        <v>838</v>
      </c>
      <c r="B3482" s="2">
        <v>4.3</v>
      </c>
      <c r="C3482" t="s">
        <v>656</v>
      </c>
      <c r="D3482" t="s">
        <v>1126</v>
      </c>
    </row>
    <row r="3483" spans="1:6" x14ac:dyDescent="0.3">
      <c r="A3483" s="2" t="s">
        <v>2403</v>
      </c>
      <c r="B3483" s="2">
        <v>6.7</v>
      </c>
      <c r="C3483" t="s">
        <v>6195</v>
      </c>
      <c r="D3483" t="s">
        <v>2088</v>
      </c>
    </row>
    <row r="3484" spans="1:6" x14ac:dyDescent="0.3">
      <c r="A3484" s="3" t="s">
        <v>1126</v>
      </c>
      <c r="B3484" s="3">
        <v>6.7</v>
      </c>
      <c r="C3484" t="s">
        <v>1126</v>
      </c>
    </row>
    <row r="3485" spans="1:6" x14ac:dyDescent="0.3">
      <c r="A3485" s="3" t="s">
        <v>288</v>
      </c>
      <c r="B3485" s="3">
        <v>5.0999999999999996</v>
      </c>
      <c r="C3485" t="s">
        <v>1126</v>
      </c>
      <c r="D3485" t="s">
        <v>6195</v>
      </c>
      <c r="E3485" t="s">
        <v>2088</v>
      </c>
      <c r="F3485" t="s">
        <v>6095</v>
      </c>
    </row>
    <row r="3486" spans="1:6" x14ac:dyDescent="0.3">
      <c r="A3486" s="3" t="s">
        <v>1967</v>
      </c>
      <c r="B3486" s="3">
        <v>7.7</v>
      </c>
      <c r="C3486" t="s">
        <v>6193</v>
      </c>
      <c r="D3486" t="s">
        <v>6194</v>
      </c>
      <c r="E3486" t="s">
        <v>6195</v>
      </c>
      <c r="F3486" t="s">
        <v>6200</v>
      </c>
    </row>
    <row r="3487" spans="1:6" x14ac:dyDescent="0.3">
      <c r="A3487" s="2" t="s">
        <v>1126</v>
      </c>
      <c r="B3487" s="2">
        <v>6.7</v>
      </c>
      <c r="C3487" t="s">
        <v>1126</v>
      </c>
    </row>
    <row r="3488" spans="1:6" x14ac:dyDescent="0.3">
      <c r="A3488" s="2" t="s">
        <v>5818</v>
      </c>
      <c r="B3488" s="2">
        <v>6.6</v>
      </c>
      <c r="C3488" t="s">
        <v>307</v>
      </c>
      <c r="D3488" t="s">
        <v>656</v>
      </c>
      <c r="E3488" t="s">
        <v>2088</v>
      </c>
    </row>
    <row r="3489" spans="1:5" x14ac:dyDescent="0.3">
      <c r="A3489" s="2" t="s">
        <v>326</v>
      </c>
      <c r="B3489" s="2">
        <v>8.1999999999999993</v>
      </c>
      <c r="C3489" t="s">
        <v>656</v>
      </c>
      <c r="D3489" t="s">
        <v>6196</v>
      </c>
    </row>
    <row r="3490" spans="1:5" x14ac:dyDescent="0.3">
      <c r="A3490" s="3" t="s">
        <v>1126</v>
      </c>
      <c r="B3490" s="3">
        <v>8.1</v>
      </c>
      <c r="C3490" t="s">
        <v>1126</v>
      </c>
    </row>
    <row r="3491" spans="1:5" x14ac:dyDescent="0.3">
      <c r="A3491" s="2" t="s">
        <v>838</v>
      </c>
      <c r="B3491" s="2">
        <v>7.2</v>
      </c>
      <c r="C3491" t="s">
        <v>656</v>
      </c>
      <c r="D3491" t="s">
        <v>1126</v>
      </c>
    </row>
    <row r="3492" spans="1:5" x14ac:dyDescent="0.3">
      <c r="A3492" s="3" t="s">
        <v>1126</v>
      </c>
      <c r="B3492" s="3">
        <v>7.4</v>
      </c>
      <c r="C3492" t="s">
        <v>1126</v>
      </c>
    </row>
    <row r="3493" spans="1:5" x14ac:dyDescent="0.3">
      <c r="A3493" s="2" t="s">
        <v>1126</v>
      </c>
      <c r="B3493" s="2">
        <v>6.5</v>
      </c>
      <c r="C3493" t="s">
        <v>1126</v>
      </c>
    </row>
    <row r="3494" spans="1:5" x14ac:dyDescent="0.3">
      <c r="A3494" s="2" t="s">
        <v>656</v>
      </c>
      <c r="B3494" s="2">
        <v>6.2</v>
      </c>
      <c r="C3494" t="s">
        <v>656</v>
      </c>
    </row>
    <row r="3495" spans="1:5" x14ac:dyDescent="0.3">
      <c r="A3495" s="3" t="s">
        <v>3549</v>
      </c>
      <c r="B3495" s="3">
        <v>3.3</v>
      </c>
      <c r="C3495" t="s">
        <v>656</v>
      </c>
      <c r="D3495" t="s">
        <v>6200</v>
      </c>
      <c r="E3495" t="s">
        <v>6180</v>
      </c>
    </row>
    <row r="3496" spans="1:5" x14ac:dyDescent="0.3">
      <c r="A3496" s="3" t="s">
        <v>996</v>
      </c>
      <c r="B3496" s="3">
        <v>6.1</v>
      </c>
      <c r="C3496" t="s">
        <v>2088</v>
      </c>
      <c r="D3496" t="s">
        <v>6197</v>
      </c>
      <c r="E3496" t="s">
        <v>6095</v>
      </c>
    </row>
    <row r="3497" spans="1:5" x14ac:dyDescent="0.3">
      <c r="A3497" s="2" t="s">
        <v>2022</v>
      </c>
      <c r="B3497" s="2">
        <v>5.7</v>
      </c>
      <c r="C3497" t="s">
        <v>1126</v>
      </c>
      <c r="D3497" t="s">
        <v>6201</v>
      </c>
    </row>
    <row r="3498" spans="1:5" x14ac:dyDescent="0.3">
      <c r="A3498" s="2" t="s">
        <v>1126</v>
      </c>
      <c r="B3498" s="2">
        <v>7.2</v>
      </c>
      <c r="C3498" t="s">
        <v>1126</v>
      </c>
    </row>
    <row r="3499" spans="1:5" x14ac:dyDescent="0.3">
      <c r="A3499" s="3" t="s">
        <v>996</v>
      </c>
      <c r="B3499" s="3">
        <v>7.7</v>
      </c>
      <c r="C3499" t="s">
        <v>2088</v>
      </c>
      <c r="D3499" t="s">
        <v>6197</v>
      </c>
      <c r="E3499" t="s">
        <v>6095</v>
      </c>
    </row>
    <row r="3500" spans="1:5" x14ac:dyDescent="0.3">
      <c r="A3500" s="2" t="s">
        <v>3891</v>
      </c>
      <c r="B3500" s="2">
        <v>7.1</v>
      </c>
      <c r="C3500" t="s">
        <v>656</v>
      </c>
      <c r="D3500" t="s">
        <v>6196</v>
      </c>
      <c r="E3500" t="s">
        <v>6197</v>
      </c>
    </row>
    <row r="3501" spans="1:5" x14ac:dyDescent="0.3">
      <c r="A3501" s="2" t="s">
        <v>465</v>
      </c>
      <c r="B3501" s="2">
        <v>7.4</v>
      </c>
      <c r="C3501" t="s">
        <v>656</v>
      </c>
      <c r="D3501" t="s">
        <v>1126</v>
      </c>
      <c r="E3501" t="s">
        <v>6180</v>
      </c>
    </row>
    <row r="3502" spans="1:5" x14ac:dyDescent="0.3">
      <c r="A3502" s="3" t="s">
        <v>1126</v>
      </c>
      <c r="B3502" s="3">
        <v>7.7</v>
      </c>
      <c r="C3502" t="s">
        <v>1126</v>
      </c>
    </row>
    <row r="3503" spans="1:5" x14ac:dyDescent="0.3">
      <c r="A3503" s="2" t="s">
        <v>838</v>
      </c>
      <c r="B3503" s="2">
        <v>6.6</v>
      </c>
      <c r="C3503" t="s">
        <v>656</v>
      </c>
      <c r="D3503" t="s">
        <v>1126</v>
      </c>
    </row>
    <row r="3504" spans="1:5" x14ac:dyDescent="0.3">
      <c r="A3504" s="3" t="s">
        <v>1250</v>
      </c>
      <c r="B3504" s="3">
        <v>6</v>
      </c>
      <c r="C3504" t="s">
        <v>1126</v>
      </c>
      <c r="D3504" t="s">
        <v>6203</v>
      </c>
    </row>
    <row r="3505" spans="1:6" x14ac:dyDescent="0.3">
      <c r="A3505" s="2" t="s">
        <v>710</v>
      </c>
      <c r="B3505" s="2">
        <v>8.4</v>
      </c>
      <c r="C3505" t="s">
        <v>6196</v>
      </c>
      <c r="D3505" t="s">
        <v>1126</v>
      </c>
      <c r="E3505" t="s">
        <v>6095</v>
      </c>
    </row>
    <row r="3506" spans="1:6" x14ac:dyDescent="0.3">
      <c r="A3506" s="2" t="s">
        <v>5025</v>
      </c>
      <c r="B3506" s="2">
        <v>8.9</v>
      </c>
      <c r="C3506" t="s">
        <v>5025</v>
      </c>
    </row>
    <row r="3507" spans="1:6" x14ac:dyDescent="0.3">
      <c r="A3507" s="3" t="s">
        <v>838</v>
      </c>
      <c r="B3507" s="3">
        <v>7.9</v>
      </c>
      <c r="C3507" t="s">
        <v>656</v>
      </c>
      <c r="D3507" t="s">
        <v>1126</v>
      </c>
    </row>
    <row r="3508" spans="1:6" x14ac:dyDescent="0.3">
      <c r="A3508" s="2" t="s">
        <v>838</v>
      </c>
      <c r="B3508" s="2">
        <v>6</v>
      </c>
      <c r="C3508" t="s">
        <v>656</v>
      </c>
      <c r="D3508" t="s">
        <v>1126</v>
      </c>
    </row>
    <row r="3509" spans="1:6" x14ac:dyDescent="0.3">
      <c r="A3509" s="3" t="s">
        <v>2463</v>
      </c>
      <c r="B3509" s="3">
        <v>6.1</v>
      </c>
      <c r="C3509" t="s">
        <v>656</v>
      </c>
      <c r="D3509" t="s">
        <v>6201</v>
      </c>
    </row>
    <row r="3510" spans="1:6" x14ac:dyDescent="0.3">
      <c r="A3510" s="3" t="s">
        <v>5853</v>
      </c>
      <c r="B3510" s="3">
        <v>6.2</v>
      </c>
      <c r="C3510" t="s">
        <v>307</v>
      </c>
      <c r="D3510" t="s">
        <v>656</v>
      </c>
      <c r="E3510" t="s">
        <v>6203</v>
      </c>
    </row>
    <row r="3511" spans="1:6" x14ac:dyDescent="0.3">
      <c r="A3511" s="3" t="s">
        <v>656</v>
      </c>
      <c r="B3511" s="3">
        <v>6.8</v>
      </c>
      <c r="C3511" t="s">
        <v>656</v>
      </c>
    </row>
    <row r="3512" spans="1:6" x14ac:dyDescent="0.3">
      <c r="A3512" s="2" t="s">
        <v>710</v>
      </c>
      <c r="B3512" s="2">
        <v>7.7</v>
      </c>
      <c r="C3512" t="s">
        <v>6196</v>
      </c>
      <c r="D3512" t="s">
        <v>1126</v>
      </c>
      <c r="E3512" t="s">
        <v>6095</v>
      </c>
    </row>
    <row r="3513" spans="1:6" x14ac:dyDescent="0.3">
      <c r="A3513" s="2" t="s">
        <v>5859</v>
      </c>
      <c r="B3513" s="2">
        <v>5.9</v>
      </c>
      <c r="C3513" t="s">
        <v>434</v>
      </c>
      <c r="D3513" t="s">
        <v>1126</v>
      </c>
      <c r="E3513" t="s">
        <v>2088</v>
      </c>
      <c r="F3513" t="s">
        <v>6095</v>
      </c>
    </row>
    <row r="3514" spans="1:6" x14ac:dyDescent="0.3">
      <c r="A3514" s="2" t="s">
        <v>5862</v>
      </c>
      <c r="B3514" s="2">
        <v>7</v>
      </c>
      <c r="C3514" t="s">
        <v>656</v>
      </c>
      <c r="D3514" t="s">
        <v>2088</v>
      </c>
      <c r="E3514" t="s">
        <v>6200</v>
      </c>
    </row>
    <row r="3515" spans="1:6" x14ac:dyDescent="0.3">
      <c r="A3515" s="2" t="s">
        <v>972</v>
      </c>
      <c r="B3515" s="2">
        <v>6.1</v>
      </c>
      <c r="C3515" t="s">
        <v>6116</v>
      </c>
      <c r="D3515" t="s">
        <v>6095</v>
      </c>
    </row>
    <row r="3516" spans="1:6" x14ac:dyDescent="0.3">
      <c r="A3516" s="3" t="s">
        <v>108</v>
      </c>
      <c r="B3516" s="3">
        <v>7.6</v>
      </c>
      <c r="C3516" t="s">
        <v>434</v>
      </c>
      <c r="D3516" t="s">
        <v>6196</v>
      </c>
      <c r="E3516" t="s">
        <v>6095</v>
      </c>
    </row>
    <row r="3517" spans="1:6" x14ac:dyDescent="0.3">
      <c r="A3517" s="2" t="s">
        <v>1250</v>
      </c>
      <c r="B3517" s="2">
        <v>8.1</v>
      </c>
      <c r="C3517" t="s">
        <v>1126</v>
      </c>
      <c r="D3517" t="s">
        <v>6203</v>
      </c>
    </row>
    <row r="3518" spans="1:6" x14ac:dyDescent="0.3">
      <c r="A3518" s="2" t="s">
        <v>996</v>
      </c>
      <c r="B3518" s="2">
        <v>5.7</v>
      </c>
      <c r="C3518" t="s">
        <v>2088</v>
      </c>
      <c r="D3518" t="s">
        <v>6197</v>
      </c>
      <c r="E3518" t="s">
        <v>6095</v>
      </c>
    </row>
    <row r="3519" spans="1:6" x14ac:dyDescent="0.3">
      <c r="A3519" s="2" t="s">
        <v>2088</v>
      </c>
      <c r="B3519" s="2">
        <v>6.6</v>
      </c>
      <c r="C3519" t="s">
        <v>2088</v>
      </c>
    </row>
    <row r="3520" spans="1:6" x14ac:dyDescent="0.3">
      <c r="A3520" s="3" t="s">
        <v>16</v>
      </c>
      <c r="B3520" s="3">
        <v>7.3</v>
      </c>
      <c r="C3520" t="s">
        <v>434</v>
      </c>
      <c r="D3520" t="s">
        <v>307</v>
      </c>
      <c r="E3520" t="s">
        <v>6095</v>
      </c>
    </row>
    <row r="3521" spans="1:7" x14ac:dyDescent="0.3">
      <c r="A3521" s="2" t="s">
        <v>1409</v>
      </c>
      <c r="B3521" s="2">
        <v>5</v>
      </c>
      <c r="C3521" t="s">
        <v>2088</v>
      </c>
      <c r="D3521" t="s">
        <v>6197</v>
      </c>
      <c r="E3521" t="s">
        <v>6116</v>
      </c>
      <c r="F3521" t="s">
        <v>6095</v>
      </c>
    </row>
    <row r="3522" spans="1:7" x14ac:dyDescent="0.3">
      <c r="A3522" s="3" t="s">
        <v>2403</v>
      </c>
      <c r="B3522" s="3">
        <v>7</v>
      </c>
      <c r="C3522" t="s">
        <v>6195</v>
      </c>
      <c r="D3522" t="s">
        <v>2088</v>
      </c>
    </row>
    <row r="3523" spans="1:7" x14ac:dyDescent="0.3">
      <c r="A3523" s="2" t="s">
        <v>1126</v>
      </c>
      <c r="B3523" s="2">
        <v>3.4</v>
      </c>
      <c r="C3523" t="s">
        <v>1126</v>
      </c>
    </row>
    <row r="3524" spans="1:7" x14ac:dyDescent="0.3">
      <c r="A3524" s="3" t="s">
        <v>2001</v>
      </c>
      <c r="B3524" s="3">
        <v>5.9</v>
      </c>
      <c r="C3524" t="s">
        <v>1126</v>
      </c>
      <c r="D3524" t="s">
        <v>2088</v>
      </c>
      <c r="E3524" t="s">
        <v>6197</v>
      </c>
      <c r="F3524" t="s">
        <v>6095</v>
      </c>
    </row>
    <row r="3525" spans="1:7" x14ac:dyDescent="0.3">
      <c r="A3525" s="2" t="s">
        <v>1847</v>
      </c>
      <c r="B3525" s="2">
        <v>6</v>
      </c>
      <c r="C3525" t="s">
        <v>434</v>
      </c>
      <c r="D3525" t="s">
        <v>307</v>
      </c>
      <c r="E3525" t="s">
        <v>1126</v>
      </c>
      <c r="F3525" t="s">
        <v>6116</v>
      </c>
      <c r="G3525" t="s">
        <v>6095</v>
      </c>
    </row>
    <row r="3526" spans="1:7" x14ac:dyDescent="0.3">
      <c r="A3526" s="3" t="s">
        <v>69</v>
      </c>
      <c r="B3526" s="3">
        <v>7.4</v>
      </c>
      <c r="C3526" t="s">
        <v>1126</v>
      </c>
      <c r="D3526" t="s">
        <v>6180</v>
      </c>
    </row>
    <row r="3527" spans="1:7" x14ac:dyDescent="0.3">
      <c r="A3527" s="2" t="s">
        <v>1764</v>
      </c>
      <c r="B3527" s="2">
        <v>7.4</v>
      </c>
      <c r="C3527" t="s">
        <v>307</v>
      </c>
      <c r="D3527" t="s">
        <v>656</v>
      </c>
      <c r="E3527" t="s">
        <v>1126</v>
      </c>
    </row>
    <row r="3528" spans="1:7" x14ac:dyDescent="0.3">
      <c r="A3528" s="3" t="s">
        <v>2088</v>
      </c>
      <c r="B3528" s="3">
        <v>4.2</v>
      </c>
      <c r="C3528" t="s">
        <v>2088</v>
      </c>
    </row>
    <row r="3529" spans="1:7" x14ac:dyDescent="0.3">
      <c r="A3529" s="2" t="s">
        <v>2843</v>
      </c>
      <c r="B3529" s="2">
        <v>6.2</v>
      </c>
      <c r="C3529" t="s">
        <v>656</v>
      </c>
      <c r="D3529" t="s">
        <v>1126</v>
      </c>
      <c r="E3529" t="s">
        <v>6201</v>
      </c>
    </row>
    <row r="3530" spans="1:7" x14ac:dyDescent="0.3">
      <c r="A3530" s="3" t="s">
        <v>5248</v>
      </c>
      <c r="B3530" s="3">
        <v>5.4</v>
      </c>
      <c r="C3530" t="s">
        <v>307</v>
      </c>
      <c r="D3530" t="s">
        <v>2088</v>
      </c>
    </row>
    <row r="3531" spans="1:7" x14ac:dyDescent="0.3">
      <c r="A3531" s="3" t="s">
        <v>1648</v>
      </c>
      <c r="B3531" s="3">
        <v>7.2</v>
      </c>
      <c r="C3531" t="s">
        <v>6198</v>
      </c>
      <c r="D3531" t="s">
        <v>656</v>
      </c>
      <c r="E3531" t="s">
        <v>1126</v>
      </c>
      <c r="F3531" t="s">
        <v>6180</v>
      </c>
    </row>
    <row r="3532" spans="1:7" x14ac:dyDescent="0.3">
      <c r="A3532" s="2" t="s">
        <v>465</v>
      </c>
      <c r="B3532" s="2">
        <v>6.7</v>
      </c>
      <c r="C3532" t="s">
        <v>656</v>
      </c>
      <c r="D3532" t="s">
        <v>1126</v>
      </c>
      <c r="E3532" t="s">
        <v>6180</v>
      </c>
    </row>
    <row r="3533" spans="1:7" x14ac:dyDescent="0.3">
      <c r="A3533" s="3" t="s">
        <v>641</v>
      </c>
      <c r="B3533" s="3">
        <v>7.2</v>
      </c>
      <c r="C3533" t="s">
        <v>6196</v>
      </c>
      <c r="D3533" t="s">
        <v>1126</v>
      </c>
    </row>
    <row r="3534" spans="1:7" x14ac:dyDescent="0.3">
      <c r="A3534" s="2" t="s">
        <v>1340</v>
      </c>
      <c r="B3534" s="2">
        <v>7.4</v>
      </c>
      <c r="C3534" t="s">
        <v>5288</v>
      </c>
      <c r="D3534" t="s">
        <v>6201</v>
      </c>
    </row>
    <row r="3535" spans="1:7" x14ac:dyDescent="0.3">
      <c r="A3535" s="3" t="s">
        <v>838</v>
      </c>
      <c r="B3535" s="3">
        <v>5.6</v>
      </c>
      <c r="C3535" t="s">
        <v>656</v>
      </c>
      <c r="D3535" t="s">
        <v>1126</v>
      </c>
    </row>
    <row r="3536" spans="1:7" x14ac:dyDescent="0.3">
      <c r="A3536" s="2" t="s">
        <v>465</v>
      </c>
      <c r="B3536" s="2">
        <v>6.8</v>
      </c>
      <c r="C3536" t="s">
        <v>656</v>
      </c>
      <c r="D3536" t="s">
        <v>1126</v>
      </c>
      <c r="E3536" t="s">
        <v>6180</v>
      </c>
    </row>
    <row r="3537" spans="1:6" x14ac:dyDescent="0.3">
      <c r="A3537" s="2" t="s">
        <v>5288</v>
      </c>
      <c r="B3537" s="2">
        <v>7.7</v>
      </c>
      <c r="C3537" t="s">
        <v>5288</v>
      </c>
    </row>
    <row r="3538" spans="1:6" x14ac:dyDescent="0.3">
      <c r="A3538" s="3" t="s">
        <v>1479</v>
      </c>
      <c r="B3538" s="3">
        <v>7</v>
      </c>
      <c r="C3538" t="s">
        <v>656</v>
      </c>
      <c r="D3538" t="s">
        <v>1126</v>
      </c>
      <c r="E3538" t="s">
        <v>6180</v>
      </c>
      <c r="F3538" t="s">
        <v>6203</v>
      </c>
    </row>
    <row r="3539" spans="1:6" x14ac:dyDescent="0.3">
      <c r="A3539" s="2" t="s">
        <v>1126</v>
      </c>
      <c r="B3539" s="2">
        <v>7.2</v>
      </c>
      <c r="C3539" t="s">
        <v>1126</v>
      </c>
    </row>
    <row r="3540" spans="1:6" x14ac:dyDescent="0.3">
      <c r="A3540" s="3" t="s">
        <v>3622</v>
      </c>
      <c r="B3540" s="3">
        <v>7.2</v>
      </c>
      <c r="C3540" t="s">
        <v>6196</v>
      </c>
      <c r="D3540" t="s">
        <v>1126</v>
      </c>
      <c r="E3540" t="s">
        <v>6197</v>
      </c>
    </row>
    <row r="3541" spans="1:6" x14ac:dyDescent="0.3">
      <c r="A3541" s="2" t="s">
        <v>69</v>
      </c>
      <c r="B3541" s="2">
        <v>6.2</v>
      </c>
      <c r="C3541" t="s">
        <v>1126</v>
      </c>
      <c r="D3541" t="s">
        <v>6180</v>
      </c>
    </row>
    <row r="3542" spans="1:6" x14ac:dyDescent="0.3">
      <c r="A3542" s="2" t="s">
        <v>1800</v>
      </c>
      <c r="B3542" s="2">
        <v>6.2</v>
      </c>
      <c r="C3542" t="s">
        <v>656</v>
      </c>
      <c r="D3542" t="s">
        <v>6116</v>
      </c>
    </row>
    <row r="3543" spans="1:6" x14ac:dyDescent="0.3">
      <c r="A3543" s="3" t="s">
        <v>69</v>
      </c>
      <c r="B3543" s="3">
        <v>6.9</v>
      </c>
      <c r="C3543" t="s">
        <v>1126</v>
      </c>
      <c r="D3543" t="s">
        <v>6180</v>
      </c>
    </row>
    <row r="3544" spans="1:6" x14ac:dyDescent="0.3">
      <c r="A3544" s="2" t="s">
        <v>838</v>
      </c>
      <c r="B3544" s="2">
        <v>7</v>
      </c>
      <c r="C3544" t="s">
        <v>656</v>
      </c>
      <c r="D3544" t="s">
        <v>1126</v>
      </c>
    </row>
    <row r="3545" spans="1:6" x14ac:dyDescent="0.3">
      <c r="A3545" s="3" t="s">
        <v>1126</v>
      </c>
      <c r="B3545" s="3">
        <v>6.7</v>
      </c>
      <c r="C3545" t="s">
        <v>1126</v>
      </c>
    </row>
    <row r="3546" spans="1:6" x14ac:dyDescent="0.3">
      <c r="A3546" s="3" t="s">
        <v>828</v>
      </c>
      <c r="B3546" s="3">
        <v>7.4</v>
      </c>
      <c r="C3546" t="s">
        <v>656</v>
      </c>
      <c r="D3546" t="s">
        <v>1126</v>
      </c>
      <c r="E3546" t="s">
        <v>6195</v>
      </c>
      <c r="F3546" t="s">
        <v>6180</v>
      </c>
    </row>
    <row r="3547" spans="1:6" x14ac:dyDescent="0.3">
      <c r="A3547" s="3" t="s">
        <v>465</v>
      </c>
      <c r="B3547" s="3">
        <v>6.1</v>
      </c>
      <c r="C3547" t="s">
        <v>656</v>
      </c>
      <c r="D3547" t="s">
        <v>1126</v>
      </c>
      <c r="E3547" t="s">
        <v>6180</v>
      </c>
    </row>
    <row r="3548" spans="1:6" x14ac:dyDescent="0.3">
      <c r="A3548" s="3" t="s">
        <v>5920</v>
      </c>
      <c r="B3548" s="3">
        <v>8.1999999999999993</v>
      </c>
      <c r="C3548" t="s">
        <v>6198</v>
      </c>
      <c r="D3548" t="s">
        <v>6196</v>
      </c>
      <c r="E3548" t="s">
        <v>5288</v>
      </c>
      <c r="F3548" t="s">
        <v>6199</v>
      </c>
    </row>
    <row r="3549" spans="1:6" x14ac:dyDescent="0.3">
      <c r="A3549" s="2" t="s">
        <v>5923</v>
      </c>
      <c r="B3549" s="2">
        <v>7.7</v>
      </c>
      <c r="C3549" t="s">
        <v>6196</v>
      </c>
      <c r="D3549" t="s">
        <v>5288</v>
      </c>
      <c r="E3549" t="s">
        <v>6202</v>
      </c>
    </row>
    <row r="3550" spans="1:6" x14ac:dyDescent="0.3">
      <c r="A3550" s="3" t="s">
        <v>5926</v>
      </c>
      <c r="B3550" s="3">
        <v>7.3</v>
      </c>
      <c r="C3550" t="s">
        <v>5288</v>
      </c>
      <c r="D3550" t="s">
        <v>6203</v>
      </c>
    </row>
    <row r="3551" spans="1:6" x14ac:dyDescent="0.3">
      <c r="A3551" s="2" t="s">
        <v>5929</v>
      </c>
      <c r="B3551" s="2">
        <v>7.6</v>
      </c>
      <c r="C3551" t="s">
        <v>307</v>
      </c>
      <c r="D3551" t="s">
        <v>6198</v>
      </c>
      <c r="E3551" t="s">
        <v>5288</v>
      </c>
      <c r="F3551" t="s">
        <v>1126</v>
      </c>
    </row>
    <row r="3552" spans="1:6" x14ac:dyDescent="0.3">
      <c r="A3552" s="2" t="s">
        <v>246</v>
      </c>
      <c r="B3552" s="2">
        <v>5.6</v>
      </c>
      <c r="C3552" t="s">
        <v>434</v>
      </c>
      <c r="D3552" t="s">
        <v>1126</v>
      </c>
    </row>
    <row r="3553" spans="1:6" x14ac:dyDescent="0.3">
      <c r="A3553" s="2" t="s">
        <v>2088</v>
      </c>
      <c r="B3553" s="2">
        <v>6.4</v>
      </c>
      <c r="C3553" t="s">
        <v>2088</v>
      </c>
    </row>
    <row r="3554" spans="1:6" x14ac:dyDescent="0.3">
      <c r="A3554" s="3" t="s">
        <v>1949</v>
      </c>
      <c r="B3554" s="3">
        <v>6.8</v>
      </c>
      <c r="C3554" t="s">
        <v>656</v>
      </c>
      <c r="D3554" t="s">
        <v>6196</v>
      </c>
      <c r="E3554" t="s">
        <v>6095</v>
      </c>
    </row>
    <row r="3555" spans="1:6" x14ac:dyDescent="0.3">
      <c r="A3555" s="2" t="s">
        <v>326</v>
      </c>
      <c r="B3555" s="2">
        <v>6.1</v>
      </c>
      <c r="C3555" t="s">
        <v>656</v>
      </c>
      <c r="D3555" t="s">
        <v>6196</v>
      </c>
    </row>
    <row r="3556" spans="1:6" x14ac:dyDescent="0.3">
      <c r="A3556" s="3" t="s">
        <v>313</v>
      </c>
      <c r="B3556" s="3">
        <v>6</v>
      </c>
      <c r="C3556" t="s">
        <v>434</v>
      </c>
      <c r="D3556" t="s">
        <v>656</v>
      </c>
      <c r="E3556" t="s">
        <v>6195</v>
      </c>
      <c r="F3556" t="s">
        <v>6116</v>
      </c>
    </row>
    <row r="3557" spans="1:6" x14ac:dyDescent="0.3">
      <c r="A3557" s="3" t="s">
        <v>710</v>
      </c>
      <c r="B3557" s="3">
        <v>6.1</v>
      </c>
      <c r="C3557" t="s">
        <v>6196</v>
      </c>
      <c r="D3557" t="s">
        <v>1126</v>
      </c>
      <c r="E3557" t="s">
        <v>6095</v>
      </c>
    </row>
    <row r="3558" spans="1:6" x14ac:dyDescent="0.3">
      <c r="A3558" s="2" t="s">
        <v>608</v>
      </c>
      <c r="B3558" s="2">
        <v>5.5</v>
      </c>
      <c r="C3558" t="s">
        <v>1126</v>
      </c>
      <c r="D3558" t="s">
        <v>6116</v>
      </c>
    </row>
    <row r="3559" spans="1:6" x14ac:dyDescent="0.3">
      <c r="A3559" s="3" t="s">
        <v>753</v>
      </c>
      <c r="B3559" s="3">
        <v>6.9</v>
      </c>
      <c r="C3559" t="s">
        <v>656</v>
      </c>
      <c r="D3559" t="s">
        <v>1126</v>
      </c>
      <c r="E3559" t="s">
        <v>6116</v>
      </c>
    </row>
    <row r="3560" spans="1:6" x14ac:dyDescent="0.3">
      <c r="A3560" s="2" t="s">
        <v>246</v>
      </c>
      <c r="B3560" s="2">
        <v>4.0999999999999996</v>
      </c>
      <c r="C3560" t="s">
        <v>434</v>
      </c>
      <c r="D3560" t="s">
        <v>1126</v>
      </c>
    </row>
    <row r="3561" spans="1:6" x14ac:dyDescent="0.3">
      <c r="A3561" s="3" t="s">
        <v>838</v>
      </c>
      <c r="B3561" s="3">
        <v>5.4</v>
      </c>
      <c r="C3561" t="s">
        <v>656</v>
      </c>
      <c r="D3561" t="s">
        <v>1126</v>
      </c>
    </row>
    <row r="3562" spans="1:6" x14ac:dyDescent="0.3">
      <c r="A3562" s="2" t="s">
        <v>4446</v>
      </c>
      <c r="B3562" s="2">
        <v>8.1999999999999993</v>
      </c>
      <c r="C3562" t="s">
        <v>6196</v>
      </c>
      <c r="D3562" t="s">
        <v>1126</v>
      </c>
      <c r="E3562" t="s">
        <v>6180</v>
      </c>
    </row>
    <row r="3563" spans="1:6" x14ac:dyDescent="0.3">
      <c r="A3563" s="3" t="s">
        <v>656</v>
      </c>
      <c r="B3563" s="3">
        <v>5.7</v>
      </c>
      <c r="C3563" t="s">
        <v>656</v>
      </c>
    </row>
    <row r="3564" spans="1:6" x14ac:dyDescent="0.3">
      <c r="A3564" s="2" t="s">
        <v>1126</v>
      </c>
      <c r="B3564" s="2">
        <v>7.9</v>
      </c>
      <c r="C3564" t="s">
        <v>1126</v>
      </c>
    </row>
    <row r="3565" spans="1:6" x14ac:dyDescent="0.3">
      <c r="A3565" s="2" t="s">
        <v>710</v>
      </c>
      <c r="B3565" s="2">
        <v>7.1</v>
      </c>
      <c r="C3565" t="s">
        <v>6196</v>
      </c>
      <c r="D3565" t="s">
        <v>1126</v>
      </c>
      <c r="E3565" t="s">
        <v>6095</v>
      </c>
    </row>
    <row r="3566" spans="1:6" x14ac:dyDescent="0.3">
      <c r="A3566" s="3" t="s">
        <v>1342</v>
      </c>
      <c r="B3566" s="3">
        <v>6.4</v>
      </c>
      <c r="C3566" t="s">
        <v>1126</v>
      </c>
      <c r="D3566" t="s">
        <v>6095</v>
      </c>
    </row>
    <row r="3567" spans="1:6" x14ac:dyDescent="0.3">
      <c r="A3567" s="3" t="s">
        <v>2064</v>
      </c>
      <c r="B3567" s="3">
        <v>7.5</v>
      </c>
      <c r="C3567" t="s">
        <v>6198</v>
      </c>
      <c r="D3567" t="s">
        <v>1126</v>
      </c>
      <c r="E3567" t="s">
        <v>6180</v>
      </c>
    </row>
    <row r="3568" spans="1:6" x14ac:dyDescent="0.3">
      <c r="A3568" s="2" t="s">
        <v>5959</v>
      </c>
      <c r="B3568" s="2">
        <v>6.4</v>
      </c>
      <c r="C3568" t="s">
        <v>656</v>
      </c>
      <c r="D3568" t="s">
        <v>6195</v>
      </c>
      <c r="E3568" t="s">
        <v>6095</v>
      </c>
    </row>
    <row r="3569" spans="1:8" x14ac:dyDescent="0.3">
      <c r="A3569" s="2" t="s">
        <v>465</v>
      </c>
      <c r="B3569" s="2">
        <v>7.2</v>
      </c>
      <c r="C3569" t="s">
        <v>656</v>
      </c>
      <c r="D3569" t="s">
        <v>1126</v>
      </c>
      <c r="E3569" t="s">
        <v>6180</v>
      </c>
    </row>
    <row r="3570" spans="1:8" x14ac:dyDescent="0.3">
      <c r="A3570" s="3" t="s">
        <v>656</v>
      </c>
      <c r="B3570" s="3">
        <v>6</v>
      </c>
      <c r="C3570" t="s">
        <v>656</v>
      </c>
    </row>
    <row r="3571" spans="1:8" x14ac:dyDescent="0.3">
      <c r="A3571" s="3" t="s">
        <v>5966</v>
      </c>
      <c r="B3571" s="3">
        <v>5.6</v>
      </c>
      <c r="C3571" t="s">
        <v>1126</v>
      </c>
      <c r="D3571" t="s">
        <v>6195</v>
      </c>
      <c r="E3571" t="s">
        <v>6116</v>
      </c>
    </row>
    <row r="3572" spans="1:8" x14ac:dyDescent="0.3">
      <c r="A3572" s="3" t="s">
        <v>2599</v>
      </c>
      <c r="B3572" s="3">
        <v>8.4</v>
      </c>
      <c r="C3572" t="s">
        <v>1126</v>
      </c>
      <c r="D3572" t="s">
        <v>6197</v>
      </c>
    </row>
    <row r="3573" spans="1:8" x14ac:dyDescent="0.3">
      <c r="A3573" s="3" t="s">
        <v>838</v>
      </c>
      <c r="B3573" s="3">
        <v>7.5</v>
      </c>
      <c r="C3573" t="s">
        <v>656</v>
      </c>
      <c r="D3573" t="s">
        <v>1126</v>
      </c>
    </row>
    <row r="3574" spans="1:8" x14ac:dyDescent="0.3">
      <c r="A3574" s="2" t="s">
        <v>69</v>
      </c>
      <c r="B3574" s="2">
        <v>7.2</v>
      </c>
      <c r="C3574" t="s">
        <v>1126</v>
      </c>
      <c r="D3574" t="s">
        <v>6180</v>
      </c>
    </row>
    <row r="3575" spans="1:8" x14ac:dyDescent="0.3">
      <c r="A3575" s="3" t="s">
        <v>69</v>
      </c>
      <c r="B3575" s="3">
        <v>7.2</v>
      </c>
      <c r="C3575" t="s">
        <v>1126</v>
      </c>
      <c r="D3575" t="s">
        <v>6180</v>
      </c>
    </row>
    <row r="3576" spans="1:8" x14ac:dyDescent="0.3">
      <c r="A3576" s="3" t="s">
        <v>1342</v>
      </c>
      <c r="B3576" s="3">
        <v>6.5</v>
      </c>
      <c r="C3576" t="s">
        <v>1126</v>
      </c>
      <c r="D3576" t="s">
        <v>6095</v>
      </c>
    </row>
    <row r="3577" spans="1:8" x14ac:dyDescent="0.3">
      <c r="A3577" s="3" t="s">
        <v>2452</v>
      </c>
      <c r="B3577" s="3">
        <v>6.4</v>
      </c>
      <c r="C3577" t="s">
        <v>656</v>
      </c>
      <c r="D3577" t="s">
        <v>2088</v>
      </c>
    </row>
    <row r="3578" spans="1:8" x14ac:dyDescent="0.3">
      <c r="A3578" s="2" t="s">
        <v>2843</v>
      </c>
      <c r="B3578" s="2">
        <v>7.5</v>
      </c>
      <c r="C3578" t="s">
        <v>656</v>
      </c>
      <c r="D3578" t="s">
        <v>1126</v>
      </c>
      <c r="E3578" t="s">
        <v>6201</v>
      </c>
    </row>
    <row r="3579" spans="1:8" x14ac:dyDescent="0.3">
      <c r="A3579" s="2" t="s">
        <v>5978</v>
      </c>
      <c r="B3579" s="2">
        <v>6.9</v>
      </c>
      <c r="C3579" t="s">
        <v>434</v>
      </c>
      <c r="D3579" t="s">
        <v>307</v>
      </c>
      <c r="E3579" t="s">
        <v>6193</v>
      </c>
      <c r="F3579" t="s">
        <v>656</v>
      </c>
      <c r="G3579" t="s">
        <v>6195</v>
      </c>
      <c r="H3579" t="s">
        <v>6116</v>
      </c>
    </row>
    <row r="3580" spans="1:8" x14ac:dyDescent="0.3">
      <c r="A3580" s="3" t="s">
        <v>465</v>
      </c>
      <c r="B3580" s="3">
        <v>7</v>
      </c>
      <c r="C3580" t="s">
        <v>656</v>
      </c>
      <c r="D3580" t="s">
        <v>1126</v>
      </c>
      <c r="E3580" t="s">
        <v>6180</v>
      </c>
    </row>
    <row r="3581" spans="1:8" x14ac:dyDescent="0.3">
      <c r="A3581" s="3" t="s">
        <v>2208</v>
      </c>
      <c r="B3581" s="3">
        <v>6.3</v>
      </c>
      <c r="C3581" t="s">
        <v>6196</v>
      </c>
      <c r="D3581" t="s">
        <v>2088</v>
      </c>
      <c r="E3581" t="s">
        <v>6095</v>
      </c>
    </row>
    <row r="3582" spans="1:8" x14ac:dyDescent="0.3">
      <c r="A3582" s="2" t="s">
        <v>2088</v>
      </c>
      <c r="B3582" s="2">
        <v>5.5</v>
      </c>
      <c r="C3582" t="s">
        <v>2088</v>
      </c>
    </row>
    <row r="3583" spans="1:8" x14ac:dyDescent="0.3">
      <c r="A3583" s="3" t="s">
        <v>1126</v>
      </c>
      <c r="B3583" s="3">
        <v>6.6</v>
      </c>
      <c r="C3583" t="s">
        <v>1126</v>
      </c>
    </row>
    <row r="3584" spans="1:8" x14ac:dyDescent="0.3">
      <c r="A3584" s="2" t="s">
        <v>2159</v>
      </c>
      <c r="B3584" s="2">
        <v>5.2</v>
      </c>
      <c r="C3584" t="s">
        <v>6196</v>
      </c>
      <c r="D3584" t="s">
        <v>1126</v>
      </c>
      <c r="E3584" t="s">
        <v>2088</v>
      </c>
      <c r="F3584" t="s">
        <v>6095</v>
      </c>
    </row>
    <row r="3585" spans="1:7" x14ac:dyDescent="0.3">
      <c r="A3585" s="2" t="s">
        <v>5987</v>
      </c>
      <c r="B3585" s="2">
        <v>8.3000000000000007</v>
      </c>
      <c r="C3585" t="s">
        <v>5288</v>
      </c>
      <c r="D3585" t="s">
        <v>1126</v>
      </c>
      <c r="E3585" t="s">
        <v>6203</v>
      </c>
    </row>
    <row r="3586" spans="1:7" x14ac:dyDescent="0.3">
      <c r="A3586" s="3" t="s">
        <v>641</v>
      </c>
      <c r="B3586" s="3">
        <v>7.2</v>
      </c>
      <c r="C3586" t="s">
        <v>6196</v>
      </c>
      <c r="D3586" t="s">
        <v>1126</v>
      </c>
    </row>
    <row r="3587" spans="1:7" x14ac:dyDescent="0.3">
      <c r="A3587" s="2" t="s">
        <v>1126</v>
      </c>
      <c r="B3587" s="2">
        <v>7.2</v>
      </c>
      <c r="C3587" t="s">
        <v>1126</v>
      </c>
    </row>
    <row r="3588" spans="1:7" x14ac:dyDescent="0.3">
      <c r="A3588" s="2" t="s">
        <v>3549</v>
      </c>
      <c r="B3588" s="2">
        <v>7.8</v>
      </c>
      <c r="C3588" t="s">
        <v>656</v>
      </c>
      <c r="D3588" t="s">
        <v>6200</v>
      </c>
      <c r="E3588" t="s">
        <v>6180</v>
      </c>
    </row>
    <row r="3589" spans="1:7" x14ac:dyDescent="0.3">
      <c r="A3589" s="3" t="s">
        <v>2088</v>
      </c>
      <c r="B3589" s="3">
        <v>6.4</v>
      </c>
      <c r="C3589" t="s">
        <v>2088</v>
      </c>
    </row>
    <row r="3590" spans="1:7" x14ac:dyDescent="0.3">
      <c r="A3590" s="2" t="s">
        <v>5997</v>
      </c>
      <c r="B3590" s="2">
        <v>8.1</v>
      </c>
      <c r="C3590" t="s">
        <v>5288</v>
      </c>
      <c r="D3590" t="s">
        <v>6199</v>
      </c>
      <c r="E3590" t="s">
        <v>6201</v>
      </c>
    </row>
    <row r="3591" spans="1:7" x14ac:dyDescent="0.3">
      <c r="A3591" s="2" t="s">
        <v>4666</v>
      </c>
      <c r="B3591" s="2">
        <v>5.6</v>
      </c>
      <c r="C3591" t="s">
        <v>434</v>
      </c>
      <c r="D3591" t="s">
        <v>6196</v>
      </c>
      <c r="E3591" t="s">
        <v>1126</v>
      </c>
    </row>
    <row r="3592" spans="1:7" x14ac:dyDescent="0.3">
      <c r="A3592" s="2" t="s">
        <v>1126</v>
      </c>
      <c r="B3592" s="2">
        <v>6.6</v>
      </c>
      <c r="C3592" t="s">
        <v>1126</v>
      </c>
    </row>
    <row r="3593" spans="1:7" x14ac:dyDescent="0.3">
      <c r="A3593" s="3" t="s">
        <v>1934</v>
      </c>
      <c r="B3593" s="3">
        <v>7.7</v>
      </c>
      <c r="C3593" t="s">
        <v>656</v>
      </c>
      <c r="D3593" t="s">
        <v>6200</v>
      </c>
    </row>
    <row r="3594" spans="1:7" x14ac:dyDescent="0.3">
      <c r="A3594" s="3" t="s">
        <v>69</v>
      </c>
      <c r="B3594" s="3">
        <v>6.5</v>
      </c>
      <c r="C3594" t="s">
        <v>1126</v>
      </c>
      <c r="D3594" t="s">
        <v>6180</v>
      </c>
    </row>
    <row r="3595" spans="1:7" x14ac:dyDescent="0.3">
      <c r="A3595" s="3" t="s">
        <v>6006</v>
      </c>
      <c r="B3595" s="3">
        <v>6.1</v>
      </c>
      <c r="C3595" t="s">
        <v>307</v>
      </c>
      <c r="D3595" t="s">
        <v>6194</v>
      </c>
      <c r="E3595" t="s">
        <v>6180</v>
      </c>
    </row>
    <row r="3596" spans="1:7" x14ac:dyDescent="0.3">
      <c r="A3596" s="2" t="s">
        <v>6008</v>
      </c>
      <c r="B3596" s="2">
        <v>5.7</v>
      </c>
      <c r="C3596" t="s">
        <v>307</v>
      </c>
      <c r="D3596" t="s">
        <v>6198</v>
      </c>
      <c r="E3596" t="s">
        <v>1126</v>
      </c>
      <c r="F3596" t="s">
        <v>2088</v>
      </c>
      <c r="G3596" t="s">
        <v>6095</v>
      </c>
    </row>
    <row r="3597" spans="1:7" x14ac:dyDescent="0.3">
      <c r="A3597" s="2" t="s">
        <v>3240</v>
      </c>
      <c r="B3597" s="2">
        <v>5.9</v>
      </c>
      <c r="C3597" t="s">
        <v>2088</v>
      </c>
      <c r="D3597" t="s">
        <v>6116</v>
      </c>
    </row>
    <row r="3598" spans="1:7" x14ac:dyDescent="0.3">
      <c r="A3598" s="2" t="s">
        <v>838</v>
      </c>
      <c r="B3598" s="2">
        <v>7.7</v>
      </c>
      <c r="C3598" t="s">
        <v>656</v>
      </c>
      <c r="D3598" t="s">
        <v>1126</v>
      </c>
    </row>
    <row r="3599" spans="1:7" x14ac:dyDescent="0.3">
      <c r="A3599" s="3" t="s">
        <v>1126</v>
      </c>
      <c r="B3599" s="3">
        <v>7.1</v>
      </c>
      <c r="C3599" t="s">
        <v>1126</v>
      </c>
    </row>
    <row r="3600" spans="1:7" x14ac:dyDescent="0.3">
      <c r="A3600" s="3" t="s">
        <v>6016</v>
      </c>
      <c r="B3600" s="3">
        <v>7.6</v>
      </c>
      <c r="C3600" t="s">
        <v>6198</v>
      </c>
      <c r="D3600" t="s">
        <v>5288</v>
      </c>
      <c r="E3600" t="s">
        <v>6203</v>
      </c>
    </row>
    <row r="3601" spans="1:5" x14ac:dyDescent="0.3">
      <c r="A3601" s="3" t="s">
        <v>1126</v>
      </c>
      <c r="B3601" s="3">
        <v>7.4</v>
      </c>
      <c r="C3601" t="s">
        <v>1126</v>
      </c>
    </row>
    <row r="3602" spans="1:5" x14ac:dyDescent="0.3">
      <c r="A3602" s="2" t="s">
        <v>5288</v>
      </c>
      <c r="B3602" s="2">
        <v>6.8</v>
      </c>
      <c r="C3602" t="s">
        <v>5288</v>
      </c>
    </row>
    <row r="3603" spans="1:5" x14ac:dyDescent="0.3">
      <c r="A3603" s="3" t="s">
        <v>2022</v>
      </c>
      <c r="B3603" s="3">
        <v>6.5</v>
      </c>
      <c r="C3603" t="s">
        <v>1126</v>
      </c>
      <c r="D3603" t="s">
        <v>6201</v>
      </c>
    </row>
    <row r="3604" spans="1:5" x14ac:dyDescent="0.3">
      <c r="A3604" s="3" t="s">
        <v>1126</v>
      </c>
      <c r="B3604" s="3">
        <v>7.3</v>
      </c>
      <c r="C3604" t="s">
        <v>1126</v>
      </c>
    </row>
    <row r="3605" spans="1:5" x14ac:dyDescent="0.3">
      <c r="A3605" s="2" t="s">
        <v>641</v>
      </c>
      <c r="B3605" s="2">
        <v>7.3</v>
      </c>
      <c r="C3605" t="s">
        <v>6196</v>
      </c>
      <c r="D3605" t="s">
        <v>1126</v>
      </c>
    </row>
    <row r="3606" spans="1:5" x14ac:dyDescent="0.3">
      <c r="A3606" s="3" t="s">
        <v>4446</v>
      </c>
      <c r="B3606" s="3">
        <v>6.5</v>
      </c>
      <c r="C3606" t="s">
        <v>6196</v>
      </c>
      <c r="D3606" t="s">
        <v>1126</v>
      </c>
      <c r="E3606" t="s">
        <v>6180</v>
      </c>
    </row>
    <row r="3607" spans="1:5" x14ac:dyDescent="0.3">
      <c r="A3607" s="2" t="s">
        <v>549</v>
      </c>
      <c r="B3607" s="2">
        <v>6</v>
      </c>
      <c r="C3607" t="s">
        <v>656</v>
      </c>
      <c r="D3607" t="s">
        <v>6180</v>
      </c>
    </row>
    <row r="3608" spans="1:5" x14ac:dyDescent="0.3">
      <c r="A3608" s="3" t="s">
        <v>710</v>
      </c>
      <c r="B3608" s="3">
        <v>5.3</v>
      </c>
      <c r="C3608" t="s">
        <v>6196</v>
      </c>
      <c r="D3608" t="s">
        <v>1126</v>
      </c>
      <c r="E3608" t="s">
        <v>6095</v>
      </c>
    </row>
    <row r="3609" spans="1:5" x14ac:dyDescent="0.3">
      <c r="A3609" s="2" t="s">
        <v>838</v>
      </c>
      <c r="B3609" s="2">
        <v>6.6</v>
      </c>
      <c r="C3609" t="s">
        <v>656</v>
      </c>
      <c r="D3609" t="s">
        <v>1126</v>
      </c>
    </row>
    <row r="3610" spans="1:5" x14ac:dyDescent="0.3">
      <c r="A3610" s="3" t="s">
        <v>331</v>
      </c>
      <c r="B3610" s="3">
        <v>8.6999999999999993</v>
      </c>
      <c r="C3610" t="s">
        <v>434</v>
      </c>
      <c r="D3610" t="s">
        <v>307</v>
      </c>
      <c r="E3610" t="s">
        <v>1126</v>
      </c>
    </row>
    <row r="3611" spans="1:5" x14ac:dyDescent="0.3">
      <c r="A3611" s="2" t="s">
        <v>656</v>
      </c>
      <c r="B3611" s="2">
        <v>6.2</v>
      </c>
      <c r="C3611" t="s">
        <v>656</v>
      </c>
    </row>
    <row r="3612" spans="1:5" x14ac:dyDescent="0.3">
      <c r="A3612" s="3" t="s">
        <v>283</v>
      </c>
      <c r="B3612" s="3">
        <v>5.8</v>
      </c>
      <c r="C3612" t="s">
        <v>656</v>
      </c>
      <c r="D3612" t="s">
        <v>6195</v>
      </c>
      <c r="E3612" t="s">
        <v>2088</v>
      </c>
    </row>
    <row r="3613" spans="1:5" x14ac:dyDescent="0.3">
      <c r="A3613" s="3" t="s">
        <v>549</v>
      </c>
      <c r="B3613" s="3">
        <v>5.7</v>
      </c>
      <c r="C3613" t="s">
        <v>656</v>
      </c>
      <c r="D3613" t="s">
        <v>6180</v>
      </c>
    </row>
    <row r="3614" spans="1:5" x14ac:dyDescent="0.3">
      <c r="A3614" s="2" t="s">
        <v>1250</v>
      </c>
      <c r="B3614" s="2">
        <v>6.1</v>
      </c>
      <c r="C3614" t="s">
        <v>1126</v>
      </c>
      <c r="D3614" t="s">
        <v>6203</v>
      </c>
    </row>
    <row r="3615" spans="1:5" x14ac:dyDescent="0.3">
      <c r="A3615" s="3" t="s">
        <v>889</v>
      </c>
      <c r="B3615" s="3">
        <v>6.4</v>
      </c>
      <c r="C3615" t="s">
        <v>1126</v>
      </c>
      <c r="D3615" t="s">
        <v>6116</v>
      </c>
      <c r="E3615" t="s">
        <v>6095</v>
      </c>
    </row>
    <row r="3616" spans="1:5" x14ac:dyDescent="0.3">
      <c r="A3616" s="2" t="s">
        <v>2452</v>
      </c>
      <c r="B3616" s="2">
        <v>4.5999999999999996</v>
      </c>
      <c r="C3616" t="s">
        <v>656</v>
      </c>
      <c r="D3616" t="s">
        <v>2088</v>
      </c>
    </row>
    <row r="3617" spans="1:6" x14ac:dyDescent="0.3">
      <c r="A3617" s="2" t="s">
        <v>641</v>
      </c>
      <c r="B3617" s="2">
        <v>5.9</v>
      </c>
      <c r="C3617" t="s">
        <v>6196</v>
      </c>
      <c r="D3617" t="s">
        <v>1126</v>
      </c>
    </row>
    <row r="3618" spans="1:6" x14ac:dyDescent="0.3">
      <c r="A3618" s="3" t="s">
        <v>653</v>
      </c>
      <c r="B3618" s="3">
        <v>7.7</v>
      </c>
      <c r="C3618" t="s">
        <v>1126</v>
      </c>
      <c r="D3618" t="s">
        <v>6199</v>
      </c>
      <c r="E3618" t="s">
        <v>6202</v>
      </c>
    </row>
    <row r="3619" spans="1:6" x14ac:dyDescent="0.3">
      <c r="A3619" s="3" t="s">
        <v>465</v>
      </c>
      <c r="B3619" s="3">
        <v>7.1</v>
      </c>
      <c r="C3619" t="s">
        <v>656</v>
      </c>
      <c r="D3619" t="s">
        <v>1126</v>
      </c>
      <c r="E3619" t="s">
        <v>6180</v>
      </c>
    </row>
    <row r="3620" spans="1:6" x14ac:dyDescent="0.3">
      <c r="A3620" s="2" t="s">
        <v>5862</v>
      </c>
      <c r="B3620" s="2">
        <v>6.2</v>
      </c>
      <c r="C3620" t="s">
        <v>656</v>
      </c>
      <c r="D3620" t="s">
        <v>2088</v>
      </c>
      <c r="E3620" t="s">
        <v>6200</v>
      </c>
    </row>
    <row r="3621" spans="1:6" x14ac:dyDescent="0.3">
      <c r="A3621" s="2" t="s">
        <v>3549</v>
      </c>
      <c r="B3621" s="2">
        <v>7.7</v>
      </c>
      <c r="C3621" t="s">
        <v>656</v>
      </c>
      <c r="D3621" t="s">
        <v>6200</v>
      </c>
      <c r="E3621" t="s">
        <v>6180</v>
      </c>
    </row>
    <row r="3622" spans="1:6" x14ac:dyDescent="0.3">
      <c r="A3622" s="2" t="s">
        <v>465</v>
      </c>
      <c r="B3622" s="2">
        <v>7.5</v>
      </c>
      <c r="C3622" t="s">
        <v>656</v>
      </c>
      <c r="D3622" t="s">
        <v>1126</v>
      </c>
      <c r="E3622" t="s">
        <v>6180</v>
      </c>
    </row>
    <row r="3623" spans="1:6" x14ac:dyDescent="0.3">
      <c r="A3623" s="3" t="s">
        <v>1887</v>
      </c>
      <c r="B3623" s="3">
        <v>7.6</v>
      </c>
      <c r="C3623" t="s">
        <v>656</v>
      </c>
      <c r="D3623" t="s">
        <v>1126</v>
      </c>
      <c r="E3623" t="s">
        <v>6201</v>
      </c>
      <c r="F3623" t="s">
        <v>6180</v>
      </c>
    </row>
    <row r="3624" spans="1:6" x14ac:dyDescent="0.3">
      <c r="A3624" s="3" t="s">
        <v>656</v>
      </c>
      <c r="B3624" s="3">
        <v>6.9</v>
      </c>
      <c r="C3624" t="s">
        <v>656</v>
      </c>
    </row>
    <row r="3625" spans="1:6" x14ac:dyDescent="0.3">
      <c r="A3625" s="2" t="s">
        <v>710</v>
      </c>
      <c r="B3625" s="2">
        <v>7.1</v>
      </c>
      <c r="C3625" t="s">
        <v>6196</v>
      </c>
      <c r="D3625" t="s">
        <v>1126</v>
      </c>
      <c r="E3625" t="s">
        <v>6095</v>
      </c>
    </row>
    <row r="3626" spans="1:6" x14ac:dyDescent="0.3">
      <c r="A3626" s="3" t="s">
        <v>2088</v>
      </c>
      <c r="B3626" s="3">
        <v>6.3</v>
      </c>
      <c r="C3626" t="s">
        <v>2088</v>
      </c>
    </row>
    <row r="3627" spans="1:6" x14ac:dyDescent="0.3">
      <c r="A3627" s="3" t="s">
        <v>1777</v>
      </c>
      <c r="B3627" s="3">
        <v>8.3000000000000007</v>
      </c>
      <c r="C3627" t="s">
        <v>307</v>
      </c>
      <c r="D3627" t="s">
        <v>656</v>
      </c>
      <c r="E3627" t="s">
        <v>6195</v>
      </c>
    </row>
    <row r="3628" spans="1:6" x14ac:dyDescent="0.3">
      <c r="A3628" s="2" t="s">
        <v>1126</v>
      </c>
      <c r="B3628" s="2">
        <v>7.1</v>
      </c>
      <c r="C3628" t="s">
        <v>1126</v>
      </c>
    </row>
    <row r="3629" spans="1:6" x14ac:dyDescent="0.3">
      <c r="A3629" s="3" t="s">
        <v>6065</v>
      </c>
      <c r="B3629" s="3">
        <v>4.7</v>
      </c>
      <c r="C3629" t="s">
        <v>656</v>
      </c>
      <c r="D3629" t="s">
        <v>6195</v>
      </c>
      <c r="E3629" t="s">
        <v>2088</v>
      </c>
      <c r="F3629" t="s">
        <v>6200</v>
      </c>
    </row>
    <row r="3630" spans="1:6" x14ac:dyDescent="0.3">
      <c r="A3630" s="3" t="s">
        <v>6068</v>
      </c>
      <c r="B3630" s="3">
        <v>7.2</v>
      </c>
      <c r="C3630" t="s">
        <v>6198</v>
      </c>
      <c r="D3630" t="s">
        <v>5288</v>
      </c>
    </row>
    <row r="3631" spans="1:6" x14ac:dyDescent="0.3">
      <c r="A3631" s="2" t="s">
        <v>5288</v>
      </c>
      <c r="B3631" s="2">
        <v>5.0999999999999996</v>
      </c>
      <c r="C3631" t="s">
        <v>5288</v>
      </c>
    </row>
    <row r="3632" spans="1:6" x14ac:dyDescent="0.3">
      <c r="A3632" s="2" t="s">
        <v>2088</v>
      </c>
      <c r="B3632" s="2">
        <v>6.9</v>
      </c>
      <c r="C3632" t="s">
        <v>2088</v>
      </c>
    </row>
    <row r="3633" spans="1:7" x14ac:dyDescent="0.3">
      <c r="A3633" s="2" t="s">
        <v>549</v>
      </c>
      <c r="B3633" s="2">
        <v>6.1</v>
      </c>
      <c r="C3633" t="s">
        <v>656</v>
      </c>
      <c r="D3633" t="s">
        <v>6180</v>
      </c>
    </row>
    <row r="3634" spans="1:7" x14ac:dyDescent="0.3">
      <c r="A3634" s="2" t="s">
        <v>5075</v>
      </c>
      <c r="B3634" s="2">
        <v>6.3</v>
      </c>
      <c r="C3634" t="s">
        <v>6200</v>
      </c>
      <c r="D3634" t="s">
        <v>6180</v>
      </c>
    </row>
    <row r="3635" spans="1:7" x14ac:dyDescent="0.3">
      <c r="A3635" s="2" t="s">
        <v>2168</v>
      </c>
      <c r="B3635" s="2">
        <v>6.1</v>
      </c>
      <c r="C3635" t="s">
        <v>2088</v>
      </c>
      <c r="D3635" t="s">
        <v>6095</v>
      </c>
    </row>
    <row r="3636" spans="1:7" x14ac:dyDescent="0.3">
      <c r="A3636" s="2" t="s">
        <v>5926</v>
      </c>
      <c r="B3636" s="2">
        <v>7.8</v>
      </c>
      <c r="C3636" t="s">
        <v>5288</v>
      </c>
      <c r="D3636" t="s">
        <v>6203</v>
      </c>
    </row>
    <row r="3637" spans="1:7" x14ac:dyDescent="0.3">
      <c r="A3637" s="3" t="s">
        <v>246</v>
      </c>
      <c r="B3637" s="3">
        <v>4.7</v>
      </c>
      <c r="C3637" t="s">
        <v>434</v>
      </c>
      <c r="D3637" t="s">
        <v>1126</v>
      </c>
    </row>
    <row r="3638" spans="1:7" x14ac:dyDescent="0.3">
      <c r="A3638" s="3" t="s">
        <v>838</v>
      </c>
      <c r="B3638" s="3">
        <v>6.7</v>
      </c>
      <c r="C3638" t="s">
        <v>656</v>
      </c>
      <c r="D3638" t="s">
        <v>1126</v>
      </c>
    </row>
    <row r="3639" spans="1:7" x14ac:dyDescent="0.3">
      <c r="A3639" s="2" t="s">
        <v>6085</v>
      </c>
      <c r="B3639" s="2">
        <v>6.6</v>
      </c>
      <c r="C3639" t="s">
        <v>434</v>
      </c>
      <c r="D3639" t="s">
        <v>6195</v>
      </c>
      <c r="E3639" t="s">
        <v>2088</v>
      </c>
      <c r="F3639" t="s">
        <v>6197</v>
      </c>
      <c r="G3639" t="s">
        <v>6095</v>
      </c>
    </row>
    <row r="3640" spans="1:7" x14ac:dyDescent="0.3">
      <c r="A3640" s="3" t="s">
        <v>549</v>
      </c>
      <c r="B3640" s="3">
        <v>6.9</v>
      </c>
      <c r="C3640" t="s">
        <v>656</v>
      </c>
      <c r="D3640" t="s">
        <v>6180</v>
      </c>
    </row>
    <row r="3641" spans="1:7" x14ac:dyDescent="0.3">
      <c r="A3641" s="2" t="s">
        <v>838</v>
      </c>
      <c r="B3641" s="2">
        <v>7.1</v>
      </c>
      <c r="C3641" t="s">
        <v>656</v>
      </c>
      <c r="D3641" t="s">
        <v>1126</v>
      </c>
    </row>
    <row r="3642" spans="1:7" x14ac:dyDescent="0.3">
      <c r="A3642" s="2" t="s">
        <v>1126</v>
      </c>
      <c r="B3642" s="2">
        <v>6.7</v>
      </c>
      <c r="C3642" t="s">
        <v>1126</v>
      </c>
    </row>
    <row r="3643" spans="1:7" x14ac:dyDescent="0.3">
      <c r="A3643" s="3" t="s">
        <v>1126</v>
      </c>
      <c r="B3643" s="3">
        <v>7.1</v>
      </c>
      <c r="C3643" t="s">
        <v>1126</v>
      </c>
    </row>
    <row r="3644" spans="1:7" x14ac:dyDescent="0.3">
      <c r="A3644" s="2" t="s">
        <v>1250</v>
      </c>
      <c r="B3644" s="2">
        <v>6.6</v>
      </c>
      <c r="C3644" t="s">
        <v>1126</v>
      </c>
      <c r="D3644" t="s">
        <v>6203</v>
      </c>
    </row>
    <row r="3645" spans="1:7" x14ac:dyDescent="0.3">
      <c r="A3645" s="3" t="s">
        <v>6095</v>
      </c>
      <c r="B3645" s="3">
        <v>4.8</v>
      </c>
      <c r="C3645" t="s">
        <v>6095</v>
      </c>
    </row>
    <row r="3646" spans="1:7" x14ac:dyDescent="0.3">
      <c r="A3646" s="3" t="s">
        <v>1855</v>
      </c>
      <c r="B3646" s="3">
        <v>6.4</v>
      </c>
      <c r="C3646" t="s">
        <v>6198</v>
      </c>
      <c r="D3646" t="s">
        <v>6196</v>
      </c>
      <c r="E3646" t="s">
        <v>1126</v>
      </c>
      <c r="F3646" t="s">
        <v>6095</v>
      </c>
    </row>
    <row r="3647" spans="1:7" x14ac:dyDescent="0.3">
      <c r="A3647" s="2" t="s">
        <v>465</v>
      </c>
      <c r="B3647" s="2">
        <v>7.3</v>
      </c>
      <c r="C3647" t="s">
        <v>656</v>
      </c>
      <c r="D3647" t="s">
        <v>1126</v>
      </c>
      <c r="E3647" t="s">
        <v>6180</v>
      </c>
    </row>
    <row r="3648" spans="1:7" x14ac:dyDescent="0.3">
      <c r="A3648" s="3" t="s">
        <v>465</v>
      </c>
      <c r="B3648" s="3">
        <v>6.9</v>
      </c>
      <c r="C3648" t="s">
        <v>656</v>
      </c>
      <c r="D3648" t="s">
        <v>1126</v>
      </c>
      <c r="E3648" t="s">
        <v>6180</v>
      </c>
    </row>
    <row r="3649" spans="1:7" x14ac:dyDescent="0.3">
      <c r="A3649" s="3" t="s">
        <v>4446</v>
      </c>
      <c r="B3649" s="3">
        <v>7.2</v>
      </c>
      <c r="C3649" t="s">
        <v>6196</v>
      </c>
      <c r="D3649" t="s">
        <v>1126</v>
      </c>
      <c r="E3649" t="s">
        <v>6180</v>
      </c>
    </row>
    <row r="3650" spans="1:7" x14ac:dyDescent="0.3">
      <c r="A3650" s="2" t="s">
        <v>465</v>
      </c>
      <c r="B3650" s="2">
        <v>6.5</v>
      </c>
      <c r="C3650" t="s">
        <v>656</v>
      </c>
      <c r="D3650" t="s">
        <v>1126</v>
      </c>
      <c r="E3650" t="s">
        <v>6180</v>
      </c>
    </row>
    <row r="3651" spans="1:7" x14ac:dyDescent="0.3">
      <c r="A3651" s="3" t="s">
        <v>838</v>
      </c>
      <c r="B3651" s="3">
        <v>6.6</v>
      </c>
      <c r="C3651" t="s">
        <v>656</v>
      </c>
      <c r="D3651" t="s">
        <v>1126</v>
      </c>
    </row>
    <row r="3652" spans="1:7" x14ac:dyDescent="0.3">
      <c r="A3652" s="2" t="s">
        <v>465</v>
      </c>
      <c r="B3652" s="2">
        <v>6.7</v>
      </c>
      <c r="C3652" t="s">
        <v>656</v>
      </c>
      <c r="D3652" t="s">
        <v>1126</v>
      </c>
      <c r="E3652" t="s">
        <v>6180</v>
      </c>
    </row>
    <row r="3653" spans="1:7" x14ac:dyDescent="0.3">
      <c r="A3653" s="2" t="s">
        <v>1652</v>
      </c>
      <c r="B3653" s="2">
        <v>7.3</v>
      </c>
      <c r="C3653" t="s">
        <v>6197</v>
      </c>
      <c r="D3653" t="s">
        <v>6116</v>
      </c>
      <c r="E3653" t="s">
        <v>6095</v>
      </c>
    </row>
    <row r="3654" spans="1:7" x14ac:dyDescent="0.3">
      <c r="A3654" s="2" t="s">
        <v>6109</v>
      </c>
      <c r="B3654" s="2">
        <v>7</v>
      </c>
      <c r="C3654" t="s">
        <v>6193</v>
      </c>
      <c r="D3654" t="s">
        <v>656</v>
      </c>
      <c r="E3654" t="s">
        <v>1126</v>
      </c>
      <c r="F3654" t="s">
        <v>6195</v>
      </c>
      <c r="G3654" t="s">
        <v>6116</v>
      </c>
    </row>
    <row r="3655" spans="1:7" x14ac:dyDescent="0.3">
      <c r="A3655" s="3" t="s">
        <v>637</v>
      </c>
      <c r="B3655" s="3">
        <v>5.5</v>
      </c>
      <c r="C3655" t="s">
        <v>1126</v>
      </c>
      <c r="D3655" t="s">
        <v>6197</v>
      </c>
      <c r="E3655" t="s">
        <v>6095</v>
      </c>
    </row>
    <row r="3656" spans="1:7" x14ac:dyDescent="0.3">
      <c r="A3656" s="2" t="s">
        <v>69</v>
      </c>
      <c r="B3656" s="2">
        <v>6.7</v>
      </c>
      <c r="C3656" t="s">
        <v>1126</v>
      </c>
      <c r="D3656" t="s">
        <v>6180</v>
      </c>
    </row>
    <row r="3657" spans="1:7" x14ac:dyDescent="0.3">
      <c r="A3657" s="2" t="s">
        <v>1342</v>
      </c>
      <c r="B3657" s="2">
        <v>3.9</v>
      </c>
      <c r="C3657" t="s">
        <v>1126</v>
      </c>
      <c r="D3657" t="s">
        <v>6095</v>
      </c>
    </row>
    <row r="3658" spans="1:7" x14ac:dyDescent="0.3">
      <c r="A3658" s="3" t="s">
        <v>6116</v>
      </c>
      <c r="B3658" s="3">
        <v>6.3</v>
      </c>
      <c r="C3658" t="s">
        <v>6116</v>
      </c>
    </row>
    <row r="3659" spans="1:7" x14ac:dyDescent="0.3">
      <c r="A3659" s="2" t="s">
        <v>5288</v>
      </c>
      <c r="B3659" s="2">
        <v>7.5</v>
      </c>
      <c r="C3659" t="s">
        <v>5288</v>
      </c>
    </row>
    <row r="3660" spans="1:7" x14ac:dyDescent="0.3">
      <c r="A3660" s="3" t="s">
        <v>1126</v>
      </c>
      <c r="B3660" s="3">
        <v>7</v>
      </c>
      <c r="C3660" t="s">
        <v>1126</v>
      </c>
    </row>
    <row r="3661" spans="1:7" x14ac:dyDescent="0.3">
      <c r="A3661" s="3" t="s">
        <v>6123</v>
      </c>
      <c r="B3661" s="3">
        <v>6.7</v>
      </c>
      <c r="C3661" t="s">
        <v>307</v>
      </c>
      <c r="D3661" t="s">
        <v>2088</v>
      </c>
      <c r="E3661" t="s">
        <v>6116</v>
      </c>
    </row>
    <row r="3662" spans="1:7" x14ac:dyDescent="0.3">
      <c r="A3662" s="2" t="s">
        <v>838</v>
      </c>
      <c r="B3662" s="2">
        <v>7.4</v>
      </c>
      <c r="C3662" t="s">
        <v>656</v>
      </c>
      <c r="D3662" t="s">
        <v>1126</v>
      </c>
    </row>
    <row r="3663" spans="1:7" x14ac:dyDescent="0.3">
      <c r="A3663" s="3" t="s">
        <v>3192</v>
      </c>
      <c r="B3663" s="3">
        <v>8</v>
      </c>
      <c r="C3663" t="s">
        <v>434</v>
      </c>
      <c r="D3663" t="s">
        <v>1126</v>
      </c>
      <c r="E3663" t="s">
        <v>5025</v>
      </c>
    </row>
    <row r="3664" spans="1:7" x14ac:dyDescent="0.3">
      <c r="A3664" s="3" t="s">
        <v>5288</v>
      </c>
      <c r="B3664" s="3">
        <v>7.2</v>
      </c>
      <c r="C3664" t="s">
        <v>5288</v>
      </c>
    </row>
    <row r="3665" spans="1:5" x14ac:dyDescent="0.3">
      <c r="A3665" s="3" t="s">
        <v>1126</v>
      </c>
      <c r="B3665" s="3">
        <v>6.5</v>
      </c>
      <c r="C3665" t="s">
        <v>1126</v>
      </c>
    </row>
    <row r="3666" spans="1:5" x14ac:dyDescent="0.3">
      <c r="A3666" s="3" t="s">
        <v>6131</v>
      </c>
      <c r="B3666" s="3">
        <v>7.7</v>
      </c>
      <c r="C3666" t="s">
        <v>6196</v>
      </c>
      <c r="D3666" t="s">
        <v>5288</v>
      </c>
    </row>
    <row r="3667" spans="1:5" x14ac:dyDescent="0.3">
      <c r="A3667" s="3" t="s">
        <v>2321</v>
      </c>
      <c r="B3667" s="3">
        <v>8.5</v>
      </c>
      <c r="C3667" t="s">
        <v>1126</v>
      </c>
      <c r="D3667" t="s">
        <v>6194</v>
      </c>
    </row>
    <row r="3668" spans="1:5" x14ac:dyDescent="0.3">
      <c r="A3668" s="2" t="s">
        <v>69</v>
      </c>
      <c r="B3668" s="2">
        <v>7.7</v>
      </c>
      <c r="C3668" t="s">
        <v>1126</v>
      </c>
      <c r="D3668" t="s">
        <v>6180</v>
      </c>
    </row>
    <row r="3669" spans="1:5" x14ac:dyDescent="0.3">
      <c r="A3669" s="3" t="s">
        <v>549</v>
      </c>
      <c r="B3669" s="3">
        <v>6.5</v>
      </c>
      <c r="C3669" t="s">
        <v>656</v>
      </c>
      <c r="D3669" t="s">
        <v>6180</v>
      </c>
    </row>
    <row r="3670" spans="1:5" x14ac:dyDescent="0.3">
      <c r="A3670" s="2" t="s">
        <v>3053</v>
      </c>
      <c r="B3670" s="2">
        <v>7</v>
      </c>
      <c r="C3670" t="s">
        <v>1126</v>
      </c>
      <c r="D3670" t="s">
        <v>6180</v>
      </c>
      <c r="E3670" t="s">
        <v>6116</v>
      </c>
    </row>
    <row r="3671" spans="1:5" x14ac:dyDescent="0.3">
      <c r="A3671" s="2" t="s">
        <v>710</v>
      </c>
      <c r="B3671" s="2">
        <v>5.5</v>
      </c>
      <c r="C3671" t="s">
        <v>6196</v>
      </c>
      <c r="D3671" t="s">
        <v>1126</v>
      </c>
      <c r="E3671" t="s">
        <v>6095</v>
      </c>
    </row>
    <row r="3672" spans="1:5" x14ac:dyDescent="0.3">
      <c r="A3672" s="2" t="s">
        <v>465</v>
      </c>
      <c r="B3672" s="2">
        <v>6.3</v>
      </c>
      <c r="C3672" t="s">
        <v>656</v>
      </c>
      <c r="D3672" t="s">
        <v>1126</v>
      </c>
      <c r="E3672" t="s">
        <v>6180</v>
      </c>
    </row>
    <row r="3673" spans="1:5" x14ac:dyDescent="0.3">
      <c r="A3673" s="3" t="s">
        <v>2521</v>
      </c>
      <c r="B3673" s="3">
        <v>7.9</v>
      </c>
      <c r="C3673" t="s">
        <v>1126</v>
      </c>
      <c r="D3673" t="s">
        <v>6201</v>
      </c>
      <c r="E3673" t="s">
        <v>6180</v>
      </c>
    </row>
    <row r="3674" spans="1:5" x14ac:dyDescent="0.3">
      <c r="A3674" s="3" t="s">
        <v>5288</v>
      </c>
      <c r="B3674" s="3">
        <v>7.4</v>
      </c>
      <c r="C3674" t="s">
        <v>5288</v>
      </c>
    </row>
    <row r="3675" spans="1:5" x14ac:dyDescent="0.3">
      <c r="A3675" s="3" t="s">
        <v>5288</v>
      </c>
      <c r="B3675" s="3">
        <v>7.5</v>
      </c>
      <c r="C3675" t="s">
        <v>5288</v>
      </c>
    </row>
    <row r="3676" spans="1:5" x14ac:dyDescent="0.3">
      <c r="A3676" s="3" t="s">
        <v>1250</v>
      </c>
      <c r="B3676" s="3">
        <v>6.7</v>
      </c>
      <c r="C3676" t="s">
        <v>1126</v>
      </c>
      <c r="D3676" t="s">
        <v>6203</v>
      </c>
    </row>
    <row r="3677" spans="1:5" x14ac:dyDescent="0.3">
      <c r="A3677" s="2" t="s">
        <v>2168</v>
      </c>
      <c r="B3677" s="2">
        <v>4.2</v>
      </c>
      <c r="C3677" t="s">
        <v>2088</v>
      </c>
      <c r="D3677" t="s">
        <v>6095</v>
      </c>
    </row>
    <row r="3678" spans="1:5" x14ac:dyDescent="0.3">
      <c r="A3678" s="2" t="s">
        <v>641</v>
      </c>
      <c r="B3678" s="2">
        <v>4.8</v>
      </c>
      <c r="C3678" t="s">
        <v>6196</v>
      </c>
      <c r="D3678" t="s">
        <v>1126</v>
      </c>
    </row>
    <row r="3679" spans="1:5" x14ac:dyDescent="0.3">
      <c r="A3679" s="3" t="s">
        <v>656</v>
      </c>
      <c r="B3679" s="3">
        <v>7</v>
      </c>
      <c r="C3679" t="s">
        <v>656</v>
      </c>
    </row>
    <row r="3680" spans="1:5" x14ac:dyDescent="0.3">
      <c r="A3680" s="2" t="s">
        <v>3932</v>
      </c>
      <c r="B3680" s="2">
        <v>7</v>
      </c>
      <c r="C3680" t="s">
        <v>656</v>
      </c>
      <c r="D3680" t="s">
        <v>2088</v>
      </c>
      <c r="E3680" t="s">
        <v>6116</v>
      </c>
    </row>
    <row r="3681" spans="1:7" x14ac:dyDescent="0.3">
      <c r="A3681" s="2" t="s">
        <v>6157</v>
      </c>
      <c r="B3681" s="2">
        <v>6.8</v>
      </c>
      <c r="C3681" t="s">
        <v>656</v>
      </c>
      <c r="D3681" t="s">
        <v>6196</v>
      </c>
      <c r="E3681" t="s">
        <v>1126</v>
      </c>
      <c r="F3681" t="s">
        <v>2088</v>
      </c>
      <c r="G3681" t="s">
        <v>6095</v>
      </c>
    </row>
    <row r="3682" spans="1:7" x14ac:dyDescent="0.3">
      <c r="A3682" s="3" t="s">
        <v>637</v>
      </c>
      <c r="B3682" s="3">
        <v>7.5</v>
      </c>
      <c r="C3682" t="s">
        <v>1126</v>
      </c>
      <c r="D3682" t="s">
        <v>6197</v>
      </c>
      <c r="E3682" t="s">
        <v>6095</v>
      </c>
    </row>
    <row r="3683" spans="1:7" x14ac:dyDescent="0.3">
      <c r="A3683" s="3" t="s">
        <v>2342</v>
      </c>
      <c r="B3683" s="3">
        <v>5.3</v>
      </c>
      <c r="C3683" t="s">
        <v>6198</v>
      </c>
      <c r="D3683" t="s">
        <v>656</v>
      </c>
      <c r="E3683" t="s">
        <v>6180</v>
      </c>
    </row>
    <row r="3684" spans="1:7" x14ac:dyDescent="0.3">
      <c r="A3684" s="3" t="s">
        <v>6162</v>
      </c>
      <c r="B3684" s="3">
        <v>7.3</v>
      </c>
      <c r="C3684" t="s">
        <v>656</v>
      </c>
      <c r="D3684" t="s">
        <v>5288</v>
      </c>
      <c r="E3684" t="s">
        <v>1126</v>
      </c>
    </row>
    <row r="3685" spans="1:7" x14ac:dyDescent="0.3">
      <c r="A3685" s="2" t="s">
        <v>656</v>
      </c>
      <c r="B3685" s="2">
        <v>5.6</v>
      </c>
      <c r="C3685" t="s">
        <v>656</v>
      </c>
    </row>
    <row r="3686" spans="1:7" x14ac:dyDescent="0.3">
      <c r="A3686" s="3" t="s">
        <v>838</v>
      </c>
      <c r="B3686" s="3">
        <v>5.6</v>
      </c>
      <c r="C3686" t="s">
        <v>656</v>
      </c>
      <c r="D3686" t="s">
        <v>1126</v>
      </c>
    </row>
    <row r="3687" spans="1:7" x14ac:dyDescent="0.3">
      <c r="A3687" s="2" t="s">
        <v>465</v>
      </c>
      <c r="B3687" s="2">
        <v>6.6</v>
      </c>
      <c r="C3687" t="s">
        <v>656</v>
      </c>
      <c r="D3687" t="s">
        <v>1126</v>
      </c>
      <c r="E3687" t="s">
        <v>6180</v>
      </c>
    </row>
    <row r="3688" spans="1:7" x14ac:dyDescent="0.3">
      <c r="A3688" s="3" t="s">
        <v>465</v>
      </c>
      <c r="B3688" s="3">
        <v>6.3</v>
      </c>
      <c r="C3688" t="s">
        <v>656</v>
      </c>
      <c r="D3688" t="s">
        <v>1126</v>
      </c>
      <c r="E3688" t="s">
        <v>6180</v>
      </c>
    </row>
    <row r="3689" spans="1:7" x14ac:dyDescent="0.3">
      <c r="A3689" s="3" t="s">
        <v>1126</v>
      </c>
      <c r="B3689" s="3">
        <v>7.5</v>
      </c>
      <c r="C3689" t="s">
        <v>1126</v>
      </c>
    </row>
    <row r="3690" spans="1:7" x14ac:dyDescent="0.3">
      <c r="A3690" s="2" t="s">
        <v>549</v>
      </c>
      <c r="B3690" s="2">
        <v>7.6</v>
      </c>
      <c r="C3690" t="s">
        <v>656</v>
      </c>
      <c r="D3690" t="s">
        <v>6180</v>
      </c>
    </row>
    <row r="3691" spans="1:7" x14ac:dyDescent="0.3">
      <c r="A3691" s="2" t="s">
        <v>5025</v>
      </c>
      <c r="B3691" s="2">
        <v>4.0999999999999996</v>
      </c>
      <c r="C3691" t="s">
        <v>5025</v>
      </c>
    </row>
    <row r="3692" spans="1:7" x14ac:dyDescent="0.3">
      <c r="A3692" s="2" t="s">
        <v>656</v>
      </c>
      <c r="B3692" s="2">
        <v>7.8</v>
      </c>
      <c r="C3692" t="s">
        <v>656</v>
      </c>
    </row>
    <row r="3693" spans="1:7" x14ac:dyDescent="0.3">
      <c r="A3693" s="3" t="s">
        <v>838</v>
      </c>
      <c r="B3693" s="3">
        <v>7.3</v>
      </c>
      <c r="C3693" t="s">
        <v>656</v>
      </c>
      <c r="D3693" t="s">
        <v>1126</v>
      </c>
    </row>
    <row r="3694" spans="1:7" x14ac:dyDescent="0.3">
      <c r="A3694" s="3" t="s">
        <v>838</v>
      </c>
      <c r="B3694" s="3">
        <v>7.1</v>
      </c>
      <c r="C3694" t="s">
        <v>656</v>
      </c>
      <c r="D3694" t="s">
        <v>1126</v>
      </c>
    </row>
    <row r="3695" spans="1:7" x14ac:dyDescent="0.3">
      <c r="A3695" s="3" t="s">
        <v>6180</v>
      </c>
      <c r="B3695" s="3">
        <v>6.2</v>
      </c>
      <c r="C3695" t="s">
        <v>6180</v>
      </c>
    </row>
    <row r="3696" spans="1:7" x14ac:dyDescent="0.3">
      <c r="A3696" s="3" t="s">
        <v>6182</v>
      </c>
      <c r="B3696" s="3">
        <v>6.1</v>
      </c>
      <c r="C3696" t="s">
        <v>656</v>
      </c>
      <c r="D3696" t="s">
        <v>6196</v>
      </c>
      <c r="E3696" t="s">
        <v>2088</v>
      </c>
    </row>
    <row r="3697" spans="1:7" x14ac:dyDescent="0.3">
      <c r="A3697" s="2" t="s">
        <v>2521</v>
      </c>
      <c r="B3697" s="2">
        <v>6.9</v>
      </c>
      <c r="C3697" t="s">
        <v>1126</v>
      </c>
      <c r="D3697" t="s">
        <v>6201</v>
      </c>
      <c r="E3697" t="s">
        <v>6180</v>
      </c>
    </row>
    <row r="3698" spans="1:7" x14ac:dyDescent="0.3">
      <c r="A3698" s="3" t="s">
        <v>1126</v>
      </c>
      <c r="B3698" s="3">
        <v>7.5</v>
      </c>
      <c r="C3698" t="s">
        <v>1126</v>
      </c>
    </row>
    <row r="3699" spans="1:7" x14ac:dyDescent="0.3">
      <c r="A3699" s="3" t="s">
        <v>2526</v>
      </c>
      <c r="B3699" s="3">
        <v>7.4</v>
      </c>
      <c r="C3699" t="s">
        <v>6196</v>
      </c>
      <c r="D3699" t="s">
        <v>2088</v>
      </c>
      <c r="E3699" t="s">
        <v>6197</v>
      </c>
      <c r="F3699" t="s">
        <v>6095</v>
      </c>
    </row>
    <row r="3700" spans="1:7" x14ac:dyDescent="0.3">
      <c r="A3700" s="3" t="s">
        <v>889</v>
      </c>
      <c r="B3700" s="3">
        <v>7</v>
      </c>
      <c r="C3700" t="s">
        <v>1126</v>
      </c>
      <c r="D3700" t="s">
        <v>6116</v>
      </c>
      <c r="E3700" t="s">
        <v>6095</v>
      </c>
    </row>
    <row r="3701" spans="1:7" x14ac:dyDescent="0.3">
      <c r="A3701" s="3" t="s">
        <v>1893</v>
      </c>
      <c r="B3701" s="3">
        <v>6.9</v>
      </c>
      <c r="C3701" t="s">
        <v>434</v>
      </c>
      <c r="D3701" t="s">
        <v>6196</v>
      </c>
      <c r="E3701" t="s">
        <v>1126</v>
      </c>
      <c r="F3701" t="s">
        <v>6180</v>
      </c>
      <c r="G3701" t="s">
        <v>6095</v>
      </c>
    </row>
    <row r="3702" spans="1:7" x14ac:dyDescent="0.3">
      <c r="A3702" s="2" t="s">
        <v>5288</v>
      </c>
      <c r="B3702" s="2">
        <v>6.6</v>
      </c>
      <c r="C3702" t="s">
        <v>5288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95E4-9E36-4F26-B4B8-6781D253D65B}">
  <dimension ref="A1:J3702"/>
  <sheetViews>
    <sheetView workbookViewId="0">
      <selection activeCell="D1" sqref="D1:J2"/>
    </sheetView>
  </sheetViews>
  <sheetFormatPr defaultRowHeight="14.4" x14ac:dyDescent="0.3"/>
  <cols>
    <col min="1" max="1" width="10.44140625" bestFit="1" customWidth="1"/>
    <col min="2" max="2" width="13" bestFit="1" customWidth="1"/>
  </cols>
  <sheetData>
    <row r="1" spans="1:10" x14ac:dyDescent="0.3">
      <c r="A1" s="1" t="s">
        <v>1</v>
      </c>
      <c r="B1" s="1" t="s">
        <v>7</v>
      </c>
      <c r="D1" s="6" t="s">
        <v>6206</v>
      </c>
      <c r="E1" s="6" t="s">
        <v>6207</v>
      </c>
      <c r="F1" s="6" t="s">
        <v>6208</v>
      </c>
      <c r="G1" s="6" t="s">
        <v>6209</v>
      </c>
      <c r="H1" s="6" t="s">
        <v>6210</v>
      </c>
      <c r="I1" s="6" t="s">
        <v>6211</v>
      </c>
      <c r="J1" s="6" t="s">
        <v>6212</v>
      </c>
    </row>
    <row r="2" spans="1:10" x14ac:dyDescent="0.3">
      <c r="A2" s="2">
        <v>178</v>
      </c>
      <c r="B2" s="2">
        <v>7.9</v>
      </c>
      <c r="D2" s="7">
        <f>AVERAGE(A2:A3702)</f>
        <v>110.11780599837881</v>
      </c>
      <c r="E2" s="4">
        <f>MEDIAN(A2:A3702)</f>
        <v>106</v>
      </c>
      <c r="F2" s="4">
        <f>_xlfn.MODE.SNGL(A2:A3702)</f>
        <v>101</v>
      </c>
      <c r="G2" s="4">
        <f>MAX(A2:A3702)</f>
        <v>330</v>
      </c>
      <c r="H2" s="4">
        <f>MIN(A2:A3702)</f>
        <v>37</v>
      </c>
      <c r="I2" s="7">
        <f>_xlfn.STDEV.P(A2:A3702)</f>
        <v>22.735635366802693</v>
      </c>
      <c r="J2" s="7">
        <f>_xlfn.VAR.P(A2:A3702)</f>
        <v>516.9091155322094</v>
      </c>
    </row>
    <row r="3" spans="1:10" x14ac:dyDescent="0.3">
      <c r="A3" s="3">
        <v>169</v>
      </c>
      <c r="B3" s="3">
        <v>7.1</v>
      </c>
    </row>
    <row r="4" spans="1:10" x14ac:dyDescent="0.3">
      <c r="A4" s="2">
        <v>148</v>
      </c>
      <c r="B4" s="2">
        <v>6.8</v>
      </c>
    </row>
    <row r="5" spans="1:10" x14ac:dyDescent="0.3">
      <c r="A5" s="3">
        <v>164</v>
      </c>
      <c r="B5" s="3">
        <v>8.5</v>
      </c>
    </row>
    <row r="6" spans="1:10" x14ac:dyDescent="0.3">
      <c r="A6" s="3">
        <v>132</v>
      </c>
      <c r="B6" s="3">
        <v>6.6</v>
      </c>
    </row>
    <row r="7" spans="1:10" x14ac:dyDescent="0.3">
      <c r="A7" s="2">
        <v>156</v>
      </c>
      <c r="B7" s="2">
        <v>6.2</v>
      </c>
    </row>
    <row r="8" spans="1:10" x14ac:dyDescent="0.3">
      <c r="A8" s="3">
        <v>100</v>
      </c>
      <c r="B8" s="3">
        <v>7.8</v>
      </c>
    </row>
    <row r="9" spans="1:10" x14ac:dyDescent="0.3">
      <c r="A9" s="2">
        <v>141</v>
      </c>
      <c r="B9" s="2">
        <v>7.5</v>
      </c>
    </row>
    <row r="10" spans="1:10" x14ac:dyDescent="0.3">
      <c r="A10" s="3">
        <v>153</v>
      </c>
      <c r="B10" s="3">
        <v>7.5</v>
      </c>
    </row>
    <row r="11" spans="1:10" x14ac:dyDescent="0.3">
      <c r="A11" s="2">
        <v>183</v>
      </c>
      <c r="B11" s="2">
        <v>6.9</v>
      </c>
    </row>
    <row r="12" spans="1:10" x14ac:dyDescent="0.3">
      <c r="A12" s="3">
        <v>169</v>
      </c>
      <c r="B12" s="3">
        <v>6.1</v>
      </c>
    </row>
    <row r="13" spans="1:10" x14ac:dyDescent="0.3">
      <c r="A13" s="2">
        <v>106</v>
      </c>
      <c r="B13" s="2">
        <v>6.7</v>
      </c>
    </row>
    <row r="14" spans="1:10" x14ac:dyDescent="0.3">
      <c r="A14" s="3">
        <v>151</v>
      </c>
      <c r="B14" s="3">
        <v>7.3</v>
      </c>
    </row>
    <row r="15" spans="1:10" x14ac:dyDescent="0.3">
      <c r="A15" s="2">
        <v>150</v>
      </c>
      <c r="B15" s="2">
        <v>6.5</v>
      </c>
    </row>
    <row r="16" spans="1:10" x14ac:dyDescent="0.3">
      <c r="A16" s="3">
        <v>143</v>
      </c>
      <c r="B16" s="3">
        <v>7.2</v>
      </c>
    </row>
    <row r="17" spans="1:2" x14ac:dyDescent="0.3">
      <c r="A17" s="2">
        <v>150</v>
      </c>
      <c r="B17" s="2">
        <v>6.6</v>
      </c>
    </row>
    <row r="18" spans="1:2" x14ac:dyDescent="0.3">
      <c r="A18" s="3">
        <v>173</v>
      </c>
      <c r="B18" s="3">
        <v>8.1</v>
      </c>
    </row>
    <row r="19" spans="1:2" x14ac:dyDescent="0.3">
      <c r="A19" s="2">
        <v>136</v>
      </c>
      <c r="B19" s="2">
        <v>6.7</v>
      </c>
    </row>
    <row r="20" spans="1:2" x14ac:dyDescent="0.3">
      <c r="A20" s="3">
        <v>106</v>
      </c>
      <c r="B20" s="3">
        <v>6.8</v>
      </c>
    </row>
    <row r="21" spans="1:2" x14ac:dyDescent="0.3">
      <c r="A21" s="2">
        <v>164</v>
      </c>
      <c r="B21" s="2">
        <v>7.5</v>
      </c>
    </row>
    <row r="22" spans="1:2" x14ac:dyDescent="0.3">
      <c r="A22" s="3">
        <v>153</v>
      </c>
      <c r="B22" s="3">
        <v>7</v>
      </c>
    </row>
    <row r="23" spans="1:2" x14ac:dyDescent="0.3">
      <c r="A23" s="2">
        <v>156</v>
      </c>
      <c r="B23" s="2">
        <v>6.7</v>
      </c>
    </row>
    <row r="24" spans="1:2" x14ac:dyDescent="0.3">
      <c r="A24" s="3">
        <v>186</v>
      </c>
      <c r="B24" s="3">
        <v>7.9</v>
      </c>
    </row>
    <row r="25" spans="1:2" x14ac:dyDescent="0.3">
      <c r="A25" s="2">
        <v>113</v>
      </c>
      <c r="B25" s="2">
        <v>6.1</v>
      </c>
    </row>
    <row r="26" spans="1:2" x14ac:dyDescent="0.3">
      <c r="A26" s="3">
        <v>201</v>
      </c>
      <c r="B26" s="3">
        <v>7.2</v>
      </c>
    </row>
    <row r="27" spans="1:2" x14ac:dyDescent="0.3">
      <c r="A27" s="2">
        <v>194</v>
      </c>
      <c r="B27" s="2">
        <v>7.7</v>
      </c>
    </row>
    <row r="28" spans="1:2" x14ac:dyDescent="0.3">
      <c r="A28" s="3">
        <v>147</v>
      </c>
      <c r="B28" s="3">
        <v>8.1999999999999993</v>
      </c>
    </row>
    <row r="29" spans="1:2" x14ac:dyDescent="0.3">
      <c r="A29" s="2">
        <v>131</v>
      </c>
      <c r="B29" s="2">
        <v>5.9</v>
      </c>
    </row>
    <row r="30" spans="1:2" x14ac:dyDescent="0.3">
      <c r="A30" s="3">
        <v>124</v>
      </c>
      <c r="B30" s="3">
        <v>7</v>
      </c>
    </row>
    <row r="31" spans="1:2" x14ac:dyDescent="0.3">
      <c r="A31" s="2">
        <v>143</v>
      </c>
      <c r="B31" s="2">
        <v>7.8</v>
      </c>
    </row>
    <row r="32" spans="1:2" x14ac:dyDescent="0.3">
      <c r="A32" s="3">
        <v>135</v>
      </c>
      <c r="B32" s="3">
        <v>7.3</v>
      </c>
    </row>
    <row r="33" spans="1:2" x14ac:dyDescent="0.3">
      <c r="A33" s="2">
        <v>195</v>
      </c>
      <c r="B33" s="2">
        <v>7.2</v>
      </c>
    </row>
    <row r="34" spans="1:2" x14ac:dyDescent="0.3">
      <c r="A34" s="3">
        <v>108</v>
      </c>
      <c r="B34" s="3">
        <v>6.5</v>
      </c>
    </row>
    <row r="35" spans="1:2" x14ac:dyDescent="0.3">
      <c r="A35" s="2">
        <v>104</v>
      </c>
      <c r="B35" s="2">
        <v>6.8</v>
      </c>
    </row>
    <row r="36" spans="1:2" x14ac:dyDescent="0.3">
      <c r="A36" s="3">
        <v>104</v>
      </c>
      <c r="B36" s="3">
        <v>7.3</v>
      </c>
    </row>
    <row r="37" spans="1:2" x14ac:dyDescent="0.3">
      <c r="A37" s="2">
        <v>150</v>
      </c>
      <c r="B37" s="2">
        <v>6</v>
      </c>
    </row>
    <row r="38" spans="1:2" x14ac:dyDescent="0.3">
      <c r="A38" s="3">
        <v>165</v>
      </c>
      <c r="B38" s="3">
        <v>5.7</v>
      </c>
    </row>
    <row r="39" spans="1:2" x14ac:dyDescent="0.3">
      <c r="A39" s="2">
        <v>130</v>
      </c>
      <c r="B39" s="2">
        <v>6.4</v>
      </c>
    </row>
    <row r="40" spans="1:2" x14ac:dyDescent="0.3">
      <c r="A40" s="3">
        <v>142</v>
      </c>
      <c r="B40" s="3">
        <v>6.7</v>
      </c>
    </row>
    <row r="41" spans="1:2" x14ac:dyDescent="0.3">
      <c r="A41" s="2">
        <v>125</v>
      </c>
      <c r="B41" s="2">
        <v>6.8</v>
      </c>
    </row>
    <row r="42" spans="1:2" x14ac:dyDescent="0.3">
      <c r="A42" s="3">
        <v>106</v>
      </c>
      <c r="B42" s="3">
        <v>6.3</v>
      </c>
    </row>
    <row r="43" spans="1:2" x14ac:dyDescent="0.3">
      <c r="A43" s="2">
        <v>123</v>
      </c>
      <c r="B43" s="2">
        <v>5.6</v>
      </c>
    </row>
    <row r="44" spans="1:2" x14ac:dyDescent="0.3">
      <c r="A44" s="3">
        <v>103</v>
      </c>
      <c r="B44" s="3">
        <v>8.3000000000000007</v>
      </c>
    </row>
    <row r="45" spans="1:2" x14ac:dyDescent="0.3">
      <c r="A45" s="2">
        <v>118</v>
      </c>
      <c r="B45" s="2">
        <v>6.6</v>
      </c>
    </row>
    <row r="46" spans="1:2" x14ac:dyDescent="0.3">
      <c r="A46" s="3">
        <v>140</v>
      </c>
      <c r="B46" s="3">
        <v>7.2</v>
      </c>
    </row>
    <row r="47" spans="1:2" x14ac:dyDescent="0.3">
      <c r="A47" s="2">
        <v>123</v>
      </c>
      <c r="B47" s="2">
        <v>7</v>
      </c>
    </row>
    <row r="48" spans="1:2" x14ac:dyDescent="0.3">
      <c r="A48" s="3">
        <v>149</v>
      </c>
      <c r="B48" s="3">
        <v>8</v>
      </c>
    </row>
    <row r="49" spans="1:2" x14ac:dyDescent="0.3">
      <c r="A49" s="2">
        <v>132</v>
      </c>
      <c r="B49" s="2">
        <v>7.8</v>
      </c>
    </row>
    <row r="50" spans="1:2" x14ac:dyDescent="0.3">
      <c r="A50" s="3">
        <v>114</v>
      </c>
      <c r="B50" s="3">
        <v>6.3</v>
      </c>
    </row>
    <row r="51" spans="1:2" x14ac:dyDescent="0.3">
      <c r="A51" s="2">
        <v>143</v>
      </c>
      <c r="B51" s="2">
        <v>7.3</v>
      </c>
    </row>
    <row r="52" spans="1:2" x14ac:dyDescent="0.3">
      <c r="A52" s="3">
        <v>116</v>
      </c>
      <c r="B52" s="3">
        <v>6.6</v>
      </c>
    </row>
    <row r="53" spans="1:2" x14ac:dyDescent="0.3">
      <c r="A53" s="2">
        <v>131</v>
      </c>
      <c r="B53" s="2">
        <v>7</v>
      </c>
    </row>
    <row r="54" spans="1:2" x14ac:dyDescent="0.3">
      <c r="A54" s="3">
        <v>154</v>
      </c>
      <c r="B54" s="3">
        <v>6.3</v>
      </c>
    </row>
    <row r="55" spans="1:2" x14ac:dyDescent="0.3">
      <c r="A55" s="2">
        <v>122</v>
      </c>
      <c r="B55" s="2">
        <v>6.2</v>
      </c>
    </row>
    <row r="56" spans="1:2" x14ac:dyDescent="0.3">
      <c r="A56" s="2">
        <v>93</v>
      </c>
      <c r="B56" s="2">
        <v>7.2</v>
      </c>
    </row>
    <row r="57" spans="1:2" x14ac:dyDescent="0.3">
      <c r="A57" s="3">
        <v>122</v>
      </c>
      <c r="B57" s="3">
        <v>7.5</v>
      </c>
    </row>
    <row r="58" spans="1:2" x14ac:dyDescent="0.3">
      <c r="A58" s="2">
        <v>98</v>
      </c>
      <c r="B58" s="2">
        <v>8.4</v>
      </c>
    </row>
    <row r="59" spans="1:2" x14ac:dyDescent="0.3">
      <c r="A59" s="3">
        <v>91</v>
      </c>
      <c r="B59" s="3">
        <v>6.2</v>
      </c>
    </row>
    <row r="60" spans="1:2" x14ac:dyDescent="0.3">
      <c r="A60" s="2">
        <v>158</v>
      </c>
      <c r="B60" s="2">
        <v>5.8</v>
      </c>
    </row>
    <row r="61" spans="1:2" x14ac:dyDescent="0.3">
      <c r="A61" s="3">
        <v>96</v>
      </c>
      <c r="B61" s="3">
        <v>6.8</v>
      </c>
    </row>
    <row r="62" spans="1:2" x14ac:dyDescent="0.3">
      <c r="A62" s="2">
        <v>127</v>
      </c>
      <c r="B62" s="2">
        <v>5.4</v>
      </c>
    </row>
    <row r="63" spans="1:2" x14ac:dyDescent="0.3">
      <c r="A63" s="3">
        <v>110</v>
      </c>
      <c r="B63" s="3">
        <v>6.6</v>
      </c>
    </row>
    <row r="64" spans="1:2" x14ac:dyDescent="0.3">
      <c r="A64" s="2">
        <v>150</v>
      </c>
      <c r="B64" s="2">
        <v>6.9</v>
      </c>
    </row>
    <row r="65" spans="1:2" x14ac:dyDescent="0.3">
      <c r="A65" s="3">
        <v>144</v>
      </c>
      <c r="B65" s="3">
        <v>7.3</v>
      </c>
    </row>
    <row r="66" spans="1:2" x14ac:dyDescent="0.3">
      <c r="A66" s="2">
        <v>152</v>
      </c>
      <c r="B66" s="2">
        <v>9</v>
      </c>
    </row>
    <row r="67" spans="1:2" x14ac:dyDescent="0.3">
      <c r="A67" s="3">
        <v>96</v>
      </c>
      <c r="B67" s="3">
        <v>8.3000000000000007</v>
      </c>
    </row>
    <row r="68" spans="1:2" x14ac:dyDescent="0.3">
      <c r="A68" s="2">
        <v>94</v>
      </c>
      <c r="B68" s="2">
        <v>6.5</v>
      </c>
    </row>
    <row r="69" spans="1:2" x14ac:dyDescent="0.3">
      <c r="A69" s="3">
        <v>126</v>
      </c>
      <c r="B69" s="3">
        <v>7.9</v>
      </c>
    </row>
    <row r="70" spans="1:2" x14ac:dyDescent="0.3">
      <c r="A70" s="2">
        <v>126</v>
      </c>
      <c r="B70" s="2">
        <v>7.5</v>
      </c>
    </row>
    <row r="71" spans="1:2" x14ac:dyDescent="0.3">
      <c r="A71" s="3">
        <v>106</v>
      </c>
      <c r="B71" s="3">
        <v>4.8</v>
      </c>
    </row>
    <row r="72" spans="1:2" x14ac:dyDescent="0.3">
      <c r="A72" s="2">
        <v>112</v>
      </c>
      <c r="B72" s="2">
        <v>5.2</v>
      </c>
    </row>
    <row r="73" spans="1:2" x14ac:dyDescent="0.3">
      <c r="A73" s="3">
        <v>123</v>
      </c>
      <c r="B73" s="3">
        <v>6.9</v>
      </c>
    </row>
    <row r="74" spans="1:2" x14ac:dyDescent="0.3">
      <c r="A74" s="2">
        <v>96</v>
      </c>
      <c r="B74" s="2">
        <v>5.4</v>
      </c>
    </row>
    <row r="75" spans="1:2" x14ac:dyDescent="0.3">
      <c r="A75" s="3">
        <v>113</v>
      </c>
      <c r="B75" s="3">
        <v>7.9</v>
      </c>
    </row>
    <row r="76" spans="1:2" x14ac:dyDescent="0.3">
      <c r="A76" s="2">
        <v>176</v>
      </c>
      <c r="B76" s="2">
        <v>6.1</v>
      </c>
    </row>
    <row r="77" spans="1:2" x14ac:dyDescent="0.3">
      <c r="A77" s="3">
        <v>118</v>
      </c>
      <c r="B77" s="3">
        <v>5.8</v>
      </c>
    </row>
    <row r="78" spans="1:2" x14ac:dyDescent="0.3">
      <c r="A78" s="2">
        <v>95</v>
      </c>
      <c r="B78" s="2">
        <v>8.3000000000000007</v>
      </c>
    </row>
    <row r="79" spans="1:2" x14ac:dyDescent="0.3">
      <c r="A79" s="3">
        <v>106</v>
      </c>
      <c r="B79" s="3">
        <v>7.8</v>
      </c>
    </row>
    <row r="80" spans="1:2" x14ac:dyDescent="0.3">
      <c r="A80" s="2">
        <v>124</v>
      </c>
      <c r="B80" s="2">
        <v>7</v>
      </c>
    </row>
    <row r="81" spans="1:2" x14ac:dyDescent="0.3">
      <c r="A81" s="3">
        <v>132</v>
      </c>
      <c r="B81" s="3">
        <v>6.1</v>
      </c>
    </row>
    <row r="82" spans="1:2" x14ac:dyDescent="0.3">
      <c r="A82" s="2">
        <v>97</v>
      </c>
      <c r="B82" s="2">
        <v>7</v>
      </c>
    </row>
    <row r="83" spans="1:2" x14ac:dyDescent="0.3">
      <c r="A83" s="3">
        <v>130</v>
      </c>
      <c r="B83" s="3">
        <v>7.6</v>
      </c>
    </row>
    <row r="84" spans="1:2" x14ac:dyDescent="0.3">
      <c r="A84" s="3">
        <v>128</v>
      </c>
      <c r="B84" s="3">
        <v>6.3</v>
      </c>
    </row>
    <row r="85" spans="1:2" x14ac:dyDescent="0.3">
      <c r="A85" s="2">
        <v>136</v>
      </c>
      <c r="B85" s="2">
        <v>7.8</v>
      </c>
    </row>
    <row r="86" spans="1:2" x14ac:dyDescent="0.3">
      <c r="A86" s="3">
        <v>93</v>
      </c>
      <c r="B86" s="3">
        <v>6.4</v>
      </c>
    </row>
    <row r="87" spans="1:2" x14ac:dyDescent="0.3">
      <c r="A87" s="2">
        <v>130</v>
      </c>
      <c r="B87" s="2">
        <v>6.5</v>
      </c>
    </row>
    <row r="88" spans="1:2" x14ac:dyDescent="0.3">
      <c r="A88" s="3">
        <v>102</v>
      </c>
      <c r="B88" s="3">
        <v>7.9</v>
      </c>
    </row>
    <row r="89" spans="1:2" x14ac:dyDescent="0.3">
      <c r="A89" s="2">
        <v>101</v>
      </c>
      <c r="B89" s="2">
        <v>7.8</v>
      </c>
    </row>
    <row r="90" spans="1:2" x14ac:dyDescent="0.3">
      <c r="A90" s="3">
        <v>100</v>
      </c>
      <c r="B90" s="3">
        <v>6.6</v>
      </c>
    </row>
    <row r="91" spans="1:2" x14ac:dyDescent="0.3">
      <c r="A91" s="2">
        <v>120</v>
      </c>
      <c r="B91" s="2">
        <v>5.5</v>
      </c>
    </row>
    <row r="92" spans="1:2" x14ac:dyDescent="0.3">
      <c r="A92" s="3">
        <v>98</v>
      </c>
      <c r="B92" s="3">
        <v>8.1999999999999993</v>
      </c>
    </row>
    <row r="93" spans="1:2" x14ac:dyDescent="0.3">
      <c r="A93" s="2">
        <v>109</v>
      </c>
      <c r="B93" s="2">
        <v>6.4</v>
      </c>
    </row>
    <row r="94" spans="1:2" x14ac:dyDescent="0.3">
      <c r="A94" s="3">
        <v>121</v>
      </c>
      <c r="B94" s="3">
        <v>8.1</v>
      </c>
    </row>
    <row r="95" spans="1:2" x14ac:dyDescent="0.3">
      <c r="A95" s="2">
        <v>169</v>
      </c>
      <c r="B95" s="2">
        <v>8.6</v>
      </c>
    </row>
    <row r="96" spans="1:2" x14ac:dyDescent="0.3">
      <c r="A96" s="3">
        <v>148</v>
      </c>
      <c r="B96" s="3">
        <v>8.8000000000000007</v>
      </c>
    </row>
    <row r="97" spans="1:2" x14ac:dyDescent="0.3">
      <c r="A97" s="2">
        <v>106</v>
      </c>
      <c r="B97" s="2">
        <v>6.7</v>
      </c>
    </row>
    <row r="98" spans="1:2" x14ac:dyDescent="0.3">
      <c r="A98" s="3">
        <v>166</v>
      </c>
      <c r="B98" s="3">
        <v>7.8</v>
      </c>
    </row>
    <row r="99" spans="1:2" x14ac:dyDescent="0.3">
      <c r="A99" s="2">
        <v>132</v>
      </c>
      <c r="B99" s="2">
        <v>7.8</v>
      </c>
    </row>
    <row r="100" spans="1:2" x14ac:dyDescent="0.3">
      <c r="A100" s="3">
        <v>137</v>
      </c>
      <c r="B100" s="3">
        <v>6.6</v>
      </c>
    </row>
    <row r="101" spans="1:2" x14ac:dyDescent="0.3">
      <c r="A101" s="2">
        <v>109</v>
      </c>
      <c r="B101" s="2">
        <v>6.1</v>
      </c>
    </row>
    <row r="102" spans="1:2" x14ac:dyDescent="0.3">
      <c r="A102" s="3">
        <v>98</v>
      </c>
      <c r="B102" s="3">
        <v>5.6</v>
      </c>
    </row>
    <row r="103" spans="1:2" x14ac:dyDescent="0.3">
      <c r="A103" s="2">
        <v>113</v>
      </c>
      <c r="B103" s="2">
        <v>6.4</v>
      </c>
    </row>
    <row r="104" spans="1:2" x14ac:dyDescent="0.3">
      <c r="A104" s="3">
        <v>93</v>
      </c>
      <c r="B104" s="3">
        <v>6.1</v>
      </c>
    </row>
    <row r="105" spans="1:2" x14ac:dyDescent="0.3">
      <c r="A105" s="2">
        <v>123</v>
      </c>
      <c r="B105" s="2">
        <v>7.3</v>
      </c>
    </row>
    <row r="106" spans="1:2" x14ac:dyDescent="0.3">
      <c r="A106" s="3">
        <v>126</v>
      </c>
      <c r="B106" s="3">
        <v>6.6</v>
      </c>
    </row>
    <row r="107" spans="1:2" x14ac:dyDescent="0.3">
      <c r="A107" s="2">
        <v>113</v>
      </c>
      <c r="B107" s="2">
        <v>6.3</v>
      </c>
    </row>
    <row r="108" spans="1:2" x14ac:dyDescent="0.3">
      <c r="A108" s="3">
        <v>184</v>
      </c>
      <c r="B108" s="3">
        <v>6.1</v>
      </c>
    </row>
    <row r="109" spans="1:2" x14ac:dyDescent="0.3">
      <c r="A109" s="2">
        <v>144</v>
      </c>
      <c r="B109" s="2">
        <v>7.1</v>
      </c>
    </row>
    <row r="110" spans="1:2" x14ac:dyDescent="0.3">
      <c r="A110" s="3">
        <v>206</v>
      </c>
      <c r="B110" s="3">
        <v>5.5</v>
      </c>
    </row>
    <row r="111" spans="1:2" x14ac:dyDescent="0.3">
      <c r="A111" s="2">
        <v>138</v>
      </c>
      <c r="B111" s="2">
        <v>7.5</v>
      </c>
    </row>
    <row r="112" spans="1:2" x14ac:dyDescent="0.3">
      <c r="A112" s="3">
        <v>157</v>
      </c>
      <c r="B112" s="3">
        <v>7.6</v>
      </c>
    </row>
    <row r="113" spans="1:2" x14ac:dyDescent="0.3">
      <c r="A113" s="2">
        <v>102</v>
      </c>
      <c r="B113" s="2">
        <v>6.4</v>
      </c>
    </row>
    <row r="114" spans="1:2" x14ac:dyDescent="0.3">
      <c r="A114" s="3">
        <v>104</v>
      </c>
      <c r="B114" s="3">
        <v>7.2</v>
      </c>
    </row>
    <row r="115" spans="1:2" x14ac:dyDescent="0.3">
      <c r="A115" s="2">
        <v>115</v>
      </c>
      <c r="B115" s="2">
        <v>6.7</v>
      </c>
    </row>
    <row r="116" spans="1:2" x14ac:dyDescent="0.3">
      <c r="A116" s="3">
        <v>111</v>
      </c>
      <c r="B116" s="3">
        <v>8</v>
      </c>
    </row>
    <row r="117" spans="1:2" x14ac:dyDescent="0.3">
      <c r="A117" s="2">
        <v>128</v>
      </c>
      <c r="B117" s="2">
        <v>8.3000000000000007</v>
      </c>
    </row>
    <row r="118" spans="1:2" x14ac:dyDescent="0.3">
      <c r="A118" s="3">
        <v>89</v>
      </c>
      <c r="B118" s="3">
        <v>6.7</v>
      </c>
    </row>
    <row r="119" spans="1:2" x14ac:dyDescent="0.3">
      <c r="A119" s="2">
        <v>105</v>
      </c>
      <c r="B119" s="2">
        <v>5.9</v>
      </c>
    </row>
    <row r="120" spans="1:2" x14ac:dyDescent="0.3">
      <c r="A120" s="3">
        <v>119</v>
      </c>
      <c r="B120" s="3">
        <v>6.7</v>
      </c>
    </row>
    <row r="121" spans="1:2" x14ac:dyDescent="0.3">
      <c r="A121" s="2">
        <v>129</v>
      </c>
      <c r="B121" s="2">
        <v>6.7</v>
      </c>
    </row>
    <row r="122" spans="1:2" x14ac:dyDescent="0.3">
      <c r="A122" s="3">
        <v>102</v>
      </c>
      <c r="B122" s="3">
        <v>7.6</v>
      </c>
    </row>
    <row r="123" spans="1:2" x14ac:dyDescent="0.3">
      <c r="A123" s="2">
        <v>138</v>
      </c>
      <c r="B123" s="2">
        <v>7.2</v>
      </c>
    </row>
    <row r="124" spans="1:2" x14ac:dyDescent="0.3">
      <c r="A124" s="3">
        <v>112</v>
      </c>
      <c r="B124" s="3">
        <v>7.1</v>
      </c>
    </row>
    <row r="125" spans="1:2" x14ac:dyDescent="0.3">
      <c r="A125" s="2">
        <v>120</v>
      </c>
      <c r="B125" s="2">
        <v>8.1</v>
      </c>
    </row>
    <row r="126" spans="1:2" x14ac:dyDescent="0.3">
      <c r="A126" s="3">
        <v>146</v>
      </c>
      <c r="B126" s="3">
        <v>6.7</v>
      </c>
    </row>
    <row r="127" spans="1:2" x14ac:dyDescent="0.3">
      <c r="A127" s="2">
        <v>115</v>
      </c>
      <c r="B127" s="2">
        <v>7</v>
      </c>
    </row>
    <row r="128" spans="1:2" x14ac:dyDescent="0.3">
      <c r="A128" s="3">
        <v>96</v>
      </c>
      <c r="B128" s="3">
        <v>6.9</v>
      </c>
    </row>
    <row r="129" spans="1:2" x14ac:dyDescent="0.3">
      <c r="A129" s="2">
        <v>88</v>
      </c>
      <c r="B129" s="2">
        <v>5.0999999999999996</v>
      </c>
    </row>
    <row r="130" spans="1:2" x14ac:dyDescent="0.3">
      <c r="A130" s="3">
        <v>99</v>
      </c>
      <c r="B130" s="3">
        <v>5.8</v>
      </c>
    </row>
    <row r="131" spans="1:2" x14ac:dyDescent="0.3">
      <c r="A131" s="2">
        <v>113</v>
      </c>
      <c r="B131" s="2">
        <v>6.2</v>
      </c>
    </row>
    <row r="132" spans="1:2" x14ac:dyDescent="0.3">
      <c r="A132" s="3">
        <v>131</v>
      </c>
      <c r="B132" s="3">
        <v>7.4</v>
      </c>
    </row>
    <row r="133" spans="1:2" x14ac:dyDescent="0.3">
      <c r="A133" s="2">
        <v>119</v>
      </c>
      <c r="B133" s="2">
        <v>5.8</v>
      </c>
    </row>
    <row r="134" spans="1:2" x14ac:dyDescent="0.3">
      <c r="A134" s="2">
        <v>91</v>
      </c>
      <c r="B134" s="2">
        <v>6.2</v>
      </c>
    </row>
    <row r="135" spans="1:2" x14ac:dyDescent="0.3">
      <c r="A135" s="3">
        <v>90</v>
      </c>
      <c r="B135" s="3">
        <v>7.3</v>
      </c>
    </row>
    <row r="136" spans="1:2" x14ac:dyDescent="0.3">
      <c r="A136" s="2">
        <v>103</v>
      </c>
      <c r="B136" s="2">
        <v>4.2</v>
      </c>
    </row>
    <row r="137" spans="1:2" x14ac:dyDescent="0.3">
      <c r="A137" s="3">
        <v>124</v>
      </c>
      <c r="B137" s="3">
        <v>6.9</v>
      </c>
    </row>
    <row r="138" spans="1:2" x14ac:dyDescent="0.3">
      <c r="A138" s="2">
        <v>131</v>
      </c>
      <c r="B138" s="2">
        <v>6.4</v>
      </c>
    </row>
    <row r="139" spans="1:2" x14ac:dyDescent="0.3">
      <c r="A139" s="3">
        <v>88</v>
      </c>
      <c r="B139" s="3">
        <v>5.4</v>
      </c>
    </row>
    <row r="140" spans="1:2" x14ac:dyDescent="0.3">
      <c r="A140" s="2">
        <v>85</v>
      </c>
      <c r="B140" s="2">
        <v>6.7</v>
      </c>
    </row>
    <row r="141" spans="1:2" x14ac:dyDescent="0.3">
      <c r="A141" s="3">
        <v>111</v>
      </c>
      <c r="B141" s="3">
        <v>5.8</v>
      </c>
    </row>
    <row r="142" spans="1:2" x14ac:dyDescent="0.3">
      <c r="A142" s="2">
        <v>92</v>
      </c>
      <c r="B142" s="2">
        <v>6.9</v>
      </c>
    </row>
    <row r="143" spans="1:2" x14ac:dyDescent="0.3">
      <c r="A143" s="3">
        <v>196</v>
      </c>
      <c r="B143" s="3">
        <v>7.2</v>
      </c>
    </row>
    <row r="144" spans="1:2" x14ac:dyDescent="0.3">
      <c r="A144" s="2">
        <v>93</v>
      </c>
      <c r="B144" s="2">
        <v>6.9</v>
      </c>
    </row>
    <row r="145" spans="1:2" x14ac:dyDescent="0.3">
      <c r="A145" s="3">
        <v>133</v>
      </c>
      <c r="B145" s="3">
        <v>6.1</v>
      </c>
    </row>
    <row r="146" spans="1:2" x14ac:dyDescent="0.3">
      <c r="A146" s="2">
        <v>116</v>
      </c>
      <c r="B146" s="2">
        <v>5.5</v>
      </c>
    </row>
    <row r="147" spans="1:2" x14ac:dyDescent="0.3">
      <c r="A147" s="3">
        <v>153</v>
      </c>
      <c r="B147" s="3">
        <v>6.6</v>
      </c>
    </row>
    <row r="148" spans="1:2" x14ac:dyDescent="0.3">
      <c r="A148" s="2">
        <v>88</v>
      </c>
      <c r="B148" s="2">
        <v>6.1</v>
      </c>
    </row>
    <row r="149" spans="1:2" x14ac:dyDescent="0.3">
      <c r="A149" s="3">
        <v>115</v>
      </c>
      <c r="B149" s="3">
        <v>6.3</v>
      </c>
    </row>
    <row r="150" spans="1:2" x14ac:dyDescent="0.3">
      <c r="A150" s="2">
        <v>95</v>
      </c>
      <c r="B150" s="2">
        <v>7.2</v>
      </c>
    </row>
    <row r="151" spans="1:2" x14ac:dyDescent="0.3">
      <c r="A151" s="3">
        <v>133</v>
      </c>
      <c r="B151" s="3">
        <v>7.4</v>
      </c>
    </row>
    <row r="152" spans="1:2" x14ac:dyDescent="0.3">
      <c r="A152" s="2">
        <v>97</v>
      </c>
      <c r="B152" s="2">
        <v>7.3</v>
      </c>
    </row>
    <row r="153" spans="1:2" x14ac:dyDescent="0.3">
      <c r="A153" s="3">
        <v>90</v>
      </c>
      <c r="B153" s="3">
        <v>6.1</v>
      </c>
    </row>
    <row r="154" spans="1:2" x14ac:dyDescent="0.3">
      <c r="A154" s="2">
        <v>154</v>
      </c>
      <c r="B154" s="2">
        <v>7.7</v>
      </c>
    </row>
    <row r="155" spans="1:2" x14ac:dyDescent="0.3">
      <c r="A155" s="3">
        <v>150</v>
      </c>
      <c r="B155" s="3">
        <v>6.1</v>
      </c>
    </row>
    <row r="156" spans="1:2" x14ac:dyDescent="0.3">
      <c r="A156" s="2">
        <v>127</v>
      </c>
      <c r="B156" s="2">
        <v>8</v>
      </c>
    </row>
    <row r="157" spans="1:2" x14ac:dyDescent="0.3">
      <c r="A157" s="3">
        <v>121</v>
      </c>
      <c r="B157" s="3">
        <v>7.3</v>
      </c>
    </row>
    <row r="158" spans="1:2" x14ac:dyDescent="0.3">
      <c r="A158" s="2">
        <v>102</v>
      </c>
      <c r="B158" s="2">
        <v>7.9</v>
      </c>
    </row>
    <row r="159" spans="1:2" x14ac:dyDescent="0.3">
      <c r="A159" s="3">
        <v>126</v>
      </c>
      <c r="B159" s="3">
        <v>5.5</v>
      </c>
    </row>
    <row r="160" spans="1:2" x14ac:dyDescent="0.3">
      <c r="A160" s="2">
        <v>121</v>
      </c>
      <c r="B160" s="2">
        <v>5</v>
      </c>
    </row>
    <row r="161" spans="1:2" x14ac:dyDescent="0.3">
      <c r="A161" s="3">
        <v>215</v>
      </c>
      <c r="B161" s="3">
        <v>7.7</v>
      </c>
    </row>
    <row r="162" spans="1:2" x14ac:dyDescent="0.3">
      <c r="A162" s="2">
        <v>127</v>
      </c>
      <c r="B162" s="2">
        <v>6.6</v>
      </c>
    </row>
    <row r="163" spans="1:2" x14ac:dyDescent="0.3">
      <c r="A163" s="3">
        <v>138</v>
      </c>
      <c r="B163" s="3">
        <v>5.7</v>
      </c>
    </row>
    <row r="164" spans="1:2" x14ac:dyDescent="0.3">
      <c r="A164" s="2">
        <v>122</v>
      </c>
      <c r="B164" s="2">
        <v>5.8</v>
      </c>
    </row>
    <row r="165" spans="1:2" x14ac:dyDescent="0.3">
      <c r="A165" s="3">
        <v>124</v>
      </c>
      <c r="B165" s="3">
        <v>6</v>
      </c>
    </row>
    <row r="166" spans="1:2" x14ac:dyDescent="0.3">
      <c r="A166" s="2">
        <v>106</v>
      </c>
      <c r="B166" s="2">
        <v>6.4</v>
      </c>
    </row>
    <row r="167" spans="1:2" x14ac:dyDescent="0.3">
      <c r="A167" s="3">
        <v>124</v>
      </c>
      <c r="B167" s="3">
        <v>6.9</v>
      </c>
    </row>
    <row r="168" spans="1:2" x14ac:dyDescent="0.3">
      <c r="A168" s="2">
        <v>128</v>
      </c>
      <c r="B168" s="2">
        <v>6.4</v>
      </c>
    </row>
    <row r="169" spans="1:2" x14ac:dyDescent="0.3">
      <c r="A169" s="3">
        <v>138</v>
      </c>
      <c r="B169" s="3">
        <v>7.4</v>
      </c>
    </row>
    <row r="170" spans="1:2" x14ac:dyDescent="0.3">
      <c r="A170" s="2">
        <v>115</v>
      </c>
      <c r="B170" s="2">
        <v>5.5</v>
      </c>
    </row>
    <row r="171" spans="1:2" x14ac:dyDescent="0.3">
      <c r="A171" s="3">
        <v>100</v>
      </c>
      <c r="B171" s="3">
        <v>5.9</v>
      </c>
    </row>
    <row r="172" spans="1:2" x14ac:dyDescent="0.3">
      <c r="A172" s="2">
        <v>135</v>
      </c>
      <c r="B172" s="2">
        <v>6.8</v>
      </c>
    </row>
    <row r="173" spans="1:2" x14ac:dyDescent="0.3">
      <c r="A173" s="2">
        <v>117</v>
      </c>
      <c r="B173" s="2">
        <v>6.8</v>
      </c>
    </row>
    <row r="174" spans="1:2" x14ac:dyDescent="0.3">
      <c r="A174" s="3">
        <v>156</v>
      </c>
      <c r="B174" s="3">
        <v>8.1</v>
      </c>
    </row>
    <row r="175" spans="1:2" x14ac:dyDescent="0.3">
      <c r="A175" s="2">
        <v>96</v>
      </c>
      <c r="B175" s="2">
        <v>6.5</v>
      </c>
    </row>
    <row r="176" spans="1:2" x14ac:dyDescent="0.3">
      <c r="A176" s="3">
        <v>107</v>
      </c>
      <c r="B176" s="3">
        <v>7.2</v>
      </c>
    </row>
    <row r="177" spans="1:2" x14ac:dyDescent="0.3">
      <c r="A177" s="2">
        <v>92</v>
      </c>
      <c r="B177" s="2">
        <v>6.7</v>
      </c>
    </row>
    <row r="178" spans="1:2" x14ac:dyDescent="0.3">
      <c r="A178" s="3">
        <v>115</v>
      </c>
      <c r="B178" s="3">
        <v>8.1</v>
      </c>
    </row>
    <row r="179" spans="1:2" x14ac:dyDescent="0.3">
      <c r="A179" s="2">
        <v>92</v>
      </c>
      <c r="B179" s="2">
        <v>7.6</v>
      </c>
    </row>
    <row r="180" spans="1:2" x14ac:dyDescent="0.3">
      <c r="A180" s="3">
        <v>117</v>
      </c>
      <c r="B180" s="3">
        <v>7.4</v>
      </c>
    </row>
    <row r="181" spans="1:2" x14ac:dyDescent="0.3">
      <c r="A181" s="2">
        <v>146</v>
      </c>
      <c r="B181" s="2">
        <v>7.6</v>
      </c>
    </row>
    <row r="182" spans="1:2" x14ac:dyDescent="0.3">
      <c r="A182" s="2">
        <v>94</v>
      </c>
      <c r="B182" s="2">
        <v>6.7</v>
      </c>
    </row>
    <row r="183" spans="1:2" x14ac:dyDescent="0.3">
      <c r="A183" s="3">
        <v>116</v>
      </c>
      <c r="B183" s="3">
        <v>6.5</v>
      </c>
    </row>
    <row r="184" spans="1:2" x14ac:dyDescent="0.3">
      <c r="A184" s="2">
        <v>147</v>
      </c>
      <c r="B184" s="2">
        <v>6.6</v>
      </c>
    </row>
    <row r="185" spans="1:2" x14ac:dyDescent="0.3">
      <c r="A185" s="3">
        <v>90</v>
      </c>
      <c r="B185" s="3">
        <v>6.7</v>
      </c>
    </row>
    <row r="186" spans="1:2" x14ac:dyDescent="0.3">
      <c r="A186" s="2">
        <v>101</v>
      </c>
      <c r="B186" s="2">
        <v>6.4</v>
      </c>
    </row>
    <row r="187" spans="1:2" x14ac:dyDescent="0.3">
      <c r="A187" s="3">
        <v>138</v>
      </c>
      <c r="B187" s="3">
        <v>5.8</v>
      </c>
    </row>
    <row r="188" spans="1:2" x14ac:dyDescent="0.3">
      <c r="A188" s="2">
        <v>107</v>
      </c>
      <c r="B188" s="2">
        <v>7.4</v>
      </c>
    </row>
    <row r="189" spans="1:2" x14ac:dyDescent="0.3">
      <c r="A189" s="3">
        <v>142</v>
      </c>
      <c r="B189" s="3">
        <v>7.8</v>
      </c>
    </row>
    <row r="190" spans="1:2" x14ac:dyDescent="0.3">
      <c r="A190" s="2">
        <v>165</v>
      </c>
      <c r="B190" s="2">
        <v>6.6</v>
      </c>
    </row>
    <row r="191" spans="1:2" x14ac:dyDescent="0.3">
      <c r="A191" s="3">
        <v>100</v>
      </c>
      <c r="B191" s="3">
        <v>4.9000000000000004</v>
      </c>
    </row>
    <row r="192" spans="1:2" x14ac:dyDescent="0.3">
      <c r="A192" s="2">
        <v>82</v>
      </c>
      <c r="B192" s="2">
        <v>6.5</v>
      </c>
    </row>
    <row r="193" spans="1:2" x14ac:dyDescent="0.3">
      <c r="A193" s="2">
        <v>98</v>
      </c>
      <c r="B193" s="2">
        <v>6.2</v>
      </c>
    </row>
    <row r="194" spans="1:2" x14ac:dyDescent="0.3">
      <c r="A194" s="3">
        <v>95</v>
      </c>
      <c r="B194" s="3">
        <v>7.3</v>
      </c>
    </row>
    <row r="195" spans="1:2" x14ac:dyDescent="0.3">
      <c r="A195" s="2">
        <v>159</v>
      </c>
      <c r="B195" s="2">
        <v>7.5</v>
      </c>
    </row>
    <row r="196" spans="1:2" x14ac:dyDescent="0.3">
      <c r="A196" s="3">
        <v>96</v>
      </c>
      <c r="B196" s="3">
        <v>5.6</v>
      </c>
    </row>
    <row r="197" spans="1:2" x14ac:dyDescent="0.3">
      <c r="A197" s="3">
        <v>143</v>
      </c>
      <c r="B197" s="3">
        <v>8.1</v>
      </c>
    </row>
    <row r="198" spans="1:2" x14ac:dyDescent="0.3">
      <c r="A198" s="3">
        <v>123</v>
      </c>
      <c r="B198" s="3">
        <v>6.7</v>
      </c>
    </row>
    <row r="199" spans="1:2" x14ac:dyDescent="0.3">
      <c r="A199" s="2">
        <v>174</v>
      </c>
      <c r="B199" s="2">
        <v>6.6</v>
      </c>
    </row>
    <row r="200" spans="1:2" x14ac:dyDescent="0.3">
      <c r="A200" s="3">
        <v>101</v>
      </c>
      <c r="B200" s="3">
        <v>6.4</v>
      </c>
    </row>
    <row r="201" spans="1:2" x14ac:dyDescent="0.3">
      <c r="A201" s="2">
        <v>134</v>
      </c>
      <c r="B201" s="2">
        <v>7.5</v>
      </c>
    </row>
    <row r="202" spans="1:2" x14ac:dyDescent="0.3">
      <c r="A202" s="3">
        <v>132</v>
      </c>
      <c r="B202" s="3">
        <v>7.3</v>
      </c>
    </row>
    <row r="203" spans="1:2" x14ac:dyDescent="0.3">
      <c r="A203" s="2">
        <v>129</v>
      </c>
      <c r="B203" s="2">
        <v>7.5</v>
      </c>
    </row>
    <row r="204" spans="1:2" x14ac:dyDescent="0.3">
      <c r="A204" s="3">
        <v>106</v>
      </c>
      <c r="B204" s="3">
        <v>5.8</v>
      </c>
    </row>
    <row r="205" spans="1:2" x14ac:dyDescent="0.3">
      <c r="A205" s="2">
        <v>113</v>
      </c>
      <c r="B205" s="2">
        <v>7.5</v>
      </c>
    </row>
    <row r="206" spans="1:2" x14ac:dyDescent="0.3">
      <c r="A206" s="3">
        <v>102</v>
      </c>
      <c r="B206" s="3">
        <v>6.6</v>
      </c>
    </row>
    <row r="207" spans="1:2" x14ac:dyDescent="0.3">
      <c r="A207" s="2">
        <v>135</v>
      </c>
      <c r="B207" s="2">
        <v>6.7</v>
      </c>
    </row>
    <row r="208" spans="1:2" x14ac:dyDescent="0.3">
      <c r="A208" s="3">
        <v>125</v>
      </c>
      <c r="B208" s="3">
        <v>3.7</v>
      </c>
    </row>
    <row r="209" spans="1:2" x14ac:dyDescent="0.3">
      <c r="A209" s="2">
        <v>110</v>
      </c>
      <c r="B209" s="2">
        <v>6</v>
      </c>
    </row>
    <row r="210" spans="1:2" x14ac:dyDescent="0.3">
      <c r="A210" s="3">
        <v>124</v>
      </c>
      <c r="B210" s="3">
        <v>6.4</v>
      </c>
    </row>
    <row r="211" spans="1:2" x14ac:dyDescent="0.3">
      <c r="A211" s="2">
        <v>123</v>
      </c>
      <c r="B211" s="2">
        <v>6.1</v>
      </c>
    </row>
    <row r="212" spans="1:2" x14ac:dyDescent="0.3">
      <c r="A212" s="3">
        <v>130</v>
      </c>
      <c r="B212" s="3">
        <v>6.4</v>
      </c>
    </row>
    <row r="213" spans="1:2" x14ac:dyDescent="0.3">
      <c r="A213" s="2">
        <v>92</v>
      </c>
      <c r="B213" s="2">
        <v>5.6</v>
      </c>
    </row>
    <row r="214" spans="1:2" x14ac:dyDescent="0.3">
      <c r="A214" s="3">
        <v>127</v>
      </c>
      <c r="B214" s="3">
        <v>8</v>
      </c>
    </row>
    <row r="215" spans="1:2" x14ac:dyDescent="0.3">
      <c r="A215" s="2">
        <v>123</v>
      </c>
      <c r="B215" s="2">
        <v>5.2</v>
      </c>
    </row>
    <row r="216" spans="1:2" x14ac:dyDescent="0.3">
      <c r="A216" s="3">
        <v>123</v>
      </c>
      <c r="B216" s="3">
        <v>7.1</v>
      </c>
    </row>
    <row r="217" spans="1:2" x14ac:dyDescent="0.3">
      <c r="A217" s="2">
        <v>107</v>
      </c>
      <c r="B217" s="2">
        <v>4.8</v>
      </c>
    </row>
    <row r="218" spans="1:2" x14ac:dyDescent="0.3">
      <c r="A218" s="3">
        <v>124</v>
      </c>
      <c r="B218" s="3">
        <v>7</v>
      </c>
    </row>
    <row r="219" spans="1:2" x14ac:dyDescent="0.3">
      <c r="A219" s="2">
        <v>77</v>
      </c>
      <c r="B219" s="2">
        <v>5.4</v>
      </c>
    </row>
    <row r="220" spans="1:2" x14ac:dyDescent="0.3">
      <c r="A220" s="3">
        <v>109</v>
      </c>
      <c r="B220" s="3">
        <v>6.6</v>
      </c>
    </row>
    <row r="221" spans="1:2" x14ac:dyDescent="0.3">
      <c r="A221" s="2">
        <v>134</v>
      </c>
      <c r="B221" s="2">
        <v>6.7</v>
      </c>
    </row>
    <row r="222" spans="1:2" x14ac:dyDescent="0.3">
      <c r="A222" s="3">
        <v>117</v>
      </c>
      <c r="B222" s="3">
        <v>6.2</v>
      </c>
    </row>
    <row r="223" spans="1:2" x14ac:dyDescent="0.3">
      <c r="A223" s="2">
        <v>135</v>
      </c>
      <c r="B223" s="2">
        <v>6.1</v>
      </c>
    </row>
    <row r="224" spans="1:2" x14ac:dyDescent="0.3">
      <c r="A224" s="3">
        <v>121</v>
      </c>
      <c r="B224" s="3">
        <v>5.3</v>
      </c>
    </row>
    <row r="225" spans="1:2" x14ac:dyDescent="0.3">
      <c r="A225" s="2">
        <v>117</v>
      </c>
      <c r="B225" s="2">
        <v>6.3</v>
      </c>
    </row>
    <row r="226" spans="1:2" x14ac:dyDescent="0.3">
      <c r="A226" s="3">
        <v>124</v>
      </c>
      <c r="B226" s="3">
        <v>7</v>
      </c>
    </row>
    <row r="227" spans="1:2" x14ac:dyDescent="0.3">
      <c r="A227" s="2">
        <v>140</v>
      </c>
      <c r="B227" s="2">
        <v>7.6</v>
      </c>
    </row>
    <row r="228" spans="1:2" x14ac:dyDescent="0.3">
      <c r="A228" s="3">
        <v>142</v>
      </c>
      <c r="B228" s="3">
        <v>6.7</v>
      </c>
    </row>
    <row r="229" spans="1:2" x14ac:dyDescent="0.3">
      <c r="A229" s="2">
        <v>92</v>
      </c>
      <c r="B229" s="2">
        <v>8.1</v>
      </c>
    </row>
    <row r="230" spans="1:2" x14ac:dyDescent="0.3">
      <c r="A230" s="3">
        <v>138</v>
      </c>
      <c r="B230" s="3">
        <v>6.7</v>
      </c>
    </row>
    <row r="231" spans="1:2" x14ac:dyDescent="0.3">
      <c r="A231" s="2">
        <v>136</v>
      </c>
      <c r="B231" s="2">
        <v>6.5</v>
      </c>
    </row>
    <row r="232" spans="1:2" x14ac:dyDescent="0.3">
      <c r="A232" s="3">
        <v>98</v>
      </c>
      <c r="B232" s="3">
        <v>7.3</v>
      </c>
    </row>
    <row r="233" spans="1:2" x14ac:dyDescent="0.3">
      <c r="A233" s="3">
        <v>153</v>
      </c>
      <c r="B233" s="3">
        <v>6</v>
      </c>
    </row>
    <row r="234" spans="1:2" x14ac:dyDescent="0.3">
      <c r="A234" s="2">
        <v>120</v>
      </c>
      <c r="B234" s="2">
        <v>6.1</v>
      </c>
    </row>
    <row r="235" spans="1:2" x14ac:dyDescent="0.3">
      <c r="A235" s="3">
        <v>101</v>
      </c>
      <c r="B235" s="3">
        <v>5.9</v>
      </c>
    </row>
    <row r="236" spans="1:2" x14ac:dyDescent="0.3">
      <c r="A236" s="2">
        <v>91</v>
      </c>
      <c r="B236" s="2">
        <v>7.8</v>
      </c>
    </row>
    <row r="237" spans="1:2" x14ac:dyDescent="0.3">
      <c r="A237" s="3">
        <v>108</v>
      </c>
      <c r="B237" s="3">
        <v>5.8</v>
      </c>
    </row>
    <row r="238" spans="1:2" x14ac:dyDescent="0.3">
      <c r="A238" s="3">
        <v>100</v>
      </c>
      <c r="B238" s="3">
        <v>4.3</v>
      </c>
    </row>
    <row r="239" spans="1:2" x14ac:dyDescent="0.3">
      <c r="A239" s="2">
        <v>108</v>
      </c>
      <c r="B239" s="2">
        <v>6.4</v>
      </c>
    </row>
    <row r="240" spans="1:2" x14ac:dyDescent="0.3">
      <c r="A240" s="3">
        <v>114</v>
      </c>
      <c r="B240" s="3">
        <v>6.1</v>
      </c>
    </row>
    <row r="241" spans="1:2" x14ac:dyDescent="0.3">
      <c r="A241" s="2">
        <v>119</v>
      </c>
      <c r="B241" s="2">
        <v>6.5</v>
      </c>
    </row>
    <row r="242" spans="1:2" x14ac:dyDescent="0.3">
      <c r="A242" s="3">
        <v>142</v>
      </c>
      <c r="B242" s="3">
        <v>7.1</v>
      </c>
    </row>
    <row r="243" spans="1:2" x14ac:dyDescent="0.3">
      <c r="A243" s="2">
        <v>125</v>
      </c>
      <c r="B243" s="2">
        <v>6.4</v>
      </c>
    </row>
    <row r="244" spans="1:2" x14ac:dyDescent="0.3">
      <c r="A244" s="3">
        <v>126</v>
      </c>
      <c r="B244" s="3">
        <v>6.5</v>
      </c>
    </row>
    <row r="245" spans="1:2" x14ac:dyDescent="0.3">
      <c r="A245" s="2">
        <v>119</v>
      </c>
      <c r="B245" s="2">
        <v>6.3</v>
      </c>
    </row>
    <row r="246" spans="1:2" x14ac:dyDescent="0.3">
      <c r="A246" s="3">
        <v>170</v>
      </c>
      <c r="B246" s="3">
        <v>7.5</v>
      </c>
    </row>
    <row r="247" spans="1:2" x14ac:dyDescent="0.3">
      <c r="A247" s="2">
        <v>85</v>
      </c>
      <c r="B247" s="2">
        <v>4.9000000000000004</v>
      </c>
    </row>
    <row r="248" spans="1:2" x14ac:dyDescent="0.3">
      <c r="A248" s="3">
        <v>119</v>
      </c>
      <c r="B248" s="3">
        <v>5.8</v>
      </c>
    </row>
    <row r="249" spans="1:2" x14ac:dyDescent="0.3">
      <c r="A249" s="3">
        <v>102</v>
      </c>
      <c r="B249" s="3">
        <v>6.2</v>
      </c>
    </row>
    <row r="250" spans="1:2" x14ac:dyDescent="0.3">
      <c r="A250" s="2">
        <v>103</v>
      </c>
      <c r="B250" s="2">
        <v>5.5</v>
      </c>
    </row>
    <row r="251" spans="1:2" x14ac:dyDescent="0.3">
      <c r="A251" s="3">
        <v>76</v>
      </c>
      <c r="B251" s="3">
        <v>5.4</v>
      </c>
    </row>
    <row r="252" spans="1:2" x14ac:dyDescent="0.3">
      <c r="A252" s="2">
        <v>120</v>
      </c>
      <c r="B252" s="2">
        <v>5.8</v>
      </c>
    </row>
    <row r="253" spans="1:2" x14ac:dyDescent="0.3">
      <c r="A253" s="3">
        <v>127</v>
      </c>
      <c r="B253" s="3">
        <v>7.1</v>
      </c>
    </row>
    <row r="254" spans="1:2" x14ac:dyDescent="0.3">
      <c r="A254" s="2">
        <v>105</v>
      </c>
      <c r="B254" s="2">
        <v>5.4</v>
      </c>
    </row>
    <row r="255" spans="1:2" x14ac:dyDescent="0.3">
      <c r="A255" s="3">
        <v>121</v>
      </c>
      <c r="B255" s="3">
        <v>3.7</v>
      </c>
    </row>
    <row r="256" spans="1:2" x14ac:dyDescent="0.3">
      <c r="A256" s="2">
        <v>114</v>
      </c>
      <c r="B256" s="2">
        <v>6.7</v>
      </c>
    </row>
    <row r="257" spans="1:2" x14ac:dyDescent="0.3">
      <c r="A257" s="3">
        <v>129</v>
      </c>
      <c r="B257" s="3">
        <v>7.2</v>
      </c>
    </row>
    <row r="258" spans="1:2" x14ac:dyDescent="0.3">
      <c r="A258" s="2">
        <v>171</v>
      </c>
      <c r="B258" s="2">
        <v>8.8000000000000007</v>
      </c>
    </row>
    <row r="259" spans="1:2" x14ac:dyDescent="0.3">
      <c r="A259" s="3">
        <v>120</v>
      </c>
      <c r="B259" s="3">
        <v>5.8</v>
      </c>
    </row>
    <row r="260" spans="1:2" x14ac:dyDescent="0.3">
      <c r="A260" s="2">
        <v>165</v>
      </c>
      <c r="B260" s="2">
        <v>6.8</v>
      </c>
    </row>
    <row r="261" spans="1:2" x14ac:dyDescent="0.3">
      <c r="A261" s="3">
        <v>82</v>
      </c>
      <c r="B261" s="3">
        <v>3.8</v>
      </c>
    </row>
    <row r="262" spans="1:2" x14ac:dyDescent="0.3">
      <c r="A262" s="2">
        <v>115</v>
      </c>
      <c r="B262" s="2">
        <v>7.1</v>
      </c>
    </row>
    <row r="263" spans="1:2" x14ac:dyDescent="0.3">
      <c r="A263" s="3">
        <v>194</v>
      </c>
      <c r="B263" s="3">
        <v>7.2</v>
      </c>
    </row>
    <row r="264" spans="1:2" x14ac:dyDescent="0.3">
      <c r="A264" s="2">
        <v>84</v>
      </c>
      <c r="B264" s="2">
        <v>5.9</v>
      </c>
    </row>
    <row r="265" spans="1:2" x14ac:dyDescent="0.3">
      <c r="A265" s="3">
        <v>97</v>
      </c>
      <c r="B265" s="3">
        <v>7.1</v>
      </c>
    </row>
    <row r="266" spans="1:2" x14ac:dyDescent="0.3">
      <c r="A266" s="2">
        <v>151</v>
      </c>
      <c r="B266" s="2">
        <v>8.1</v>
      </c>
    </row>
    <row r="267" spans="1:2" x14ac:dyDescent="0.3">
      <c r="A267" s="2">
        <v>136</v>
      </c>
      <c r="B267" s="2">
        <v>6.9</v>
      </c>
    </row>
    <row r="268" spans="1:2" x14ac:dyDescent="0.3">
      <c r="A268" s="3">
        <v>104</v>
      </c>
      <c r="B268" s="3">
        <v>4.4000000000000004</v>
      </c>
    </row>
    <row r="269" spans="1:2" x14ac:dyDescent="0.3">
      <c r="A269" s="2">
        <v>127</v>
      </c>
      <c r="B269" s="2">
        <v>6.5</v>
      </c>
    </row>
    <row r="270" spans="1:2" x14ac:dyDescent="0.3">
      <c r="A270" s="3">
        <v>171</v>
      </c>
      <c r="B270" s="3">
        <v>8.5</v>
      </c>
    </row>
    <row r="271" spans="1:2" x14ac:dyDescent="0.3">
      <c r="A271" s="2">
        <v>145</v>
      </c>
      <c r="B271" s="2">
        <v>7.7</v>
      </c>
    </row>
    <row r="272" spans="1:2" x14ac:dyDescent="0.3">
      <c r="A272" s="3">
        <v>174</v>
      </c>
      <c r="B272" s="3">
        <v>7.4</v>
      </c>
    </row>
    <row r="273" spans="1:2" x14ac:dyDescent="0.3">
      <c r="A273" s="2">
        <v>144</v>
      </c>
      <c r="B273" s="2">
        <v>8</v>
      </c>
    </row>
    <row r="274" spans="1:2" x14ac:dyDescent="0.3">
      <c r="A274" s="3">
        <v>119</v>
      </c>
      <c r="B274" s="3">
        <v>5.7</v>
      </c>
    </row>
    <row r="275" spans="1:2" x14ac:dyDescent="0.3">
      <c r="A275" s="2">
        <v>153</v>
      </c>
      <c r="B275" s="2">
        <v>8.5</v>
      </c>
    </row>
    <row r="276" spans="1:2" x14ac:dyDescent="0.3">
      <c r="A276" s="3">
        <v>140</v>
      </c>
      <c r="B276" s="3">
        <v>7</v>
      </c>
    </row>
    <row r="277" spans="1:2" x14ac:dyDescent="0.3">
      <c r="A277" s="2">
        <v>176</v>
      </c>
      <c r="B277" s="2">
        <v>7.8</v>
      </c>
    </row>
    <row r="278" spans="1:2" x14ac:dyDescent="0.3">
      <c r="A278" s="3">
        <v>141</v>
      </c>
      <c r="B278" s="3">
        <v>7.2</v>
      </c>
    </row>
    <row r="279" spans="1:2" x14ac:dyDescent="0.3">
      <c r="A279" s="2">
        <v>106</v>
      </c>
      <c r="B279" s="2">
        <v>6.4</v>
      </c>
    </row>
    <row r="280" spans="1:2" x14ac:dyDescent="0.3">
      <c r="A280" s="3">
        <v>98</v>
      </c>
      <c r="B280" s="3">
        <v>5.5</v>
      </c>
    </row>
    <row r="281" spans="1:2" x14ac:dyDescent="0.3">
      <c r="A281" s="2">
        <v>116</v>
      </c>
      <c r="B281" s="2">
        <v>6.7</v>
      </c>
    </row>
    <row r="282" spans="1:2" x14ac:dyDescent="0.3">
      <c r="A282" s="3">
        <v>115</v>
      </c>
      <c r="B282" s="3">
        <v>6.1</v>
      </c>
    </row>
    <row r="283" spans="1:2" x14ac:dyDescent="0.3">
      <c r="A283" s="2">
        <v>165</v>
      </c>
      <c r="B283" s="2">
        <v>8.5</v>
      </c>
    </row>
    <row r="284" spans="1:2" x14ac:dyDescent="0.3">
      <c r="A284" s="3">
        <v>91</v>
      </c>
      <c r="B284" s="3">
        <v>6.9</v>
      </c>
    </row>
    <row r="285" spans="1:2" x14ac:dyDescent="0.3">
      <c r="A285" s="2">
        <v>78</v>
      </c>
      <c r="B285" s="2">
        <v>7.3</v>
      </c>
    </row>
    <row r="286" spans="1:2" x14ac:dyDescent="0.3">
      <c r="A286" s="3">
        <v>103</v>
      </c>
      <c r="B286" s="3">
        <v>6.7</v>
      </c>
    </row>
    <row r="287" spans="1:2" x14ac:dyDescent="0.3">
      <c r="A287" s="2">
        <v>131</v>
      </c>
      <c r="B287" s="2">
        <v>6.9</v>
      </c>
    </row>
    <row r="288" spans="1:2" x14ac:dyDescent="0.3">
      <c r="A288" s="3">
        <v>104</v>
      </c>
      <c r="B288" s="3">
        <v>5.0999999999999996</v>
      </c>
    </row>
    <row r="289" spans="1:2" x14ac:dyDescent="0.3">
      <c r="A289" s="2">
        <v>101</v>
      </c>
      <c r="B289" s="2">
        <v>6.8</v>
      </c>
    </row>
    <row r="290" spans="1:2" x14ac:dyDescent="0.3">
      <c r="A290" s="2">
        <v>102</v>
      </c>
      <c r="B290" s="2">
        <v>6.7</v>
      </c>
    </row>
    <row r="291" spans="1:2" x14ac:dyDescent="0.3">
      <c r="A291" s="3">
        <v>103</v>
      </c>
      <c r="B291" s="3">
        <v>6</v>
      </c>
    </row>
    <row r="292" spans="1:2" x14ac:dyDescent="0.3">
      <c r="A292" s="2">
        <v>121</v>
      </c>
      <c r="B292" s="2">
        <v>5.7</v>
      </c>
    </row>
    <row r="293" spans="1:2" x14ac:dyDescent="0.3">
      <c r="A293" s="3">
        <v>143</v>
      </c>
      <c r="B293" s="3">
        <v>8</v>
      </c>
    </row>
    <row r="294" spans="1:2" x14ac:dyDescent="0.3">
      <c r="A294" s="2">
        <v>240</v>
      </c>
      <c r="B294" s="2">
        <v>8.1999999999999993</v>
      </c>
    </row>
    <row r="295" spans="1:2" x14ac:dyDescent="0.3">
      <c r="A295" s="3">
        <v>121</v>
      </c>
      <c r="B295" s="3">
        <v>5.4</v>
      </c>
    </row>
    <row r="296" spans="1:2" x14ac:dyDescent="0.3">
      <c r="A296" s="2">
        <v>129</v>
      </c>
      <c r="B296" s="2">
        <v>7.2</v>
      </c>
    </row>
    <row r="297" spans="1:2" x14ac:dyDescent="0.3">
      <c r="A297" s="3">
        <v>172</v>
      </c>
      <c r="B297" s="3">
        <v>7.5</v>
      </c>
    </row>
    <row r="298" spans="1:2" x14ac:dyDescent="0.3">
      <c r="A298" s="2">
        <v>101</v>
      </c>
      <c r="B298" s="2">
        <v>7</v>
      </c>
    </row>
    <row r="299" spans="1:2" x14ac:dyDescent="0.3">
      <c r="A299" s="3">
        <v>87</v>
      </c>
      <c r="B299" s="3">
        <v>3.3</v>
      </c>
    </row>
    <row r="300" spans="1:2" x14ac:dyDescent="0.3">
      <c r="A300" s="2">
        <v>101</v>
      </c>
      <c r="B300" s="2">
        <v>6</v>
      </c>
    </row>
    <row r="301" spans="1:2" x14ac:dyDescent="0.3">
      <c r="A301" s="3">
        <v>95</v>
      </c>
      <c r="B301" s="3">
        <v>7.1</v>
      </c>
    </row>
    <row r="302" spans="1:2" x14ac:dyDescent="0.3">
      <c r="A302" s="2">
        <v>102</v>
      </c>
      <c r="B302" s="2">
        <v>5.4</v>
      </c>
    </row>
    <row r="303" spans="1:2" x14ac:dyDescent="0.3">
      <c r="A303" s="3">
        <v>131</v>
      </c>
      <c r="B303" s="3">
        <v>6.1</v>
      </c>
    </row>
    <row r="304" spans="1:2" x14ac:dyDescent="0.3">
      <c r="A304" s="2">
        <v>114</v>
      </c>
      <c r="B304" s="2">
        <v>5.3</v>
      </c>
    </row>
    <row r="305" spans="1:2" x14ac:dyDescent="0.3">
      <c r="A305" s="3">
        <v>94</v>
      </c>
      <c r="B305" s="3">
        <v>2.2000000000000002</v>
      </c>
    </row>
    <row r="306" spans="1:2" x14ac:dyDescent="0.3">
      <c r="A306" s="2">
        <v>122</v>
      </c>
      <c r="B306" s="2">
        <v>7</v>
      </c>
    </row>
    <row r="307" spans="1:2" x14ac:dyDescent="0.3">
      <c r="A307" s="3">
        <v>95</v>
      </c>
      <c r="B307" s="3">
        <v>3.8</v>
      </c>
    </row>
    <row r="308" spans="1:2" x14ac:dyDescent="0.3">
      <c r="A308" s="2">
        <v>115</v>
      </c>
      <c r="B308" s="2">
        <v>6.9</v>
      </c>
    </row>
    <row r="309" spans="1:2" x14ac:dyDescent="0.3">
      <c r="A309" s="3">
        <v>88</v>
      </c>
      <c r="B309" s="3">
        <v>7.2</v>
      </c>
    </row>
    <row r="310" spans="1:2" x14ac:dyDescent="0.3">
      <c r="A310" s="2">
        <v>110</v>
      </c>
      <c r="B310" s="2">
        <v>7.3</v>
      </c>
    </row>
    <row r="311" spans="1:2" x14ac:dyDescent="0.3">
      <c r="A311" s="3">
        <v>130</v>
      </c>
      <c r="B311" s="3">
        <v>6.3</v>
      </c>
    </row>
    <row r="312" spans="1:2" x14ac:dyDescent="0.3">
      <c r="A312" s="2">
        <v>216</v>
      </c>
      <c r="B312" s="2">
        <v>7.5</v>
      </c>
    </row>
    <row r="313" spans="1:2" x14ac:dyDescent="0.3">
      <c r="A313" s="3">
        <v>146</v>
      </c>
      <c r="B313" s="3">
        <v>7.6</v>
      </c>
    </row>
    <row r="314" spans="1:2" x14ac:dyDescent="0.3">
      <c r="A314" s="2">
        <v>85</v>
      </c>
      <c r="B314" s="2">
        <v>6.8</v>
      </c>
    </row>
    <row r="315" spans="1:2" x14ac:dyDescent="0.3">
      <c r="A315" s="3">
        <v>93</v>
      </c>
      <c r="B315" s="3">
        <v>5.2</v>
      </c>
    </row>
    <row r="316" spans="1:2" x14ac:dyDescent="0.3">
      <c r="A316" s="2">
        <v>152</v>
      </c>
      <c r="B316" s="2">
        <v>7.7</v>
      </c>
    </row>
    <row r="317" spans="1:2" x14ac:dyDescent="0.3">
      <c r="A317" s="3">
        <v>85</v>
      </c>
      <c r="B317" s="3">
        <v>6.2</v>
      </c>
    </row>
    <row r="318" spans="1:2" x14ac:dyDescent="0.3">
      <c r="A318" s="2">
        <v>126</v>
      </c>
      <c r="B318" s="2">
        <v>7.7</v>
      </c>
    </row>
    <row r="319" spans="1:2" x14ac:dyDescent="0.3">
      <c r="A319" s="3">
        <v>146</v>
      </c>
      <c r="B319" s="3">
        <v>4.3</v>
      </c>
    </row>
    <row r="320" spans="1:2" x14ac:dyDescent="0.3">
      <c r="A320" s="2">
        <v>89</v>
      </c>
      <c r="B320" s="2">
        <v>6.9</v>
      </c>
    </row>
    <row r="321" spans="1:2" x14ac:dyDescent="0.3">
      <c r="A321" s="3">
        <v>88</v>
      </c>
      <c r="B321" s="3">
        <v>6.6</v>
      </c>
    </row>
    <row r="322" spans="1:2" x14ac:dyDescent="0.3">
      <c r="A322" s="2">
        <v>105</v>
      </c>
      <c r="B322" s="2">
        <v>7</v>
      </c>
    </row>
    <row r="323" spans="1:2" x14ac:dyDescent="0.3">
      <c r="A323" s="3">
        <v>135</v>
      </c>
      <c r="B323" s="3">
        <v>6.7</v>
      </c>
    </row>
    <row r="324" spans="1:2" x14ac:dyDescent="0.3">
      <c r="A324" s="2">
        <v>100</v>
      </c>
      <c r="B324" s="2">
        <v>8.1999999999999993</v>
      </c>
    </row>
    <row r="325" spans="1:2" x14ac:dyDescent="0.3">
      <c r="A325" s="3">
        <v>192</v>
      </c>
      <c r="B325" s="3">
        <v>8.9</v>
      </c>
    </row>
    <row r="326" spans="1:2" x14ac:dyDescent="0.3">
      <c r="A326" s="2">
        <v>172</v>
      </c>
      <c r="B326" s="2">
        <v>8.6999999999999993</v>
      </c>
    </row>
    <row r="327" spans="1:2" x14ac:dyDescent="0.3">
      <c r="A327" s="3">
        <v>102</v>
      </c>
      <c r="B327" s="3">
        <v>5.5</v>
      </c>
    </row>
    <row r="328" spans="1:2" x14ac:dyDescent="0.3">
      <c r="A328" s="2">
        <v>100</v>
      </c>
      <c r="B328" s="2">
        <v>5.7</v>
      </c>
    </row>
    <row r="329" spans="1:2" x14ac:dyDescent="0.3">
      <c r="A329" s="3">
        <v>119</v>
      </c>
      <c r="B329" s="3">
        <v>6.3</v>
      </c>
    </row>
    <row r="330" spans="1:2" x14ac:dyDescent="0.3">
      <c r="A330" s="2">
        <v>92</v>
      </c>
      <c r="B330" s="2">
        <v>5.9</v>
      </c>
    </row>
    <row r="331" spans="1:2" x14ac:dyDescent="0.3">
      <c r="A331" s="3">
        <v>105</v>
      </c>
      <c r="B331" s="3">
        <v>7.6</v>
      </c>
    </row>
    <row r="332" spans="1:2" x14ac:dyDescent="0.3">
      <c r="A332" s="2">
        <v>107</v>
      </c>
      <c r="B332" s="2">
        <v>6.6</v>
      </c>
    </row>
    <row r="333" spans="1:2" x14ac:dyDescent="0.3">
      <c r="A333" s="3">
        <v>101</v>
      </c>
      <c r="B333" s="3">
        <v>5.3</v>
      </c>
    </row>
    <row r="334" spans="1:2" x14ac:dyDescent="0.3">
      <c r="A334" s="2">
        <v>137</v>
      </c>
      <c r="B334" s="2">
        <v>6</v>
      </c>
    </row>
    <row r="335" spans="1:2" x14ac:dyDescent="0.3">
      <c r="A335" s="3">
        <v>115</v>
      </c>
      <c r="B335" s="3">
        <v>8</v>
      </c>
    </row>
    <row r="336" spans="1:2" x14ac:dyDescent="0.3">
      <c r="A336" s="2">
        <v>124</v>
      </c>
      <c r="B336" s="2">
        <v>5.6</v>
      </c>
    </row>
    <row r="337" spans="1:2" x14ac:dyDescent="0.3">
      <c r="A337" s="3">
        <v>118</v>
      </c>
      <c r="B337" s="3">
        <v>5.9</v>
      </c>
    </row>
    <row r="338" spans="1:2" x14ac:dyDescent="0.3">
      <c r="A338" s="2">
        <v>98</v>
      </c>
      <c r="B338" s="2">
        <v>7.3</v>
      </c>
    </row>
    <row r="339" spans="1:2" x14ac:dyDescent="0.3">
      <c r="A339" s="3">
        <v>82</v>
      </c>
      <c r="B339" s="3">
        <v>7.9</v>
      </c>
    </row>
    <row r="340" spans="1:2" x14ac:dyDescent="0.3">
      <c r="A340" s="2">
        <v>98</v>
      </c>
      <c r="B340" s="2">
        <v>6.8</v>
      </c>
    </row>
    <row r="341" spans="1:2" x14ac:dyDescent="0.3">
      <c r="A341" s="3">
        <v>90</v>
      </c>
      <c r="B341" s="3">
        <v>6.6</v>
      </c>
    </row>
    <row r="342" spans="1:2" x14ac:dyDescent="0.3">
      <c r="A342" s="2">
        <v>130</v>
      </c>
      <c r="B342" s="2">
        <v>6.6</v>
      </c>
    </row>
    <row r="343" spans="1:2" x14ac:dyDescent="0.3">
      <c r="A343" s="3">
        <v>90</v>
      </c>
      <c r="B343" s="3">
        <v>7</v>
      </c>
    </row>
    <row r="344" spans="1:2" x14ac:dyDescent="0.3">
      <c r="A344" s="2">
        <v>94</v>
      </c>
      <c r="B344" s="2">
        <v>7</v>
      </c>
    </row>
    <row r="345" spans="1:2" x14ac:dyDescent="0.3">
      <c r="A345" s="3">
        <v>114</v>
      </c>
      <c r="B345" s="3">
        <v>7.3</v>
      </c>
    </row>
    <row r="346" spans="1:2" x14ac:dyDescent="0.3">
      <c r="A346" s="2">
        <v>94</v>
      </c>
      <c r="B346" s="2">
        <v>5.5</v>
      </c>
    </row>
    <row r="347" spans="1:2" x14ac:dyDescent="0.3">
      <c r="A347" s="3">
        <v>151</v>
      </c>
      <c r="B347" s="3">
        <v>8.5</v>
      </c>
    </row>
    <row r="348" spans="1:2" x14ac:dyDescent="0.3">
      <c r="A348" s="2">
        <v>88</v>
      </c>
      <c r="B348" s="2">
        <v>7.5</v>
      </c>
    </row>
    <row r="349" spans="1:2" x14ac:dyDescent="0.3">
      <c r="A349" s="3">
        <v>121</v>
      </c>
      <c r="B349" s="3">
        <v>7</v>
      </c>
    </row>
    <row r="350" spans="1:2" x14ac:dyDescent="0.3">
      <c r="A350" s="2">
        <v>158</v>
      </c>
      <c r="B350" s="2">
        <v>7.8</v>
      </c>
    </row>
    <row r="351" spans="1:2" x14ac:dyDescent="0.3">
      <c r="A351" s="3">
        <v>128</v>
      </c>
      <c r="B351" s="3">
        <v>7.6</v>
      </c>
    </row>
    <row r="352" spans="1:2" x14ac:dyDescent="0.3">
      <c r="A352" s="2">
        <v>128</v>
      </c>
      <c r="B352" s="2">
        <v>7.6</v>
      </c>
    </row>
    <row r="353" spans="1:2" x14ac:dyDescent="0.3">
      <c r="A353" s="2">
        <v>95</v>
      </c>
      <c r="B353" s="2">
        <v>6.8</v>
      </c>
    </row>
    <row r="354" spans="1:2" x14ac:dyDescent="0.3">
      <c r="A354" s="3">
        <v>92</v>
      </c>
      <c r="B354" s="3">
        <v>5</v>
      </c>
    </row>
    <row r="355" spans="1:2" x14ac:dyDescent="0.3">
      <c r="A355" s="2">
        <v>121</v>
      </c>
      <c r="B355" s="2">
        <v>7.1</v>
      </c>
    </row>
    <row r="356" spans="1:2" x14ac:dyDescent="0.3">
      <c r="A356" s="3">
        <v>113</v>
      </c>
      <c r="B356" s="3">
        <v>5.5</v>
      </c>
    </row>
    <row r="357" spans="1:2" x14ac:dyDescent="0.3">
      <c r="A357" s="2">
        <v>106</v>
      </c>
      <c r="B357" s="2">
        <v>5.6</v>
      </c>
    </row>
    <row r="358" spans="1:2" x14ac:dyDescent="0.3">
      <c r="A358" s="3">
        <v>146</v>
      </c>
      <c r="B358" s="3">
        <v>7.1</v>
      </c>
    </row>
    <row r="359" spans="1:2" x14ac:dyDescent="0.3">
      <c r="A359" s="2">
        <v>88</v>
      </c>
      <c r="B359" s="2">
        <v>4.9000000000000004</v>
      </c>
    </row>
    <row r="360" spans="1:2" x14ac:dyDescent="0.3">
      <c r="A360" s="3">
        <v>150</v>
      </c>
      <c r="B360" s="3">
        <v>7.4</v>
      </c>
    </row>
    <row r="361" spans="1:2" x14ac:dyDescent="0.3">
      <c r="A361" s="2">
        <v>119</v>
      </c>
      <c r="B361" s="2">
        <v>5.7</v>
      </c>
    </row>
    <row r="362" spans="1:2" x14ac:dyDescent="0.3">
      <c r="A362" s="3">
        <v>128</v>
      </c>
      <c r="B362" s="3">
        <v>6.4</v>
      </c>
    </row>
    <row r="363" spans="1:2" x14ac:dyDescent="0.3">
      <c r="A363" s="2">
        <v>106</v>
      </c>
      <c r="B363" s="2">
        <v>5.9</v>
      </c>
    </row>
    <row r="364" spans="1:2" x14ac:dyDescent="0.3">
      <c r="A364" s="3">
        <v>117</v>
      </c>
      <c r="B364" s="3">
        <v>5.5</v>
      </c>
    </row>
    <row r="365" spans="1:2" x14ac:dyDescent="0.3">
      <c r="A365" s="2">
        <v>129</v>
      </c>
      <c r="B365" s="2">
        <v>6.9</v>
      </c>
    </row>
    <row r="366" spans="1:2" x14ac:dyDescent="0.3">
      <c r="A366" s="3">
        <v>116</v>
      </c>
      <c r="B366" s="3">
        <v>6.2</v>
      </c>
    </row>
    <row r="367" spans="1:2" x14ac:dyDescent="0.3">
      <c r="A367" s="2">
        <v>114</v>
      </c>
      <c r="B367" s="2">
        <v>7</v>
      </c>
    </row>
    <row r="368" spans="1:2" x14ac:dyDescent="0.3">
      <c r="A368" s="3">
        <v>114</v>
      </c>
      <c r="B368" s="3">
        <v>5.6</v>
      </c>
    </row>
    <row r="369" spans="1:2" x14ac:dyDescent="0.3">
      <c r="A369" s="2">
        <v>96</v>
      </c>
      <c r="B369" s="2">
        <v>7</v>
      </c>
    </row>
    <row r="370" spans="1:2" x14ac:dyDescent="0.3">
      <c r="A370" s="3">
        <v>132</v>
      </c>
      <c r="B370" s="3">
        <v>6.8</v>
      </c>
    </row>
    <row r="371" spans="1:2" x14ac:dyDescent="0.3">
      <c r="A371" s="2">
        <v>104</v>
      </c>
      <c r="B371" s="2">
        <v>5.4</v>
      </c>
    </row>
    <row r="372" spans="1:2" x14ac:dyDescent="0.3">
      <c r="A372" s="3">
        <v>111</v>
      </c>
      <c r="B372" s="3">
        <v>6.1</v>
      </c>
    </row>
    <row r="373" spans="1:2" x14ac:dyDescent="0.3">
      <c r="A373" s="2">
        <v>138</v>
      </c>
      <c r="B373" s="2">
        <v>6.7</v>
      </c>
    </row>
    <row r="374" spans="1:2" x14ac:dyDescent="0.3">
      <c r="A374" s="2">
        <v>129</v>
      </c>
      <c r="B374" s="2">
        <v>6.9</v>
      </c>
    </row>
    <row r="375" spans="1:2" x14ac:dyDescent="0.3">
      <c r="A375" s="3">
        <v>144</v>
      </c>
      <c r="B375" s="3">
        <v>8</v>
      </c>
    </row>
    <row r="376" spans="1:2" x14ac:dyDescent="0.3">
      <c r="A376" s="2">
        <v>110</v>
      </c>
      <c r="B376" s="2">
        <v>4.4000000000000004</v>
      </c>
    </row>
    <row r="377" spans="1:2" x14ac:dyDescent="0.3">
      <c r="A377" s="3">
        <v>140</v>
      </c>
      <c r="B377" s="3">
        <v>7.3</v>
      </c>
    </row>
    <row r="378" spans="1:2" x14ac:dyDescent="0.3">
      <c r="A378" s="2">
        <v>113</v>
      </c>
      <c r="B378" s="2">
        <v>6.3</v>
      </c>
    </row>
    <row r="379" spans="1:2" x14ac:dyDescent="0.3">
      <c r="A379" s="2">
        <v>143</v>
      </c>
      <c r="B379" s="2">
        <v>7.7</v>
      </c>
    </row>
    <row r="380" spans="1:2" x14ac:dyDescent="0.3">
      <c r="A380" s="3">
        <v>108</v>
      </c>
      <c r="B380" s="3">
        <v>6.5</v>
      </c>
    </row>
    <row r="381" spans="1:2" x14ac:dyDescent="0.3">
      <c r="A381" s="2">
        <v>108</v>
      </c>
      <c r="B381" s="2">
        <v>7.8</v>
      </c>
    </row>
    <row r="382" spans="1:2" x14ac:dyDescent="0.3">
      <c r="A382" s="3">
        <v>124</v>
      </c>
      <c r="B382" s="3">
        <v>6.4</v>
      </c>
    </row>
    <row r="383" spans="1:2" x14ac:dyDescent="0.3">
      <c r="A383" s="2">
        <v>116</v>
      </c>
      <c r="B383" s="2">
        <v>7.8</v>
      </c>
    </row>
    <row r="384" spans="1:2" x14ac:dyDescent="0.3">
      <c r="A384" s="3">
        <v>110</v>
      </c>
      <c r="B384" s="3">
        <v>5.8</v>
      </c>
    </row>
    <row r="385" spans="1:2" x14ac:dyDescent="0.3">
      <c r="A385" s="2">
        <v>91</v>
      </c>
      <c r="B385" s="2">
        <v>7.1</v>
      </c>
    </row>
    <row r="386" spans="1:2" x14ac:dyDescent="0.3">
      <c r="A386" s="3">
        <v>107</v>
      </c>
      <c r="B386" s="3">
        <v>7.1</v>
      </c>
    </row>
    <row r="387" spans="1:2" x14ac:dyDescent="0.3">
      <c r="A387" s="3">
        <v>115</v>
      </c>
      <c r="B387" s="3">
        <v>6.8</v>
      </c>
    </row>
    <row r="388" spans="1:2" x14ac:dyDescent="0.3">
      <c r="A388" s="2">
        <v>100</v>
      </c>
      <c r="B388" s="2">
        <v>4.8</v>
      </c>
    </row>
    <row r="389" spans="1:2" x14ac:dyDescent="0.3">
      <c r="A389" s="3">
        <v>104</v>
      </c>
      <c r="B389" s="3">
        <v>6.2</v>
      </c>
    </row>
    <row r="390" spans="1:2" x14ac:dyDescent="0.3">
      <c r="A390" s="2">
        <v>138</v>
      </c>
      <c r="B390" s="2">
        <v>6.9</v>
      </c>
    </row>
    <row r="391" spans="1:2" x14ac:dyDescent="0.3">
      <c r="A391" s="3">
        <v>140</v>
      </c>
      <c r="B391" s="3">
        <v>7.3</v>
      </c>
    </row>
    <row r="392" spans="1:2" x14ac:dyDescent="0.3">
      <c r="A392" s="2">
        <v>120</v>
      </c>
      <c r="B392" s="2">
        <v>6.6</v>
      </c>
    </row>
    <row r="393" spans="1:2" x14ac:dyDescent="0.3">
      <c r="A393" s="3">
        <v>122</v>
      </c>
      <c r="B393" s="3">
        <v>6.9</v>
      </c>
    </row>
    <row r="394" spans="1:2" x14ac:dyDescent="0.3">
      <c r="A394" s="2">
        <v>83</v>
      </c>
      <c r="B394" s="2">
        <v>6.2</v>
      </c>
    </row>
    <row r="395" spans="1:2" x14ac:dyDescent="0.3">
      <c r="A395" s="3">
        <v>139</v>
      </c>
      <c r="B395" s="3">
        <v>6.7</v>
      </c>
    </row>
    <row r="396" spans="1:2" x14ac:dyDescent="0.3">
      <c r="A396" s="2">
        <v>131</v>
      </c>
      <c r="B396" s="2">
        <v>7.6</v>
      </c>
    </row>
    <row r="397" spans="1:2" x14ac:dyDescent="0.3">
      <c r="A397" s="3">
        <v>104</v>
      </c>
      <c r="B397" s="3">
        <v>6.7</v>
      </c>
    </row>
    <row r="398" spans="1:2" x14ac:dyDescent="0.3">
      <c r="A398" s="2">
        <v>130</v>
      </c>
      <c r="B398" s="2">
        <v>6.2</v>
      </c>
    </row>
    <row r="399" spans="1:2" x14ac:dyDescent="0.3">
      <c r="A399" s="3">
        <v>145</v>
      </c>
      <c r="B399" s="3">
        <v>7.3</v>
      </c>
    </row>
    <row r="400" spans="1:2" x14ac:dyDescent="0.3">
      <c r="A400" s="2">
        <v>104</v>
      </c>
      <c r="B400" s="2">
        <v>6</v>
      </c>
    </row>
    <row r="401" spans="1:2" x14ac:dyDescent="0.3">
      <c r="A401" s="3">
        <v>97</v>
      </c>
      <c r="B401" s="3">
        <v>7.1</v>
      </c>
    </row>
    <row r="402" spans="1:2" x14ac:dyDescent="0.3">
      <c r="A402" s="2">
        <v>178</v>
      </c>
      <c r="B402" s="2">
        <v>7.1</v>
      </c>
    </row>
    <row r="403" spans="1:2" x14ac:dyDescent="0.3">
      <c r="A403" s="3">
        <v>108</v>
      </c>
      <c r="B403" s="3">
        <v>5.5</v>
      </c>
    </row>
    <row r="404" spans="1:2" x14ac:dyDescent="0.3">
      <c r="A404" s="3">
        <v>106</v>
      </c>
      <c r="B404" s="3">
        <v>5.6</v>
      </c>
    </row>
    <row r="405" spans="1:2" x14ac:dyDescent="0.3">
      <c r="A405" s="2">
        <v>112</v>
      </c>
      <c r="B405" s="2">
        <v>7.5</v>
      </c>
    </row>
    <row r="406" spans="1:2" x14ac:dyDescent="0.3">
      <c r="A406" s="3">
        <v>135</v>
      </c>
      <c r="B406" s="3">
        <v>5.4</v>
      </c>
    </row>
    <row r="407" spans="1:2" x14ac:dyDescent="0.3">
      <c r="A407" s="2">
        <v>109</v>
      </c>
      <c r="B407" s="2">
        <v>4.3</v>
      </c>
    </row>
    <row r="408" spans="1:2" x14ac:dyDescent="0.3">
      <c r="A408" s="3">
        <v>86</v>
      </c>
      <c r="B408" s="3">
        <v>4.9000000000000004</v>
      </c>
    </row>
    <row r="409" spans="1:2" x14ac:dyDescent="0.3">
      <c r="A409" s="2">
        <v>95</v>
      </c>
      <c r="B409" s="2">
        <v>7.1</v>
      </c>
    </row>
    <row r="410" spans="1:2" x14ac:dyDescent="0.3">
      <c r="A410" s="3">
        <v>107</v>
      </c>
      <c r="B410" s="3">
        <v>6.4</v>
      </c>
    </row>
    <row r="411" spans="1:2" x14ac:dyDescent="0.3">
      <c r="A411" s="3">
        <v>82</v>
      </c>
      <c r="B411" s="3">
        <v>4.3</v>
      </c>
    </row>
    <row r="412" spans="1:2" x14ac:dyDescent="0.3">
      <c r="A412" s="2">
        <v>88</v>
      </c>
      <c r="B412" s="2">
        <v>6.1</v>
      </c>
    </row>
    <row r="413" spans="1:2" x14ac:dyDescent="0.3">
      <c r="A413" s="3">
        <v>120</v>
      </c>
      <c r="B413" s="3">
        <v>7</v>
      </c>
    </row>
    <row r="414" spans="1:2" x14ac:dyDescent="0.3">
      <c r="A414" s="2">
        <v>162</v>
      </c>
      <c r="B414" s="2">
        <v>7.7</v>
      </c>
    </row>
    <row r="415" spans="1:2" x14ac:dyDescent="0.3">
      <c r="A415" s="3">
        <v>123</v>
      </c>
      <c r="B415" s="3">
        <v>5.9</v>
      </c>
    </row>
    <row r="416" spans="1:2" x14ac:dyDescent="0.3">
      <c r="A416" s="2">
        <v>101</v>
      </c>
      <c r="B416" s="2">
        <v>6.7</v>
      </c>
    </row>
    <row r="417" spans="1:2" x14ac:dyDescent="0.3">
      <c r="A417" s="3">
        <v>113</v>
      </c>
      <c r="B417" s="3">
        <v>6.5</v>
      </c>
    </row>
    <row r="418" spans="1:2" x14ac:dyDescent="0.3">
      <c r="A418" s="2">
        <v>110</v>
      </c>
      <c r="B418" s="2">
        <v>7.1</v>
      </c>
    </row>
    <row r="419" spans="1:2" x14ac:dyDescent="0.3">
      <c r="A419" s="3">
        <v>142</v>
      </c>
      <c r="B419" s="3">
        <v>7.3</v>
      </c>
    </row>
    <row r="420" spans="1:2" x14ac:dyDescent="0.3">
      <c r="A420" s="2">
        <v>102</v>
      </c>
      <c r="B420" s="2">
        <v>6.5</v>
      </c>
    </row>
    <row r="421" spans="1:2" x14ac:dyDescent="0.3">
      <c r="A421" s="3">
        <v>126</v>
      </c>
      <c r="B421" s="3">
        <v>7</v>
      </c>
    </row>
    <row r="422" spans="1:2" x14ac:dyDescent="0.3">
      <c r="A422" s="2">
        <v>83</v>
      </c>
      <c r="B422" s="2">
        <v>6.8</v>
      </c>
    </row>
    <row r="423" spans="1:2" x14ac:dyDescent="0.3">
      <c r="A423" s="3">
        <v>85</v>
      </c>
      <c r="B423" s="3">
        <v>7.2</v>
      </c>
    </row>
    <row r="424" spans="1:2" x14ac:dyDescent="0.3">
      <c r="A424" s="3">
        <v>120</v>
      </c>
      <c r="B424" s="3">
        <v>6.1</v>
      </c>
    </row>
    <row r="425" spans="1:2" x14ac:dyDescent="0.3">
      <c r="A425" s="2">
        <v>116</v>
      </c>
      <c r="B425" s="2">
        <v>6.7</v>
      </c>
    </row>
    <row r="426" spans="1:2" x14ac:dyDescent="0.3">
      <c r="A426" s="3">
        <v>113</v>
      </c>
      <c r="B426" s="3">
        <v>6.4</v>
      </c>
    </row>
    <row r="427" spans="1:2" x14ac:dyDescent="0.3">
      <c r="A427" s="2">
        <v>87</v>
      </c>
      <c r="B427" s="2">
        <v>4.4000000000000004</v>
      </c>
    </row>
    <row r="428" spans="1:2" x14ac:dyDescent="0.3">
      <c r="A428" s="3">
        <v>101</v>
      </c>
      <c r="B428" s="3">
        <v>5.4</v>
      </c>
    </row>
    <row r="429" spans="1:2" x14ac:dyDescent="0.3">
      <c r="A429" s="2">
        <v>110</v>
      </c>
      <c r="B429" s="2">
        <v>6.5</v>
      </c>
    </row>
    <row r="430" spans="1:2" x14ac:dyDescent="0.3">
      <c r="A430" s="3">
        <v>128</v>
      </c>
      <c r="B430" s="3">
        <v>6.7</v>
      </c>
    </row>
    <row r="431" spans="1:2" x14ac:dyDescent="0.3">
      <c r="A431" s="2">
        <v>138</v>
      </c>
      <c r="B431" s="2">
        <v>8.1</v>
      </c>
    </row>
    <row r="432" spans="1:2" x14ac:dyDescent="0.3">
      <c r="A432" s="3">
        <v>88</v>
      </c>
      <c r="B432" s="3">
        <v>5.6</v>
      </c>
    </row>
    <row r="433" spans="1:2" x14ac:dyDescent="0.3">
      <c r="A433" s="2">
        <v>91</v>
      </c>
      <c r="B433" s="2">
        <v>6.3</v>
      </c>
    </row>
    <row r="434" spans="1:2" x14ac:dyDescent="0.3">
      <c r="A434" s="3">
        <v>138</v>
      </c>
      <c r="B434" s="3">
        <v>7.3</v>
      </c>
    </row>
    <row r="435" spans="1:2" x14ac:dyDescent="0.3">
      <c r="A435" s="2">
        <v>99</v>
      </c>
      <c r="B435" s="2">
        <v>6.1</v>
      </c>
    </row>
    <row r="436" spans="1:2" x14ac:dyDescent="0.3">
      <c r="A436" s="3">
        <v>117</v>
      </c>
      <c r="B436" s="3">
        <v>7.7</v>
      </c>
    </row>
    <row r="437" spans="1:2" x14ac:dyDescent="0.3">
      <c r="A437" s="2">
        <v>117</v>
      </c>
      <c r="B437" s="2">
        <v>6.4</v>
      </c>
    </row>
    <row r="438" spans="1:2" x14ac:dyDescent="0.3">
      <c r="A438" s="2">
        <v>123</v>
      </c>
      <c r="B438" s="2">
        <v>6.8</v>
      </c>
    </row>
    <row r="439" spans="1:2" x14ac:dyDescent="0.3">
      <c r="A439" s="3">
        <v>118</v>
      </c>
      <c r="B439" s="3">
        <v>6.6</v>
      </c>
    </row>
    <row r="440" spans="1:2" x14ac:dyDescent="0.3">
      <c r="A440" s="2">
        <v>154</v>
      </c>
      <c r="B440" s="2">
        <v>7.2</v>
      </c>
    </row>
    <row r="441" spans="1:2" x14ac:dyDescent="0.3">
      <c r="A441" s="3">
        <v>118</v>
      </c>
      <c r="B441" s="3">
        <v>6.9</v>
      </c>
    </row>
    <row r="442" spans="1:2" x14ac:dyDescent="0.3">
      <c r="A442" s="2">
        <v>90</v>
      </c>
      <c r="B442" s="2">
        <v>5.2</v>
      </c>
    </row>
    <row r="443" spans="1:2" x14ac:dyDescent="0.3">
      <c r="A443" s="3">
        <v>113</v>
      </c>
      <c r="B443" s="3">
        <v>4.9000000000000004</v>
      </c>
    </row>
    <row r="444" spans="1:2" x14ac:dyDescent="0.3">
      <c r="A444" s="2">
        <v>88</v>
      </c>
      <c r="B444" s="2">
        <v>6.3</v>
      </c>
    </row>
    <row r="445" spans="1:2" x14ac:dyDescent="0.3">
      <c r="A445" s="3">
        <v>93</v>
      </c>
      <c r="B445" s="3">
        <v>5.6</v>
      </c>
    </row>
    <row r="446" spans="1:2" x14ac:dyDescent="0.3">
      <c r="A446" s="2">
        <v>104</v>
      </c>
      <c r="B446" s="2">
        <v>5.5</v>
      </c>
    </row>
    <row r="447" spans="1:2" x14ac:dyDescent="0.3">
      <c r="A447" s="3">
        <v>135</v>
      </c>
      <c r="B447" s="3">
        <v>6.7</v>
      </c>
    </row>
    <row r="448" spans="1:2" x14ac:dyDescent="0.3">
      <c r="A448" s="2">
        <v>134</v>
      </c>
      <c r="B448" s="2">
        <v>7.6</v>
      </c>
    </row>
    <row r="449" spans="1:2" x14ac:dyDescent="0.3">
      <c r="A449" s="3">
        <v>98</v>
      </c>
      <c r="B449" s="3">
        <v>5.7</v>
      </c>
    </row>
    <row r="450" spans="1:2" x14ac:dyDescent="0.3">
      <c r="A450" s="2">
        <v>80</v>
      </c>
      <c r="B450" s="2">
        <v>4.5999999999999996</v>
      </c>
    </row>
    <row r="451" spans="1:2" x14ac:dyDescent="0.3">
      <c r="A451" s="3">
        <v>83</v>
      </c>
      <c r="B451" s="3">
        <v>7</v>
      </c>
    </row>
    <row r="452" spans="1:2" x14ac:dyDescent="0.3">
      <c r="A452" s="2">
        <v>102</v>
      </c>
      <c r="B452" s="2">
        <v>5.2</v>
      </c>
    </row>
    <row r="453" spans="1:2" x14ac:dyDescent="0.3">
      <c r="A453" s="3">
        <v>130</v>
      </c>
      <c r="B453" s="3">
        <v>5.0999999999999996</v>
      </c>
    </row>
    <row r="454" spans="1:2" x14ac:dyDescent="0.3">
      <c r="A454" s="2">
        <v>129</v>
      </c>
      <c r="B454" s="2">
        <v>6.6</v>
      </c>
    </row>
    <row r="455" spans="1:2" x14ac:dyDescent="0.3">
      <c r="A455" s="2">
        <v>89</v>
      </c>
      <c r="B455" s="2">
        <v>6.7</v>
      </c>
    </row>
    <row r="456" spans="1:2" x14ac:dyDescent="0.3">
      <c r="A456" s="2">
        <v>74</v>
      </c>
      <c r="B456" s="2">
        <v>7.3</v>
      </c>
    </row>
    <row r="457" spans="1:2" x14ac:dyDescent="0.3">
      <c r="A457" s="3">
        <v>96</v>
      </c>
      <c r="B457" s="3">
        <v>5.9</v>
      </c>
    </row>
    <row r="458" spans="1:2" x14ac:dyDescent="0.3">
      <c r="A458" s="2">
        <v>114</v>
      </c>
      <c r="B458" s="2">
        <v>5.6</v>
      </c>
    </row>
    <row r="459" spans="1:2" x14ac:dyDescent="0.3">
      <c r="A459" s="3">
        <v>99</v>
      </c>
      <c r="B459" s="3">
        <v>6.5</v>
      </c>
    </row>
    <row r="460" spans="1:2" x14ac:dyDescent="0.3">
      <c r="A460" s="2">
        <v>129</v>
      </c>
      <c r="B460" s="2">
        <v>5.9</v>
      </c>
    </row>
    <row r="461" spans="1:2" x14ac:dyDescent="0.3">
      <c r="A461" s="3">
        <v>113</v>
      </c>
      <c r="B461" s="3">
        <v>7</v>
      </c>
    </row>
    <row r="462" spans="1:2" x14ac:dyDescent="0.3">
      <c r="A462" s="2">
        <v>90</v>
      </c>
      <c r="B462" s="2">
        <v>5.3</v>
      </c>
    </row>
    <row r="463" spans="1:2" x14ac:dyDescent="0.3">
      <c r="A463" s="3">
        <v>118</v>
      </c>
      <c r="B463" s="3">
        <v>5.9</v>
      </c>
    </row>
    <row r="464" spans="1:2" x14ac:dyDescent="0.3">
      <c r="A464" s="2">
        <v>106</v>
      </c>
      <c r="B464" s="2">
        <v>6.3</v>
      </c>
    </row>
    <row r="465" spans="1:2" x14ac:dyDescent="0.3">
      <c r="A465" s="3">
        <v>89</v>
      </c>
      <c r="B465" s="3">
        <v>6.3</v>
      </c>
    </row>
    <row r="466" spans="1:2" x14ac:dyDescent="0.3">
      <c r="A466" s="2">
        <v>145</v>
      </c>
      <c r="B466" s="2">
        <v>7.3</v>
      </c>
    </row>
    <row r="467" spans="1:2" x14ac:dyDescent="0.3">
      <c r="A467" s="3">
        <v>114</v>
      </c>
      <c r="B467" s="3">
        <v>5.8</v>
      </c>
    </row>
    <row r="468" spans="1:2" x14ac:dyDescent="0.3">
      <c r="A468" s="2">
        <v>87</v>
      </c>
      <c r="B468" s="2">
        <v>5.2</v>
      </c>
    </row>
    <row r="469" spans="1:2" x14ac:dyDescent="0.3">
      <c r="A469" s="3">
        <v>119</v>
      </c>
      <c r="B469" s="3">
        <v>2.4</v>
      </c>
    </row>
    <row r="470" spans="1:2" x14ac:dyDescent="0.3">
      <c r="A470" s="2">
        <v>91</v>
      </c>
      <c r="B470" s="2">
        <v>5.7</v>
      </c>
    </row>
    <row r="471" spans="1:2" x14ac:dyDescent="0.3">
      <c r="A471" s="3">
        <v>118</v>
      </c>
      <c r="B471" s="3">
        <v>5.8</v>
      </c>
    </row>
    <row r="472" spans="1:2" x14ac:dyDescent="0.3">
      <c r="A472" s="2">
        <v>116</v>
      </c>
      <c r="B472" s="2">
        <v>5.6</v>
      </c>
    </row>
    <row r="473" spans="1:2" x14ac:dyDescent="0.3">
      <c r="A473" s="3">
        <v>177</v>
      </c>
      <c r="B473" s="3">
        <v>6</v>
      </c>
    </row>
    <row r="474" spans="1:2" x14ac:dyDescent="0.3">
      <c r="A474" s="2">
        <v>97</v>
      </c>
      <c r="B474" s="2">
        <v>5.8</v>
      </c>
    </row>
    <row r="475" spans="1:2" x14ac:dyDescent="0.3">
      <c r="A475" s="3">
        <v>106</v>
      </c>
      <c r="B475" s="3">
        <v>6</v>
      </c>
    </row>
    <row r="476" spans="1:2" x14ac:dyDescent="0.3">
      <c r="A476" s="2">
        <v>106</v>
      </c>
      <c r="B476" s="2">
        <v>5.7</v>
      </c>
    </row>
    <row r="477" spans="1:2" x14ac:dyDescent="0.3">
      <c r="A477" s="3">
        <v>94</v>
      </c>
      <c r="B477" s="3">
        <v>6</v>
      </c>
    </row>
    <row r="478" spans="1:2" x14ac:dyDescent="0.3">
      <c r="A478" s="2">
        <v>104</v>
      </c>
      <c r="B478" s="2">
        <v>7.8</v>
      </c>
    </row>
    <row r="479" spans="1:2" x14ac:dyDescent="0.3">
      <c r="A479" s="3">
        <v>102</v>
      </c>
      <c r="B479" s="3">
        <v>4.2</v>
      </c>
    </row>
    <row r="480" spans="1:2" x14ac:dyDescent="0.3">
      <c r="A480" s="2">
        <v>105</v>
      </c>
      <c r="B480" s="2">
        <v>5.6</v>
      </c>
    </row>
    <row r="481" spans="1:2" x14ac:dyDescent="0.3">
      <c r="A481" s="2">
        <v>135</v>
      </c>
      <c r="B481" s="2">
        <v>8.1999999999999993</v>
      </c>
    </row>
    <row r="482" spans="1:2" x14ac:dyDescent="0.3">
      <c r="A482" s="3">
        <v>73</v>
      </c>
      <c r="B482" s="3">
        <v>8.5</v>
      </c>
    </row>
    <row r="483" spans="1:2" x14ac:dyDescent="0.3">
      <c r="A483" s="2">
        <v>94</v>
      </c>
      <c r="B483" s="2">
        <v>5.8</v>
      </c>
    </row>
    <row r="484" spans="1:2" x14ac:dyDescent="0.3">
      <c r="A484" s="3">
        <v>95</v>
      </c>
      <c r="B484" s="3">
        <v>6.5</v>
      </c>
    </row>
    <row r="485" spans="1:2" x14ac:dyDescent="0.3">
      <c r="A485" s="2">
        <v>124</v>
      </c>
      <c r="B485" s="2">
        <v>7.2</v>
      </c>
    </row>
    <row r="486" spans="1:2" x14ac:dyDescent="0.3">
      <c r="A486" s="3">
        <v>136</v>
      </c>
      <c r="B486" s="3">
        <v>6.7</v>
      </c>
    </row>
    <row r="487" spans="1:2" x14ac:dyDescent="0.3">
      <c r="A487" s="2">
        <v>91</v>
      </c>
      <c r="B487" s="2">
        <v>3.4</v>
      </c>
    </row>
    <row r="488" spans="1:2" x14ac:dyDescent="0.3">
      <c r="A488" s="3">
        <v>107</v>
      </c>
      <c r="B488" s="3">
        <v>5.9</v>
      </c>
    </row>
    <row r="489" spans="1:2" x14ac:dyDescent="0.3">
      <c r="A489" s="2">
        <v>108</v>
      </c>
      <c r="B489" s="2">
        <v>7.8</v>
      </c>
    </row>
    <row r="490" spans="1:2" x14ac:dyDescent="0.3">
      <c r="A490" s="3">
        <v>99</v>
      </c>
      <c r="B490" s="3">
        <v>5.9</v>
      </c>
    </row>
    <row r="491" spans="1:2" x14ac:dyDescent="0.3">
      <c r="A491" s="2">
        <v>92</v>
      </c>
      <c r="B491" s="2">
        <v>4.0999999999999996</v>
      </c>
    </row>
    <row r="492" spans="1:2" x14ac:dyDescent="0.3">
      <c r="A492" s="3">
        <v>87</v>
      </c>
      <c r="B492" s="3">
        <v>6.8</v>
      </c>
    </row>
    <row r="493" spans="1:2" x14ac:dyDescent="0.3">
      <c r="A493" s="2">
        <v>110</v>
      </c>
      <c r="B493" s="2">
        <v>5.8</v>
      </c>
    </row>
    <row r="494" spans="1:2" x14ac:dyDescent="0.3">
      <c r="A494" s="3">
        <v>98</v>
      </c>
      <c r="B494" s="3">
        <v>7.5</v>
      </c>
    </row>
    <row r="495" spans="1:2" x14ac:dyDescent="0.3">
      <c r="A495" s="2">
        <v>154</v>
      </c>
      <c r="B495" s="2">
        <v>6.9</v>
      </c>
    </row>
    <row r="496" spans="1:2" x14ac:dyDescent="0.3">
      <c r="A496" s="3">
        <v>129</v>
      </c>
      <c r="B496" s="3">
        <v>6.5</v>
      </c>
    </row>
    <row r="497" spans="1:2" x14ac:dyDescent="0.3">
      <c r="A497" s="2">
        <v>86</v>
      </c>
      <c r="B497" s="2">
        <v>6.9</v>
      </c>
    </row>
    <row r="498" spans="1:2" x14ac:dyDescent="0.3">
      <c r="A498" s="3">
        <v>109</v>
      </c>
      <c r="B498" s="3">
        <v>7.9</v>
      </c>
    </row>
    <row r="499" spans="1:2" x14ac:dyDescent="0.3">
      <c r="A499" s="2">
        <v>104</v>
      </c>
      <c r="B499" s="2">
        <v>7.4</v>
      </c>
    </row>
    <row r="500" spans="1:2" x14ac:dyDescent="0.3">
      <c r="A500" s="3">
        <v>110</v>
      </c>
      <c r="B500" s="3">
        <v>6.7</v>
      </c>
    </row>
    <row r="501" spans="1:2" x14ac:dyDescent="0.3">
      <c r="A501" s="2">
        <v>136</v>
      </c>
      <c r="B501" s="2">
        <v>7.4</v>
      </c>
    </row>
    <row r="502" spans="1:2" x14ac:dyDescent="0.3">
      <c r="A502" s="3">
        <v>115</v>
      </c>
      <c r="B502" s="3">
        <v>6.9</v>
      </c>
    </row>
    <row r="503" spans="1:2" x14ac:dyDescent="0.3">
      <c r="A503" s="2">
        <v>99</v>
      </c>
      <c r="B503" s="2">
        <v>6.8</v>
      </c>
    </row>
    <row r="504" spans="1:2" x14ac:dyDescent="0.3">
      <c r="A504" s="3">
        <v>117</v>
      </c>
      <c r="B504" s="3">
        <v>6.7</v>
      </c>
    </row>
    <row r="505" spans="1:2" x14ac:dyDescent="0.3">
      <c r="A505" s="2">
        <v>125</v>
      </c>
      <c r="B505" s="2">
        <v>5.0999999999999996</v>
      </c>
    </row>
    <row r="506" spans="1:2" x14ac:dyDescent="0.3">
      <c r="A506" s="3">
        <v>110</v>
      </c>
      <c r="B506" s="3">
        <v>4.0999999999999996</v>
      </c>
    </row>
    <row r="507" spans="1:2" x14ac:dyDescent="0.3">
      <c r="A507" s="2">
        <v>125</v>
      </c>
      <c r="B507" s="2">
        <v>7.3</v>
      </c>
    </row>
    <row r="508" spans="1:2" x14ac:dyDescent="0.3">
      <c r="A508" s="3">
        <v>102</v>
      </c>
      <c r="B508" s="3">
        <v>6</v>
      </c>
    </row>
    <row r="509" spans="1:2" x14ac:dyDescent="0.3">
      <c r="A509" s="2">
        <v>128</v>
      </c>
      <c r="B509" s="2">
        <v>7.3</v>
      </c>
    </row>
    <row r="510" spans="1:2" x14ac:dyDescent="0.3">
      <c r="A510" s="2">
        <v>100</v>
      </c>
      <c r="B510" s="2">
        <v>5.4</v>
      </c>
    </row>
    <row r="511" spans="1:2" x14ac:dyDescent="0.3">
      <c r="A511" s="3">
        <v>124</v>
      </c>
      <c r="B511" s="3">
        <v>5.9</v>
      </c>
    </row>
    <row r="512" spans="1:2" x14ac:dyDescent="0.3">
      <c r="A512" s="2">
        <v>102</v>
      </c>
      <c r="B512" s="2">
        <v>7.1</v>
      </c>
    </row>
    <row r="513" spans="1:2" x14ac:dyDescent="0.3">
      <c r="A513" s="3">
        <v>90</v>
      </c>
      <c r="B513" s="3">
        <v>6</v>
      </c>
    </row>
    <row r="514" spans="1:2" x14ac:dyDescent="0.3">
      <c r="A514" s="2">
        <v>130</v>
      </c>
      <c r="B514" s="2">
        <v>6.5</v>
      </c>
    </row>
    <row r="515" spans="1:2" x14ac:dyDescent="0.3">
      <c r="A515" s="2">
        <v>118</v>
      </c>
      <c r="B515" s="2">
        <v>5.7</v>
      </c>
    </row>
    <row r="516" spans="1:2" x14ac:dyDescent="0.3">
      <c r="A516" s="3">
        <v>163</v>
      </c>
      <c r="B516" s="3">
        <v>7.6</v>
      </c>
    </row>
    <row r="517" spans="1:2" x14ac:dyDescent="0.3">
      <c r="A517" s="2">
        <v>142</v>
      </c>
      <c r="B517" s="2">
        <v>6.6</v>
      </c>
    </row>
    <row r="518" spans="1:2" x14ac:dyDescent="0.3">
      <c r="A518" s="3">
        <v>100</v>
      </c>
      <c r="B518" s="3">
        <v>5.4</v>
      </c>
    </row>
    <row r="519" spans="1:2" x14ac:dyDescent="0.3">
      <c r="A519" s="2">
        <v>116</v>
      </c>
      <c r="B519" s="2">
        <v>7.3</v>
      </c>
    </row>
    <row r="520" spans="1:2" x14ac:dyDescent="0.3">
      <c r="A520" s="3">
        <v>131</v>
      </c>
      <c r="B520" s="3">
        <v>6.5</v>
      </c>
    </row>
    <row r="521" spans="1:2" x14ac:dyDescent="0.3">
      <c r="A521" s="2">
        <v>91</v>
      </c>
      <c r="B521" s="2">
        <v>6.6</v>
      </c>
    </row>
    <row r="522" spans="1:2" x14ac:dyDescent="0.3">
      <c r="A522" s="3">
        <v>123</v>
      </c>
      <c r="B522" s="3">
        <v>6.6</v>
      </c>
    </row>
    <row r="523" spans="1:2" x14ac:dyDescent="0.3">
      <c r="A523" s="2">
        <v>134</v>
      </c>
      <c r="B523" s="2">
        <v>5.9</v>
      </c>
    </row>
    <row r="524" spans="1:2" x14ac:dyDescent="0.3">
      <c r="A524" s="3">
        <v>148</v>
      </c>
      <c r="B524" s="3">
        <v>6.7</v>
      </c>
    </row>
    <row r="525" spans="1:2" x14ac:dyDescent="0.3">
      <c r="A525" s="2">
        <v>110</v>
      </c>
      <c r="B525" s="2">
        <v>6.1</v>
      </c>
    </row>
    <row r="526" spans="1:2" x14ac:dyDescent="0.3">
      <c r="A526" s="3">
        <v>113</v>
      </c>
      <c r="B526" s="3">
        <v>6.6</v>
      </c>
    </row>
    <row r="527" spans="1:2" x14ac:dyDescent="0.3">
      <c r="A527" s="2">
        <v>94</v>
      </c>
      <c r="B527" s="2">
        <v>6.6</v>
      </c>
    </row>
    <row r="528" spans="1:2" x14ac:dyDescent="0.3">
      <c r="A528" s="3">
        <v>116</v>
      </c>
      <c r="B528" s="3">
        <v>5.3</v>
      </c>
    </row>
    <row r="529" spans="1:2" x14ac:dyDescent="0.3">
      <c r="A529" s="2">
        <v>99</v>
      </c>
      <c r="B529" s="2">
        <v>6</v>
      </c>
    </row>
    <row r="530" spans="1:2" x14ac:dyDescent="0.3">
      <c r="A530" s="2">
        <v>93</v>
      </c>
      <c r="B530" s="2">
        <v>4.7</v>
      </c>
    </row>
    <row r="531" spans="1:2" x14ac:dyDescent="0.3">
      <c r="A531" s="3">
        <v>113</v>
      </c>
      <c r="B531" s="3">
        <v>6.1</v>
      </c>
    </row>
    <row r="532" spans="1:2" x14ac:dyDescent="0.3">
      <c r="A532" s="2">
        <v>106</v>
      </c>
      <c r="B532" s="2">
        <v>7.2</v>
      </c>
    </row>
    <row r="533" spans="1:2" x14ac:dyDescent="0.3">
      <c r="A533" s="3">
        <v>91</v>
      </c>
      <c r="B533" s="3">
        <v>6.4</v>
      </c>
    </row>
    <row r="534" spans="1:2" x14ac:dyDescent="0.3">
      <c r="A534" s="2">
        <v>128</v>
      </c>
      <c r="B534" s="2">
        <v>6.1</v>
      </c>
    </row>
    <row r="535" spans="1:2" x14ac:dyDescent="0.3">
      <c r="A535" s="3">
        <v>98</v>
      </c>
      <c r="B535" s="3">
        <v>5.9</v>
      </c>
    </row>
    <row r="536" spans="1:2" x14ac:dyDescent="0.3">
      <c r="A536" s="2">
        <v>134</v>
      </c>
      <c r="B536" s="2">
        <v>6</v>
      </c>
    </row>
    <row r="537" spans="1:2" x14ac:dyDescent="0.3">
      <c r="A537" s="3">
        <v>97</v>
      </c>
      <c r="B537" s="3">
        <v>6.3</v>
      </c>
    </row>
    <row r="538" spans="1:2" x14ac:dyDescent="0.3">
      <c r="A538" s="2">
        <v>112</v>
      </c>
      <c r="B538" s="2">
        <v>5.6</v>
      </c>
    </row>
    <row r="539" spans="1:2" x14ac:dyDescent="0.3">
      <c r="A539" s="3">
        <v>153</v>
      </c>
      <c r="B539" s="3">
        <v>6.4</v>
      </c>
    </row>
    <row r="540" spans="1:2" x14ac:dyDescent="0.3">
      <c r="A540" s="2">
        <v>110</v>
      </c>
      <c r="B540" s="2">
        <v>7.1</v>
      </c>
    </row>
    <row r="541" spans="1:2" x14ac:dyDescent="0.3">
      <c r="A541" s="3">
        <v>122</v>
      </c>
      <c r="B541" s="3">
        <v>6.6</v>
      </c>
    </row>
    <row r="542" spans="1:2" x14ac:dyDescent="0.3">
      <c r="A542" s="2">
        <v>87</v>
      </c>
      <c r="B542" s="2">
        <v>4.5999999999999996</v>
      </c>
    </row>
    <row r="543" spans="1:2" x14ac:dyDescent="0.3">
      <c r="A543" s="3">
        <v>178</v>
      </c>
      <c r="B543" s="3">
        <v>8.4</v>
      </c>
    </row>
    <row r="544" spans="1:2" x14ac:dyDescent="0.3">
      <c r="A544" s="2">
        <v>125</v>
      </c>
      <c r="B544" s="2">
        <v>7.1</v>
      </c>
    </row>
    <row r="545" spans="1:2" x14ac:dyDescent="0.3">
      <c r="A545" s="3">
        <v>87</v>
      </c>
      <c r="B545" s="3">
        <v>7.4</v>
      </c>
    </row>
    <row r="546" spans="1:2" x14ac:dyDescent="0.3">
      <c r="A546" s="2">
        <v>152</v>
      </c>
      <c r="B546" s="2">
        <v>6.9</v>
      </c>
    </row>
    <row r="547" spans="1:2" x14ac:dyDescent="0.3">
      <c r="A547" s="3">
        <v>116</v>
      </c>
      <c r="B547" s="3">
        <v>4.5</v>
      </c>
    </row>
    <row r="548" spans="1:2" x14ac:dyDescent="0.3">
      <c r="A548" s="2">
        <v>109</v>
      </c>
      <c r="B548" s="2">
        <v>7.1</v>
      </c>
    </row>
    <row r="549" spans="1:2" x14ac:dyDescent="0.3">
      <c r="A549" s="3">
        <v>108</v>
      </c>
      <c r="B549" s="3">
        <v>6.5</v>
      </c>
    </row>
    <row r="550" spans="1:2" x14ac:dyDescent="0.3">
      <c r="A550" s="2">
        <v>85</v>
      </c>
      <c r="B550" s="2">
        <v>5.3</v>
      </c>
    </row>
    <row r="551" spans="1:2" x14ac:dyDescent="0.3">
      <c r="A551" s="3">
        <v>106</v>
      </c>
      <c r="B551" s="3">
        <v>6.7</v>
      </c>
    </row>
    <row r="552" spans="1:2" x14ac:dyDescent="0.3">
      <c r="A552" s="2">
        <v>93</v>
      </c>
      <c r="B552" s="2">
        <v>7.2</v>
      </c>
    </row>
    <row r="553" spans="1:2" x14ac:dyDescent="0.3">
      <c r="A553" s="3">
        <v>117</v>
      </c>
      <c r="B553" s="3">
        <v>7.2</v>
      </c>
    </row>
    <row r="554" spans="1:2" x14ac:dyDescent="0.3">
      <c r="A554" s="2">
        <v>116</v>
      </c>
      <c r="B554" s="2">
        <v>5.5</v>
      </c>
    </row>
    <row r="555" spans="1:2" x14ac:dyDescent="0.3">
      <c r="A555" s="3">
        <v>132</v>
      </c>
      <c r="B555" s="3">
        <v>5.8</v>
      </c>
    </row>
    <row r="556" spans="1:2" x14ac:dyDescent="0.3">
      <c r="A556" s="2">
        <v>92</v>
      </c>
      <c r="B556" s="2">
        <v>6</v>
      </c>
    </row>
    <row r="557" spans="1:2" x14ac:dyDescent="0.3">
      <c r="A557" s="3">
        <v>139</v>
      </c>
      <c r="B557" s="3">
        <v>6.6</v>
      </c>
    </row>
    <row r="558" spans="1:2" x14ac:dyDescent="0.3">
      <c r="A558" s="2">
        <v>153</v>
      </c>
      <c r="B558" s="2">
        <v>8.3000000000000007</v>
      </c>
    </row>
    <row r="559" spans="1:2" x14ac:dyDescent="0.3">
      <c r="A559" s="3">
        <v>142</v>
      </c>
      <c r="B559" s="3">
        <v>6.7</v>
      </c>
    </row>
    <row r="560" spans="1:2" x14ac:dyDescent="0.3">
      <c r="A560" s="3">
        <v>124</v>
      </c>
      <c r="B560" s="3">
        <v>7.1</v>
      </c>
    </row>
    <row r="561" spans="1:2" x14ac:dyDescent="0.3">
      <c r="A561" s="2">
        <v>117</v>
      </c>
      <c r="B561" s="2">
        <v>6</v>
      </c>
    </row>
    <row r="562" spans="1:2" x14ac:dyDescent="0.3">
      <c r="A562" s="2">
        <v>141</v>
      </c>
      <c r="B562" s="2">
        <v>6.9</v>
      </c>
    </row>
    <row r="563" spans="1:2" x14ac:dyDescent="0.3">
      <c r="A563" s="3">
        <v>110</v>
      </c>
      <c r="B563" s="3">
        <v>5.6</v>
      </c>
    </row>
    <row r="564" spans="1:2" x14ac:dyDescent="0.3">
      <c r="A564" s="2">
        <v>109</v>
      </c>
      <c r="B564" s="2">
        <v>5.6</v>
      </c>
    </row>
    <row r="565" spans="1:2" x14ac:dyDescent="0.3">
      <c r="A565" s="3">
        <v>88</v>
      </c>
      <c r="B565" s="3">
        <v>4.5</v>
      </c>
    </row>
    <row r="566" spans="1:2" x14ac:dyDescent="0.3">
      <c r="A566" s="2">
        <v>124</v>
      </c>
      <c r="B566" s="2">
        <v>7.1</v>
      </c>
    </row>
    <row r="567" spans="1:2" x14ac:dyDescent="0.3">
      <c r="A567" s="3">
        <v>119</v>
      </c>
      <c r="B567" s="3">
        <v>6.5</v>
      </c>
    </row>
    <row r="568" spans="1:2" x14ac:dyDescent="0.3">
      <c r="A568" s="2">
        <v>103</v>
      </c>
      <c r="B568" s="2">
        <v>6.4</v>
      </c>
    </row>
    <row r="569" spans="1:2" x14ac:dyDescent="0.3">
      <c r="A569" s="3">
        <v>116</v>
      </c>
      <c r="B569" s="3">
        <v>5.8</v>
      </c>
    </row>
    <row r="570" spans="1:2" x14ac:dyDescent="0.3">
      <c r="A570" s="2">
        <v>125</v>
      </c>
      <c r="B570" s="2">
        <v>8</v>
      </c>
    </row>
    <row r="571" spans="1:2" x14ac:dyDescent="0.3">
      <c r="A571" s="3">
        <v>125</v>
      </c>
      <c r="B571" s="3">
        <v>6.2</v>
      </c>
    </row>
    <row r="572" spans="1:2" x14ac:dyDescent="0.3">
      <c r="A572" s="2">
        <v>146</v>
      </c>
      <c r="B572" s="2">
        <v>7.2</v>
      </c>
    </row>
    <row r="573" spans="1:2" x14ac:dyDescent="0.3">
      <c r="A573" s="3">
        <v>118</v>
      </c>
      <c r="B573" s="3">
        <v>6.1</v>
      </c>
    </row>
    <row r="574" spans="1:2" x14ac:dyDescent="0.3">
      <c r="A574" s="2">
        <v>171</v>
      </c>
      <c r="B574" s="2">
        <v>7.6</v>
      </c>
    </row>
    <row r="575" spans="1:2" x14ac:dyDescent="0.3">
      <c r="A575" s="3">
        <v>136</v>
      </c>
      <c r="B575" s="3">
        <v>6.3</v>
      </c>
    </row>
    <row r="576" spans="1:2" x14ac:dyDescent="0.3">
      <c r="A576" s="2">
        <v>92</v>
      </c>
      <c r="B576" s="2">
        <v>6.3</v>
      </c>
    </row>
    <row r="577" spans="1:2" x14ac:dyDescent="0.3">
      <c r="A577" s="3">
        <v>116</v>
      </c>
      <c r="B577" s="3">
        <v>6.3</v>
      </c>
    </row>
    <row r="578" spans="1:2" x14ac:dyDescent="0.3">
      <c r="A578" s="2">
        <v>127</v>
      </c>
      <c r="B578" s="2">
        <v>7.7</v>
      </c>
    </row>
    <row r="579" spans="1:2" x14ac:dyDescent="0.3">
      <c r="A579" s="3">
        <v>136</v>
      </c>
      <c r="B579" s="3">
        <v>7</v>
      </c>
    </row>
    <row r="580" spans="1:2" x14ac:dyDescent="0.3">
      <c r="A580" s="2">
        <v>111</v>
      </c>
      <c r="B580" s="2">
        <v>5.3</v>
      </c>
    </row>
    <row r="581" spans="1:2" x14ac:dyDescent="0.3">
      <c r="A581" s="3">
        <v>116</v>
      </c>
      <c r="B581" s="3">
        <v>5.6</v>
      </c>
    </row>
    <row r="582" spans="1:2" x14ac:dyDescent="0.3">
      <c r="A582" s="2">
        <v>113</v>
      </c>
      <c r="B582" s="2">
        <v>5.2</v>
      </c>
    </row>
    <row r="583" spans="1:2" x14ac:dyDescent="0.3">
      <c r="A583" s="3">
        <v>97</v>
      </c>
      <c r="B583" s="3">
        <v>5.4</v>
      </c>
    </row>
    <row r="584" spans="1:2" x14ac:dyDescent="0.3">
      <c r="A584" s="2">
        <v>88</v>
      </c>
      <c r="B584" s="2">
        <v>6.4</v>
      </c>
    </row>
    <row r="585" spans="1:2" x14ac:dyDescent="0.3">
      <c r="A585" s="3">
        <v>136</v>
      </c>
      <c r="B585" s="3">
        <v>5.9</v>
      </c>
    </row>
    <row r="586" spans="1:2" x14ac:dyDescent="0.3">
      <c r="A586" s="2">
        <v>125</v>
      </c>
      <c r="B586" s="2">
        <v>6.3</v>
      </c>
    </row>
    <row r="587" spans="1:2" x14ac:dyDescent="0.3">
      <c r="A587" s="3">
        <v>116</v>
      </c>
      <c r="B587" s="3">
        <v>6.5</v>
      </c>
    </row>
    <row r="588" spans="1:2" x14ac:dyDescent="0.3">
      <c r="A588" s="2">
        <v>98</v>
      </c>
      <c r="B588" s="2">
        <v>3</v>
      </c>
    </row>
    <row r="589" spans="1:2" x14ac:dyDescent="0.3">
      <c r="A589" s="3">
        <v>91</v>
      </c>
      <c r="B589" s="3">
        <v>3.6</v>
      </c>
    </row>
    <row r="590" spans="1:2" x14ac:dyDescent="0.3">
      <c r="A590" s="2">
        <v>97</v>
      </c>
      <c r="B590" s="2">
        <v>5.8</v>
      </c>
    </row>
    <row r="591" spans="1:2" x14ac:dyDescent="0.3">
      <c r="A591" s="3">
        <v>95</v>
      </c>
      <c r="B591" s="3">
        <v>6.2</v>
      </c>
    </row>
    <row r="592" spans="1:2" x14ac:dyDescent="0.3">
      <c r="A592" s="3">
        <v>133</v>
      </c>
      <c r="B592" s="3">
        <v>5.4</v>
      </c>
    </row>
    <row r="593" spans="1:2" x14ac:dyDescent="0.3">
      <c r="A593" s="2">
        <v>106</v>
      </c>
      <c r="B593" s="2">
        <v>6.1</v>
      </c>
    </row>
    <row r="594" spans="1:2" x14ac:dyDescent="0.3">
      <c r="A594" s="3">
        <v>116</v>
      </c>
      <c r="B594" s="3">
        <v>4.2</v>
      </c>
    </row>
    <row r="595" spans="1:2" x14ac:dyDescent="0.3">
      <c r="A595" s="2">
        <v>115</v>
      </c>
      <c r="B595" s="2">
        <v>6.7</v>
      </c>
    </row>
    <row r="596" spans="1:2" x14ac:dyDescent="0.3">
      <c r="A596" s="3">
        <v>99</v>
      </c>
      <c r="B596" s="3">
        <v>4.2</v>
      </c>
    </row>
    <row r="597" spans="1:2" x14ac:dyDescent="0.3">
      <c r="A597" s="2">
        <v>124</v>
      </c>
      <c r="B597" s="2">
        <v>6.4</v>
      </c>
    </row>
    <row r="598" spans="1:2" x14ac:dyDescent="0.3">
      <c r="A598" s="3">
        <v>124</v>
      </c>
      <c r="B598" s="3">
        <v>4.9000000000000004</v>
      </c>
    </row>
    <row r="599" spans="1:2" x14ac:dyDescent="0.3">
      <c r="A599" s="2">
        <v>124</v>
      </c>
      <c r="B599" s="2">
        <v>6.8</v>
      </c>
    </row>
    <row r="600" spans="1:2" x14ac:dyDescent="0.3">
      <c r="A600" s="3">
        <v>87</v>
      </c>
      <c r="B600" s="3">
        <v>7.7</v>
      </c>
    </row>
    <row r="601" spans="1:2" x14ac:dyDescent="0.3">
      <c r="A601" s="2">
        <v>105</v>
      </c>
      <c r="B601" s="2">
        <v>5.6</v>
      </c>
    </row>
    <row r="602" spans="1:2" x14ac:dyDescent="0.3">
      <c r="A602" s="3">
        <v>125</v>
      </c>
      <c r="B602" s="3">
        <v>6.4</v>
      </c>
    </row>
    <row r="603" spans="1:2" x14ac:dyDescent="0.3">
      <c r="A603" s="2">
        <v>141</v>
      </c>
      <c r="B603" s="2">
        <v>7.2</v>
      </c>
    </row>
    <row r="604" spans="1:2" x14ac:dyDescent="0.3">
      <c r="A604" s="3">
        <v>121</v>
      </c>
      <c r="B604" s="3">
        <v>6</v>
      </c>
    </row>
    <row r="605" spans="1:2" x14ac:dyDescent="0.3">
      <c r="A605" s="2">
        <v>111</v>
      </c>
      <c r="B605" s="2">
        <v>5.9</v>
      </c>
    </row>
    <row r="606" spans="1:2" x14ac:dyDescent="0.3">
      <c r="A606" s="3">
        <v>157</v>
      </c>
      <c r="B606" s="3">
        <v>7.9</v>
      </c>
    </row>
    <row r="607" spans="1:2" x14ac:dyDescent="0.3">
      <c r="A607" s="3">
        <v>128</v>
      </c>
      <c r="B607" s="3">
        <v>7.1</v>
      </c>
    </row>
    <row r="608" spans="1:2" x14ac:dyDescent="0.3">
      <c r="A608" s="3">
        <v>105</v>
      </c>
      <c r="B608" s="3">
        <v>5.9</v>
      </c>
    </row>
    <row r="609" spans="1:2" x14ac:dyDescent="0.3">
      <c r="A609" s="2">
        <v>113</v>
      </c>
      <c r="B609" s="2">
        <v>6.2</v>
      </c>
    </row>
    <row r="610" spans="1:2" x14ac:dyDescent="0.3">
      <c r="A610" s="2">
        <v>121</v>
      </c>
      <c r="B610" s="2">
        <v>7</v>
      </c>
    </row>
    <row r="611" spans="1:2" x14ac:dyDescent="0.3">
      <c r="A611" s="3">
        <v>102</v>
      </c>
      <c r="B611" s="3">
        <v>5.4</v>
      </c>
    </row>
    <row r="612" spans="1:2" x14ac:dyDescent="0.3">
      <c r="A612" s="2">
        <v>169</v>
      </c>
      <c r="B612" s="2">
        <v>8.6</v>
      </c>
    </row>
    <row r="613" spans="1:2" x14ac:dyDescent="0.3">
      <c r="A613" s="3">
        <v>132</v>
      </c>
      <c r="B613" s="3">
        <v>6.5</v>
      </c>
    </row>
    <row r="614" spans="1:2" x14ac:dyDescent="0.3">
      <c r="A614" s="2">
        <v>127</v>
      </c>
      <c r="B614" s="2">
        <v>6.4</v>
      </c>
    </row>
    <row r="615" spans="1:2" x14ac:dyDescent="0.3">
      <c r="A615" s="3">
        <v>103</v>
      </c>
      <c r="B615" s="3">
        <v>7.6</v>
      </c>
    </row>
    <row r="616" spans="1:2" x14ac:dyDescent="0.3">
      <c r="A616" s="2">
        <v>136</v>
      </c>
      <c r="B616" s="2">
        <v>5.5</v>
      </c>
    </row>
    <row r="617" spans="1:2" x14ac:dyDescent="0.3">
      <c r="A617" s="3">
        <v>150</v>
      </c>
      <c r="B617" s="3">
        <v>7.4</v>
      </c>
    </row>
    <row r="618" spans="1:2" x14ac:dyDescent="0.3">
      <c r="A618" s="2">
        <v>136</v>
      </c>
      <c r="B618" s="2">
        <v>8.6999999999999993</v>
      </c>
    </row>
    <row r="619" spans="1:2" x14ac:dyDescent="0.3">
      <c r="A619" s="3">
        <v>140</v>
      </c>
      <c r="B619" s="3">
        <v>7.6</v>
      </c>
    </row>
    <row r="620" spans="1:2" x14ac:dyDescent="0.3">
      <c r="A620" s="3">
        <v>104</v>
      </c>
      <c r="B620" s="3">
        <v>5.5</v>
      </c>
    </row>
    <row r="621" spans="1:2" x14ac:dyDescent="0.3">
      <c r="A621" s="2">
        <v>158</v>
      </c>
      <c r="B621" s="2">
        <v>7.6</v>
      </c>
    </row>
    <row r="622" spans="1:2" x14ac:dyDescent="0.3">
      <c r="A622" s="3">
        <v>119</v>
      </c>
      <c r="B622" s="3">
        <v>6.5</v>
      </c>
    </row>
    <row r="623" spans="1:2" x14ac:dyDescent="0.3">
      <c r="A623" s="2">
        <v>106</v>
      </c>
      <c r="B623" s="2">
        <v>6.9</v>
      </c>
    </row>
    <row r="624" spans="1:2" x14ac:dyDescent="0.3">
      <c r="A624" s="3">
        <v>136</v>
      </c>
      <c r="B624" s="3">
        <v>6.7</v>
      </c>
    </row>
    <row r="625" spans="1:2" x14ac:dyDescent="0.3">
      <c r="A625" s="2">
        <v>95</v>
      </c>
      <c r="B625" s="2">
        <v>6.6</v>
      </c>
    </row>
    <row r="626" spans="1:2" x14ac:dyDescent="0.3">
      <c r="A626" s="3">
        <v>137</v>
      </c>
      <c r="B626" s="3">
        <v>7.2</v>
      </c>
    </row>
    <row r="627" spans="1:2" x14ac:dyDescent="0.3">
      <c r="A627" s="2">
        <v>130</v>
      </c>
      <c r="B627" s="2">
        <v>6.4</v>
      </c>
    </row>
    <row r="628" spans="1:2" x14ac:dyDescent="0.3">
      <c r="A628" s="3">
        <v>124</v>
      </c>
      <c r="B628" s="3">
        <v>6.4</v>
      </c>
    </row>
    <row r="629" spans="1:2" x14ac:dyDescent="0.3">
      <c r="A629" s="2">
        <v>108</v>
      </c>
      <c r="B629" s="2">
        <v>6</v>
      </c>
    </row>
    <row r="630" spans="1:2" x14ac:dyDescent="0.3">
      <c r="A630" s="3">
        <v>104</v>
      </c>
      <c r="B630" s="3">
        <v>6.1</v>
      </c>
    </row>
    <row r="631" spans="1:2" x14ac:dyDescent="0.3">
      <c r="A631" s="2">
        <v>129</v>
      </c>
      <c r="B631" s="2">
        <v>6</v>
      </c>
    </row>
    <row r="632" spans="1:2" x14ac:dyDescent="0.3">
      <c r="A632" s="3">
        <v>117</v>
      </c>
      <c r="B632" s="3">
        <v>6.4</v>
      </c>
    </row>
    <row r="633" spans="1:2" x14ac:dyDescent="0.3">
      <c r="A633" s="2">
        <v>99</v>
      </c>
      <c r="B633" s="2">
        <v>6.4</v>
      </c>
    </row>
    <row r="634" spans="1:2" x14ac:dyDescent="0.3">
      <c r="A634" s="3">
        <v>159</v>
      </c>
      <c r="B634" s="3">
        <v>7.3</v>
      </c>
    </row>
    <row r="635" spans="1:2" x14ac:dyDescent="0.3">
      <c r="A635" s="2">
        <v>118</v>
      </c>
      <c r="B635" s="2">
        <v>5.2</v>
      </c>
    </row>
    <row r="636" spans="1:2" x14ac:dyDescent="0.3">
      <c r="A636" s="3">
        <v>105</v>
      </c>
      <c r="B636" s="3">
        <v>6.6</v>
      </c>
    </row>
    <row r="637" spans="1:2" x14ac:dyDescent="0.3">
      <c r="A637" s="2">
        <v>103</v>
      </c>
      <c r="B637" s="2">
        <v>6.3</v>
      </c>
    </row>
    <row r="638" spans="1:2" x14ac:dyDescent="0.3">
      <c r="A638" s="3">
        <v>122</v>
      </c>
      <c r="B638" s="3">
        <v>5.9</v>
      </c>
    </row>
    <row r="639" spans="1:2" x14ac:dyDescent="0.3">
      <c r="A639" s="3">
        <v>143</v>
      </c>
      <c r="B639" s="3">
        <v>6.7</v>
      </c>
    </row>
    <row r="640" spans="1:2" x14ac:dyDescent="0.3">
      <c r="A640" s="2">
        <v>96</v>
      </c>
      <c r="B640" s="2">
        <v>5.4</v>
      </c>
    </row>
    <row r="641" spans="1:2" x14ac:dyDescent="0.3">
      <c r="A641" s="3">
        <v>111</v>
      </c>
      <c r="B641" s="3">
        <v>6.4</v>
      </c>
    </row>
    <row r="642" spans="1:2" x14ac:dyDescent="0.3">
      <c r="A642" s="2">
        <v>121</v>
      </c>
      <c r="B642" s="2">
        <v>6.7</v>
      </c>
    </row>
    <row r="643" spans="1:2" x14ac:dyDescent="0.3">
      <c r="A643" s="3">
        <v>135</v>
      </c>
      <c r="B643" s="3">
        <v>6.2</v>
      </c>
    </row>
    <row r="644" spans="1:2" x14ac:dyDescent="0.3">
      <c r="A644" s="2">
        <v>101</v>
      </c>
      <c r="B644" s="2">
        <v>6.1</v>
      </c>
    </row>
    <row r="645" spans="1:2" x14ac:dyDescent="0.3">
      <c r="A645" s="3">
        <v>151</v>
      </c>
      <c r="B645" s="3">
        <v>8.8000000000000007</v>
      </c>
    </row>
    <row r="646" spans="1:2" x14ac:dyDescent="0.3">
      <c r="A646" s="2">
        <v>131</v>
      </c>
      <c r="B646" s="2">
        <v>7.1</v>
      </c>
    </row>
    <row r="647" spans="1:2" x14ac:dyDescent="0.3">
      <c r="A647" s="2">
        <v>100</v>
      </c>
      <c r="B647" s="2">
        <v>5.7</v>
      </c>
    </row>
    <row r="648" spans="1:2" x14ac:dyDescent="0.3">
      <c r="A648" s="3">
        <v>105</v>
      </c>
      <c r="B648" s="3">
        <v>5</v>
      </c>
    </row>
    <row r="649" spans="1:2" x14ac:dyDescent="0.3">
      <c r="A649" s="2">
        <v>92</v>
      </c>
      <c r="B649" s="2">
        <v>5.0999999999999996</v>
      </c>
    </row>
    <row r="650" spans="1:2" x14ac:dyDescent="0.3">
      <c r="A650" s="3">
        <v>130</v>
      </c>
      <c r="B650" s="3">
        <v>6.9</v>
      </c>
    </row>
    <row r="651" spans="1:2" x14ac:dyDescent="0.3">
      <c r="A651" s="2">
        <v>100</v>
      </c>
      <c r="B651" s="2">
        <v>4.8</v>
      </c>
    </row>
    <row r="652" spans="1:2" x14ac:dyDescent="0.3">
      <c r="A652" s="3">
        <v>102</v>
      </c>
      <c r="B652" s="3">
        <v>6.5</v>
      </c>
    </row>
    <row r="653" spans="1:2" x14ac:dyDescent="0.3">
      <c r="A653" s="2">
        <v>133</v>
      </c>
      <c r="B653" s="2">
        <v>5.0999999999999996</v>
      </c>
    </row>
    <row r="654" spans="1:2" x14ac:dyDescent="0.3">
      <c r="A654" s="3">
        <v>121</v>
      </c>
      <c r="B654" s="3">
        <v>7.1</v>
      </c>
    </row>
    <row r="655" spans="1:2" x14ac:dyDescent="0.3">
      <c r="A655" s="2">
        <v>147</v>
      </c>
      <c r="B655" s="2">
        <v>7.5</v>
      </c>
    </row>
    <row r="656" spans="1:2" x14ac:dyDescent="0.3">
      <c r="A656" s="3">
        <v>94</v>
      </c>
      <c r="B656" s="3">
        <v>6.2</v>
      </c>
    </row>
    <row r="657" spans="1:2" x14ac:dyDescent="0.3">
      <c r="A657" s="2">
        <v>94</v>
      </c>
      <c r="B657" s="2">
        <v>6.3</v>
      </c>
    </row>
    <row r="658" spans="1:2" x14ac:dyDescent="0.3">
      <c r="A658" s="3">
        <v>127</v>
      </c>
      <c r="B658" s="3">
        <v>8.1</v>
      </c>
    </row>
    <row r="659" spans="1:2" x14ac:dyDescent="0.3">
      <c r="A659" s="2">
        <v>212</v>
      </c>
      <c r="B659" s="2">
        <v>6.6</v>
      </c>
    </row>
    <row r="660" spans="1:2" x14ac:dyDescent="0.3">
      <c r="A660" s="3">
        <v>141</v>
      </c>
      <c r="B660" s="3">
        <v>6.9</v>
      </c>
    </row>
    <row r="661" spans="1:2" x14ac:dyDescent="0.3">
      <c r="A661" s="2">
        <v>103</v>
      </c>
      <c r="B661" s="2">
        <v>6.1</v>
      </c>
    </row>
    <row r="662" spans="1:2" x14ac:dyDescent="0.3">
      <c r="A662" s="3">
        <v>98</v>
      </c>
      <c r="B662" s="3">
        <v>4.3</v>
      </c>
    </row>
    <row r="663" spans="1:2" x14ac:dyDescent="0.3">
      <c r="A663" s="2">
        <v>116</v>
      </c>
      <c r="B663" s="2">
        <v>6.6</v>
      </c>
    </row>
    <row r="664" spans="1:2" x14ac:dyDescent="0.3">
      <c r="A664" s="3">
        <v>114</v>
      </c>
      <c r="B664" s="3">
        <v>6.8</v>
      </c>
    </row>
    <row r="665" spans="1:2" x14ac:dyDescent="0.3">
      <c r="A665" s="2">
        <v>87</v>
      </c>
      <c r="B665" s="2">
        <v>3.8</v>
      </c>
    </row>
    <row r="666" spans="1:2" x14ac:dyDescent="0.3">
      <c r="A666" s="3">
        <v>125</v>
      </c>
      <c r="B666" s="3">
        <v>5.9</v>
      </c>
    </row>
    <row r="667" spans="1:2" x14ac:dyDescent="0.3">
      <c r="A667" s="2">
        <v>187</v>
      </c>
      <c r="B667" s="2">
        <v>7.9</v>
      </c>
    </row>
    <row r="668" spans="1:2" x14ac:dyDescent="0.3">
      <c r="A668" s="3">
        <v>93</v>
      </c>
      <c r="B668" s="3">
        <v>6.3</v>
      </c>
    </row>
    <row r="669" spans="1:2" x14ac:dyDescent="0.3">
      <c r="A669" s="2">
        <v>95</v>
      </c>
      <c r="B669" s="2">
        <v>5.5</v>
      </c>
    </row>
    <row r="670" spans="1:2" x14ac:dyDescent="0.3">
      <c r="A670" s="3">
        <v>117</v>
      </c>
      <c r="B670" s="3">
        <v>7.7</v>
      </c>
    </row>
    <row r="671" spans="1:2" x14ac:dyDescent="0.3">
      <c r="A671" s="2">
        <v>106</v>
      </c>
      <c r="B671" s="2">
        <v>6.3</v>
      </c>
    </row>
    <row r="672" spans="1:2" x14ac:dyDescent="0.3">
      <c r="A672" s="3">
        <v>115</v>
      </c>
      <c r="B672" s="3">
        <v>7.1</v>
      </c>
    </row>
    <row r="673" spans="1:2" x14ac:dyDescent="0.3">
      <c r="A673" s="2">
        <v>189</v>
      </c>
      <c r="B673" s="2">
        <v>8.5</v>
      </c>
    </row>
    <row r="674" spans="1:2" x14ac:dyDescent="0.3">
      <c r="A674" s="2">
        <v>81</v>
      </c>
      <c r="B674" s="2">
        <v>5.8</v>
      </c>
    </row>
    <row r="675" spans="1:2" x14ac:dyDescent="0.3">
      <c r="A675" s="3">
        <v>149</v>
      </c>
      <c r="B675" s="3">
        <v>8.1</v>
      </c>
    </row>
    <row r="676" spans="1:2" x14ac:dyDescent="0.3">
      <c r="A676" s="2">
        <v>119</v>
      </c>
      <c r="B676" s="2">
        <v>7.9</v>
      </c>
    </row>
    <row r="677" spans="1:2" x14ac:dyDescent="0.3">
      <c r="A677" s="3">
        <v>130</v>
      </c>
      <c r="B677" s="3">
        <v>7.2</v>
      </c>
    </row>
    <row r="678" spans="1:2" x14ac:dyDescent="0.3">
      <c r="A678" s="2">
        <v>116</v>
      </c>
      <c r="B678" s="2">
        <v>6.3</v>
      </c>
    </row>
    <row r="679" spans="1:2" x14ac:dyDescent="0.3">
      <c r="A679" s="3">
        <v>103</v>
      </c>
      <c r="B679" s="3">
        <v>8.1</v>
      </c>
    </row>
    <row r="680" spans="1:2" x14ac:dyDescent="0.3">
      <c r="A680" s="2">
        <v>99</v>
      </c>
      <c r="B680" s="2">
        <v>7</v>
      </c>
    </row>
    <row r="681" spans="1:2" x14ac:dyDescent="0.3">
      <c r="A681" s="3">
        <v>92</v>
      </c>
      <c r="B681" s="3">
        <v>5.5</v>
      </c>
    </row>
    <row r="682" spans="1:2" x14ac:dyDescent="0.3">
      <c r="A682" s="2">
        <v>109</v>
      </c>
      <c r="B682" s="2">
        <v>6.7</v>
      </c>
    </row>
    <row r="683" spans="1:2" x14ac:dyDescent="0.3">
      <c r="A683" s="3">
        <v>87</v>
      </c>
      <c r="B683" s="3">
        <v>5.2</v>
      </c>
    </row>
    <row r="684" spans="1:2" x14ac:dyDescent="0.3">
      <c r="A684" s="2">
        <v>111</v>
      </c>
      <c r="B684" s="2">
        <v>7</v>
      </c>
    </row>
    <row r="685" spans="1:2" x14ac:dyDescent="0.3">
      <c r="A685" s="3">
        <v>101</v>
      </c>
      <c r="B685" s="3">
        <v>6.1</v>
      </c>
    </row>
    <row r="686" spans="1:2" x14ac:dyDescent="0.3">
      <c r="A686" s="2">
        <v>83</v>
      </c>
      <c r="B686" s="2">
        <v>6.6</v>
      </c>
    </row>
    <row r="687" spans="1:2" x14ac:dyDescent="0.3">
      <c r="A687" s="3">
        <v>113</v>
      </c>
      <c r="B687" s="3">
        <v>5.5</v>
      </c>
    </row>
    <row r="688" spans="1:2" x14ac:dyDescent="0.3">
      <c r="A688" s="2">
        <v>107</v>
      </c>
      <c r="B688" s="2">
        <v>5.9</v>
      </c>
    </row>
    <row r="689" spans="1:2" x14ac:dyDescent="0.3">
      <c r="A689" s="3">
        <v>94</v>
      </c>
      <c r="B689" s="3">
        <v>5.4</v>
      </c>
    </row>
    <row r="690" spans="1:2" x14ac:dyDescent="0.3">
      <c r="A690" s="2">
        <v>132</v>
      </c>
      <c r="B690" s="2">
        <v>6.4</v>
      </c>
    </row>
    <row r="691" spans="1:2" x14ac:dyDescent="0.3">
      <c r="A691" s="3">
        <v>140</v>
      </c>
      <c r="B691" s="3">
        <v>5.7</v>
      </c>
    </row>
    <row r="692" spans="1:2" x14ac:dyDescent="0.3">
      <c r="A692" s="2">
        <v>125</v>
      </c>
      <c r="B692" s="2">
        <v>6.7</v>
      </c>
    </row>
    <row r="693" spans="1:2" x14ac:dyDescent="0.3">
      <c r="A693" s="3">
        <v>111</v>
      </c>
      <c r="B693" s="3">
        <v>7.1</v>
      </c>
    </row>
    <row r="694" spans="1:2" x14ac:dyDescent="0.3">
      <c r="A694" s="2">
        <v>156</v>
      </c>
      <c r="B694" s="2">
        <v>6.8</v>
      </c>
    </row>
    <row r="695" spans="1:2" x14ac:dyDescent="0.3">
      <c r="A695" s="3">
        <v>170</v>
      </c>
      <c r="B695" s="3">
        <v>6.5</v>
      </c>
    </row>
    <row r="696" spans="1:2" x14ac:dyDescent="0.3">
      <c r="A696" s="2">
        <v>120</v>
      </c>
      <c r="B696" s="2">
        <v>7.6</v>
      </c>
    </row>
    <row r="697" spans="1:2" x14ac:dyDescent="0.3">
      <c r="A697" s="3">
        <v>100</v>
      </c>
      <c r="B697" s="3">
        <v>5.5</v>
      </c>
    </row>
    <row r="698" spans="1:2" x14ac:dyDescent="0.3">
      <c r="A698" s="2">
        <v>115</v>
      </c>
      <c r="B698" s="2">
        <v>6.5</v>
      </c>
    </row>
    <row r="699" spans="1:2" x14ac:dyDescent="0.3">
      <c r="A699" s="3">
        <v>130</v>
      </c>
      <c r="B699" s="3">
        <v>7</v>
      </c>
    </row>
    <row r="700" spans="1:2" x14ac:dyDescent="0.3">
      <c r="A700" s="2">
        <v>105</v>
      </c>
      <c r="B700" s="2">
        <v>5.8</v>
      </c>
    </row>
    <row r="701" spans="1:2" x14ac:dyDescent="0.3">
      <c r="A701" s="3">
        <v>111</v>
      </c>
      <c r="B701" s="3">
        <v>7.3</v>
      </c>
    </row>
    <row r="702" spans="1:2" x14ac:dyDescent="0.3">
      <c r="A702" s="2">
        <v>106</v>
      </c>
      <c r="B702" s="2">
        <v>6.6</v>
      </c>
    </row>
    <row r="703" spans="1:2" x14ac:dyDescent="0.3">
      <c r="A703" s="3">
        <v>89</v>
      </c>
      <c r="B703" s="3">
        <v>4.4000000000000004</v>
      </c>
    </row>
    <row r="704" spans="1:2" x14ac:dyDescent="0.3">
      <c r="A704" s="2">
        <v>100</v>
      </c>
      <c r="B704" s="2">
        <v>7.7</v>
      </c>
    </row>
    <row r="705" spans="1:2" x14ac:dyDescent="0.3">
      <c r="A705" s="3">
        <v>91</v>
      </c>
      <c r="B705" s="3">
        <v>5</v>
      </c>
    </row>
    <row r="706" spans="1:2" x14ac:dyDescent="0.3">
      <c r="A706" s="2">
        <v>146</v>
      </c>
      <c r="B706" s="2">
        <v>7.7</v>
      </c>
    </row>
    <row r="707" spans="1:2" x14ac:dyDescent="0.3">
      <c r="A707" s="3">
        <v>98</v>
      </c>
      <c r="B707" s="3">
        <v>4.4000000000000004</v>
      </c>
    </row>
    <row r="708" spans="1:2" x14ac:dyDescent="0.3">
      <c r="A708" s="2">
        <v>101</v>
      </c>
      <c r="B708" s="2">
        <v>6.1</v>
      </c>
    </row>
    <row r="709" spans="1:2" x14ac:dyDescent="0.3">
      <c r="A709" s="3">
        <v>94</v>
      </c>
      <c r="B709" s="3">
        <v>5.4</v>
      </c>
    </row>
    <row r="710" spans="1:2" x14ac:dyDescent="0.3">
      <c r="A710" s="2">
        <v>132</v>
      </c>
      <c r="B710" s="2">
        <v>6.8</v>
      </c>
    </row>
    <row r="711" spans="1:2" x14ac:dyDescent="0.3">
      <c r="A711" s="3">
        <v>115</v>
      </c>
      <c r="B711" s="3">
        <v>6.5</v>
      </c>
    </row>
    <row r="712" spans="1:2" x14ac:dyDescent="0.3">
      <c r="A712" s="2">
        <v>92</v>
      </c>
      <c r="B712" s="2">
        <v>7</v>
      </c>
    </row>
    <row r="713" spans="1:2" x14ac:dyDescent="0.3">
      <c r="A713" s="3">
        <v>124</v>
      </c>
      <c r="B713" s="3">
        <v>6.3</v>
      </c>
    </row>
    <row r="714" spans="1:2" x14ac:dyDescent="0.3">
      <c r="A714" s="2">
        <v>119</v>
      </c>
      <c r="B714" s="2">
        <v>6.3</v>
      </c>
    </row>
    <row r="715" spans="1:2" x14ac:dyDescent="0.3">
      <c r="A715" s="3">
        <v>124</v>
      </c>
      <c r="B715" s="3">
        <v>6.1</v>
      </c>
    </row>
    <row r="716" spans="1:2" x14ac:dyDescent="0.3">
      <c r="A716" s="2">
        <v>93</v>
      </c>
      <c r="B716" s="2">
        <v>6.1</v>
      </c>
    </row>
    <row r="717" spans="1:2" x14ac:dyDescent="0.3">
      <c r="A717" s="2">
        <v>98</v>
      </c>
      <c r="B717" s="2">
        <v>5.3</v>
      </c>
    </row>
    <row r="718" spans="1:2" x14ac:dyDescent="0.3">
      <c r="A718" s="3">
        <v>92</v>
      </c>
      <c r="B718" s="3">
        <v>5.4</v>
      </c>
    </row>
    <row r="719" spans="1:2" x14ac:dyDescent="0.3">
      <c r="A719" s="2">
        <v>105</v>
      </c>
      <c r="B719" s="2">
        <v>6.2</v>
      </c>
    </row>
    <row r="720" spans="1:2" x14ac:dyDescent="0.3">
      <c r="A720" s="3">
        <v>124</v>
      </c>
      <c r="B720" s="3">
        <v>6.6</v>
      </c>
    </row>
    <row r="721" spans="1:2" x14ac:dyDescent="0.3">
      <c r="A721" s="2">
        <v>99</v>
      </c>
      <c r="B721" s="2">
        <v>5.9</v>
      </c>
    </row>
    <row r="722" spans="1:2" x14ac:dyDescent="0.3">
      <c r="A722" s="3">
        <v>116</v>
      </c>
      <c r="B722" s="3">
        <v>6.3</v>
      </c>
    </row>
    <row r="723" spans="1:2" x14ac:dyDescent="0.3">
      <c r="A723" s="2">
        <v>124</v>
      </c>
      <c r="B723" s="2">
        <v>7.2</v>
      </c>
    </row>
    <row r="724" spans="1:2" x14ac:dyDescent="0.3">
      <c r="A724" s="3">
        <v>96</v>
      </c>
      <c r="B724" s="3">
        <v>6.8</v>
      </c>
    </row>
    <row r="725" spans="1:2" x14ac:dyDescent="0.3">
      <c r="A725" s="2">
        <v>104</v>
      </c>
      <c r="B725" s="2">
        <v>6.1</v>
      </c>
    </row>
    <row r="726" spans="1:2" x14ac:dyDescent="0.3">
      <c r="A726" s="3">
        <v>100</v>
      </c>
      <c r="B726" s="3">
        <v>7.8</v>
      </c>
    </row>
    <row r="727" spans="1:2" x14ac:dyDescent="0.3">
      <c r="A727" s="2">
        <v>115</v>
      </c>
      <c r="B727" s="2">
        <v>5</v>
      </c>
    </row>
    <row r="728" spans="1:2" x14ac:dyDescent="0.3">
      <c r="A728" s="3">
        <v>101</v>
      </c>
      <c r="B728" s="3">
        <v>6.2</v>
      </c>
    </row>
    <row r="729" spans="1:2" x14ac:dyDescent="0.3">
      <c r="A729" s="2">
        <v>113</v>
      </c>
      <c r="B729" s="2">
        <v>6.7</v>
      </c>
    </row>
    <row r="730" spans="1:2" x14ac:dyDescent="0.3">
      <c r="A730" s="3">
        <v>100</v>
      </c>
      <c r="B730" s="3">
        <v>4.9000000000000004</v>
      </c>
    </row>
    <row r="731" spans="1:2" x14ac:dyDescent="0.3">
      <c r="A731" s="2">
        <v>134</v>
      </c>
      <c r="B731" s="2">
        <v>7.4</v>
      </c>
    </row>
    <row r="732" spans="1:2" x14ac:dyDescent="0.3">
      <c r="A732" s="2">
        <v>125</v>
      </c>
      <c r="B732" s="2">
        <v>6.2</v>
      </c>
    </row>
    <row r="733" spans="1:2" x14ac:dyDescent="0.3">
      <c r="A733" s="3">
        <v>94</v>
      </c>
      <c r="B733" s="3">
        <v>4.9000000000000004</v>
      </c>
    </row>
    <row r="734" spans="1:2" x14ac:dyDescent="0.3">
      <c r="A734" s="2">
        <v>107</v>
      </c>
      <c r="B734" s="2">
        <v>6.1</v>
      </c>
    </row>
    <row r="735" spans="1:2" x14ac:dyDescent="0.3">
      <c r="A735" s="3">
        <v>91</v>
      </c>
      <c r="B735" s="3">
        <v>6.1</v>
      </c>
    </row>
    <row r="736" spans="1:2" x14ac:dyDescent="0.3">
      <c r="A736" s="2">
        <v>116</v>
      </c>
      <c r="B736" s="2">
        <v>6.4</v>
      </c>
    </row>
    <row r="737" spans="1:2" x14ac:dyDescent="0.3">
      <c r="A737" s="3">
        <v>100</v>
      </c>
      <c r="B737" s="3">
        <v>6.3</v>
      </c>
    </row>
    <row r="738" spans="1:2" x14ac:dyDescent="0.3">
      <c r="A738" s="3">
        <v>117</v>
      </c>
      <c r="B738" s="3">
        <v>6.6</v>
      </c>
    </row>
    <row r="739" spans="1:2" x14ac:dyDescent="0.3">
      <c r="A739" s="2">
        <v>110</v>
      </c>
      <c r="B739" s="2">
        <v>5.7</v>
      </c>
    </row>
    <row r="740" spans="1:2" x14ac:dyDescent="0.3">
      <c r="A740" s="3">
        <v>96</v>
      </c>
      <c r="B740" s="3">
        <v>5.9</v>
      </c>
    </row>
    <row r="741" spans="1:2" x14ac:dyDescent="0.3">
      <c r="A741" s="2">
        <v>101</v>
      </c>
      <c r="B741" s="2">
        <v>6</v>
      </c>
    </row>
    <row r="742" spans="1:2" x14ac:dyDescent="0.3">
      <c r="A742" s="3">
        <v>111</v>
      </c>
      <c r="B742" s="3">
        <v>6.1</v>
      </c>
    </row>
    <row r="743" spans="1:2" x14ac:dyDescent="0.3">
      <c r="A743" s="2">
        <v>117</v>
      </c>
      <c r="B743" s="2">
        <v>6.7</v>
      </c>
    </row>
    <row r="744" spans="1:2" x14ac:dyDescent="0.3">
      <c r="A744" s="3">
        <v>126</v>
      </c>
      <c r="B744" s="3">
        <v>6.7</v>
      </c>
    </row>
    <row r="745" spans="1:2" x14ac:dyDescent="0.3">
      <c r="A745" s="2">
        <v>152</v>
      </c>
      <c r="B745" s="2">
        <v>7.9</v>
      </c>
    </row>
    <row r="746" spans="1:2" x14ac:dyDescent="0.3">
      <c r="A746" s="2">
        <v>101</v>
      </c>
      <c r="B746" s="2">
        <v>4.3</v>
      </c>
    </row>
    <row r="747" spans="1:2" x14ac:dyDescent="0.3">
      <c r="A747" s="3">
        <v>87</v>
      </c>
      <c r="B747" s="3">
        <v>5.7</v>
      </c>
    </row>
    <row r="748" spans="1:2" x14ac:dyDescent="0.3">
      <c r="A748" s="2">
        <v>85</v>
      </c>
      <c r="B748" s="2">
        <v>6.7</v>
      </c>
    </row>
    <row r="749" spans="1:2" x14ac:dyDescent="0.3">
      <c r="A749" s="3">
        <v>130</v>
      </c>
      <c r="B749" s="3">
        <v>6.7</v>
      </c>
    </row>
    <row r="750" spans="1:2" x14ac:dyDescent="0.3">
      <c r="A750" s="3">
        <v>104</v>
      </c>
      <c r="B750" s="3">
        <v>6.1</v>
      </c>
    </row>
    <row r="751" spans="1:2" x14ac:dyDescent="0.3">
      <c r="A751" s="2">
        <v>121</v>
      </c>
      <c r="B751" s="2">
        <v>5.6</v>
      </c>
    </row>
    <row r="752" spans="1:2" x14ac:dyDescent="0.3">
      <c r="A752" s="3">
        <v>140</v>
      </c>
      <c r="B752" s="3">
        <v>6.6</v>
      </c>
    </row>
    <row r="753" spans="1:2" x14ac:dyDescent="0.3">
      <c r="A753" s="2">
        <v>131</v>
      </c>
      <c r="B753" s="2">
        <v>6.9</v>
      </c>
    </row>
    <row r="754" spans="1:2" x14ac:dyDescent="0.3">
      <c r="A754" s="3">
        <v>91</v>
      </c>
      <c r="B754" s="3">
        <v>4.8</v>
      </c>
    </row>
    <row r="755" spans="1:2" x14ac:dyDescent="0.3">
      <c r="A755" s="2">
        <v>118</v>
      </c>
      <c r="B755" s="2">
        <v>6.2</v>
      </c>
    </row>
    <row r="756" spans="1:2" x14ac:dyDescent="0.3">
      <c r="A756" s="3">
        <v>130</v>
      </c>
      <c r="B756" s="3">
        <v>6</v>
      </c>
    </row>
    <row r="757" spans="1:2" x14ac:dyDescent="0.3">
      <c r="A757" s="2">
        <v>90</v>
      </c>
      <c r="B757" s="2">
        <v>4.9000000000000004</v>
      </c>
    </row>
    <row r="758" spans="1:2" x14ac:dyDescent="0.3">
      <c r="A758" s="3">
        <v>103</v>
      </c>
      <c r="B758" s="3">
        <v>5.6</v>
      </c>
    </row>
    <row r="759" spans="1:2" x14ac:dyDescent="0.3">
      <c r="A759" s="2">
        <v>122</v>
      </c>
      <c r="B759" s="2">
        <v>6.1</v>
      </c>
    </row>
    <row r="760" spans="1:2" x14ac:dyDescent="0.3">
      <c r="A760" s="3">
        <v>106</v>
      </c>
      <c r="B760" s="3">
        <v>6.1</v>
      </c>
    </row>
    <row r="761" spans="1:2" x14ac:dyDescent="0.3">
      <c r="A761" s="2">
        <v>103</v>
      </c>
      <c r="B761" s="2">
        <v>4.8</v>
      </c>
    </row>
    <row r="762" spans="1:2" x14ac:dyDescent="0.3">
      <c r="A762" s="3">
        <v>107</v>
      </c>
      <c r="B762" s="3">
        <v>5.5</v>
      </c>
    </row>
    <row r="763" spans="1:2" x14ac:dyDescent="0.3">
      <c r="A763" s="2">
        <v>156</v>
      </c>
      <c r="B763" s="2">
        <v>3.8</v>
      </c>
    </row>
    <row r="764" spans="1:2" x14ac:dyDescent="0.3">
      <c r="A764" s="3">
        <v>127</v>
      </c>
      <c r="B764" s="3">
        <v>6.5</v>
      </c>
    </row>
    <row r="765" spans="1:2" x14ac:dyDescent="0.3">
      <c r="A765" s="3">
        <v>132</v>
      </c>
      <c r="B765" s="3">
        <v>6.7</v>
      </c>
    </row>
    <row r="766" spans="1:2" x14ac:dyDescent="0.3">
      <c r="A766" s="2">
        <v>108</v>
      </c>
      <c r="B766" s="2">
        <v>8.1</v>
      </c>
    </row>
    <row r="767" spans="1:2" x14ac:dyDescent="0.3">
      <c r="A767" s="3">
        <v>114</v>
      </c>
      <c r="B767" s="3">
        <v>4.9000000000000004</v>
      </c>
    </row>
    <row r="768" spans="1:2" x14ac:dyDescent="0.3">
      <c r="A768" s="2">
        <v>133</v>
      </c>
      <c r="B768" s="2">
        <v>7.3</v>
      </c>
    </row>
    <row r="769" spans="1:2" x14ac:dyDescent="0.3">
      <c r="A769" s="3">
        <v>103</v>
      </c>
      <c r="B769" s="3">
        <v>6.4</v>
      </c>
    </row>
    <row r="770" spans="1:2" x14ac:dyDescent="0.3">
      <c r="A770" s="3">
        <v>95</v>
      </c>
      <c r="B770" s="3">
        <v>6.7</v>
      </c>
    </row>
    <row r="771" spans="1:2" x14ac:dyDescent="0.3">
      <c r="A771" s="2">
        <v>90</v>
      </c>
      <c r="B771" s="2">
        <v>3.6</v>
      </c>
    </row>
    <row r="772" spans="1:2" x14ac:dyDescent="0.3">
      <c r="A772" s="3">
        <v>87</v>
      </c>
      <c r="B772" s="3">
        <v>5.7</v>
      </c>
    </row>
    <row r="773" spans="1:2" x14ac:dyDescent="0.3">
      <c r="A773" s="2">
        <v>114</v>
      </c>
      <c r="B773" s="2">
        <v>6</v>
      </c>
    </row>
    <row r="774" spans="1:2" x14ac:dyDescent="0.3">
      <c r="A774" s="2">
        <v>103</v>
      </c>
      <c r="B774" s="2">
        <v>4.7</v>
      </c>
    </row>
    <row r="775" spans="1:2" x14ac:dyDescent="0.3">
      <c r="A775" s="3">
        <v>125</v>
      </c>
      <c r="B775" s="3">
        <v>6.3</v>
      </c>
    </row>
    <row r="776" spans="1:2" x14ac:dyDescent="0.3">
      <c r="A776" s="2">
        <v>97</v>
      </c>
      <c r="B776" s="2">
        <v>5.9</v>
      </c>
    </row>
    <row r="777" spans="1:2" x14ac:dyDescent="0.3">
      <c r="A777" s="3">
        <v>125</v>
      </c>
      <c r="B777" s="3">
        <v>5.9</v>
      </c>
    </row>
    <row r="778" spans="1:2" x14ac:dyDescent="0.3">
      <c r="A778" s="3">
        <v>136</v>
      </c>
      <c r="B778" s="3">
        <v>7.5</v>
      </c>
    </row>
    <row r="779" spans="1:2" x14ac:dyDescent="0.3">
      <c r="A779" s="2">
        <v>116</v>
      </c>
      <c r="B779" s="2">
        <v>5.6</v>
      </c>
    </row>
    <row r="780" spans="1:2" x14ac:dyDescent="0.3">
      <c r="A780" s="3">
        <v>103</v>
      </c>
      <c r="B780" s="3">
        <v>6.4</v>
      </c>
    </row>
    <row r="781" spans="1:2" x14ac:dyDescent="0.3">
      <c r="A781" s="2">
        <v>97</v>
      </c>
      <c r="B781" s="2">
        <v>6.3</v>
      </c>
    </row>
    <row r="782" spans="1:2" x14ac:dyDescent="0.3">
      <c r="A782" s="3">
        <v>96</v>
      </c>
      <c r="B782" s="3">
        <v>4.3</v>
      </c>
    </row>
    <row r="783" spans="1:2" x14ac:dyDescent="0.3">
      <c r="A783" s="2">
        <v>131</v>
      </c>
      <c r="B783" s="2">
        <v>5.9</v>
      </c>
    </row>
    <row r="784" spans="1:2" x14ac:dyDescent="0.3">
      <c r="A784" s="2">
        <v>95</v>
      </c>
      <c r="B784" s="2">
        <v>5.5</v>
      </c>
    </row>
    <row r="785" spans="1:2" x14ac:dyDescent="0.3">
      <c r="A785" s="3">
        <v>86</v>
      </c>
      <c r="B785" s="3">
        <v>6.2</v>
      </c>
    </row>
    <row r="786" spans="1:2" x14ac:dyDescent="0.3">
      <c r="A786" s="2">
        <v>142</v>
      </c>
      <c r="B786" s="2">
        <v>8.8000000000000007</v>
      </c>
    </row>
    <row r="787" spans="1:2" x14ac:dyDescent="0.3">
      <c r="A787" s="3">
        <v>92</v>
      </c>
      <c r="B787" s="3">
        <v>5.2</v>
      </c>
    </row>
    <row r="788" spans="1:2" x14ac:dyDescent="0.3">
      <c r="A788" s="2">
        <v>108</v>
      </c>
      <c r="B788" s="2">
        <v>7</v>
      </c>
    </row>
    <row r="789" spans="1:2" x14ac:dyDescent="0.3">
      <c r="A789" s="3">
        <v>84</v>
      </c>
      <c r="B789" s="3">
        <v>6.6</v>
      </c>
    </row>
    <row r="790" spans="1:2" x14ac:dyDescent="0.3">
      <c r="A790" s="2">
        <v>188</v>
      </c>
      <c r="B790" s="2">
        <v>7.3</v>
      </c>
    </row>
    <row r="791" spans="1:2" x14ac:dyDescent="0.3">
      <c r="A791" s="3">
        <v>95</v>
      </c>
      <c r="B791" s="3">
        <v>5.6</v>
      </c>
    </row>
    <row r="792" spans="1:2" x14ac:dyDescent="0.3">
      <c r="A792" s="2">
        <v>118</v>
      </c>
      <c r="B792" s="2">
        <v>6.6</v>
      </c>
    </row>
    <row r="793" spans="1:2" x14ac:dyDescent="0.3">
      <c r="A793" s="3">
        <v>92</v>
      </c>
      <c r="B793" s="3">
        <v>5.4</v>
      </c>
    </row>
    <row r="794" spans="1:2" x14ac:dyDescent="0.3">
      <c r="A794" s="2">
        <v>74</v>
      </c>
      <c r="B794" s="2">
        <v>6.3</v>
      </c>
    </row>
    <row r="795" spans="1:2" x14ac:dyDescent="0.3">
      <c r="A795" s="3">
        <v>134</v>
      </c>
      <c r="B795" s="3">
        <v>7.9</v>
      </c>
    </row>
    <row r="796" spans="1:2" x14ac:dyDescent="0.3">
      <c r="A796" s="2">
        <v>101</v>
      </c>
      <c r="B796" s="2">
        <v>6.3</v>
      </c>
    </row>
    <row r="797" spans="1:2" x14ac:dyDescent="0.3">
      <c r="A797" s="3">
        <v>100</v>
      </c>
      <c r="B797" s="3">
        <v>6</v>
      </c>
    </row>
    <row r="798" spans="1:2" x14ac:dyDescent="0.3">
      <c r="A798" s="2">
        <v>132</v>
      </c>
      <c r="B798" s="2">
        <v>7.2</v>
      </c>
    </row>
    <row r="799" spans="1:2" x14ac:dyDescent="0.3">
      <c r="A799" s="3">
        <v>105</v>
      </c>
      <c r="B799" s="3">
        <v>5.0999999999999996</v>
      </c>
    </row>
    <row r="800" spans="1:2" x14ac:dyDescent="0.3">
      <c r="A800" s="2">
        <v>123</v>
      </c>
      <c r="B800" s="2">
        <v>7.3</v>
      </c>
    </row>
    <row r="801" spans="1:2" x14ac:dyDescent="0.3">
      <c r="A801" s="3">
        <v>117</v>
      </c>
      <c r="B801" s="3">
        <v>8</v>
      </c>
    </row>
    <row r="802" spans="1:2" x14ac:dyDescent="0.3">
      <c r="A802" s="2">
        <v>98</v>
      </c>
      <c r="B802" s="2">
        <v>6.2</v>
      </c>
    </row>
    <row r="803" spans="1:2" x14ac:dyDescent="0.3">
      <c r="A803" s="3">
        <v>128</v>
      </c>
      <c r="B803" s="3">
        <v>6</v>
      </c>
    </row>
    <row r="804" spans="1:2" x14ac:dyDescent="0.3">
      <c r="A804" s="2">
        <v>114</v>
      </c>
      <c r="B804" s="2">
        <v>6.7</v>
      </c>
    </row>
    <row r="805" spans="1:2" x14ac:dyDescent="0.3">
      <c r="A805" s="3">
        <v>111</v>
      </c>
      <c r="B805" s="3">
        <v>8.1</v>
      </c>
    </row>
    <row r="806" spans="1:2" x14ac:dyDescent="0.3">
      <c r="A806" s="2">
        <v>85</v>
      </c>
      <c r="B806" s="2">
        <v>6.4</v>
      </c>
    </row>
    <row r="807" spans="1:2" x14ac:dyDescent="0.3">
      <c r="A807" s="2">
        <v>137</v>
      </c>
      <c r="B807" s="2">
        <v>8</v>
      </c>
    </row>
    <row r="808" spans="1:2" x14ac:dyDescent="0.3">
      <c r="A808" s="3">
        <v>97</v>
      </c>
      <c r="B808" s="3">
        <v>6.3</v>
      </c>
    </row>
    <row r="809" spans="1:2" x14ac:dyDescent="0.3">
      <c r="A809" s="2">
        <v>104</v>
      </c>
      <c r="B809" s="2">
        <v>6.4</v>
      </c>
    </row>
    <row r="810" spans="1:2" x14ac:dyDescent="0.3">
      <c r="A810" s="3">
        <v>110</v>
      </c>
      <c r="B810" s="3">
        <v>6.6</v>
      </c>
    </row>
    <row r="811" spans="1:2" x14ac:dyDescent="0.3">
      <c r="A811" s="2">
        <v>133</v>
      </c>
      <c r="B811" s="2">
        <v>6.4</v>
      </c>
    </row>
    <row r="812" spans="1:2" x14ac:dyDescent="0.3">
      <c r="A812" s="3">
        <v>94</v>
      </c>
      <c r="B812" s="3">
        <v>6</v>
      </c>
    </row>
    <row r="813" spans="1:2" x14ac:dyDescent="0.3">
      <c r="A813" s="2">
        <v>104</v>
      </c>
      <c r="B813" s="2">
        <v>6.6</v>
      </c>
    </row>
    <row r="814" spans="1:2" x14ac:dyDescent="0.3">
      <c r="A814" s="3">
        <v>91</v>
      </c>
      <c r="B814" s="3">
        <v>5.9</v>
      </c>
    </row>
    <row r="815" spans="1:2" x14ac:dyDescent="0.3">
      <c r="A815" s="2">
        <v>145</v>
      </c>
      <c r="B815" s="2">
        <v>6.4</v>
      </c>
    </row>
    <row r="816" spans="1:2" x14ac:dyDescent="0.3">
      <c r="A816" s="3">
        <v>135</v>
      </c>
      <c r="B816" s="3">
        <v>6.3</v>
      </c>
    </row>
    <row r="817" spans="1:2" x14ac:dyDescent="0.3">
      <c r="A817" s="2">
        <v>122</v>
      </c>
      <c r="B817" s="2">
        <v>7.3</v>
      </c>
    </row>
    <row r="818" spans="1:2" x14ac:dyDescent="0.3">
      <c r="A818" s="3">
        <v>110</v>
      </c>
      <c r="B818" s="3">
        <v>6.8</v>
      </c>
    </row>
    <row r="819" spans="1:2" x14ac:dyDescent="0.3">
      <c r="A819" s="2">
        <v>95</v>
      </c>
      <c r="B819" s="2">
        <v>7.2</v>
      </c>
    </row>
    <row r="820" spans="1:2" x14ac:dyDescent="0.3">
      <c r="A820" s="3">
        <v>102</v>
      </c>
      <c r="B820" s="3">
        <v>5.7</v>
      </c>
    </row>
    <row r="821" spans="1:2" x14ac:dyDescent="0.3">
      <c r="A821" s="2">
        <v>94</v>
      </c>
      <c r="B821" s="2">
        <v>6</v>
      </c>
    </row>
    <row r="822" spans="1:2" x14ac:dyDescent="0.3">
      <c r="A822" s="3">
        <v>126</v>
      </c>
      <c r="B822" s="3">
        <v>6.5</v>
      </c>
    </row>
    <row r="823" spans="1:2" x14ac:dyDescent="0.3">
      <c r="A823" s="2">
        <v>118</v>
      </c>
      <c r="B823" s="2">
        <v>5.8</v>
      </c>
    </row>
    <row r="824" spans="1:2" x14ac:dyDescent="0.3">
      <c r="A824" s="3">
        <v>99</v>
      </c>
      <c r="B824" s="3">
        <v>5.8</v>
      </c>
    </row>
    <row r="825" spans="1:2" x14ac:dyDescent="0.3">
      <c r="A825" s="2">
        <v>88</v>
      </c>
      <c r="B825" s="2">
        <v>6.7</v>
      </c>
    </row>
    <row r="826" spans="1:2" x14ac:dyDescent="0.3">
      <c r="A826" s="3">
        <v>141</v>
      </c>
      <c r="B826" s="3">
        <v>7.8</v>
      </c>
    </row>
    <row r="827" spans="1:2" x14ac:dyDescent="0.3">
      <c r="A827" s="2">
        <v>107</v>
      </c>
      <c r="B827" s="2">
        <v>5.6</v>
      </c>
    </row>
    <row r="828" spans="1:2" x14ac:dyDescent="0.3">
      <c r="A828" s="3">
        <v>116</v>
      </c>
      <c r="B828" s="3">
        <v>5.8</v>
      </c>
    </row>
    <row r="829" spans="1:2" x14ac:dyDescent="0.3">
      <c r="A829" s="2">
        <v>143</v>
      </c>
      <c r="B829" s="2">
        <v>7.4</v>
      </c>
    </row>
    <row r="830" spans="1:2" x14ac:dyDescent="0.3">
      <c r="A830" s="3">
        <v>114</v>
      </c>
      <c r="B830" s="3">
        <v>6.9</v>
      </c>
    </row>
    <row r="831" spans="1:2" x14ac:dyDescent="0.3">
      <c r="A831" s="2">
        <v>93</v>
      </c>
      <c r="B831" s="2">
        <v>5.5</v>
      </c>
    </row>
    <row r="832" spans="1:2" x14ac:dyDescent="0.3">
      <c r="A832" s="3">
        <v>280</v>
      </c>
      <c r="B832" s="3">
        <v>6.3</v>
      </c>
    </row>
    <row r="833" spans="1:2" x14ac:dyDescent="0.3">
      <c r="A833" s="2">
        <v>100</v>
      </c>
      <c r="B833" s="2">
        <v>4.7</v>
      </c>
    </row>
    <row r="834" spans="1:2" x14ac:dyDescent="0.3">
      <c r="A834" s="3">
        <v>107</v>
      </c>
      <c r="B834" s="3">
        <v>5.6</v>
      </c>
    </row>
    <row r="835" spans="1:2" x14ac:dyDescent="0.3">
      <c r="A835" s="2">
        <v>119</v>
      </c>
      <c r="B835" s="2">
        <v>6.4</v>
      </c>
    </row>
    <row r="836" spans="1:2" x14ac:dyDescent="0.3">
      <c r="A836" s="3">
        <v>95</v>
      </c>
      <c r="B836" s="3">
        <v>4.2</v>
      </c>
    </row>
    <row r="837" spans="1:2" x14ac:dyDescent="0.3">
      <c r="A837" s="2">
        <v>119</v>
      </c>
      <c r="B837" s="2">
        <v>6.4</v>
      </c>
    </row>
    <row r="838" spans="1:2" x14ac:dyDescent="0.3">
      <c r="A838" s="3">
        <v>133</v>
      </c>
      <c r="B838" s="3">
        <v>7.7</v>
      </c>
    </row>
    <row r="839" spans="1:2" x14ac:dyDescent="0.3">
      <c r="A839" s="2">
        <v>117</v>
      </c>
      <c r="B839" s="2">
        <v>6.7</v>
      </c>
    </row>
    <row r="840" spans="1:2" x14ac:dyDescent="0.3">
      <c r="A840" s="3">
        <v>123</v>
      </c>
      <c r="B840" s="3">
        <v>7.7</v>
      </c>
    </row>
    <row r="841" spans="1:2" x14ac:dyDescent="0.3">
      <c r="A841" s="2">
        <v>92</v>
      </c>
      <c r="B841" s="2">
        <v>5.7</v>
      </c>
    </row>
    <row r="842" spans="1:2" x14ac:dyDescent="0.3">
      <c r="A842" s="3">
        <v>170</v>
      </c>
      <c r="B842" s="3">
        <v>7.6</v>
      </c>
    </row>
    <row r="843" spans="1:2" x14ac:dyDescent="0.3">
      <c r="A843" s="2">
        <v>123</v>
      </c>
      <c r="B843" s="2">
        <v>6.4</v>
      </c>
    </row>
    <row r="844" spans="1:2" x14ac:dyDescent="0.3">
      <c r="A844" s="3">
        <v>110</v>
      </c>
      <c r="B844" s="3">
        <v>5.6</v>
      </c>
    </row>
    <row r="845" spans="1:2" x14ac:dyDescent="0.3">
      <c r="A845" s="2">
        <v>116</v>
      </c>
      <c r="B845" s="2">
        <v>6.8</v>
      </c>
    </row>
    <row r="846" spans="1:2" x14ac:dyDescent="0.3">
      <c r="A846" s="3">
        <v>121</v>
      </c>
      <c r="B846" s="3">
        <v>2.4</v>
      </c>
    </row>
    <row r="847" spans="1:2" x14ac:dyDescent="0.3">
      <c r="A847" s="2">
        <v>128</v>
      </c>
      <c r="B847" s="2">
        <v>6.2</v>
      </c>
    </row>
    <row r="848" spans="1:2" x14ac:dyDescent="0.3">
      <c r="A848" s="3">
        <v>99</v>
      </c>
      <c r="B848" s="3">
        <v>5.9</v>
      </c>
    </row>
    <row r="849" spans="1:2" x14ac:dyDescent="0.3">
      <c r="A849" s="2">
        <v>94</v>
      </c>
      <c r="B849" s="2">
        <v>7.1</v>
      </c>
    </row>
    <row r="850" spans="1:2" x14ac:dyDescent="0.3">
      <c r="A850" s="3">
        <v>127</v>
      </c>
      <c r="B850" s="3">
        <v>7.6</v>
      </c>
    </row>
    <row r="851" spans="1:2" x14ac:dyDescent="0.3">
      <c r="A851" s="2">
        <v>89</v>
      </c>
      <c r="B851" s="2">
        <v>5.5</v>
      </c>
    </row>
    <row r="852" spans="1:2" x14ac:dyDescent="0.3">
      <c r="A852" s="3">
        <v>123</v>
      </c>
      <c r="B852" s="3">
        <v>7</v>
      </c>
    </row>
    <row r="853" spans="1:2" x14ac:dyDescent="0.3">
      <c r="A853" s="2">
        <v>135</v>
      </c>
      <c r="B853" s="2">
        <v>7.1</v>
      </c>
    </row>
    <row r="854" spans="1:2" x14ac:dyDescent="0.3">
      <c r="A854" s="3">
        <v>118</v>
      </c>
      <c r="B854" s="3">
        <v>7.4</v>
      </c>
    </row>
    <row r="855" spans="1:2" x14ac:dyDescent="0.3">
      <c r="A855" s="2">
        <v>189</v>
      </c>
      <c r="B855" s="2">
        <v>7.6</v>
      </c>
    </row>
    <row r="856" spans="1:2" x14ac:dyDescent="0.3">
      <c r="A856" s="3">
        <v>172</v>
      </c>
      <c r="B856" s="3">
        <v>5.9</v>
      </c>
    </row>
    <row r="857" spans="1:2" x14ac:dyDescent="0.3">
      <c r="A857" s="2">
        <v>124</v>
      </c>
      <c r="B857" s="2">
        <v>5.9</v>
      </c>
    </row>
    <row r="858" spans="1:2" x14ac:dyDescent="0.3">
      <c r="A858" s="3">
        <v>141</v>
      </c>
      <c r="B858" s="3">
        <v>8</v>
      </c>
    </row>
    <row r="859" spans="1:2" x14ac:dyDescent="0.3">
      <c r="A859" s="2">
        <v>157</v>
      </c>
      <c r="B859" s="2">
        <v>7.4</v>
      </c>
    </row>
    <row r="860" spans="1:2" x14ac:dyDescent="0.3">
      <c r="A860" s="3">
        <v>106</v>
      </c>
      <c r="B860" s="3">
        <v>5.8</v>
      </c>
    </row>
    <row r="861" spans="1:2" x14ac:dyDescent="0.3">
      <c r="A861" s="2">
        <v>108</v>
      </c>
      <c r="B861" s="2">
        <v>6.3</v>
      </c>
    </row>
    <row r="862" spans="1:2" x14ac:dyDescent="0.3">
      <c r="A862" s="3">
        <v>125</v>
      </c>
      <c r="B862" s="3">
        <v>5.7</v>
      </c>
    </row>
    <row r="863" spans="1:2" x14ac:dyDescent="0.3">
      <c r="A863" s="2">
        <v>107</v>
      </c>
      <c r="B863" s="2">
        <v>5.0999999999999996</v>
      </c>
    </row>
    <row r="864" spans="1:2" x14ac:dyDescent="0.3">
      <c r="A864" s="3">
        <v>215</v>
      </c>
      <c r="B864" s="3">
        <v>7.6</v>
      </c>
    </row>
    <row r="865" spans="1:2" x14ac:dyDescent="0.3">
      <c r="A865" s="2">
        <v>118</v>
      </c>
      <c r="B865" s="2">
        <v>6.4</v>
      </c>
    </row>
    <row r="866" spans="1:2" x14ac:dyDescent="0.3">
      <c r="A866" s="3">
        <v>118</v>
      </c>
      <c r="B866" s="3">
        <v>7.4</v>
      </c>
    </row>
    <row r="867" spans="1:2" x14ac:dyDescent="0.3">
      <c r="A867" s="2">
        <v>178</v>
      </c>
      <c r="B867" s="2">
        <v>8.1999999999999993</v>
      </c>
    </row>
    <row r="868" spans="1:2" x14ac:dyDescent="0.3">
      <c r="A868" s="3">
        <v>92</v>
      </c>
      <c r="B868" s="3">
        <v>6.5</v>
      </c>
    </row>
    <row r="869" spans="1:2" x14ac:dyDescent="0.3">
      <c r="A869" s="2">
        <v>104</v>
      </c>
      <c r="B869" s="2">
        <v>5.5</v>
      </c>
    </row>
    <row r="870" spans="1:2" x14ac:dyDescent="0.3">
      <c r="A870" s="3">
        <v>116</v>
      </c>
      <c r="B870" s="3">
        <v>6.5</v>
      </c>
    </row>
    <row r="871" spans="1:2" x14ac:dyDescent="0.3">
      <c r="A871" s="2">
        <v>90</v>
      </c>
      <c r="B871" s="2">
        <v>5.6</v>
      </c>
    </row>
    <row r="872" spans="1:2" x14ac:dyDescent="0.3">
      <c r="A872" s="2">
        <v>130</v>
      </c>
      <c r="B872" s="2">
        <v>4.5999999999999996</v>
      </c>
    </row>
    <row r="873" spans="1:2" x14ac:dyDescent="0.3">
      <c r="A873" s="3">
        <v>90</v>
      </c>
      <c r="B873" s="3">
        <v>7.9</v>
      </c>
    </row>
    <row r="874" spans="1:2" x14ac:dyDescent="0.3">
      <c r="A874" s="2">
        <v>106</v>
      </c>
      <c r="B874" s="2">
        <v>7.1</v>
      </c>
    </row>
    <row r="875" spans="1:2" x14ac:dyDescent="0.3">
      <c r="A875" s="3">
        <v>155</v>
      </c>
      <c r="B875" s="3">
        <v>6.9</v>
      </c>
    </row>
    <row r="876" spans="1:2" x14ac:dyDescent="0.3">
      <c r="A876" s="2">
        <v>139</v>
      </c>
      <c r="B876" s="2">
        <v>7.3</v>
      </c>
    </row>
    <row r="877" spans="1:2" x14ac:dyDescent="0.3">
      <c r="A877" s="3">
        <v>112</v>
      </c>
      <c r="B877" s="3">
        <v>7</v>
      </c>
    </row>
    <row r="878" spans="1:2" x14ac:dyDescent="0.3">
      <c r="A878" s="2">
        <v>139</v>
      </c>
      <c r="B878" s="2">
        <v>7.7</v>
      </c>
    </row>
    <row r="879" spans="1:2" x14ac:dyDescent="0.3">
      <c r="A879" s="3">
        <v>115</v>
      </c>
      <c r="B879" s="3">
        <v>6.7</v>
      </c>
    </row>
    <row r="880" spans="1:2" x14ac:dyDescent="0.3">
      <c r="A880" s="2">
        <v>143</v>
      </c>
      <c r="B880" s="2">
        <v>6.3</v>
      </c>
    </row>
    <row r="881" spans="1:2" x14ac:dyDescent="0.3">
      <c r="A881" s="3">
        <v>96</v>
      </c>
      <c r="B881" s="3">
        <v>5.8</v>
      </c>
    </row>
    <row r="882" spans="1:2" x14ac:dyDescent="0.3">
      <c r="A882" s="2">
        <v>112</v>
      </c>
      <c r="B882" s="2">
        <v>7.1</v>
      </c>
    </row>
    <row r="883" spans="1:2" x14ac:dyDescent="0.3">
      <c r="A883" s="3">
        <v>131</v>
      </c>
      <c r="B883" s="3">
        <v>7.3</v>
      </c>
    </row>
    <row r="884" spans="1:2" x14ac:dyDescent="0.3">
      <c r="A884" s="2">
        <v>116</v>
      </c>
      <c r="B884" s="2">
        <v>6.4</v>
      </c>
    </row>
    <row r="885" spans="1:2" x14ac:dyDescent="0.3">
      <c r="A885" s="3">
        <v>112</v>
      </c>
      <c r="B885" s="3">
        <v>7.1</v>
      </c>
    </row>
    <row r="886" spans="1:2" x14ac:dyDescent="0.3">
      <c r="A886" s="2">
        <v>123</v>
      </c>
      <c r="B886" s="2">
        <v>7.6</v>
      </c>
    </row>
    <row r="887" spans="1:2" x14ac:dyDescent="0.3">
      <c r="A887" s="3">
        <v>104</v>
      </c>
      <c r="B887" s="3">
        <v>6.8</v>
      </c>
    </row>
    <row r="888" spans="1:2" x14ac:dyDescent="0.3">
      <c r="A888" s="2">
        <v>107</v>
      </c>
      <c r="B888" s="2">
        <v>6.6</v>
      </c>
    </row>
    <row r="889" spans="1:2" x14ac:dyDescent="0.3">
      <c r="A889" s="3">
        <v>124</v>
      </c>
      <c r="B889" s="3">
        <v>6.7</v>
      </c>
    </row>
    <row r="890" spans="1:2" x14ac:dyDescent="0.3">
      <c r="A890" s="2">
        <v>96</v>
      </c>
      <c r="B890" s="2">
        <v>6.1</v>
      </c>
    </row>
    <row r="891" spans="1:2" x14ac:dyDescent="0.3">
      <c r="A891" s="3">
        <v>125</v>
      </c>
      <c r="B891" s="3">
        <v>6</v>
      </c>
    </row>
    <row r="892" spans="1:2" x14ac:dyDescent="0.3">
      <c r="A892" s="2">
        <v>129</v>
      </c>
      <c r="B892" s="2">
        <v>7.6</v>
      </c>
    </row>
    <row r="893" spans="1:2" x14ac:dyDescent="0.3">
      <c r="A893" s="3">
        <v>90</v>
      </c>
      <c r="B893" s="3">
        <v>7.1</v>
      </c>
    </row>
    <row r="894" spans="1:2" x14ac:dyDescent="0.3">
      <c r="A894" s="2">
        <v>109</v>
      </c>
      <c r="B894" s="2">
        <v>5</v>
      </c>
    </row>
    <row r="895" spans="1:2" x14ac:dyDescent="0.3">
      <c r="A895" s="2">
        <v>121</v>
      </c>
      <c r="B895" s="2">
        <v>6.2</v>
      </c>
    </row>
    <row r="896" spans="1:2" x14ac:dyDescent="0.3">
      <c r="A896" s="3">
        <v>95</v>
      </c>
      <c r="B896" s="3">
        <v>5.6</v>
      </c>
    </row>
    <row r="897" spans="1:2" x14ac:dyDescent="0.3">
      <c r="A897" s="3">
        <v>118</v>
      </c>
      <c r="B897" s="3">
        <v>7.4</v>
      </c>
    </row>
    <row r="898" spans="1:2" x14ac:dyDescent="0.3">
      <c r="A898" s="2">
        <v>80</v>
      </c>
      <c r="B898" s="2">
        <v>5</v>
      </c>
    </row>
    <row r="899" spans="1:2" x14ac:dyDescent="0.3">
      <c r="A899" s="3">
        <v>99</v>
      </c>
      <c r="B899" s="3">
        <v>5.2</v>
      </c>
    </row>
    <row r="900" spans="1:2" x14ac:dyDescent="0.3">
      <c r="A900" s="2">
        <v>133</v>
      </c>
      <c r="B900" s="2">
        <v>7.6</v>
      </c>
    </row>
    <row r="901" spans="1:2" x14ac:dyDescent="0.3">
      <c r="A901" s="3">
        <v>127</v>
      </c>
      <c r="B901" s="3">
        <v>6.6</v>
      </c>
    </row>
    <row r="902" spans="1:2" x14ac:dyDescent="0.3">
      <c r="A902" s="2">
        <v>106</v>
      </c>
      <c r="B902" s="2">
        <v>7</v>
      </c>
    </row>
    <row r="903" spans="1:2" x14ac:dyDescent="0.3">
      <c r="A903" s="3">
        <v>98</v>
      </c>
      <c r="B903" s="3">
        <v>5.7</v>
      </c>
    </row>
    <row r="904" spans="1:2" x14ac:dyDescent="0.3">
      <c r="A904" s="2">
        <v>132</v>
      </c>
      <c r="B904" s="2">
        <v>8.1999999999999993</v>
      </c>
    </row>
    <row r="905" spans="1:2" x14ac:dyDescent="0.3">
      <c r="A905" s="3">
        <v>114</v>
      </c>
      <c r="B905" s="3">
        <v>6.2</v>
      </c>
    </row>
    <row r="906" spans="1:2" x14ac:dyDescent="0.3">
      <c r="A906" s="3">
        <v>78</v>
      </c>
      <c r="B906" s="3">
        <v>6.6</v>
      </c>
    </row>
    <row r="907" spans="1:2" x14ac:dyDescent="0.3">
      <c r="A907" s="2">
        <v>101</v>
      </c>
      <c r="B907" s="2">
        <v>4.7</v>
      </c>
    </row>
    <row r="908" spans="1:2" x14ac:dyDescent="0.3">
      <c r="A908" s="3">
        <v>113</v>
      </c>
      <c r="B908" s="3">
        <v>6.3</v>
      </c>
    </row>
    <row r="909" spans="1:2" x14ac:dyDescent="0.3">
      <c r="A909" s="2">
        <v>98</v>
      </c>
      <c r="B909" s="2">
        <v>6.1</v>
      </c>
    </row>
    <row r="910" spans="1:2" x14ac:dyDescent="0.3">
      <c r="A910" s="3">
        <v>124</v>
      </c>
      <c r="B910" s="3">
        <v>6.7</v>
      </c>
    </row>
    <row r="911" spans="1:2" x14ac:dyDescent="0.3">
      <c r="A911" s="2">
        <v>109</v>
      </c>
      <c r="B911" s="2">
        <v>6.1</v>
      </c>
    </row>
    <row r="912" spans="1:2" x14ac:dyDescent="0.3">
      <c r="A912" s="3">
        <v>128</v>
      </c>
      <c r="B912" s="3">
        <v>7</v>
      </c>
    </row>
    <row r="913" spans="1:2" x14ac:dyDescent="0.3">
      <c r="A913" s="2">
        <v>144</v>
      </c>
      <c r="B913" s="2">
        <v>7.4</v>
      </c>
    </row>
    <row r="914" spans="1:2" x14ac:dyDescent="0.3">
      <c r="A914" s="3">
        <v>95</v>
      </c>
      <c r="B914" s="3">
        <v>7.3</v>
      </c>
    </row>
    <row r="915" spans="1:2" x14ac:dyDescent="0.3">
      <c r="A915" s="2">
        <v>105</v>
      </c>
      <c r="B915" s="2">
        <v>5.8</v>
      </c>
    </row>
    <row r="916" spans="1:2" x14ac:dyDescent="0.3">
      <c r="A916" s="3">
        <v>121</v>
      </c>
      <c r="B916" s="3">
        <v>6.7</v>
      </c>
    </row>
    <row r="917" spans="1:2" x14ac:dyDescent="0.3">
      <c r="A917" s="2">
        <v>125</v>
      </c>
      <c r="B917" s="2">
        <v>5.8</v>
      </c>
    </row>
    <row r="918" spans="1:2" x14ac:dyDescent="0.3">
      <c r="A918" s="3">
        <v>129</v>
      </c>
      <c r="B918" s="3">
        <v>7.8</v>
      </c>
    </row>
    <row r="919" spans="1:2" x14ac:dyDescent="0.3">
      <c r="A919" s="2">
        <v>132</v>
      </c>
      <c r="B919" s="2">
        <v>6.6</v>
      </c>
    </row>
    <row r="920" spans="1:2" x14ac:dyDescent="0.3">
      <c r="A920" s="3">
        <v>118</v>
      </c>
      <c r="B920" s="3">
        <v>6.5</v>
      </c>
    </row>
    <row r="921" spans="1:2" x14ac:dyDescent="0.3">
      <c r="A921" s="2">
        <v>113</v>
      </c>
      <c r="B921" s="2">
        <v>6.7</v>
      </c>
    </row>
    <row r="922" spans="1:2" x14ac:dyDescent="0.3">
      <c r="A922" s="3">
        <v>140</v>
      </c>
      <c r="B922" s="3">
        <v>7.3</v>
      </c>
    </row>
    <row r="923" spans="1:2" x14ac:dyDescent="0.3">
      <c r="A923" s="2">
        <v>89</v>
      </c>
      <c r="B923" s="2">
        <v>5.8</v>
      </c>
    </row>
    <row r="924" spans="1:2" x14ac:dyDescent="0.3">
      <c r="A924" s="3">
        <v>104</v>
      </c>
      <c r="B924" s="3">
        <v>5.5</v>
      </c>
    </row>
    <row r="925" spans="1:2" x14ac:dyDescent="0.3">
      <c r="A925" s="2">
        <v>106</v>
      </c>
      <c r="B925" s="2">
        <v>6.3</v>
      </c>
    </row>
    <row r="926" spans="1:2" x14ac:dyDescent="0.3">
      <c r="A926" s="3">
        <v>141</v>
      </c>
      <c r="B926" s="3">
        <v>7.4</v>
      </c>
    </row>
    <row r="927" spans="1:2" x14ac:dyDescent="0.3">
      <c r="A927" s="2">
        <v>124</v>
      </c>
      <c r="B927" s="2">
        <v>5.9</v>
      </c>
    </row>
    <row r="928" spans="1:2" x14ac:dyDescent="0.3">
      <c r="A928" s="3">
        <v>98</v>
      </c>
      <c r="B928" s="3">
        <v>6.2</v>
      </c>
    </row>
    <row r="929" spans="1:2" x14ac:dyDescent="0.3">
      <c r="A929" s="2">
        <v>108</v>
      </c>
      <c r="B929" s="2">
        <v>5.9</v>
      </c>
    </row>
    <row r="930" spans="1:2" x14ac:dyDescent="0.3">
      <c r="A930" s="3">
        <v>114</v>
      </c>
      <c r="B930" s="3">
        <v>6.5</v>
      </c>
    </row>
    <row r="931" spans="1:2" x14ac:dyDescent="0.3">
      <c r="A931" s="2">
        <v>101</v>
      </c>
      <c r="B931" s="2">
        <v>4.4000000000000004</v>
      </c>
    </row>
    <row r="932" spans="1:2" x14ac:dyDescent="0.3">
      <c r="A932" s="3">
        <v>93</v>
      </c>
      <c r="B932" s="3">
        <v>3.5</v>
      </c>
    </row>
    <row r="933" spans="1:2" x14ac:dyDescent="0.3">
      <c r="A933" s="2">
        <v>119</v>
      </c>
      <c r="B933" s="2">
        <v>6.6</v>
      </c>
    </row>
    <row r="934" spans="1:2" x14ac:dyDescent="0.3">
      <c r="A934" s="3">
        <v>119</v>
      </c>
      <c r="B934" s="3">
        <v>6</v>
      </c>
    </row>
    <row r="935" spans="1:2" x14ac:dyDescent="0.3">
      <c r="A935" s="2">
        <v>99</v>
      </c>
      <c r="B935" s="2">
        <v>6.4</v>
      </c>
    </row>
    <row r="936" spans="1:2" x14ac:dyDescent="0.3">
      <c r="A936" s="3">
        <v>137</v>
      </c>
      <c r="B936" s="3">
        <v>6.5</v>
      </c>
    </row>
    <row r="937" spans="1:2" x14ac:dyDescent="0.3">
      <c r="A937" s="3">
        <v>117</v>
      </c>
      <c r="B937" s="3">
        <v>4.3</v>
      </c>
    </row>
    <row r="938" spans="1:2" x14ac:dyDescent="0.3">
      <c r="A938" s="2">
        <v>87</v>
      </c>
      <c r="B938" s="2">
        <v>4.2</v>
      </c>
    </row>
    <row r="939" spans="1:2" x14ac:dyDescent="0.3">
      <c r="A939" s="3">
        <v>129</v>
      </c>
      <c r="B939" s="3">
        <v>6.5</v>
      </c>
    </row>
    <row r="940" spans="1:2" x14ac:dyDescent="0.3">
      <c r="A940" s="2">
        <v>115</v>
      </c>
      <c r="B940" s="2">
        <v>6.1</v>
      </c>
    </row>
    <row r="941" spans="1:2" x14ac:dyDescent="0.3">
      <c r="A941" s="3">
        <v>132</v>
      </c>
      <c r="B941" s="3">
        <v>6.3</v>
      </c>
    </row>
    <row r="942" spans="1:2" x14ac:dyDescent="0.3">
      <c r="A942" s="2">
        <v>131</v>
      </c>
      <c r="B942" s="2">
        <v>6.2</v>
      </c>
    </row>
    <row r="943" spans="1:2" x14ac:dyDescent="0.3">
      <c r="A943" s="3">
        <v>95</v>
      </c>
      <c r="B943" s="3">
        <v>5.9</v>
      </c>
    </row>
    <row r="944" spans="1:2" x14ac:dyDescent="0.3">
      <c r="A944" s="2">
        <v>125</v>
      </c>
      <c r="B944" s="2">
        <v>5.9</v>
      </c>
    </row>
    <row r="945" spans="1:2" x14ac:dyDescent="0.3">
      <c r="A945" s="3">
        <v>98</v>
      </c>
      <c r="B945" s="3">
        <v>6.5</v>
      </c>
    </row>
    <row r="946" spans="1:2" x14ac:dyDescent="0.3">
      <c r="A946" s="2">
        <v>110</v>
      </c>
      <c r="B946" s="2">
        <v>6.4</v>
      </c>
    </row>
    <row r="947" spans="1:2" x14ac:dyDescent="0.3">
      <c r="A947" s="3">
        <v>118</v>
      </c>
      <c r="B947" s="3">
        <v>6.5</v>
      </c>
    </row>
    <row r="948" spans="1:2" x14ac:dyDescent="0.3">
      <c r="A948" s="2">
        <v>101</v>
      </c>
      <c r="B948" s="2">
        <v>5.7</v>
      </c>
    </row>
    <row r="949" spans="1:2" x14ac:dyDescent="0.3">
      <c r="A949" s="2">
        <v>90</v>
      </c>
      <c r="B949" s="2">
        <v>8</v>
      </c>
    </row>
    <row r="950" spans="1:2" x14ac:dyDescent="0.3">
      <c r="A950" s="3">
        <v>119</v>
      </c>
      <c r="B950" s="3">
        <v>7.3</v>
      </c>
    </row>
    <row r="951" spans="1:2" x14ac:dyDescent="0.3">
      <c r="A951" s="2">
        <v>139</v>
      </c>
      <c r="B951" s="2">
        <v>6.7</v>
      </c>
    </row>
    <row r="952" spans="1:2" x14ac:dyDescent="0.3">
      <c r="A952" s="3">
        <v>130</v>
      </c>
      <c r="B952" s="3">
        <v>7.5</v>
      </c>
    </row>
    <row r="953" spans="1:2" x14ac:dyDescent="0.3">
      <c r="A953" s="2">
        <v>100</v>
      </c>
      <c r="B953" s="2">
        <v>5.4</v>
      </c>
    </row>
    <row r="954" spans="1:2" x14ac:dyDescent="0.3">
      <c r="A954" s="3">
        <v>114</v>
      </c>
      <c r="B954" s="3">
        <v>6.6</v>
      </c>
    </row>
    <row r="955" spans="1:2" x14ac:dyDescent="0.3">
      <c r="A955" s="2">
        <v>96</v>
      </c>
      <c r="B955" s="2">
        <v>7.7</v>
      </c>
    </row>
    <row r="956" spans="1:2" x14ac:dyDescent="0.3">
      <c r="A956" s="3">
        <v>110</v>
      </c>
      <c r="B956" s="3">
        <v>5.8</v>
      </c>
    </row>
    <row r="957" spans="1:2" x14ac:dyDescent="0.3">
      <c r="A957" s="2">
        <v>158</v>
      </c>
      <c r="B957" s="2">
        <v>6.4</v>
      </c>
    </row>
    <row r="958" spans="1:2" x14ac:dyDescent="0.3">
      <c r="A958" s="3">
        <v>102</v>
      </c>
      <c r="B958" s="3">
        <v>5.6</v>
      </c>
    </row>
    <row r="959" spans="1:2" x14ac:dyDescent="0.3">
      <c r="A959" s="2">
        <v>84</v>
      </c>
      <c r="B959" s="2">
        <v>6</v>
      </c>
    </row>
    <row r="960" spans="1:2" x14ac:dyDescent="0.3">
      <c r="A960" s="3">
        <v>115</v>
      </c>
      <c r="B960" s="3">
        <v>6.2</v>
      </c>
    </row>
    <row r="961" spans="1:2" x14ac:dyDescent="0.3">
      <c r="A961" s="2">
        <v>99</v>
      </c>
      <c r="B961" s="2">
        <v>5.9</v>
      </c>
    </row>
    <row r="962" spans="1:2" x14ac:dyDescent="0.3">
      <c r="A962" s="3">
        <v>135</v>
      </c>
      <c r="B962" s="3">
        <v>5.0999999999999996</v>
      </c>
    </row>
    <row r="963" spans="1:2" x14ac:dyDescent="0.3">
      <c r="A963" s="2">
        <v>108</v>
      </c>
      <c r="B963" s="2">
        <v>6.8</v>
      </c>
    </row>
    <row r="964" spans="1:2" x14ac:dyDescent="0.3">
      <c r="A964" s="2">
        <v>127</v>
      </c>
      <c r="B964" s="2">
        <v>6</v>
      </c>
    </row>
    <row r="965" spans="1:2" x14ac:dyDescent="0.3">
      <c r="A965" s="3">
        <v>107</v>
      </c>
      <c r="B965" s="3">
        <v>5.0999999999999996</v>
      </c>
    </row>
    <row r="966" spans="1:2" x14ac:dyDescent="0.3">
      <c r="A966" s="2">
        <v>95</v>
      </c>
      <c r="B966" s="2">
        <v>5.8</v>
      </c>
    </row>
    <row r="967" spans="1:2" x14ac:dyDescent="0.3">
      <c r="A967" s="3">
        <v>124</v>
      </c>
      <c r="B967" s="3">
        <v>6.2</v>
      </c>
    </row>
    <row r="968" spans="1:2" x14ac:dyDescent="0.3">
      <c r="A968" s="2">
        <v>109</v>
      </c>
      <c r="B968" s="2">
        <v>6.4</v>
      </c>
    </row>
    <row r="969" spans="1:2" x14ac:dyDescent="0.3">
      <c r="A969" s="3">
        <v>102</v>
      </c>
      <c r="B969" s="3">
        <v>4.8</v>
      </c>
    </row>
    <row r="970" spans="1:2" x14ac:dyDescent="0.3">
      <c r="A970" s="2">
        <v>88</v>
      </c>
      <c r="B970" s="2">
        <v>4.9000000000000004</v>
      </c>
    </row>
    <row r="971" spans="1:2" x14ac:dyDescent="0.3">
      <c r="A971" s="3">
        <v>87</v>
      </c>
      <c r="B971" s="3">
        <v>5.6</v>
      </c>
    </row>
    <row r="972" spans="1:2" x14ac:dyDescent="0.3">
      <c r="A972" s="2">
        <v>104</v>
      </c>
      <c r="B972" s="2">
        <v>5.5</v>
      </c>
    </row>
    <row r="973" spans="1:2" x14ac:dyDescent="0.3">
      <c r="A973" s="3">
        <v>96</v>
      </c>
      <c r="B973" s="3">
        <v>3.7</v>
      </c>
    </row>
    <row r="974" spans="1:2" x14ac:dyDescent="0.3">
      <c r="A974" s="2">
        <v>85</v>
      </c>
      <c r="B974" s="2">
        <v>5.9</v>
      </c>
    </row>
    <row r="975" spans="1:2" x14ac:dyDescent="0.3">
      <c r="A975" s="2">
        <v>104</v>
      </c>
      <c r="B975" s="2">
        <v>6.3</v>
      </c>
    </row>
    <row r="976" spans="1:2" x14ac:dyDescent="0.3">
      <c r="A976" s="2">
        <v>190</v>
      </c>
      <c r="B976" s="2">
        <v>7.6</v>
      </c>
    </row>
    <row r="977" spans="1:2" x14ac:dyDescent="0.3">
      <c r="A977" s="3">
        <v>127</v>
      </c>
      <c r="B977" s="3">
        <v>8.3000000000000007</v>
      </c>
    </row>
    <row r="978" spans="1:2" x14ac:dyDescent="0.3">
      <c r="A978" s="3">
        <v>120</v>
      </c>
      <c r="B978" s="3">
        <v>6.9</v>
      </c>
    </row>
    <row r="979" spans="1:2" x14ac:dyDescent="0.3">
      <c r="A979" s="2">
        <v>118</v>
      </c>
      <c r="B979" s="2">
        <v>6.7</v>
      </c>
    </row>
    <row r="980" spans="1:2" x14ac:dyDescent="0.3">
      <c r="A980" s="3">
        <v>112</v>
      </c>
      <c r="B980" s="3">
        <v>6.8</v>
      </c>
    </row>
    <row r="981" spans="1:2" x14ac:dyDescent="0.3">
      <c r="A981" s="3">
        <v>114</v>
      </c>
      <c r="B981" s="3">
        <v>7.1</v>
      </c>
    </row>
    <row r="982" spans="1:2" x14ac:dyDescent="0.3">
      <c r="A982" s="2">
        <v>137</v>
      </c>
      <c r="B982" s="2">
        <v>6.4</v>
      </c>
    </row>
    <row r="983" spans="1:2" x14ac:dyDescent="0.3">
      <c r="A983" s="3">
        <v>112</v>
      </c>
      <c r="B983" s="3">
        <v>6.4</v>
      </c>
    </row>
    <row r="984" spans="1:2" x14ac:dyDescent="0.3">
      <c r="A984" s="2">
        <v>120</v>
      </c>
      <c r="B984" s="2">
        <v>7.4</v>
      </c>
    </row>
    <row r="985" spans="1:2" x14ac:dyDescent="0.3">
      <c r="A985" s="3">
        <v>123</v>
      </c>
      <c r="B985" s="3">
        <v>6.4</v>
      </c>
    </row>
    <row r="986" spans="1:2" x14ac:dyDescent="0.3">
      <c r="A986" s="2">
        <v>93</v>
      </c>
      <c r="B986" s="2">
        <v>6</v>
      </c>
    </row>
    <row r="987" spans="1:2" x14ac:dyDescent="0.3">
      <c r="A987" s="3">
        <v>123</v>
      </c>
      <c r="B987" s="3">
        <v>6.5</v>
      </c>
    </row>
    <row r="988" spans="1:2" x14ac:dyDescent="0.3">
      <c r="A988" s="2">
        <v>122</v>
      </c>
      <c r="B988" s="2">
        <v>7.8</v>
      </c>
    </row>
    <row r="989" spans="1:2" x14ac:dyDescent="0.3">
      <c r="A989" s="3">
        <v>115</v>
      </c>
      <c r="B989" s="3">
        <v>6</v>
      </c>
    </row>
    <row r="990" spans="1:2" x14ac:dyDescent="0.3">
      <c r="A990" s="2">
        <v>123</v>
      </c>
      <c r="B990" s="2">
        <v>7</v>
      </c>
    </row>
    <row r="991" spans="1:2" x14ac:dyDescent="0.3">
      <c r="A991" s="3">
        <v>96</v>
      </c>
      <c r="B991" s="3">
        <v>6</v>
      </c>
    </row>
    <row r="992" spans="1:2" x14ac:dyDescent="0.3">
      <c r="A992" s="3">
        <v>105</v>
      </c>
      <c r="B992" s="3">
        <v>6.1</v>
      </c>
    </row>
    <row r="993" spans="1:2" x14ac:dyDescent="0.3">
      <c r="A993" s="2">
        <v>113</v>
      </c>
      <c r="B993" s="2">
        <v>6.8</v>
      </c>
    </row>
    <row r="994" spans="1:2" x14ac:dyDescent="0.3">
      <c r="A994" s="3">
        <v>132</v>
      </c>
      <c r="B994" s="3">
        <v>6.4</v>
      </c>
    </row>
    <row r="995" spans="1:2" x14ac:dyDescent="0.3">
      <c r="A995" s="2">
        <v>75</v>
      </c>
      <c r="B995" s="2">
        <v>4.5</v>
      </c>
    </row>
    <row r="996" spans="1:2" x14ac:dyDescent="0.3">
      <c r="A996" s="3">
        <v>108</v>
      </c>
      <c r="B996" s="3">
        <v>5.8</v>
      </c>
    </row>
    <row r="997" spans="1:2" x14ac:dyDescent="0.3">
      <c r="A997" s="2">
        <v>105</v>
      </c>
      <c r="B997" s="2">
        <v>6.3</v>
      </c>
    </row>
    <row r="998" spans="1:2" x14ac:dyDescent="0.3">
      <c r="A998" s="3">
        <v>102</v>
      </c>
      <c r="B998" s="3">
        <v>5.7</v>
      </c>
    </row>
    <row r="999" spans="1:2" x14ac:dyDescent="0.3">
      <c r="A999" s="2">
        <v>118</v>
      </c>
      <c r="B999" s="2">
        <v>7.2</v>
      </c>
    </row>
    <row r="1000" spans="1:2" x14ac:dyDescent="0.3">
      <c r="A1000" s="3">
        <v>111</v>
      </c>
      <c r="B1000" s="3">
        <v>7.6</v>
      </c>
    </row>
    <row r="1001" spans="1:2" x14ac:dyDescent="0.3">
      <c r="A1001" s="2">
        <v>81</v>
      </c>
      <c r="B1001" s="2">
        <v>4.7</v>
      </c>
    </row>
    <row r="1002" spans="1:2" x14ac:dyDescent="0.3">
      <c r="A1002" s="3">
        <v>116</v>
      </c>
      <c r="B1002" s="3">
        <v>6.6</v>
      </c>
    </row>
    <row r="1003" spans="1:2" x14ac:dyDescent="0.3">
      <c r="A1003" s="2">
        <v>86</v>
      </c>
      <c r="B1003" s="2">
        <v>6.8</v>
      </c>
    </row>
    <row r="1004" spans="1:2" x14ac:dyDescent="0.3">
      <c r="A1004" s="3">
        <v>127</v>
      </c>
      <c r="B1004" s="3">
        <v>7.3</v>
      </c>
    </row>
    <row r="1005" spans="1:2" x14ac:dyDescent="0.3">
      <c r="A1005" s="3">
        <v>91</v>
      </c>
      <c r="B1005" s="3">
        <v>4.8</v>
      </c>
    </row>
    <row r="1006" spans="1:2" x14ac:dyDescent="0.3">
      <c r="A1006" s="2">
        <v>98</v>
      </c>
      <c r="B1006" s="2">
        <v>6.3</v>
      </c>
    </row>
    <row r="1007" spans="1:2" x14ac:dyDescent="0.3">
      <c r="A1007" s="3">
        <v>84</v>
      </c>
      <c r="B1007" s="3">
        <v>5.5</v>
      </c>
    </row>
    <row r="1008" spans="1:2" x14ac:dyDescent="0.3">
      <c r="A1008" s="2">
        <v>109</v>
      </c>
      <c r="B1008" s="2">
        <v>6.2</v>
      </c>
    </row>
    <row r="1009" spans="1:2" x14ac:dyDescent="0.3">
      <c r="A1009" s="3">
        <v>93</v>
      </c>
      <c r="B1009" s="3">
        <v>5.8</v>
      </c>
    </row>
    <row r="1010" spans="1:2" x14ac:dyDescent="0.3">
      <c r="A1010" s="2">
        <v>113</v>
      </c>
      <c r="B1010" s="2">
        <v>5.7</v>
      </c>
    </row>
    <row r="1011" spans="1:2" x14ac:dyDescent="0.3">
      <c r="A1011" s="3">
        <v>141</v>
      </c>
      <c r="B1011" s="3">
        <v>6.5</v>
      </c>
    </row>
    <row r="1012" spans="1:2" x14ac:dyDescent="0.3">
      <c r="A1012" s="2">
        <v>119</v>
      </c>
      <c r="B1012" s="2">
        <v>6.7</v>
      </c>
    </row>
    <row r="1013" spans="1:2" x14ac:dyDescent="0.3">
      <c r="A1013" s="3">
        <v>97</v>
      </c>
      <c r="B1013" s="3">
        <v>7.4</v>
      </c>
    </row>
    <row r="1014" spans="1:2" x14ac:dyDescent="0.3">
      <c r="A1014" s="2">
        <v>117</v>
      </c>
      <c r="B1014" s="2">
        <v>6.9</v>
      </c>
    </row>
    <row r="1015" spans="1:2" x14ac:dyDescent="0.3">
      <c r="A1015" s="3">
        <v>101</v>
      </c>
      <c r="B1015" s="3">
        <v>5.5</v>
      </c>
    </row>
    <row r="1016" spans="1:2" x14ac:dyDescent="0.3">
      <c r="A1016" s="2">
        <v>153</v>
      </c>
      <c r="B1016" s="2">
        <v>8.1</v>
      </c>
    </row>
    <row r="1017" spans="1:2" x14ac:dyDescent="0.3">
      <c r="A1017" s="3">
        <v>122</v>
      </c>
      <c r="B1017" s="3">
        <v>7.7</v>
      </c>
    </row>
    <row r="1018" spans="1:2" x14ac:dyDescent="0.3">
      <c r="A1018" s="2">
        <v>102</v>
      </c>
      <c r="B1018" s="2">
        <v>7.3</v>
      </c>
    </row>
    <row r="1019" spans="1:2" x14ac:dyDescent="0.3">
      <c r="A1019" s="3">
        <v>83</v>
      </c>
      <c r="B1019" s="3">
        <v>5.2</v>
      </c>
    </row>
    <row r="1020" spans="1:2" x14ac:dyDescent="0.3">
      <c r="A1020" s="2">
        <v>103</v>
      </c>
      <c r="B1020" s="2">
        <v>7.1</v>
      </c>
    </row>
    <row r="1021" spans="1:2" x14ac:dyDescent="0.3">
      <c r="A1021" s="3">
        <v>110</v>
      </c>
      <c r="B1021" s="3">
        <v>7.1</v>
      </c>
    </row>
    <row r="1022" spans="1:2" x14ac:dyDescent="0.3">
      <c r="A1022" s="2">
        <v>136</v>
      </c>
      <c r="B1022" s="2">
        <v>7.2</v>
      </c>
    </row>
    <row r="1023" spans="1:2" x14ac:dyDescent="0.3">
      <c r="A1023" s="3">
        <v>91</v>
      </c>
      <c r="B1023" s="3">
        <v>6.5</v>
      </c>
    </row>
    <row r="1024" spans="1:2" x14ac:dyDescent="0.3">
      <c r="A1024" s="2">
        <v>89</v>
      </c>
      <c r="B1024" s="2">
        <v>4.5999999999999996</v>
      </c>
    </row>
    <row r="1025" spans="1:2" x14ac:dyDescent="0.3">
      <c r="A1025" s="3">
        <v>107</v>
      </c>
      <c r="B1025" s="3">
        <v>5.6</v>
      </c>
    </row>
    <row r="1026" spans="1:2" x14ac:dyDescent="0.3">
      <c r="A1026" s="2">
        <v>129</v>
      </c>
      <c r="B1026" s="2">
        <v>7.7</v>
      </c>
    </row>
    <row r="1027" spans="1:2" x14ac:dyDescent="0.3">
      <c r="A1027" s="3">
        <v>95</v>
      </c>
      <c r="B1027" s="3">
        <v>7.2</v>
      </c>
    </row>
    <row r="1028" spans="1:2" x14ac:dyDescent="0.3">
      <c r="A1028" s="2">
        <v>122</v>
      </c>
      <c r="B1028" s="2">
        <v>6.8</v>
      </c>
    </row>
    <row r="1029" spans="1:2" x14ac:dyDescent="0.3">
      <c r="A1029" s="3">
        <v>110</v>
      </c>
      <c r="B1029" s="3">
        <v>5.4</v>
      </c>
    </row>
    <row r="1030" spans="1:2" x14ac:dyDescent="0.3">
      <c r="A1030" s="2">
        <v>135</v>
      </c>
      <c r="B1030" s="2">
        <v>6.3</v>
      </c>
    </row>
    <row r="1031" spans="1:2" x14ac:dyDescent="0.3">
      <c r="A1031" s="2">
        <v>95</v>
      </c>
      <c r="B1031" s="2">
        <v>5.6</v>
      </c>
    </row>
    <row r="1032" spans="1:2" x14ac:dyDescent="0.3">
      <c r="A1032" s="3">
        <v>109</v>
      </c>
      <c r="B1032" s="3">
        <v>6.8</v>
      </c>
    </row>
    <row r="1033" spans="1:2" x14ac:dyDescent="0.3">
      <c r="A1033" s="2">
        <v>93</v>
      </c>
      <c r="B1033" s="2">
        <v>4.3</v>
      </c>
    </row>
    <row r="1034" spans="1:2" x14ac:dyDescent="0.3">
      <c r="A1034" s="3">
        <v>94</v>
      </c>
      <c r="B1034" s="3">
        <v>6.3</v>
      </c>
    </row>
    <row r="1035" spans="1:2" x14ac:dyDescent="0.3">
      <c r="A1035" s="2">
        <v>117</v>
      </c>
      <c r="B1035" s="2">
        <v>6.5</v>
      </c>
    </row>
    <row r="1036" spans="1:2" x14ac:dyDescent="0.3">
      <c r="A1036" s="3">
        <v>112</v>
      </c>
      <c r="B1036" s="3">
        <v>6.4</v>
      </c>
    </row>
    <row r="1037" spans="1:2" x14ac:dyDescent="0.3">
      <c r="A1037" s="2">
        <v>111</v>
      </c>
      <c r="B1037" s="2">
        <v>6.3</v>
      </c>
    </row>
    <row r="1038" spans="1:2" x14ac:dyDescent="0.3">
      <c r="A1038" s="3">
        <v>96</v>
      </c>
      <c r="B1038" s="3">
        <v>5.9</v>
      </c>
    </row>
    <row r="1039" spans="1:2" x14ac:dyDescent="0.3">
      <c r="A1039" s="2">
        <v>141</v>
      </c>
      <c r="B1039" s="2">
        <v>6.5</v>
      </c>
    </row>
    <row r="1040" spans="1:2" x14ac:dyDescent="0.3">
      <c r="A1040" s="3">
        <v>94</v>
      </c>
      <c r="B1040" s="3">
        <v>6.5</v>
      </c>
    </row>
    <row r="1041" spans="1:2" x14ac:dyDescent="0.3">
      <c r="A1041" s="2">
        <v>87</v>
      </c>
      <c r="B1041" s="2">
        <v>6.1</v>
      </c>
    </row>
    <row r="1042" spans="1:2" x14ac:dyDescent="0.3">
      <c r="A1042" s="3">
        <v>88</v>
      </c>
      <c r="B1042" s="3">
        <v>5.9</v>
      </c>
    </row>
    <row r="1043" spans="1:2" x14ac:dyDescent="0.3">
      <c r="A1043" s="2">
        <v>177</v>
      </c>
      <c r="B1043" s="2">
        <v>6.6</v>
      </c>
    </row>
    <row r="1044" spans="1:2" x14ac:dyDescent="0.3">
      <c r="A1044" s="3">
        <v>133</v>
      </c>
      <c r="B1044" s="3">
        <v>7.4</v>
      </c>
    </row>
    <row r="1045" spans="1:2" x14ac:dyDescent="0.3">
      <c r="A1045" s="2">
        <v>119</v>
      </c>
      <c r="B1045" s="2">
        <v>7.3</v>
      </c>
    </row>
    <row r="1046" spans="1:2" x14ac:dyDescent="0.3">
      <c r="A1046" s="3">
        <v>102</v>
      </c>
      <c r="B1046" s="3">
        <v>6.6</v>
      </c>
    </row>
    <row r="1047" spans="1:2" x14ac:dyDescent="0.3">
      <c r="A1047" s="2">
        <v>101</v>
      </c>
      <c r="B1047" s="2">
        <v>5.6</v>
      </c>
    </row>
    <row r="1048" spans="1:2" x14ac:dyDescent="0.3">
      <c r="A1048" s="3">
        <v>91</v>
      </c>
      <c r="B1048" s="3">
        <v>5.3</v>
      </c>
    </row>
    <row r="1049" spans="1:2" x14ac:dyDescent="0.3">
      <c r="A1049" s="2">
        <v>117</v>
      </c>
      <c r="B1049" s="2">
        <v>6</v>
      </c>
    </row>
    <row r="1050" spans="1:2" x14ac:dyDescent="0.3">
      <c r="A1050" s="3">
        <v>86</v>
      </c>
      <c r="B1050" s="3">
        <v>5.4</v>
      </c>
    </row>
    <row r="1051" spans="1:2" x14ac:dyDescent="0.3">
      <c r="A1051" s="2">
        <v>124</v>
      </c>
      <c r="B1051" s="2">
        <v>6.8</v>
      </c>
    </row>
    <row r="1052" spans="1:2" x14ac:dyDescent="0.3">
      <c r="A1052" s="3">
        <v>134</v>
      </c>
      <c r="B1052" s="3">
        <v>6.4</v>
      </c>
    </row>
    <row r="1053" spans="1:2" x14ac:dyDescent="0.3">
      <c r="A1053" s="3">
        <v>100</v>
      </c>
      <c r="B1053" s="3">
        <v>4.9000000000000004</v>
      </c>
    </row>
    <row r="1054" spans="1:2" x14ac:dyDescent="0.3">
      <c r="A1054" s="2">
        <v>220</v>
      </c>
      <c r="B1054" s="2">
        <v>5.8</v>
      </c>
    </row>
    <row r="1055" spans="1:2" x14ac:dyDescent="0.3">
      <c r="A1055" s="3">
        <v>212</v>
      </c>
      <c r="B1055" s="3">
        <v>7.1</v>
      </c>
    </row>
    <row r="1056" spans="1:2" x14ac:dyDescent="0.3">
      <c r="A1056" s="2">
        <v>128</v>
      </c>
      <c r="B1056" s="2">
        <v>7.2</v>
      </c>
    </row>
    <row r="1057" spans="1:2" x14ac:dyDescent="0.3">
      <c r="A1057" s="3">
        <v>106</v>
      </c>
      <c r="B1057" s="3">
        <v>6</v>
      </c>
    </row>
    <row r="1058" spans="1:2" x14ac:dyDescent="0.3">
      <c r="A1058" s="2">
        <v>160</v>
      </c>
      <c r="B1058" s="2">
        <v>6</v>
      </c>
    </row>
    <row r="1059" spans="1:2" x14ac:dyDescent="0.3">
      <c r="A1059" s="3">
        <v>114</v>
      </c>
      <c r="B1059" s="3">
        <v>7</v>
      </c>
    </row>
    <row r="1060" spans="1:2" x14ac:dyDescent="0.3">
      <c r="A1060" s="2">
        <v>99</v>
      </c>
      <c r="B1060" s="2">
        <v>5.4</v>
      </c>
    </row>
    <row r="1061" spans="1:2" x14ac:dyDescent="0.3">
      <c r="A1061" s="3">
        <v>74</v>
      </c>
      <c r="B1061" s="3">
        <v>6.5</v>
      </c>
    </row>
    <row r="1062" spans="1:2" x14ac:dyDescent="0.3">
      <c r="A1062" s="2">
        <v>139</v>
      </c>
      <c r="B1062" s="2">
        <v>6.4</v>
      </c>
    </row>
    <row r="1063" spans="1:2" x14ac:dyDescent="0.3">
      <c r="A1063" s="2">
        <v>103</v>
      </c>
      <c r="B1063" s="2">
        <v>4.9000000000000004</v>
      </c>
    </row>
    <row r="1064" spans="1:2" x14ac:dyDescent="0.3">
      <c r="A1064" s="3">
        <v>101</v>
      </c>
      <c r="B1064" s="3">
        <v>6.3</v>
      </c>
    </row>
    <row r="1065" spans="1:2" x14ac:dyDescent="0.3">
      <c r="A1065" s="3">
        <v>130</v>
      </c>
      <c r="B1065" s="3">
        <v>7.7</v>
      </c>
    </row>
    <row r="1066" spans="1:2" x14ac:dyDescent="0.3">
      <c r="A1066" s="2">
        <v>130</v>
      </c>
      <c r="B1066" s="2">
        <v>7.8</v>
      </c>
    </row>
    <row r="1067" spans="1:2" x14ac:dyDescent="0.3">
      <c r="A1067" s="3">
        <v>110</v>
      </c>
      <c r="B1067" s="3">
        <v>5.5</v>
      </c>
    </row>
    <row r="1068" spans="1:2" x14ac:dyDescent="0.3">
      <c r="A1068" s="2">
        <v>147</v>
      </c>
      <c r="B1068" s="2">
        <v>7.5</v>
      </c>
    </row>
    <row r="1069" spans="1:2" x14ac:dyDescent="0.3">
      <c r="A1069" s="3">
        <v>96</v>
      </c>
      <c r="B1069" s="3">
        <v>6.4</v>
      </c>
    </row>
    <row r="1070" spans="1:2" x14ac:dyDescent="0.3">
      <c r="A1070" s="2">
        <v>118</v>
      </c>
      <c r="B1070" s="2">
        <v>5.6</v>
      </c>
    </row>
    <row r="1071" spans="1:2" x14ac:dyDescent="0.3">
      <c r="A1071" s="3">
        <v>88</v>
      </c>
      <c r="B1071" s="3">
        <v>7.5</v>
      </c>
    </row>
    <row r="1072" spans="1:2" x14ac:dyDescent="0.3">
      <c r="A1072" s="2">
        <v>325</v>
      </c>
      <c r="B1072" s="2">
        <v>6.8</v>
      </c>
    </row>
    <row r="1073" spans="1:2" x14ac:dyDescent="0.3">
      <c r="A1073" s="3">
        <v>102</v>
      </c>
      <c r="B1073" s="3">
        <v>6.8</v>
      </c>
    </row>
    <row r="1074" spans="1:2" x14ac:dyDescent="0.3">
      <c r="A1074" s="2">
        <v>110</v>
      </c>
      <c r="B1074" s="2">
        <v>6</v>
      </c>
    </row>
    <row r="1075" spans="1:2" x14ac:dyDescent="0.3">
      <c r="A1075" s="3">
        <v>136</v>
      </c>
      <c r="B1075" s="3">
        <v>7.3</v>
      </c>
    </row>
    <row r="1076" spans="1:2" x14ac:dyDescent="0.3">
      <c r="A1076" s="2">
        <v>103</v>
      </c>
      <c r="B1076" s="2">
        <v>6</v>
      </c>
    </row>
    <row r="1077" spans="1:2" x14ac:dyDescent="0.3">
      <c r="A1077" s="3">
        <v>103</v>
      </c>
      <c r="B1077" s="3">
        <v>7</v>
      </c>
    </row>
    <row r="1078" spans="1:2" x14ac:dyDescent="0.3">
      <c r="A1078" s="2">
        <v>90</v>
      </c>
      <c r="B1078" s="2">
        <v>5.0999999999999996</v>
      </c>
    </row>
    <row r="1079" spans="1:2" x14ac:dyDescent="0.3">
      <c r="A1079" s="3">
        <v>154</v>
      </c>
      <c r="B1079" s="3">
        <v>6.8</v>
      </c>
    </row>
    <row r="1080" spans="1:2" x14ac:dyDescent="0.3">
      <c r="A1080" s="2">
        <v>99</v>
      </c>
      <c r="B1080" s="2">
        <v>6.5</v>
      </c>
    </row>
    <row r="1081" spans="1:2" x14ac:dyDescent="0.3">
      <c r="A1081" s="3">
        <v>93</v>
      </c>
      <c r="B1081" s="3">
        <v>6.6</v>
      </c>
    </row>
    <row r="1082" spans="1:2" x14ac:dyDescent="0.3">
      <c r="A1082" s="2">
        <v>109</v>
      </c>
      <c r="B1082" s="2">
        <v>7.2</v>
      </c>
    </row>
    <row r="1083" spans="1:2" x14ac:dyDescent="0.3">
      <c r="A1083" s="3">
        <v>124</v>
      </c>
      <c r="B1083" s="3">
        <v>7</v>
      </c>
    </row>
    <row r="1084" spans="1:2" x14ac:dyDescent="0.3">
      <c r="A1084" s="2">
        <v>84</v>
      </c>
      <c r="B1084" s="2">
        <v>7</v>
      </c>
    </row>
    <row r="1085" spans="1:2" x14ac:dyDescent="0.3">
      <c r="A1085" s="3">
        <v>90</v>
      </c>
      <c r="B1085" s="3">
        <v>5.9</v>
      </c>
    </row>
    <row r="1086" spans="1:2" x14ac:dyDescent="0.3">
      <c r="A1086" s="2">
        <v>117</v>
      </c>
      <c r="B1086" s="2">
        <v>5.4</v>
      </c>
    </row>
    <row r="1087" spans="1:2" x14ac:dyDescent="0.3">
      <c r="A1087" s="3">
        <v>123</v>
      </c>
      <c r="B1087" s="3">
        <v>6.6</v>
      </c>
    </row>
    <row r="1088" spans="1:2" x14ac:dyDescent="0.3">
      <c r="A1088" s="2">
        <v>251</v>
      </c>
      <c r="B1088" s="2">
        <v>7</v>
      </c>
    </row>
    <row r="1089" spans="1:2" x14ac:dyDescent="0.3">
      <c r="A1089" s="3">
        <v>105</v>
      </c>
      <c r="B1089" s="3">
        <v>6.5</v>
      </c>
    </row>
    <row r="1090" spans="1:2" x14ac:dyDescent="0.3">
      <c r="A1090" s="2">
        <v>115</v>
      </c>
      <c r="B1090" s="2">
        <v>6.3</v>
      </c>
    </row>
    <row r="1091" spans="1:2" x14ac:dyDescent="0.3">
      <c r="A1091" s="3">
        <v>122</v>
      </c>
      <c r="B1091" s="3">
        <v>6.5</v>
      </c>
    </row>
    <row r="1092" spans="1:2" x14ac:dyDescent="0.3">
      <c r="A1092" s="2">
        <v>119</v>
      </c>
      <c r="B1092" s="2">
        <v>6.5</v>
      </c>
    </row>
    <row r="1093" spans="1:2" x14ac:dyDescent="0.3">
      <c r="A1093" s="3">
        <v>81</v>
      </c>
      <c r="B1093" s="3">
        <v>5.8</v>
      </c>
    </row>
    <row r="1094" spans="1:2" x14ac:dyDescent="0.3">
      <c r="A1094" s="2">
        <v>133</v>
      </c>
      <c r="B1094" s="2">
        <v>6.6</v>
      </c>
    </row>
    <row r="1095" spans="1:2" x14ac:dyDescent="0.3">
      <c r="A1095" s="3">
        <v>100</v>
      </c>
      <c r="B1095" s="3">
        <v>5.4</v>
      </c>
    </row>
    <row r="1096" spans="1:2" x14ac:dyDescent="0.3">
      <c r="A1096" s="2">
        <v>120</v>
      </c>
      <c r="B1096" s="2">
        <v>6.1</v>
      </c>
    </row>
    <row r="1097" spans="1:2" x14ac:dyDescent="0.3">
      <c r="A1097" s="3">
        <v>104</v>
      </c>
      <c r="B1097" s="3">
        <v>4</v>
      </c>
    </row>
    <row r="1098" spans="1:2" x14ac:dyDescent="0.3">
      <c r="A1098" s="2">
        <v>122</v>
      </c>
      <c r="B1098" s="2">
        <v>7.6</v>
      </c>
    </row>
    <row r="1099" spans="1:2" x14ac:dyDescent="0.3">
      <c r="A1099" s="3">
        <v>80</v>
      </c>
      <c r="B1099" s="3">
        <v>7.9</v>
      </c>
    </row>
    <row r="1100" spans="1:2" x14ac:dyDescent="0.3">
      <c r="A1100" s="2">
        <v>91</v>
      </c>
      <c r="B1100" s="2">
        <v>5.3</v>
      </c>
    </row>
    <row r="1101" spans="1:2" x14ac:dyDescent="0.3">
      <c r="A1101" s="3">
        <v>112</v>
      </c>
      <c r="B1101" s="3">
        <v>6.6</v>
      </c>
    </row>
    <row r="1102" spans="1:2" x14ac:dyDescent="0.3">
      <c r="A1102" s="2">
        <v>100</v>
      </c>
      <c r="B1102" s="2">
        <v>6.3</v>
      </c>
    </row>
    <row r="1103" spans="1:2" x14ac:dyDescent="0.3">
      <c r="A1103" s="2">
        <v>105</v>
      </c>
      <c r="B1103" s="2">
        <v>7.2</v>
      </c>
    </row>
    <row r="1104" spans="1:2" x14ac:dyDescent="0.3">
      <c r="A1104" s="3">
        <v>110</v>
      </c>
      <c r="B1104" s="3">
        <v>7</v>
      </c>
    </row>
    <row r="1105" spans="1:2" x14ac:dyDescent="0.3">
      <c r="A1105" s="3">
        <v>144</v>
      </c>
      <c r="B1105" s="3">
        <v>6.9</v>
      </c>
    </row>
    <row r="1106" spans="1:2" x14ac:dyDescent="0.3">
      <c r="A1106" s="2">
        <v>108</v>
      </c>
      <c r="B1106" s="2">
        <v>5.2</v>
      </c>
    </row>
    <row r="1107" spans="1:2" x14ac:dyDescent="0.3">
      <c r="A1107" s="3">
        <v>107</v>
      </c>
      <c r="B1107" s="3">
        <v>8.1</v>
      </c>
    </row>
    <row r="1108" spans="1:2" x14ac:dyDescent="0.3">
      <c r="A1108" s="2">
        <v>102</v>
      </c>
      <c r="B1108" s="2">
        <v>6.6</v>
      </c>
    </row>
    <row r="1109" spans="1:2" x14ac:dyDescent="0.3">
      <c r="A1109" s="3">
        <v>100</v>
      </c>
      <c r="B1109" s="3">
        <v>6.2</v>
      </c>
    </row>
    <row r="1110" spans="1:2" x14ac:dyDescent="0.3">
      <c r="A1110" s="2">
        <v>126</v>
      </c>
      <c r="B1110" s="2">
        <v>7.2</v>
      </c>
    </row>
    <row r="1111" spans="1:2" x14ac:dyDescent="0.3">
      <c r="A1111" s="3">
        <v>138</v>
      </c>
      <c r="B1111" s="3">
        <v>7.3</v>
      </c>
    </row>
    <row r="1112" spans="1:2" x14ac:dyDescent="0.3">
      <c r="A1112" s="2">
        <v>108</v>
      </c>
      <c r="B1112" s="2">
        <v>6.7</v>
      </c>
    </row>
    <row r="1113" spans="1:2" x14ac:dyDescent="0.3">
      <c r="A1113" s="3">
        <v>105</v>
      </c>
      <c r="B1113" s="3">
        <v>6.4</v>
      </c>
    </row>
    <row r="1114" spans="1:2" x14ac:dyDescent="0.3">
      <c r="A1114" s="2">
        <v>108</v>
      </c>
      <c r="B1114" s="2">
        <v>7.8</v>
      </c>
    </row>
    <row r="1115" spans="1:2" x14ac:dyDescent="0.3">
      <c r="A1115" s="3">
        <v>89</v>
      </c>
      <c r="B1115" s="3">
        <v>6.4</v>
      </c>
    </row>
    <row r="1116" spans="1:2" x14ac:dyDescent="0.3">
      <c r="A1116" s="2">
        <v>129</v>
      </c>
      <c r="B1116" s="2">
        <v>4.0999999999999996</v>
      </c>
    </row>
    <row r="1117" spans="1:2" x14ac:dyDescent="0.3">
      <c r="A1117" s="3">
        <v>84</v>
      </c>
      <c r="B1117" s="3">
        <v>4.0999999999999996</v>
      </c>
    </row>
    <row r="1118" spans="1:2" x14ac:dyDescent="0.3">
      <c r="A1118" s="2">
        <v>149</v>
      </c>
      <c r="B1118" s="2">
        <v>7.4</v>
      </c>
    </row>
    <row r="1119" spans="1:2" x14ac:dyDescent="0.3">
      <c r="A1119" s="3">
        <v>94</v>
      </c>
      <c r="B1119" s="3">
        <v>5.8</v>
      </c>
    </row>
    <row r="1120" spans="1:2" x14ac:dyDescent="0.3">
      <c r="A1120" s="2">
        <v>121</v>
      </c>
      <c r="B1120" s="2">
        <v>7.6</v>
      </c>
    </row>
    <row r="1121" spans="1:2" x14ac:dyDescent="0.3">
      <c r="A1121" s="3">
        <v>128</v>
      </c>
      <c r="B1121" s="3">
        <v>7.2</v>
      </c>
    </row>
    <row r="1122" spans="1:2" x14ac:dyDescent="0.3">
      <c r="A1122" s="2">
        <v>134</v>
      </c>
      <c r="B1122" s="2">
        <v>7.8</v>
      </c>
    </row>
    <row r="1123" spans="1:2" x14ac:dyDescent="0.3">
      <c r="A1123" s="3">
        <v>120</v>
      </c>
      <c r="B1123" s="3">
        <v>7.7</v>
      </c>
    </row>
    <row r="1124" spans="1:2" x14ac:dyDescent="0.3">
      <c r="A1124" s="2">
        <v>129</v>
      </c>
      <c r="B1124" s="2">
        <v>6.4</v>
      </c>
    </row>
    <row r="1125" spans="1:2" x14ac:dyDescent="0.3">
      <c r="A1125" s="3">
        <v>89</v>
      </c>
      <c r="B1125" s="3">
        <v>5.0999999999999996</v>
      </c>
    </row>
    <row r="1126" spans="1:2" x14ac:dyDescent="0.3">
      <c r="A1126" s="2">
        <v>116</v>
      </c>
      <c r="B1126" s="2">
        <v>5.5</v>
      </c>
    </row>
    <row r="1127" spans="1:2" x14ac:dyDescent="0.3">
      <c r="A1127" s="3">
        <v>118</v>
      </c>
      <c r="B1127" s="3">
        <v>7.4</v>
      </c>
    </row>
    <row r="1128" spans="1:2" x14ac:dyDescent="0.3">
      <c r="A1128" s="2">
        <v>107</v>
      </c>
      <c r="B1128" s="2">
        <v>6</v>
      </c>
    </row>
    <row r="1129" spans="1:2" x14ac:dyDescent="0.3">
      <c r="A1129" s="3">
        <v>155</v>
      </c>
      <c r="B1129" s="3">
        <v>7.5</v>
      </c>
    </row>
    <row r="1130" spans="1:2" x14ac:dyDescent="0.3">
      <c r="A1130" s="2">
        <v>123</v>
      </c>
      <c r="B1130" s="2">
        <v>7</v>
      </c>
    </row>
    <row r="1131" spans="1:2" x14ac:dyDescent="0.3">
      <c r="A1131" s="3">
        <v>128</v>
      </c>
      <c r="B1131" s="3">
        <v>7.5</v>
      </c>
    </row>
    <row r="1132" spans="1:2" x14ac:dyDescent="0.3">
      <c r="A1132" s="2">
        <v>139</v>
      </c>
      <c r="B1132" s="2">
        <v>7.3</v>
      </c>
    </row>
    <row r="1133" spans="1:2" x14ac:dyDescent="0.3">
      <c r="A1133" s="3">
        <v>109</v>
      </c>
      <c r="B1133" s="3">
        <v>5.7</v>
      </c>
    </row>
    <row r="1134" spans="1:2" x14ac:dyDescent="0.3">
      <c r="A1134" s="2">
        <v>120</v>
      </c>
      <c r="B1134" s="2">
        <v>7.3</v>
      </c>
    </row>
    <row r="1135" spans="1:2" x14ac:dyDescent="0.3">
      <c r="A1135" s="3">
        <v>121</v>
      </c>
      <c r="B1135" s="3">
        <v>7.2</v>
      </c>
    </row>
    <row r="1136" spans="1:2" x14ac:dyDescent="0.3">
      <c r="A1136" s="2">
        <v>102</v>
      </c>
      <c r="B1136" s="2">
        <v>5.9</v>
      </c>
    </row>
    <row r="1137" spans="1:2" x14ac:dyDescent="0.3">
      <c r="A1137" s="3">
        <v>117</v>
      </c>
      <c r="B1137" s="3">
        <v>7.8</v>
      </c>
    </row>
    <row r="1138" spans="1:2" x14ac:dyDescent="0.3">
      <c r="A1138" s="2">
        <v>178</v>
      </c>
      <c r="B1138" s="2">
        <v>7.7</v>
      </c>
    </row>
    <row r="1139" spans="1:2" x14ac:dyDescent="0.3">
      <c r="A1139" s="3">
        <v>147</v>
      </c>
      <c r="B1139" s="3">
        <v>8.1</v>
      </c>
    </row>
    <row r="1140" spans="1:2" x14ac:dyDescent="0.3">
      <c r="A1140" s="2">
        <v>90</v>
      </c>
      <c r="B1140" s="2">
        <v>6.6</v>
      </c>
    </row>
    <row r="1141" spans="1:2" x14ac:dyDescent="0.3">
      <c r="A1141" s="3">
        <v>105</v>
      </c>
      <c r="B1141" s="3">
        <v>7.1</v>
      </c>
    </row>
    <row r="1142" spans="1:2" x14ac:dyDescent="0.3">
      <c r="A1142" s="2">
        <v>114</v>
      </c>
      <c r="B1142" s="2">
        <v>5.9</v>
      </c>
    </row>
    <row r="1143" spans="1:2" x14ac:dyDescent="0.3">
      <c r="A1143" s="3">
        <v>206</v>
      </c>
      <c r="B1143" s="3">
        <v>8</v>
      </c>
    </row>
    <row r="1144" spans="1:2" x14ac:dyDescent="0.3">
      <c r="A1144" s="2">
        <v>99</v>
      </c>
      <c r="B1144" s="2">
        <v>4.5999999999999996</v>
      </c>
    </row>
    <row r="1145" spans="1:2" x14ac:dyDescent="0.3">
      <c r="A1145" s="3">
        <v>123</v>
      </c>
      <c r="B1145" s="3">
        <v>6.1</v>
      </c>
    </row>
    <row r="1146" spans="1:2" x14ac:dyDescent="0.3">
      <c r="A1146" s="3">
        <v>102</v>
      </c>
      <c r="B1146" s="3">
        <v>6.4</v>
      </c>
    </row>
    <row r="1147" spans="1:2" x14ac:dyDescent="0.3">
      <c r="A1147" s="2">
        <v>109</v>
      </c>
      <c r="B1147" s="2">
        <v>6</v>
      </c>
    </row>
    <row r="1148" spans="1:2" x14ac:dyDescent="0.3">
      <c r="A1148" s="3">
        <v>82</v>
      </c>
      <c r="B1148" s="3">
        <v>5.2</v>
      </c>
    </row>
    <row r="1149" spans="1:2" x14ac:dyDescent="0.3">
      <c r="A1149" s="2">
        <v>142</v>
      </c>
      <c r="B1149" s="2">
        <v>7.6</v>
      </c>
    </row>
    <row r="1150" spans="1:2" x14ac:dyDescent="0.3">
      <c r="A1150" s="3">
        <v>106</v>
      </c>
      <c r="B1150" s="3">
        <v>6.4</v>
      </c>
    </row>
    <row r="1151" spans="1:2" x14ac:dyDescent="0.3">
      <c r="A1151" s="3">
        <v>106</v>
      </c>
      <c r="B1151" s="3">
        <v>6.1</v>
      </c>
    </row>
    <row r="1152" spans="1:2" x14ac:dyDescent="0.3">
      <c r="A1152" s="2">
        <v>108</v>
      </c>
      <c r="B1152" s="2">
        <v>6.1</v>
      </c>
    </row>
    <row r="1153" spans="1:2" x14ac:dyDescent="0.3">
      <c r="A1153" s="3">
        <v>98</v>
      </c>
      <c r="B1153" s="3">
        <v>5.2</v>
      </c>
    </row>
    <row r="1154" spans="1:2" x14ac:dyDescent="0.3">
      <c r="A1154" s="2">
        <v>131</v>
      </c>
      <c r="B1154" s="2">
        <v>7.7</v>
      </c>
    </row>
    <row r="1155" spans="1:2" x14ac:dyDescent="0.3">
      <c r="A1155" s="3">
        <v>118</v>
      </c>
      <c r="B1155" s="3">
        <v>7.3</v>
      </c>
    </row>
    <row r="1156" spans="1:2" x14ac:dyDescent="0.3">
      <c r="A1156" s="2">
        <v>113</v>
      </c>
      <c r="B1156" s="2">
        <v>6.9</v>
      </c>
    </row>
    <row r="1157" spans="1:2" x14ac:dyDescent="0.3">
      <c r="A1157" s="3">
        <v>130</v>
      </c>
      <c r="B1157" s="3">
        <v>8.5</v>
      </c>
    </row>
    <row r="1158" spans="1:2" x14ac:dyDescent="0.3">
      <c r="A1158" s="2">
        <v>116</v>
      </c>
      <c r="B1158" s="2">
        <v>6.3</v>
      </c>
    </row>
    <row r="1159" spans="1:2" x14ac:dyDescent="0.3">
      <c r="A1159" s="3">
        <v>89</v>
      </c>
      <c r="B1159" s="3">
        <v>5.9</v>
      </c>
    </row>
    <row r="1160" spans="1:2" x14ac:dyDescent="0.3">
      <c r="A1160" s="2">
        <v>139</v>
      </c>
      <c r="B1160" s="2">
        <v>7.8</v>
      </c>
    </row>
    <row r="1161" spans="1:2" x14ac:dyDescent="0.3">
      <c r="A1161" s="3">
        <v>130</v>
      </c>
      <c r="B1161" s="3">
        <v>6.7</v>
      </c>
    </row>
    <row r="1162" spans="1:2" x14ac:dyDescent="0.3">
      <c r="A1162" s="2">
        <v>107</v>
      </c>
      <c r="B1162" s="2">
        <v>6.4</v>
      </c>
    </row>
    <row r="1163" spans="1:2" x14ac:dyDescent="0.3">
      <c r="A1163" s="3">
        <v>116</v>
      </c>
      <c r="B1163" s="3">
        <v>5.9</v>
      </c>
    </row>
    <row r="1164" spans="1:2" x14ac:dyDescent="0.3">
      <c r="A1164" s="2">
        <v>96</v>
      </c>
      <c r="B1164" s="2">
        <v>6.6</v>
      </c>
    </row>
    <row r="1165" spans="1:2" x14ac:dyDescent="0.3">
      <c r="A1165" s="3">
        <v>99</v>
      </c>
      <c r="B1165" s="3">
        <v>6.8</v>
      </c>
    </row>
    <row r="1166" spans="1:2" x14ac:dyDescent="0.3">
      <c r="A1166" s="2">
        <v>104</v>
      </c>
      <c r="B1166" s="2">
        <v>6.5</v>
      </c>
    </row>
    <row r="1167" spans="1:2" x14ac:dyDescent="0.3">
      <c r="A1167" s="3">
        <v>105</v>
      </c>
      <c r="B1167" s="3">
        <v>6.6</v>
      </c>
    </row>
    <row r="1168" spans="1:2" x14ac:dyDescent="0.3">
      <c r="A1168" s="2">
        <v>101</v>
      </c>
      <c r="B1168" s="2">
        <v>5.8</v>
      </c>
    </row>
    <row r="1169" spans="1:2" x14ac:dyDescent="0.3">
      <c r="A1169" s="3">
        <v>134</v>
      </c>
      <c r="B1169" s="3">
        <v>6.9</v>
      </c>
    </row>
    <row r="1170" spans="1:2" x14ac:dyDescent="0.3">
      <c r="A1170" s="2">
        <v>135</v>
      </c>
      <c r="B1170" s="2">
        <v>7.1</v>
      </c>
    </row>
    <row r="1171" spans="1:2" x14ac:dyDescent="0.3">
      <c r="A1171" s="3">
        <v>98</v>
      </c>
      <c r="B1171" s="3">
        <v>5.8</v>
      </c>
    </row>
    <row r="1172" spans="1:2" x14ac:dyDescent="0.3">
      <c r="A1172" s="2">
        <v>155</v>
      </c>
      <c r="B1172" s="2">
        <v>7.2</v>
      </c>
    </row>
    <row r="1173" spans="1:2" x14ac:dyDescent="0.3">
      <c r="A1173" s="3">
        <v>106</v>
      </c>
      <c r="B1173" s="3">
        <v>6</v>
      </c>
    </row>
    <row r="1174" spans="1:2" x14ac:dyDescent="0.3">
      <c r="A1174" s="2">
        <v>102</v>
      </c>
      <c r="B1174" s="2">
        <v>4.7</v>
      </c>
    </row>
    <row r="1175" spans="1:2" x14ac:dyDescent="0.3">
      <c r="A1175" s="3">
        <v>95</v>
      </c>
      <c r="B1175" s="3">
        <v>5.2</v>
      </c>
    </row>
    <row r="1176" spans="1:2" x14ac:dyDescent="0.3">
      <c r="A1176" s="2">
        <v>103</v>
      </c>
      <c r="B1176" s="2">
        <v>5.5</v>
      </c>
    </row>
    <row r="1177" spans="1:2" x14ac:dyDescent="0.3">
      <c r="A1177" s="2">
        <v>109</v>
      </c>
      <c r="B1177" s="2">
        <v>7</v>
      </c>
    </row>
    <row r="1178" spans="1:2" x14ac:dyDescent="0.3">
      <c r="A1178" s="3">
        <v>95</v>
      </c>
      <c r="B1178" s="3">
        <v>5.8</v>
      </c>
    </row>
    <row r="1179" spans="1:2" x14ac:dyDescent="0.3">
      <c r="A1179" s="2">
        <v>111</v>
      </c>
      <c r="B1179" s="2">
        <v>6.2</v>
      </c>
    </row>
    <row r="1180" spans="1:2" x14ac:dyDescent="0.3">
      <c r="A1180" s="3">
        <v>123</v>
      </c>
      <c r="B1180" s="3">
        <v>6.5</v>
      </c>
    </row>
    <row r="1181" spans="1:2" x14ac:dyDescent="0.3">
      <c r="A1181" s="2">
        <v>140</v>
      </c>
      <c r="B1181" s="2">
        <v>7.2</v>
      </c>
    </row>
    <row r="1182" spans="1:2" x14ac:dyDescent="0.3">
      <c r="A1182" s="3">
        <v>94</v>
      </c>
      <c r="B1182" s="3">
        <v>5.0999999999999996</v>
      </c>
    </row>
    <row r="1183" spans="1:2" x14ac:dyDescent="0.3">
      <c r="A1183" s="2">
        <v>94</v>
      </c>
      <c r="B1183" s="2">
        <v>4.7</v>
      </c>
    </row>
    <row r="1184" spans="1:2" x14ac:dyDescent="0.3">
      <c r="A1184" s="3">
        <v>92</v>
      </c>
      <c r="B1184" s="3">
        <v>5.9</v>
      </c>
    </row>
    <row r="1185" spans="1:2" x14ac:dyDescent="0.3">
      <c r="A1185" s="2">
        <v>102</v>
      </c>
      <c r="B1185" s="2">
        <v>5.8</v>
      </c>
    </row>
    <row r="1186" spans="1:2" x14ac:dyDescent="0.3">
      <c r="A1186" s="3">
        <v>123</v>
      </c>
      <c r="B1186" s="3">
        <v>7.2</v>
      </c>
    </row>
    <row r="1187" spans="1:2" x14ac:dyDescent="0.3">
      <c r="A1187" s="2">
        <v>104</v>
      </c>
      <c r="B1187" s="2">
        <v>6.2</v>
      </c>
    </row>
    <row r="1188" spans="1:2" x14ac:dyDescent="0.3">
      <c r="A1188" s="2">
        <v>102</v>
      </c>
      <c r="B1188" s="2">
        <v>5.7</v>
      </c>
    </row>
    <row r="1189" spans="1:2" x14ac:dyDescent="0.3">
      <c r="A1189" s="3">
        <v>136</v>
      </c>
      <c r="B1189" s="3">
        <v>6.1</v>
      </c>
    </row>
    <row r="1190" spans="1:2" x14ac:dyDescent="0.3">
      <c r="A1190" s="2">
        <v>93</v>
      </c>
      <c r="B1190" s="2">
        <v>6</v>
      </c>
    </row>
    <row r="1191" spans="1:2" x14ac:dyDescent="0.3">
      <c r="A1191" s="3">
        <v>129</v>
      </c>
      <c r="B1191" s="3">
        <v>6.9</v>
      </c>
    </row>
    <row r="1192" spans="1:2" x14ac:dyDescent="0.3">
      <c r="A1192" s="2">
        <v>107</v>
      </c>
      <c r="B1192" s="2">
        <v>6.5</v>
      </c>
    </row>
    <row r="1193" spans="1:2" x14ac:dyDescent="0.3">
      <c r="A1193" s="3">
        <v>117</v>
      </c>
      <c r="B1193" s="3">
        <v>5</v>
      </c>
    </row>
    <row r="1194" spans="1:2" x14ac:dyDescent="0.3">
      <c r="A1194" s="2">
        <v>116</v>
      </c>
      <c r="B1194" s="2">
        <v>5.7</v>
      </c>
    </row>
    <row r="1195" spans="1:2" x14ac:dyDescent="0.3">
      <c r="A1195" s="3">
        <v>135</v>
      </c>
      <c r="B1195" s="3">
        <v>7</v>
      </c>
    </row>
    <row r="1196" spans="1:2" x14ac:dyDescent="0.3">
      <c r="A1196" s="2">
        <v>107</v>
      </c>
      <c r="B1196" s="2">
        <v>5.0999999999999996</v>
      </c>
    </row>
    <row r="1197" spans="1:2" x14ac:dyDescent="0.3">
      <c r="A1197" s="3">
        <v>90</v>
      </c>
      <c r="B1197" s="3">
        <v>5.3</v>
      </c>
    </row>
    <row r="1198" spans="1:2" x14ac:dyDescent="0.3">
      <c r="A1198" s="2">
        <v>99</v>
      </c>
      <c r="B1198" s="2">
        <v>4.4000000000000004</v>
      </c>
    </row>
    <row r="1199" spans="1:2" x14ac:dyDescent="0.3">
      <c r="A1199" s="3">
        <v>104</v>
      </c>
      <c r="B1199" s="3">
        <v>4.7</v>
      </c>
    </row>
    <row r="1200" spans="1:2" x14ac:dyDescent="0.3">
      <c r="A1200" s="2">
        <v>115</v>
      </c>
      <c r="B1200" s="2">
        <v>6.7</v>
      </c>
    </row>
    <row r="1201" spans="1:2" x14ac:dyDescent="0.3">
      <c r="A1201" s="3">
        <v>119</v>
      </c>
      <c r="B1201" s="3">
        <v>6.7</v>
      </c>
    </row>
    <row r="1202" spans="1:2" x14ac:dyDescent="0.3">
      <c r="A1202" s="2">
        <v>99</v>
      </c>
      <c r="B1202" s="2">
        <v>5.7</v>
      </c>
    </row>
    <row r="1203" spans="1:2" x14ac:dyDescent="0.3">
      <c r="A1203" s="3">
        <v>112</v>
      </c>
      <c r="B1203" s="3">
        <v>7.4</v>
      </c>
    </row>
    <row r="1204" spans="1:2" x14ac:dyDescent="0.3">
      <c r="A1204" s="2">
        <v>128</v>
      </c>
      <c r="B1204" s="2">
        <v>6.1</v>
      </c>
    </row>
    <row r="1205" spans="1:2" x14ac:dyDescent="0.3">
      <c r="A1205" s="3">
        <v>112</v>
      </c>
      <c r="B1205" s="3">
        <v>6.4</v>
      </c>
    </row>
    <row r="1206" spans="1:2" x14ac:dyDescent="0.3">
      <c r="A1206" s="2">
        <v>86</v>
      </c>
      <c r="B1206" s="2">
        <v>6.2</v>
      </c>
    </row>
    <row r="1207" spans="1:2" x14ac:dyDescent="0.3">
      <c r="A1207" s="3">
        <v>108</v>
      </c>
      <c r="B1207" s="3">
        <v>6.2</v>
      </c>
    </row>
    <row r="1208" spans="1:2" x14ac:dyDescent="0.3">
      <c r="A1208" s="2">
        <v>128</v>
      </c>
      <c r="B1208" s="2">
        <v>5.9</v>
      </c>
    </row>
    <row r="1209" spans="1:2" x14ac:dyDescent="0.3">
      <c r="A1209" s="3">
        <v>84</v>
      </c>
      <c r="B1209" s="3">
        <v>4</v>
      </c>
    </row>
    <row r="1210" spans="1:2" x14ac:dyDescent="0.3">
      <c r="A1210" s="2">
        <v>111</v>
      </c>
      <c r="B1210" s="2">
        <v>6.2</v>
      </c>
    </row>
    <row r="1211" spans="1:2" x14ac:dyDescent="0.3">
      <c r="A1211" s="3">
        <v>131</v>
      </c>
      <c r="B1211" s="3">
        <v>4.5999999999999996</v>
      </c>
    </row>
    <row r="1212" spans="1:2" x14ac:dyDescent="0.3">
      <c r="A1212" s="2">
        <v>123</v>
      </c>
      <c r="B1212" s="2">
        <v>6.4</v>
      </c>
    </row>
    <row r="1213" spans="1:2" x14ac:dyDescent="0.3">
      <c r="A1213" s="3">
        <v>101</v>
      </c>
      <c r="B1213" s="3">
        <v>5.9</v>
      </c>
    </row>
    <row r="1214" spans="1:2" x14ac:dyDescent="0.3">
      <c r="A1214" s="2">
        <v>102</v>
      </c>
      <c r="B1214" s="2">
        <v>5.0999999999999996</v>
      </c>
    </row>
    <row r="1215" spans="1:2" x14ac:dyDescent="0.3">
      <c r="A1215" s="3">
        <v>114</v>
      </c>
      <c r="B1215" s="3">
        <v>7.6</v>
      </c>
    </row>
    <row r="1216" spans="1:2" x14ac:dyDescent="0.3">
      <c r="A1216" s="2">
        <v>107</v>
      </c>
      <c r="B1216" s="2">
        <v>4.2</v>
      </c>
    </row>
    <row r="1217" spans="1:2" x14ac:dyDescent="0.3">
      <c r="A1217" s="3">
        <v>87</v>
      </c>
      <c r="B1217" s="3">
        <v>7.8</v>
      </c>
    </row>
    <row r="1218" spans="1:2" x14ac:dyDescent="0.3">
      <c r="A1218" s="2">
        <v>103</v>
      </c>
      <c r="B1218" s="2">
        <v>5.8</v>
      </c>
    </row>
    <row r="1219" spans="1:2" x14ac:dyDescent="0.3">
      <c r="A1219" s="3">
        <v>99</v>
      </c>
      <c r="B1219" s="3">
        <v>5.9</v>
      </c>
    </row>
    <row r="1220" spans="1:2" x14ac:dyDescent="0.3">
      <c r="A1220" s="2">
        <v>122</v>
      </c>
      <c r="B1220" s="2">
        <v>8.4</v>
      </c>
    </row>
    <row r="1221" spans="1:2" x14ac:dyDescent="0.3">
      <c r="A1221" s="3">
        <v>91</v>
      </c>
      <c r="B1221" s="3">
        <v>4.8</v>
      </c>
    </row>
    <row r="1222" spans="1:2" x14ac:dyDescent="0.3">
      <c r="A1222" s="2">
        <v>103</v>
      </c>
      <c r="B1222" s="2">
        <v>6.2</v>
      </c>
    </row>
    <row r="1223" spans="1:2" x14ac:dyDescent="0.3">
      <c r="A1223" s="3">
        <v>107</v>
      </c>
      <c r="B1223" s="3">
        <v>6.5</v>
      </c>
    </row>
    <row r="1224" spans="1:2" x14ac:dyDescent="0.3">
      <c r="A1224" s="2">
        <v>106</v>
      </c>
      <c r="B1224" s="2">
        <v>6.3</v>
      </c>
    </row>
    <row r="1225" spans="1:2" x14ac:dyDescent="0.3">
      <c r="A1225" s="3">
        <v>101</v>
      </c>
      <c r="B1225" s="3">
        <v>3.3</v>
      </c>
    </row>
    <row r="1226" spans="1:2" x14ac:dyDescent="0.3">
      <c r="A1226" s="2">
        <v>109</v>
      </c>
      <c r="B1226" s="2">
        <v>5.9</v>
      </c>
    </row>
    <row r="1227" spans="1:2" x14ac:dyDescent="0.3">
      <c r="A1227" s="2">
        <v>89</v>
      </c>
      <c r="B1227" s="2">
        <v>5.8</v>
      </c>
    </row>
    <row r="1228" spans="1:2" x14ac:dyDescent="0.3">
      <c r="A1228" s="2">
        <v>119</v>
      </c>
      <c r="B1228" s="2">
        <v>4.7</v>
      </c>
    </row>
    <row r="1229" spans="1:2" x14ac:dyDescent="0.3">
      <c r="A1229" s="3">
        <v>83</v>
      </c>
      <c r="B1229" s="3">
        <v>4.0999999999999996</v>
      </c>
    </row>
    <row r="1230" spans="1:2" x14ac:dyDescent="0.3">
      <c r="A1230" s="2">
        <v>108</v>
      </c>
      <c r="B1230" s="2">
        <v>6.8</v>
      </c>
    </row>
    <row r="1231" spans="1:2" x14ac:dyDescent="0.3">
      <c r="A1231" s="3">
        <v>102</v>
      </c>
      <c r="B1231" s="3">
        <v>6.2</v>
      </c>
    </row>
    <row r="1232" spans="1:2" x14ac:dyDescent="0.3">
      <c r="A1232" s="2">
        <v>93</v>
      </c>
      <c r="B1232" s="2">
        <v>4.5</v>
      </c>
    </row>
    <row r="1233" spans="1:2" x14ac:dyDescent="0.3">
      <c r="A1233" s="3">
        <v>84</v>
      </c>
      <c r="B1233" s="3">
        <v>5.8</v>
      </c>
    </row>
    <row r="1234" spans="1:2" x14ac:dyDescent="0.3">
      <c r="A1234" s="2">
        <v>107</v>
      </c>
      <c r="B1234" s="2">
        <v>7.3</v>
      </c>
    </row>
    <row r="1235" spans="1:2" x14ac:dyDescent="0.3">
      <c r="A1235" s="3">
        <v>91</v>
      </c>
      <c r="B1235" s="3">
        <v>5.9</v>
      </c>
    </row>
    <row r="1236" spans="1:2" x14ac:dyDescent="0.3">
      <c r="A1236" s="2">
        <v>94</v>
      </c>
      <c r="B1236" s="2">
        <v>4.4000000000000004</v>
      </c>
    </row>
    <row r="1237" spans="1:2" x14ac:dyDescent="0.3">
      <c r="A1237" s="3">
        <v>115</v>
      </c>
      <c r="B1237" s="3">
        <v>5.8</v>
      </c>
    </row>
    <row r="1238" spans="1:2" x14ac:dyDescent="0.3">
      <c r="A1238" s="2">
        <v>93</v>
      </c>
      <c r="B1238" s="2">
        <v>5.0999999999999996</v>
      </c>
    </row>
    <row r="1239" spans="1:2" x14ac:dyDescent="0.3">
      <c r="A1239" s="3">
        <v>105</v>
      </c>
      <c r="B1239" s="3">
        <v>6.9</v>
      </c>
    </row>
    <row r="1240" spans="1:2" x14ac:dyDescent="0.3">
      <c r="A1240" s="2">
        <v>107</v>
      </c>
      <c r="B1240" s="2">
        <v>6.2</v>
      </c>
    </row>
    <row r="1241" spans="1:2" x14ac:dyDescent="0.3">
      <c r="A1241" s="3">
        <v>101</v>
      </c>
      <c r="B1241" s="3">
        <v>6.9</v>
      </c>
    </row>
    <row r="1242" spans="1:2" x14ac:dyDescent="0.3">
      <c r="A1242" s="2">
        <v>111</v>
      </c>
      <c r="B1242" s="2">
        <v>7.3</v>
      </c>
    </row>
    <row r="1243" spans="1:2" x14ac:dyDescent="0.3">
      <c r="A1243" s="3">
        <v>113</v>
      </c>
      <c r="B1243" s="3">
        <v>7.1</v>
      </c>
    </row>
    <row r="1244" spans="1:2" x14ac:dyDescent="0.3">
      <c r="A1244" s="2">
        <v>112</v>
      </c>
      <c r="B1244" s="2">
        <v>6</v>
      </c>
    </row>
    <row r="1245" spans="1:2" x14ac:dyDescent="0.3">
      <c r="A1245" s="3">
        <v>126</v>
      </c>
      <c r="B1245" s="3">
        <v>7</v>
      </c>
    </row>
    <row r="1246" spans="1:2" x14ac:dyDescent="0.3">
      <c r="A1246" s="2">
        <v>98</v>
      </c>
      <c r="B1246" s="2">
        <v>7.6</v>
      </c>
    </row>
    <row r="1247" spans="1:2" x14ac:dyDescent="0.3">
      <c r="A1247" s="3">
        <v>159</v>
      </c>
      <c r="B1247" s="3">
        <v>8.4</v>
      </c>
    </row>
    <row r="1248" spans="1:2" x14ac:dyDescent="0.3">
      <c r="A1248" s="2">
        <v>107</v>
      </c>
      <c r="B1248" s="2">
        <v>7.1</v>
      </c>
    </row>
    <row r="1249" spans="1:2" x14ac:dyDescent="0.3">
      <c r="A1249" s="3">
        <v>87</v>
      </c>
      <c r="B1249" s="3">
        <v>7</v>
      </c>
    </row>
    <row r="1250" spans="1:2" x14ac:dyDescent="0.3">
      <c r="A1250" s="2">
        <v>119</v>
      </c>
      <c r="B1250" s="2">
        <v>8</v>
      </c>
    </row>
    <row r="1251" spans="1:2" x14ac:dyDescent="0.3">
      <c r="A1251" s="3">
        <v>110</v>
      </c>
      <c r="B1251" s="3">
        <v>5.3</v>
      </c>
    </row>
    <row r="1252" spans="1:2" x14ac:dyDescent="0.3">
      <c r="A1252" s="2">
        <v>125</v>
      </c>
      <c r="B1252" s="2">
        <v>4.9000000000000004</v>
      </c>
    </row>
    <row r="1253" spans="1:2" x14ac:dyDescent="0.3">
      <c r="A1253" s="3">
        <v>113</v>
      </c>
      <c r="B1253" s="3">
        <v>6.4</v>
      </c>
    </row>
    <row r="1254" spans="1:2" x14ac:dyDescent="0.3">
      <c r="A1254" s="2">
        <v>150</v>
      </c>
      <c r="B1254" s="2">
        <v>7.4</v>
      </c>
    </row>
    <row r="1255" spans="1:2" x14ac:dyDescent="0.3">
      <c r="A1255" s="3">
        <v>108</v>
      </c>
      <c r="B1255" s="3">
        <v>6.1</v>
      </c>
    </row>
    <row r="1256" spans="1:2" x14ac:dyDescent="0.3">
      <c r="A1256" s="2">
        <v>96</v>
      </c>
      <c r="B1256" s="2">
        <v>6.5</v>
      </c>
    </row>
    <row r="1257" spans="1:2" x14ac:dyDescent="0.3">
      <c r="A1257" s="3">
        <v>93</v>
      </c>
      <c r="B1257" s="3">
        <v>5.7</v>
      </c>
    </row>
    <row r="1258" spans="1:2" x14ac:dyDescent="0.3">
      <c r="A1258" s="2">
        <v>100</v>
      </c>
      <c r="B1258" s="2">
        <v>5.0999999999999996</v>
      </c>
    </row>
    <row r="1259" spans="1:2" x14ac:dyDescent="0.3">
      <c r="A1259" s="3">
        <v>118</v>
      </c>
      <c r="B1259" s="3">
        <v>6.6</v>
      </c>
    </row>
    <row r="1260" spans="1:2" x14ac:dyDescent="0.3">
      <c r="A1260" s="2">
        <v>122</v>
      </c>
      <c r="B1260" s="2">
        <v>6.5</v>
      </c>
    </row>
    <row r="1261" spans="1:2" x14ac:dyDescent="0.3">
      <c r="A1261" s="3">
        <v>120</v>
      </c>
      <c r="B1261" s="3">
        <v>6.9</v>
      </c>
    </row>
    <row r="1262" spans="1:2" x14ac:dyDescent="0.3">
      <c r="A1262" s="2">
        <v>146</v>
      </c>
      <c r="B1262" s="2">
        <v>7.6</v>
      </c>
    </row>
    <row r="1263" spans="1:2" x14ac:dyDescent="0.3">
      <c r="A1263" s="3">
        <v>115</v>
      </c>
      <c r="B1263" s="3">
        <v>5.6</v>
      </c>
    </row>
    <row r="1264" spans="1:2" x14ac:dyDescent="0.3">
      <c r="A1264" s="2">
        <v>123</v>
      </c>
      <c r="B1264" s="2">
        <v>6.2</v>
      </c>
    </row>
    <row r="1265" spans="1:2" x14ac:dyDescent="0.3">
      <c r="A1265" s="3">
        <v>94</v>
      </c>
      <c r="B1265" s="3">
        <v>4.4000000000000004</v>
      </c>
    </row>
    <row r="1266" spans="1:2" x14ac:dyDescent="0.3">
      <c r="A1266" s="2">
        <v>102</v>
      </c>
      <c r="B1266" s="2">
        <v>5.6</v>
      </c>
    </row>
    <row r="1267" spans="1:2" x14ac:dyDescent="0.3">
      <c r="A1267" s="3">
        <v>98</v>
      </c>
      <c r="B1267" s="3">
        <v>5.5</v>
      </c>
    </row>
    <row r="1268" spans="1:2" x14ac:dyDescent="0.3">
      <c r="A1268" s="2">
        <v>133</v>
      </c>
      <c r="B1268" s="2">
        <v>6.7</v>
      </c>
    </row>
    <row r="1269" spans="1:2" x14ac:dyDescent="0.3">
      <c r="A1269" s="3">
        <v>118</v>
      </c>
      <c r="B1269" s="3">
        <v>6.1</v>
      </c>
    </row>
    <row r="1270" spans="1:2" x14ac:dyDescent="0.3">
      <c r="A1270" s="2">
        <v>105</v>
      </c>
      <c r="B1270" s="2">
        <v>6.2</v>
      </c>
    </row>
    <row r="1271" spans="1:2" x14ac:dyDescent="0.3">
      <c r="A1271" s="3">
        <v>109</v>
      </c>
      <c r="B1271" s="3">
        <v>7.3</v>
      </c>
    </row>
    <row r="1272" spans="1:2" x14ac:dyDescent="0.3">
      <c r="A1272" s="2">
        <v>129</v>
      </c>
      <c r="B1272" s="2">
        <v>6.6</v>
      </c>
    </row>
    <row r="1273" spans="1:2" x14ac:dyDescent="0.3">
      <c r="A1273" s="3">
        <v>109</v>
      </c>
      <c r="B1273" s="3">
        <v>8.1999999999999993</v>
      </c>
    </row>
    <row r="1274" spans="1:2" x14ac:dyDescent="0.3">
      <c r="A1274" s="2">
        <v>127</v>
      </c>
      <c r="B1274" s="2">
        <v>6.4</v>
      </c>
    </row>
    <row r="1275" spans="1:2" x14ac:dyDescent="0.3">
      <c r="A1275" s="3">
        <v>118</v>
      </c>
      <c r="B1275" s="3">
        <v>6.4</v>
      </c>
    </row>
    <row r="1276" spans="1:2" x14ac:dyDescent="0.3">
      <c r="A1276" s="2">
        <v>110</v>
      </c>
      <c r="B1276" s="2">
        <v>5.2</v>
      </c>
    </row>
    <row r="1277" spans="1:2" x14ac:dyDescent="0.3">
      <c r="A1277" s="3">
        <v>90</v>
      </c>
      <c r="B1277" s="3">
        <v>6.5</v>
      </c>
    </row>
    <row r="1278" spans="1:2" x14ac:dyDescent="0.3">
      <c r="A1278" s="2">
        <v>144</v>
      </c>
      <c r="B1278" s="2">
        <v>7.1</v>
      </c>
    </row>
    <row r="1279" spans="1:2" x14ac:dyDescent="0.3">
      <c r="A1279" s="2">
        <v>130</v>
      </c>
      <c r="B1279" s="2">
        <v>7.3</v>
      </c>
    </row>
    <row r="1280" spans="1:2" x14ac:dyDescent="0.3">
      <c r="A1280" s="3">
        <v>112</v>
      </c>
      <c r="B1280" s="3">
        <v>5.2</v>
      </c>
    </row>
    <row r="1281" spans="1:2" x14ac:dyDescent="0.3">
      <c r="A1281" s="2">
        <v>133</v>
      </c>
      <c r="B1281" s="2">
        <v>7.7</v>
      </c>
    </row>
    <row r="1282" spans="1:2" x14ac:dyDescent="0.3">
      <c r="A1282" s="3">
        <v>150</v>
      </c>
      <c r="B1282" s="3">
        <v>7.6</v>
      </c>
    </row>
    <row r="1283" spans="1:2" x14ac:dyDescent="0.3">
      <c r="A1283" s="2">
        <v>110</v>
      </c>
      <c r="B1283" s="2">
        <v>5.7</v>
      </c>
    </row>
    <row r="1284" spans="1:2" x14ac:dyDescent="0.3">
      <c r="A1284" s="3">
        <v>96</v>
      </c>
      <c r="B1284" s="3">
        <v>7</v>
      </c>
    </row>
    <row r="1285" spans="1:2" x14ac:dyDescent="0.3">
      <c r="A1285" s="2">
        <v>96</v>
      </c>
      <c r="B1285" s="2">
        <v>6</v>
      </c>
    </row>
    <row r="1286" spans="1:2" x14ac:dyDescent="0.3">
      <c r="A1286" s="3">
        <v>123</v>
      </c>
      <c r="B1286" s="3">
        <v>8.1</v>
      </c>
    </row>
    <row r="1287" spans="1:2" x14ac:dyDescent="0.3">
      <c r="A1287" s="2">
        <v>188</v>
      </c>
      <c r="B1287" s="2">
        <v>8</v>
      </c>
    </row>
    <row r="1288" spans="1:2" x14ac:dyDescent="0.3">
      <c r="A1288" s="3">
        <v>107</v>
      </c>
      <c r="B1288" s="3">
        <v>5.6</v>
      </c>
    </row>
    <row r="1289" spans="1:2" x14ac:dyDescent="0.3">
      <c r="A1289" s="2">
        <v>110</v>
      </c>
      <c r="B1289" s="2">
        <v>6.1</v>
      </c>
    </row>
    <row r="1290" spans="1:2" x14ac:dyDescent="0.3">
      <c r="A1290" s="3">
        <v>113</v>
      </c>
      <c r="B1290" s="3">
        <v>6.9</v>
      </c>
    </row>
    <row r="1291" spans="1:2" x14ac:dyDescent="0.3">
      <c r="A1291" s="2">
        <v>122</v>
      </c>
      <c r="B1291" s="2">
        <v>5.2</v>
      </c>
    </row>
    <row r="1292" spans="1:2" x14ac:dyDescent="0.3">
      <c r="A1292" s="3">
        <v>116</v>
      </c>
      <c r="B1292" s="3">
        <v>7</v>
      </c>
    </row>
    <row r="1293" spans="1:2" x14ac:dyDescent="0.3">
      <c r="A1293" s="2">
        <v>93</v>
      </c>
      <c r="B1293" s="2">
        <v>6.3</v>
      </c>
    </row>
    <row r="1294" spans="1:2" x14ac:dyDescent="0.3">
      <c r="A1294" s="3">
        <v>118</v>
      </c>
      <c r="B1294" s="3">
        <v>7</v>
      </c>
    </row>
    <row r="1295" spans="1:2" x14ac:dyDescent="0.3">
      <c r="A1295" s="3">
        <v>93</v>
      </c>
      <c r="B1295" s="3">
        <v>6.9</v>
      </c>
    </row>
    <row r="1296" spans="1:2" x14ac:dyDescent="0.3">
      <c r="A1296" s="2">
        <v>121</v>
      </c>
      <c r="B1296" s="2">
        <v>6.2</v>
      </c>
    </row>
    <row r="1297" spans="1:2" x14ac:dyDescent="0.3">
      <c r="A1297" s="3">
        <v>101</v>
      </c>
      <c r="B1297" s="3">
        <v>6.4</v>
      </c>
    </row>
    <row r="1298" spans="1:2" x14ac:dyDescent="0.3">
      <c r="A1298" s="2">
        <v>107</v>
      </c>
      <c r="B1298" s="2">
        <v>6.4</v>
      </c>
    </row>
    <row r="1299" spans="1:2" x14ac:dyDescent="0.3">
      <c r="A1299" s="3">
        <v>124</v>
      </c>
      <c r="B1299" s="3">
        <v>5.7</v>
      </c>
    </row>
    <row r="1300" spans="1:2" x14ac:dyDescent="0.3">
      <c r="A1300" s="2">
        <v>109</v>
      </c>
      <c r="B1300" s="2">
        <v>6.1</v>
      </c>
    </row>
    <row r="1301" spans="1:2" x14ac:dyDescent="0.3">
      <c r="A1301" s="3">
        <v>105</v>
      </c>
      <c r="B1301" s="3">
        <v>5.4</v>
      </c>
    </row>
    <row r="1302" spans="1:2" x14ac:dyDescent="0.3">
      <c r="A1302" s="2">
        <v>130</v>
      </c>
      <c r="B1302" s="2">
        <v>6.7</v>
      </c>
    </row>
    <row r="1303" spans="1:2" x14ac:dyDescent="0.3">
      <c r="A1303" s="3">
        <v>127</v>
      </c>
      <c r="B1303" s="3">
        <v>6.8</v>
      </c>
    </row>
    <row r="1304" spans="1:2" x14ac:dyDescent="0.3">
      <c r="A1304" s="2">
        <v>114</v>
      </c>
      <c r="B1304" s="2">
        <v>6</v>
      </c>
    </row>
    <row r="1305" spans="1:2" x14ac:dyDescent="0.3">
      <c r="A1305" s="3">
        <v>106</v>
      </c>
      <c r="B1305" s="3">
        <v>7.8</v>
      </c>
    </row>
    <row r="1306" spans="1:2" x14ac:dyDescent="0.3">
      <c r="A1306" s="2">
        <v>95</v>
      </c>
      <c r="B1306" s="2">
        <v>5.3</v>
      </c>
    </row>
    <row r="1307" spans="1:2" x14ac:dyDescent="0.3">
      <c r="A1307" s="3">
        <v>81</v>
      </c>
      <c r="B1307" s="3">
        <v>4.5</v>
      </c>
    </row>
    <row r="1308" spans="1:2" x14ac:dyDescent="0.3">
      <c r="A1308" s="2">
        <v>95</v>
      </c>
      <c r="B1308" s="2">
        <v>5.4</v>
      </c>
    </row>
    <row r="1309" spans="1:2" x14ac:dyDescent="0.3">
      <c r="A1309" s="3">
        <v>108</v>
      </c>
      <c r="B1309" s="3">
        <v>7.8</v>
      </c>
    </row>
    <row r="1310" spans="1:2" x14ac:dyDescent="0.3">
      <c r="A1310" s="2">
        <v>105</v>
      </c>
      <c r="B1310" s="2">
        <v>7.2</v>
      </c>
    </row>
    <row r="1311" spans="1:2" x14ac:dyDescent="0.3">
      <c r="A1311" s="3">
        <v>95</v>
      </c>
      <c r="B1311" s="3">
        <v>6.6</v>
      </c>
    </row>
    <row r="1312" spans="1:2" x14ac:dyDescent="0.3">
      <c r="A1312" s="2">
        <v>126</v>
      </c>
      <c r="B1312" s="2">
        <v>7.6</v>
      </c>
    </row>
    <row r="1313" spans="1:2" x14ac:dyDescent="0.3">
      <c r="A1313" s="3">
        <v>102</v>
      </c>
      <c r="B1313" s="3">
        <v>5.9</v>
      </c>
    </row>
    <row r="1314" spans="1:2" x14ac:dyDescent="0.3">
      <c r="A1314" s="2">
        <v>121</v>
      </c>
      <c r="B1314" s="2">
        <v>6.7</v>
      </c>
    </row>
    <row r="1315" spans="1:2" x14ac:dyDescent="0.3">
      <c r="A1315" s="3">
        <v>129</v>
      </c>
      <c r="B1315" s="3">
        <v>7.7</v>
      </c>
    </row>
    <row r="1316" spans="1:2" x14ac:dyDescent="0.3">
      <c r="A1316" s="3">
        <v>88</v>
      </c>
      <c r="B1316" s="3">
        <v>5.4</v>
      </c>
    </row>
    <row r="1317" spans="1:2" x14ac:dyDescent="0.3">
      <c r="A1317" s="2">
        <v>106</v>
      </c>
      <c r="B1317" s="2">
        <v>6.9</v>
      </c>
    </row>
    <row r="1318" spans="1:2" x14ac:dyDescent="0.3">
      <c r="A1318" s="3">
        <v>110</v>
      </c>
      <c r="B1318" s="3">
        <v>7.7</v>
      </c>
    </row>
    <row r="1319" spans="1:2" x14ac:dyDescent="0.3">
      <c r="A1319" s="2">
        <v>109</v>
      </c>
      <c r="B1319" s="2">
        <v>6.8</v>
      </c>
    </row>
    <row r="1320" spans="1:2" x14ac:dyDescent="0.3">
      <c r="A1320" s="3">
        <v>143</v>
      </c>
      <c r="B1320" s="3">
        <v>6.4</v>
      </c>
    </row>
    <row r="1321" spans="1:2" x14ac:dyDescent="0.3">
      <c r="A1321" s="2">
        <v>120</v>
      </c>
      <c r="B1321" s="2">
        <v>5.7</v>
      </c>
    </row>
    <row r="1322" spans="1:2" x14ac:dyDescent="0.3">
      <c r="A1322" s="3">
        <v>128</v>
      </c>
      <c r="B1322" s="3">
        <v>7.3</v>
      </c>
    </row>
    <row r="1323" spans="1:2" x14ac:dyDescent="0.3">
      <c r="A1323" s="2">
        <v>123</v>
      </c>
      <c r="B1323" s="2">
        <v>6.8</v>
      </c>
    </row>
    <row r="1324" spans="1:2" x14ac:dyDescent="0.3">
      <c r="A1324" s="3">
        <v>129</v>
      </c>
      <c r="B1324" s="3">
        <v>6.3</v>
      </c>
    </row>
    <row r="1325" spans="1:2" x14ac:dyDescent="0.3">
      <c r="A1325" s="2">
        <v>105</v>
      </c>
      <c r="B1325" s="2">
        <v>5.9</v>
      </c>
    </row>
    <row r="1326" spans="1:2" x14ac:dyDescent="0.3">
      <c r="A1326" s="3">
        <v>162</v>
      </c>
      <c r="B1326" s="3">
        <v>7.4</v>
      </c>
    </row>
    <row r="1327" spans="1:2" x14ac:dyDescent="0.3">
      <c r="A1327" s="2">
        <v>138</v>
      </c>
      <c r="B1327" s="2">
        <v>8.3000000000000007</v>
      </c>
    </row>
    <row r="1328" spans="1:2" x14ac:dyDescent="0.3">
      <c r="A1328" s="3">
        <v>100</v>
      </c>
      <c r="B1328" s="3">
        <v>6.2</v>
      </c>
    </row>
    <row r="1329" spans="1:2" x14ac:dyDescent="0.3">
      <c r="A1329" s="2">
        <v>90</v>
      </c>
      <c r="B1329" s="2">
        <v>6.3</v>
      </c>
    </row>
    <row r="1330" spans="1:2" x14ac:dyDescent="0.3">
      <c r="A1330" s="3">
        <v>108</v>
      </c>
      <c r="B1330" s="3">
        <v>5.8</v>
      </c>
    </row>
    <row r="1331" spans="1:2" x14ac:dyDescent="0.3">
      <c r="A1331" s="2">
        <v>101</v>
      </c>
      <c r="B1331" s="2">
        <v>7.5</v>
      </c>
    </row>
    <row r="1332" spans="1:2" x14ac:dyDescent="0.3">
      <c r="A1332" s="3">
        <v>109</v>
      </c>
      <c r="B1332" s="3">
        <v>6.3</v>
      </c>
    </row>
    <row r="1333" spans="1:2" x14ac:dyDescent="0.3">
      <c r="A1333" s="2">
        <v>132</v>
      </c>
      <c r="B1333" s="2">
        <v>6.4</v>
      </c>
    </row>
    <row r="1334" spans="1:2" x14ac:dyDescent="0.3">
      <c r="A1334" s="3">
        <v>123</v>
      </c>
      <c r="B1334" s="3">
        <v>7.2</v>
      </c>
    </row>
    <row r="1335" spans="1:2" x14ac:dyDescent="0.3">
      <c r="A1335" s="2">
        <v>87</v>
      </c>
      <c r="B1335" s="2">
        <v>6.3</v>
      </c>
    </row>
    <row r="1336" spans="1:2" x14ac:dyDescent="0.3">
      <c r="A1336" s="3">
        <v>109</v>
      </c>
      <c r="B1336" s="3">
        <v>6.9</v>
      </c>
    </row>
    <row r="1337" spans="1:2" x14ac:dyDescent="0.3">
      <c r="A1337" s="2">
        <v>109</v>
      </c>
      <c r="B1337" s="2">
        <v>6.6</v>
      </c>
    </row>
    <row r="1338" spans="1:2" x14ac:dyDescent="0.3">
      <c r="A1338" s="3">
        <v>92</v>
      </c>
      <c r="B1338" s="3">
        <v>6</v>
      </c>
    </row>
    <row r="1339" spans="1:2" x14ac:dyDescent="0.3">
      <c r="A1339" s="2">
        <v>125</v>
      </c>
      <c r="B1339" s="2">
        <v>7.5</v>
      </c>
    </row>
    <row r="1340" spans="1:2" x14ac:dyDescent="0.3">
      <c r="A1340" s="3">
        <v>202</v>
      </c>
      <c r="B1340" s="3">
        <v>7.7</v>
      </c>
    </row>
    <row r="1341" spans="1:2" x14ac:dyDescent="0.3">
      <c r="A1341" s="2">
        <v>134</v>
      </c>
      <c r="B1341" s="2">
        <v>6.2</v>
      </c>
    </row>
    <row r="1342" spans="1:2" x14ac:dyDescent="0.3">
      <c r="A1342" s="3">
        <v>88</v>
      </c>
      <c r="B1342" s="3">
        <v>5.4</v>
      </c>
    </row>
    <row r="1343" spans="1:2" x14ac:dyDescent="0.3">
      <c r="A1343" s="2">
        <v>92</v>
      </c>
      <c r="B1343" s="2">
        <v>6.6</v>
      </c>
    </row>
    <row r="1344" spans="1:2" x14ac:dyDescent="0.3">
      <c r="A1344" s="3">
        <v>91</v>
      </c>
      <c r="B1344" s="3">
        <v>5.3</v>
      </c>
    </row>
    <row r="1345" spans="1:2" x14ac:dyDescent="0.3">
      <c r="A1345" s="2">
        <v>75</v>
      </c>
      <c r="B1345" s="2">
        <v>5.6</v>
      </c>
    </row>
    <row r="1346" spans="1:2" x14ac:dyDescent="0.3">
      <c r="A1346" s="3">
        <v>98</v>
      </c>
      <c r="B1346" s="3">
        <v>5.9</v>
      </c>
    </row>
    <row r="1347" spans="1:2" x14ac:dyDescent="0.3">
      <c r="A1347" s="2">
        <v>147</v>
      </c>
      <c r="B1347" s="2">
        <v>7.8</v>
      </c>
    </row>
    <row r="1348" spans="1:2" x14ac:dyDescent="0.3">
      <c r="A1348" s="3">
        <v>100</v>
      </c>
      <c r="B1348" s="3">
        <v>6.7</v>
      </c>
    </row>
    <row r="1349" spans="1:2" x14ac:dyDescent="0.3">
      <c r="A1349" s="2">
        <v>120</v>
      </c>
      <c r="B1349" s="2">
        <v>7.4</v>
      </c>
    </row>
    <row r="1350" spans="1:2" x14ac:dyDescent="0.3">
      <c r="A1350" s="3">
        <v>104</v>
      </c>
      <c r="B1350" s="3">
        <v>6.2</v>
      </c>
    </row>
    <row r="1351" spans="1:2" x14ac:dyDescent="0.3">
      <c r="A1351" s="2">
        <v>103</v>
      </c>
      <c r="B1351" s="2">
        <v>5.4</v>
      </c>
    </row>
    <row r="1352" spans="1:2" x14ac:dyDescent="0.3">
      <c r="A1352" s="3">
        <v>109</v>
      </c>
      <c r="B1352" s="3">
        <v>6.7</v>
      </c>
    </row>
    <row r="1353" spans="1:2" x14ac:dyDescent="0.3">
      <c r="A1353" s="2">
        <v>104</v>
      </c>
      <c r="B1353" s="2">
        <v>5.3</v>
      </c>
    </row>
    <row r="1354" spans="1:2" x14ac:dyDescent="0.3">
      <c r="A1354" s="3">
        <v>112</v>
      </c>
      <c r="B1354" s="3">
        <v>5.9</v>
      </c>
    </row>
    <row r="1355" spans="1:2" x14ac:dyDescent="0.3">
      <c r="A1355" s="3">
        <v>95</v>
      </c>
      <c r="B1355" s="3">
        <v>4.8</v>
      </c>
    </row>
    <row r="1356" spans="1:2" x14ac:dyDescent="0.3">
      <c r="A1356" s="3">
        <v>102</v>
      </c>
      <c r="B1356" s="3">
        <v>3.8</v>
      </c>
    </row>
    <row r="1357" spans="1:2" x14ac:dyDescent="0.3">
      <c r="A1357" s="2">
        <v>150</v>
      </c>
      <c r="B1357" s="2">
        <v>8.5</v>
      </c>
    </row>
    <row r="1358" spans="1:2" x14ac:dyDescent="0.3">
      <c r="A1358" s="2">
        <v>101</v>
      </c>
      <c r="B1358" s="2">
        <v>6.8</v>
      </c>
    </row>
    <row r="1359" spans="1:2" x14ac:dyDescent="0.3">
      <c r="A1359" s="3">
        <v>108</v>
      </c>
      <c r="B1359" s="3">
        <v>5.3</v>
      </c>
    </row>
    <row r="1360" spans="1:2" x14ac:dyDescent="0.3">
      <c r="A1360" s="2">
        <v>98</v>
      </c>
      <c r="B1360" s="2">
        <v>7.3</v>
      </c>
    </row>
    <row r="1361" spans="1:2" x14ac:dyDescent="0.3">
      <c r="A1361" s="3">
        <v>137</v>
      </c>
      <c r="B1361" s="3">
        <v>6.6</v>
      </c>
    </row>
    <row r="1362" spans="1:2" x14ac:dyDescent="0.3">
      <c r="A1362" s="2">
        <v>112</v>
      </c>
      <c r="B1362" s="2">
        <v>6.2</v>
      </c>
    </row>
    <row r="1363" spans="1:2" x14ac:dyDescent="0.3">
      <c r="A1363" s="3">
        <v>101</v>
      </c>
      <c r="B1363" s="3">
        <v>5.2</v>
      </c>
    </row>
    <row r="1364" spans="1:2" x14ac:dyDescent="0.3">
      <c r="A1364" s="2">
        <v>103</v>
      </c>
      <c r="B1364" s="2">
        <v>6.2</v>
      </c>
    </row>
    <row r="1365" spans="1:2" x14ac:dyDescent="0.3">
      <c r="A1365" s="3">
        <v>101</v>
      </c>
      <c r="B1365" s="3">
        <v>6.2</v>
      </c>
    </row>
    <row r="1366" spans="1:2" x14ac:dyDescent="0.3">
      <c r="A1366" s="2">
        <v>112</v>
      </c>
      <c r="B1366" s="2">
        <v>6.6</v>
      </c>
    </row>
    <row r="1367" spans="1:2" x14ac:dyDescent="0.3">
      <c r="A1367" s="2">
        <v>102</v>
      </c>
      <c r="B1367" s="2">
        <v>6.2</v>
      </c>
    </row>
    <row r="1368" spans="1:2" x14ac:dyDescent="0.3">
      <c r="A1368" s="3">
        <v>101</v>
      </c>
      <c r="B1368" s="3">
        <v>5.0999999999999996</v>
      </c>
    </row>
    <row r="1369" spans="1:2" x14ac:dyDescent="0.3">
      <c r="A1369" s="2">
        <v>155</v>
      </c>
      <c r="B1369" s="2">
        <v>6.6</v>
      </c>
    </row>
    <row r="1370" spans="1:2" x14ac:dyDescent="0.3">
      <c r="A1370" s="2">
        <v>109</v>
      </c>
      <c r="B1370" s="2">
        <v>6.1</v>
      </c>
    </row>
    <row r="1371" spans="1:2" x14ac:dyDescent="0.3">
      <c r="A1371" s="3">
        <v>140</v>
      </c>
      <c r="B1371" s="3">
        <v>6.6</v>
      </c>
    </row>
    <row r="1372" spans="1:2" x14ac:dyDescent="0.3">
      <c r="A1372" s="2">
        <v>108</v>
      </c>
      <c r="B1372" s="2">
        <v>5.9</v>
      </c>
    </row>
    <row r="1373" spans="1:2" x14ac:dyDescent="0.3">
      <c r="A1373" s="3">
        <v>96</v>
      </c>
      <c r="B1373" s="3">
        <v>6.3</v>
      </c>
    </row>
    <row r="1374" spans="1:2" x14ac:dyDescent="0.3">
      <c r="A1374" s="2">
        <v>123</v>
      </c>
      <c r="B1374" s="2">
        <v>7.1</v>
      </c>
    </row>
    <row r="1375" spans="1:2" x14ac:dyDescent="0.3">
      <c r="A1375" s="3">
        <v>106</v>
      </c>
      <c r="B1375" s="3">
        <v>5</v>
      </c>
    </row>
    <row r="1376" spans="1:2" x14ac:dyDescent="0.3">
      <c r="A1376" s="2">
        <v>76</v>
      </c>
      <c r="B1376" s="2">
        <v>5.6</v>
      </c>
    </row>
    <row r="1377" spans="1:2" x14ac:dyDescent="0.3">
      <c r="A1377" s="3">
        <v>107</v>
      </c>
      <c r="B1377" s="3">
        <v>7.4</v>
      </c>
    </row>
    <row r="1378" spans="1:2" x14ac:dyDescent="0.3">
      <c r="A1378" s="2">
        <v>82</v>
      </c>
      <c r="B1378" s="2">
        <v>4.5</v>
      </c>
    </row>
    <row r="1379" spans="1:2" x14ac:dyDescent="0.3">
      <c r="A1379" s="3">
        <v>109</v>
      </c>
      <c r="B1379" s="3">
        <v>6.2</v>
      </c>
    </row>
    <row r="1380" spans="1:2" x14ac:dyDescent="0.3">
      <c r="A1380" s="2">
        <v>99</v>
      </c>
      <c r="B1380" s="2">
        <v>5</v>
      </c>
    </row>
    <row r="1381" spans="1:2" x14ac:dyDescent="0.3">
      <c r="A1381" s="3">
        <v>91</v>
      </c>
      <c r="B1381" s="3">
        <v>6.5</v>
      </c>
    </row>
    <row r="1382" spans="1:2" x14ac:dyDescent="0.3">
      <c r="A1382" s="2">
        <v>87</v>
      </c>
      <c r="B1382" s="2">
        <v>5.0999999999999996</v>
      </c>
    </row>
    <row r="1383" spans="1:2" x14ac:dyDescent="0.3">
      <c r="A1383" s="3">
        <v>125</v>
      </c>
      <c r="B1383" s="3">
        <v>6.5</v>
      </c>
    </row>
    <row r="1384" spans="1:2" x14ac:dyDescent="0.3">
      <c r="A1384" s="2">
        <v>118</v>
      </c>
      <c r="B1384" s="2">
        <v>6.2</v>
      </c>
    </row>
    <row r="1385" spans="1:2" x14ac:dyDescent="0.3">
      <c r="A1385" s="3">
        <v>98</v>
      </c>
      <c r="B1385" s="3">
        <v>6.3</v>
      </c>
    </row>
    <row r="1386" spans="1:2" x14ac:dyDescent="0.3">
      <c r="A1386" s="2">
        <v>92</v>
      </c>
      <c r="B1386" s="2">
        <v>3.8</v>
      </c>
    </row>
    <row r="1387" spans="1:2" x14ac:dyDescent="0.3">
      <c r="A1387" s="3">
        <v>92</v>
      </c>
      <c r="B1387" s="3">
        <v>6.2</v>
      </c>
    </row>
    <row r="1388" spans="1:2" x14ac:dyDescent="0.3">
      <c r="A1388" s="2">
        <v>115</v>
      </c>
      <c r="B1388" s="2">
        <v>5.7</v>
      </c>
    </row>
    <row r="1389" spans="1:2" x14ac:dyDescent="0.3">
      <c r="A1389" s="3">
        <v>120</v>
      </c>
      <c r="B1389" s="3">
        <v>6.7</v>
      </c>
    </row>
    <row r="1390" spans="1:2" x14ac:dyDescent="0.3">
      <c r="A1390" s="2">
        <v>111</v>
      </c>
      <c r="B1390" s="2">
        <v>6.8</v>
      </c>
    </row>
    <row r="1391" spans="1:2" x14ac:dyDescent="0.3">
      <c r="A1391" s="3">
        <v>94</v>
      </c>
      <c r="B1391" s="3">
        <v>6</v>
      </c>
    </row>
    <row r="1392" spans="1:2" x14ac:dyDescent="0.3">
      <c r="A1392" s="2">
        <v>100</v>
      </c>
      <c r="B1392" s="2">
        <v>7.3</v>
      </c>
    </row>
    <row r="1393" spans="1:2" x14ac:dyDescent="0.3">
      <c r="A1393" s="3">
        <v>101</v>
      </c>
      <c r="B1393" s="3">
        <v>5.5</v>
      </c>
    </row>
    <row r="1394" spans="1:2" x14ac:dyDescent="0.3">
      <c r="A1394" s="2">
        <v>139</v>
      </c>
      <c r="B1394" s="2">
        <v>6.7</v>
      </c>
    </row>
    <row r="1395" spans="1:2" x14ac:dyDescent="0.3">
      <c r="A1395" s="3">
        <v>91</v>
      </c>
      <c r="B1395" s="3">
        <v>4.8</v>
      </c>
    </row>
    <row r="1396" spans="1:2" x14ac:dyDescent="0.3">
      <c r="A1396" s="2">
        <v>109</v>
      </c>
      <c r="B1396" s="2">
        <v>5.7</v>
      </c>
    </row>
    <row r="1397" spans="1:2" x14ac:dyDescent="0.3">
      <c r="A1397" s="3">
        <v>102</v>
      </c>
      <c r="B1397" s="3">
        <v>5.0999999999999996</v>
      </c>
    </row>
    <row r="1398" spans="1:2" x14ac:dyDescent="0.3">
      <c r="A1398" s="2">
        <v>103</v>
      </c>
      <c r="B1398" s="2">
        <v>6</v>
      </c>
    </row>
    <row r="1399" spans="1:2" x14ac:dyDescent="0.3">
      <c r="A1399" s="3">
        <v>83</v>
      </c>
      <c r="B1399" s="3">
        <v>4.2</v>
      </c>
    </row>
    <row r="1400" spans="1:2" x14ac:dyDescent="0.3">
      <c r="A1400" s="2">
        <v>123</v>
      </c>
      <c r="B1400" s="2">
        <v>7.4</v>
      </c>
    </row>
    <row r="1401" spans="1:2" x14ac:dyDescent="0.3">
      <c r="A1401" s="3">
        <v>101</v>
      </c>
      <c r="B1401" s="3">
        <v>4.5999999999999996</v>
      </c>
    </row>
    <row r="1402" spans="1:2" x14ac:dyDescent="0.3">
      <c r="A1402" s="2">
        <v>117</v>
      </c>
      <c r="B1402" s="2">
        <v>6.9</v>
      </c>
    </row>
    <row r="1403" spans="1:2" x14ac:dyDescent="0.3">
      <c r="A1403" s="2">
        <v>114</v>
      </c>
      <c r="B1403" s="2">
        <v>6.9</v>
      </c>
    </row>
    <row r="1404" spans="1:2" x14ac:dyDescent="0.3">
      <c r="A1404" s="3">
        <v>330</v>
      </c>
      <c r="B1404" s="3">
        <v>8</v>
      </c>
    </row>
    <row r="1405" spans="1:2" x14ac:dyDescent="0.3">
      <c r="A1405" s="2">
        <v>121</v>
      </c>
      <c r="B1405" s="2">
        <v>6.4</v>
      </c>
    </row>
    <row r="1406" spans="1:2" x14ac:dyDescent="0.3">
      <c r="A1406" s="3">
        <v>114</v>
      </c>
      <c r="B1406" s="3">
        <v>6.3</v>
      </c>
    </row>
    <row r="1407" spans="1:2" x14ac:dyDescent="0.3">
      <c r="A1407" s="2">
        <v>148</v>
      </c>
      <c r="B1407" s="2">
        <v>6.8</v>
      </c>
    </row>
    <row r="1408" spans="1:2" x14ac:dyDescent="0.3">
      <c r="A1408" s="3">
        <v>113</v>
      </c>
      <c r="B1408" s="3">
        <v>6.8</v>
      </c>
    </row>
    <row r="1409" spans="1:2" x14ac:dyDescent="0.3">
      <c r="A1409" s="2">
        <v>91</v>
      </c>
      <c r="B1409" s="2">
        <v>5.4</v>
      </c>
    </row>
    <row r="1410" spans="1:2" x14ac:dyDescent="0.3">
      <c r="A1410" s="3">
        <v>139</v>
      </c>
      <c r="B1410" s="3">
        <v>7.2</v>
      </c>
    </row>
    <row r="1411" spans="1:2" x14ac:dyDescent="0.3">
      <c r="A1411" s="2">
        <v>96</v>
      </c>
      <c r="B1411" s="2">
        <v>7.3</v>
      </c>
    </row>
    <row r="1412" spans="1:2" x14ac:dyDescent="0.3">
      <c r="A1412" s="3">
        <v>102</v>
      </c>
      <c r="B1412" s="3">
        <v>5.2</v>
      </c>
    </row>
    <row r="1413" spans="1:2" x14ac:dyDescent="0.3">
      <c r="A1413" s="2">
        <v>96</v>
      </c>
      <c r="B1413" s="2">
        <v>5.5</v>
      </c>
    </row>
    <row r="1414" spans="1:2" x14ac:dyDescent="0.3">
      <c r="A1414" s="3">
        <v>101</v>
      </c>
      <c r="B1414" s="3">
        <v>7.7</v>
      </c>
    </row>
    <row r="1415" spans="1:2" x14ac:dyDescent="0.3">
      <c r="A1415" s="2">
        <v>128</v>
      </c>
      <c r="B1415" s="2">
        <v>7.1</v>
      </c>
    </row>
    <row r="1416" spans="1:2" x14ac:dyDescent="0.3">
      <c r="A1416" s="3">
        <v>109</v>
      </c>
      <c r="B1416" s="3">
        <v>5.3</v>
      </c>
    </row>
    <row r="1417" spans="1:2" x14ac:dyDescent="0.3">
      <c r="A1417" s="2">
        <v>114</v>
      </c>
      <c r="B1417" s="2">
        <v>5.6</v>
      </c>
    </row>
    <row r="1418" spans="1:2" x14ac:dyDescent="0.3">
      <c r="A1418" s="3">
        <v>105</v>
      </c>
      <c r="B1418" s="3">
        <v>5.7</v>
      </c>
    </row>
    <row r="1419" spans="1:2" x14ac:dyDescent="0.3">
      <c r="A1419" s="2">
        <v>141</v>
      </c>
      <c r="B1419" s="2">
        <v>7.1</v>
      </c>
    </row>
    <row r="1420" spans="1:2" x14ac:dyDescent="0.3">
      <c r="A1420" s="2">
        <v>138</v>
      </c>
      <c r="B1420" s="2">
        <v>7.6</v>
      </c>
    </row>
    <row r="1421" spans="1:2" x14ac:dyDescent="0.3">
      <c r="A1421" s="3">
        <v>101</v>
      </c>
      <c r="B1421" s="3">
        <v>5.5</v>
      </c>
    </row>
    <row r="1422" spans="1:2" x14ac:dyDescent="0.3">
      <c r="A1422" s="2">
        <v>99</v>
      </c>
      <c r="B1422" s="2">
        <v>5.0999999999999996</v>
      </c>
    </row>
    <row r="1423" spans="1:2" x14ac:dyDescent="0.3">
      <c r="A1423" s="3">
        <v>85</v>
      </c>
      <c r="B1423" s="3">
        <v>6.3</v>
      </c>
    </row>
    <row r="1424" spans="1:2" x14ac:dyDescent="0.3">
      <c r="A1424" s="2">
        <v>89</v>
      </c>
      <c r="B1424" s="2">
        <v>4.9000000000000004</v>
      </c>
    </row>
    <row r="1425" spans="1:2" x14ac:dyDescent="0.3">
      <c r="A1425" s="3">
        <v>99</v>
      </c>
      <c r="B1425" s="3">
        <v>6.5</v>
      </c>
    </row>
    <row r="1426" spans="1:2" x14ac:dyDescent="0.3">
      <c r="A1426" s="2">
        <v>105</v>
      </c>
      <c r="B1426" s="2">
        <v>5.6</v>
      </c>
    </row>
    <row r="1427" spans="1:2" x14ac:dyDescent="0.3">
      <c r="A1427" s="3">
        <v>97</v>
      </c>
      <c r="B1427" s="3">
        <v>5.3</v>
      </c>
    </row>
    <row r="1428" spans="1:2" x14ac:dyDescent="0.3">
      <c r="A1428" s="2">
        <v>140</v>
      </c>
      <c r="B1428" s="2">
        <v>6.5</v>
      </c>
    </row>
    <row r="1429" spans="1:2" x14ac:dyDescent="0.3">
      <c r="A1429" s="3">
        <v>118</v>
      </c>
      <c r="B1429" s="3">
        <v>6.8</v>
      </c>
    </row>
    <row r="1430" spans="1:2" x14ac:dyDescent="0.3">
      <c r="A1430" s="2">
        <v>94</v>
      </c>
      <c r="B1430" s="2">
        <v>6.5</v>
      </c>
    </row>
    <row r="1431" spans="1:2" x14ac:dyDescent="0.3">
      <c r="A1431" s="3">
        <v>124</v>
      </c>
      <c r="B1431" s="3">
        <v>6</v>
      </c>
    </row>
    <row r="1432" spans="1:2" x14ac:dyDescent="0.3">
      <c r="A1432" s="2">
        <v>134</v>
      </c>
      <c r="B1432" s="2">
        <v>8.4</v>
      </c>
    </row>
    <row r="1433" spans="1:2" x14ac:dyDescent="0.3">
      <c r="A1433" s="3">
        <v>113</v>
      </c>
      <c r="B1433" s="3">
        <v>6</v>
      </c>
    </row>
    <row r="1434" spans="1:2" x14ac:dyDescent="0.3">
      <c r="A1434" s="2">
        <v>124</v>
      </c>
      <c r="B1434" s="2">
        <v>7.6</v>
      </c>
    </row>
    <row r="1435" spans="1:2" x14ac:dyDescent="0.3">
      <c r="A1435" s="2">
        <v>97</v>
      </c>
      <c r="B1435" s="2">
        <v>6.9</v>
      </c>
    </row>
    <row r="1436" spans="1:2" x14ac:dyDescent="0.3">
      <c r="A1436" s="3">
        <v>123</v>
      </c>
      <c r="B1436" s="3">
        <v>6.4</v>
      </c>
    </row>
    <row r="1437" spans="1:2" x14ac:dyDescent="0.3">
      <c r="A1437" s="2">
        <v>99</v>
      </c>
      <c r="B1437" s="2">
        <v>5.0999999999999996</v>
      </c>
    </row>
    <row r="1438" spans="1:2" x14ac:dyDescent="0.3">
      <c r="A1438" s="3">
        <v>101</v>
      </c>
      <c r="B1438" s="3">
        <v>7</v>
      </c>
    </row>
    <row r="1439" spans="1:2" x14ac:dyDescent="0.3">
      <c r="A1439" s="2">
        <v>92</v>
      </c>
      <c r="B1439" s="2">
        <v>5.7</v>
      </c>
    </row>
    <row r="1440" spans="1:2" x14ac:dyDescent="0.3">
      <c r="A1440" s="3">
        <v>131</v>
      </c>
      <c r="B1440" s="3">
        <v>6.8</v>
      </c>
    </row>
    <row r="1441" spans="1:2" x14ac:dyDescent="0.3">
      <c r="A1441" s="2">
        <v>107</v>
      </c>
      <c r="B1441" s="2">
        <v>6.7</v>
      </c>
    </row>
    <row r="1442" spans="1:2" x14ac:dyDescent="0.3">
      <c r="A1442" s="3">
        <v>103</v>
      </c>
      <c r="B1442" s="3">
        <v>6.2</v>
      </c>
    </row>
    <row r="1443" spans="1:2" x14ac:dyDescent="0.3">
      <c r="A1443" s="2">
        <v>129</v>
      </c>
      <c r="B1443" s="2">
        <v>7.2</v>
      </c>
    </row>
    <row r="1444" spans="1:2" x14ac:dyDescent="0.3">
      <c r="A1444" s="3">
        <v>107</v>
      </c>
      <c r="B1444" s="3">
        <v>6.2</v>
      </c>
    </row>
    <row r="1445" spans="1:2" x14ac:dyDescent="0.3">
      <c r="A1445" s="2">
        <v>89</v>
      </c>
      <c r="B1445" s="2">
        <v>5.6</v>
      </c>
    </row>
    <row r="1446" spans="1:2" x14ac:dyDescent="0.3">
      <c r="A1446" s="3">
        <v>113</v>
      </c>
      <c r="B1446" s="3">
        <v>4.4000000000000004</v>
      </c>
    </row>
    <row r="1447" spans="1:2" x14ac:dyDescent="0.3">
      <c r="A1447" s="2">
        <v>93</v>
      </c>
      <c r="B1447" s="2">
        <v>7.5</v>
      </c>
    </row>
    <row r="1448" spans="1:2" x14ac:dyDescent="0.3">
      <c r="A1448" s="3">
        <v>120</v>
      </c>
      <c r="B1448" s="3">
        <v>7.1</v>
      </c>
    </row>
    <row r="1449" spans="1:2" x14ac:dyDescent="0.3">
      <c r="A1449" s="2">
        <v>98</v>
      </c>
      <c r="B1449" s="2">
        <v>6.4</v>
      </c>
    </row>
    <row r="1450" spans="1:2" x14ac:dyDescent="0.3">
      <c r="A1450" s="3">
        <v>105</v>
      </c>
      <c r="B1450" s="3">
        <v>7.1</v>
      </c>
    </row>
    <row r="1451" spans="1:2" x14ac:dyDescent="0.3">
      <c r="A1451" s="3">
        <v>98</v>
      </c>
      <c r="B1451" s="3">
        <v>6.9</v>
      </c>
    </row>
    <row r="1452" spans="1:2" x14ac:dyDescent="0.3">
      <c r="A1452" s="2">
        <v>96</v>
      </c>
      <c r="B1452" s="2">
        <v>7.5</v>
      </c>
    </row>
    <row r="1453" spans="1:2" x14ac:dyDescent="0.3">
      <c r="A1453" s="3">
        <v>87</v>
      </c>
      <c r="B1453" s="3">
        <v>6.3</v>
      </c>
    </row>
    <row r="1454" spans="1:2" x14ac:dyDescent="0.3">
      <c r="A1454" s="2">
        <v>107</v>
      </c>
      <c r="B1454" s="2">
        <v>6.4</v>
      </c>
    </row>
    <row r="1455" spans="1:2" x14ac:dyDescent="0.3">
      <c r="A1455" s="3">
        <v>90</v>
      </c>
      <c r="B1455" s="3">
        <v>5.9</v>
      </c>
    </row>
    <row r="1456" spans="1:2" x14ac:dyDescent="0.3">
      <c r="A1456" s="2">
        <v>121</v>
      </c>
      <c r="B1456" s="2">
        <v>6.8</v>
      </c>
    </row>
    <row r="1457" spans="1:2" x14ac:dyDescent="0.3">
      <c r="A1457" s="3">
        <v>119</v>
      </c>
      <c r="B1457" s="3">
        <v>6.3</v>
      </c>
    </row>
    <row r="1458" spans="1:2" x14ac:dyDescent="0.3">
      <c r="A1458" s="2">
        <v>107</v>
      </c>
      <c r="B1458" s="2">
        <v>3.6</v>
      </c>
    </row>
    <row r="1459" spans="1:2" x14ac:dyDescent="0.3">
      <c r="A1459" s="3">
        <v>110</v>
      </c>
      <c r="B1459" s="3">
        <v>5.3</v>
      </c>
    </row>
    <row r="1460" spans="1:2" x14ac:dyDescent="0.3">
      <c r="A1460" s="2">
        <v>100</v>
      </c>
      <c r="B1460" s="2">
        <v>5.9</v>
      </c>
    </row>
    <row r="1461" spans="1:2" x14ac:dyDescent="0.3">
      <c r="A1461" s="3">
        <v>75</v>
      </c>
      <c r="B1461" s="3">
        <v>6.9</v>
      </c>
    </row>
    <row r="1462" spans="1:2" x14ac:dyDescent="0.3">
      <c r="A1462" s="2">
        <v>132</v>
      </c>
      <c r="B1462" s="2">
        <v>6.9</v>
      </c>
    </row>
    <row r="1463" spans="1:2" x14ac:dyDescent="0.3">
      <c r="A1463" s="3">
        <v>105</v>
      </c>
      <c r="B1463" s="3">
        <v>6.1</v>
      </c>
    </row>
    <row r="1464" spans="1:2" x14ac:dyDescent="0.3">
      <c r="A1464" s="3">
        <v>289</v>
      </c>
      <c r="B1464" s="3">
        <v>8.5</v>
      </c>
    </row>
    <row r="1465" spans="1:2" x14ac:dyDescent="0.3">
      <c r="A1465" s="2">
        <v>102</v>
      </c>
      <c r="B1465" s="2">
        <v>6.3</v>
      </c>
    </row>
    <row r="1466" spans="1:2" x14ac:dyDescent="0.3">
      <c r="A1466" s="3">
        <v>143</v>
      </c>
      <c r="B1466" s="3">
        <v>7.3</v>
      </c>
    </row>
    <row r="1467" spans="1:2" x14ac:dyDescent="0.3">
      <c r="A1467" s="2">
        <v>113</v>
      </c>
      <c r="B1467" s="2">
        <v>6.3</v>
      </c>
    </row>
    <row r="1468" spans="1:2" x14ac:dyDescent="0.3">
      <c r="A1468" s="3">
        <v>161</v>
      </c>
      <c r="B1468" s="3">
        <v>7.2</v>
      </c>
    </row>
    <row r="1469" spans="1:2" x14ac:dyDescent="0.3">
      <c r="A1469" s="2">
        <v>138</v>
      </c>
      <c r="B1469" s="2">
        <v>7.3</v>
      </c>
    </row>
    <row r="1470" spans="1:2" x14ac:dyDescent="0.3">
      <c r="A1470" s="3">
        <v>126</v>
      </c>
      <c r="B1470" s="3">
        <v>6.3</v>
      </c>
    </row>
    <row r="1471" spans="1:2" x14ac:dyDescent="0.3">
      <c r="A1471" s="2">
        <v>99</v>
      </c>
      <c r="B1471" s="2">
        <v>8.1</v>
      </c>
    </row>
    <row r="1472" spans="1:2" x14ac:dyDescent="0.3">
      <c r="A1472" s="3">
        <v>101</v>
      </c>
      <c r="B1472" s="3">
        <v>6.9</v>
      </c>
    </row>
    <row r="1473" spans="1:2" x14ac:dyDescent="0.3">
      <c r="A1473" s="2">
        <v>103</v>
      </c>
      <c r="B1473" s="2">
        <v>6.3</v>
      </c>
    </row>
    <row r="1474" spans="1:2" x14ac:dyDescent="0.3">
      <c r="A1474" s="3">
        <v>118</v>
      </c>
      <c r="B1474" s="3">
        <v>7.3</v>
      </c>
    </row>
    <row r="1475" spans="1:2" x14ac:dyDescent="0.3">
      <c r="A1475" s="3">
        <v>99</v>
      </c>
      <c r="B1475" s="3">
        <v>6.1</v>
      </c>
    </row>
    <row r="1476" spans="1:2" x14ac:dyDescent="0.3">
      <c r="A1476" s="2">
        <v>105</v>
      </c>
      <c r="B1476" s="2">
        <v>6.9</v>
      </c>
    </row>
    <row r="1477" spans="1:2" x14ac:dyDescent="0.3">
      <c r="A1477" s="3">
        <v>113</v>
      </c>
      <c r="B1477" s="3">
        <v>7.2</v>
      </c>
    </row>
    <row r="1478" spans="1:2" x14ac:dyDescent="0.3">
      <c r="A1478" s="2">
        <v>93</v>
      </c>
      <c r="B1478" s="2">
        <v>6.4</v>
      </c>
    </row>
    <row r="1479" spans="1:2" x14ac:dyDescent="0.3">
      <c r="A1479" s="3">
        <v>108</v>
      </c>
      <c r="B1479" s="3">
        <v>6.4</v>
      </c>
    </row>
    <row r="1480" spans="1:2" x14ac:dyDescent="0.3">
      <c r="A1480" s="2">
        <v>74</v>
      </c>
      <c r="B1480" s="2">
        <v>8.3000000000000007</v>
      </c>
    </row>
    <row r="1481" spans="1:2" x14ac:dyDescent="0.3">
      <c r="A1481" s="3">
        <v>116</v>
      </c>
      <c r="B1481" s="3">
        <v>7.2</v>
      </c>
    </row>
    <row r="1482" spans="1:2" x14ac:dyDescent="0.3">
      <c r="A1482" s="2">
        <v>104</v>
      </c>
      <c r="B1482" s="2">
        <v>6.8</v>
      </c>
    </row>
    <row r="1483" spans="1:2" x14ac:dyDescent="0.3">
      <c r="A1483" s="3">
        <v>106</v>
      </c>
      <c r="B1483" s="3">
        <v>6.5</v>
      </c>
    </row>
    <row r="1484" spans="1:2" x14ac:dyDescent="0.3">
      <c r="A1484" s="2">
        <v>120</v>
      </c>
      <c r="B1484" s="2">
        <v>7.8</v>
      </c>
    </row>
    <row r="1485" spans="1:2" x14ac:dyDescent="0.3">
      <c r="A1485" s="3">
        <v>135</v>
      </c>
      <c r="B1485" s="3">
        <v>7.6</v>
      </c>
    </row>
    <row r="1486" spans="1:2" x14ac:dyDescent="0.3">
      <c r="A1486" s="2">
        <v>132</v>
      </c>
      <c r="B1486" s="2">
        <v>7.2</v>
      </c>
    </row>
    <row r="1487" spans="1:2" x14ac:dyDescent="0.3">
      <c r="A1487" s="3">
        <v>92</v>
      </c>
      <c r="B1487" s="3">
        <v>6.7</v>
      </c>
    </row>
    <row r="1488" spans="1:2" x14ac:dyDescent="0.3">
      <c r="A1488" s="2">
        <v>99</v>
      </c>
      <c r="B1488" s="2">
        <v>6.8</v>
      </c>
    </row>
    <row r="1489" spans="1:2" x14ac:dyDescent="0.3">
      <c r="A1489" s="3">
        <v>90</v>
      </c>
      <c r="B1489" s="3">
        <v>6.3</v>
      </c>
    </row>
    <row r="1490" spans="1:2" x14ac:dyDescent="0.3">
      <c r="A1490" s="2">
        <v>111</v>
      </c>
      <c r="B1490" s="2">
        <v>6.2</v>
      </c>
    </row>
    <row r="1491" spans="1:2" x14ac:dyDescent="0.3">
      <c r="A1491" s="3">
        <v>103</v>
      </c>
      <c r="B1491" s="3">
        <v>6.2</v>
      </c>
    </row>
    <row r="1492" spans="1:2" x14ac:dyDescent="0.3">
      <c r="A1492" s="2">
        <v>127</v>
      </c>
      <c r="B1492" s="2">
        <v>8.6</v>
      </c>
    </row>
    <row r="1493" spans="1:2" x14ac:dyDescent="0.3">
      <c r="A1493" s="3">
        <v>112</v>
      </c>
      <c r="B1493" s="3">
        <v>8</v>
      </c>
    </row>
    <row r="1494" spans="1:2" x14ac:dyDescent="0.3">
      <c r="A1494" s="2">
        <v>87</v>
      </c>
      <c r="B1494" s="2">
        <v>7</v>
      </c>
    </row>
    <row r="1495" spans="1:2" x14ac:dyDescent="0.3">
      <c r="A1495" s="3">
        <v>138</v>
      </c>
      <c r="B1495" s="3">
        <v>8</v>
      </c>
    </row>
    <row r="1496" spans="1:2" x14ac:dyDescent="0.3">
      <c r="A1496" s="2">
        <v>132</v>
      </c>
      <c r="B1496" s="2">
        <v>8.1</v>
      </c>
    </row>
    <row r="1497" spans="1:2" x14ac:dyDescent="0.3">
      <c r="A1497" s="3">
        <v>103</v>
      </c>
      <c r="B1497" s="3">
        <v>6.7</v>
      </c>
    </row>
    <row r="1498" spans="1:2" x14ac:dyDescent="0.3">
      <c r="A1498" s="2">
        <v>123</v>
      </c>
      <c r="B1498" s="2">
        <v>7.9</v>
      </c>
    </row>
    <row r="1499" spans="1:2" x14ac:dyDescent="0.3">
      <c r="A1499" s="3">
        <v>111</v>
      </c>
      <c r="B1499" s="3">
        <v>6.1</v>
      </c>
    </row>
    <row r="1500" spans="1:2" x14ac:dyDescent="0.3">
      <c r="A1500" s="2">
        <v>102</v>
      </c>
      <c r="B1500" s="2">
        <v>4.2</v>
      </c>
    </row>
    <row r="1501" spans="1:2" x14ac:dyDescent="0.3">
      <c r="A1501" s="3">
        <v>78</v>
      </c>
      <c r="B1501" s="3">
        <v>6.1</v>
      </c>
    </row>
    <row r="1502" spans="1:2" x14ac:dyDescent="0.3">
      <c r="A1502" s="2">
        <v>132</v>
      </c>
      <c r="B1502" s="2">
        <v>6.6</v>
      </c>
    </row>
    <row r="1503" spans="1:2" x14ac:dyDescent="0.3">
      <c r="A1503" s="3">
        <v>133</v>
      </c>
      <c r="B1503" s="3">
        <v>7.5</v>
      </c>
    </row>
    <row r="1504" spans="1:2" x14ac:dyDescent="0.3">
      <c r="A1504" s="2">
        <v>108</v>
      </c>
      <c r="B1504" s="2">
        <v>7.4</v>
      </c>
    </row>
    <row r="1505" spans="1:2" x14ac:dyDescent="0.3">
      <c r="A1505" s="3">
        <v>125</v>
      </c>
      <c r="B1505" s="3">
        <v>7.2</v>
      </c>
    </row>
    <row r="1506" spans="1:2" x14ac:dyDescent="0.3">
      <c r="A1506" s="2">
        <v>98</v>
      </c>
      <c r="B1506" s="2">
        <v>6.9</v>
      </c>
    </row>
    <row r="1507" spans="1:2" x14ac:dyDescent="0.3">
      <c r="A1507" s="3">
        <v>119</v>
      </c>
      <c r="B1507" s="3">
        <v>7.4</v>
      </c>
    </row>
    <row r="1508" spans="1:2" x14ac:dyDescent="0.3">
      <c r="A1508" s="2">
        <v>87</v>
      </c>
      <c r="B1508" s="2">
        <v>5.4</v>
      </c>
    </row>
    <row r="1509" spans="1:2" x14ac:dyDescent="0.3">
      <c r="A1509" s="3">
        <v>91</v>
      </c>
      <c r="B1509" s="3">
        <v>6.8</v>
      </c>
    </row>
    <row r="1510" spans="1:2" x14ac:dyDescent="0.3">
      <c r="A1510" s="2">
        <v>100</v>
      </c>
      <c r="B1510" s="2">
        <v>6.3</v>
      </c>
    </row>
    <row r="1511" spans="1:2" x14ac:dyDescent="0.3">
      <c r="A1511" s="3">
        <v>118</v>
      </c>
      <c r="B1511" s="3">
        <v>7.2</v>
      </c>
    </row>
    <row r="1512" spans="1:2" x14ac:dyDescent="0.3">
      <c r="A1512" s="3">
        <v>109</v>
      </c>
      <c r="B1512" s="3">
        <v>6.9</v>
      </c>
    </row>
    <row r="1513" spans="1:2" x14ac:dyDescent="0.3">
      <c r="A1513" s="2">
        <v>99</v>
      </c>
      <c r="B1513" s="2">
        <v>6</v>
      </c>
    </row>
    <row r="1514" spans="1:2" x14ac:dyDescent="0.3">
      <c r="A1514" s="3">
        <v>114</v>
      </c>
      <c r="B1514" s="3">
        <v>5.9</v>
      </c>
    </row>
    <row r="1515" spans="1:2" x14ac:dyDescent="0.3">
      <c r="A1515" s="2">
        <v>89</v>
      </c>
      <c r="B1515" s="2">
        <v>5.4</v>
      </c>
    </row>
    <row r="1516" spans="1:2" x14ac:dyDescent="0.3">
      <c r="A1516" s="3">
        <v>95</v>
      </c>
      <c r="B1516" s="3">
        <v>5.9</v>
      </c>
    </row>
    <row r="1517" spans="1:2" x14ac:dyDescent="0.3">
      <c r="A1517" s="2">
        <v>98</v>
      </c>
      <c r="B1517" s="2">
        <v>6.1</v>
      </c>
    </row>
    <row r="1518" spans="1:2" x14ac:dyDescent="0.3">
      <c r="A1518" s="3">
        <v>94</v>
      </c>
      <c r="B1518" s="3">
        <v>7.7</v>
      </c>
    </row>
    <row r="1519" spans="1:2" x14ac:dyDescent="0.3">
      <c r="A1519" s="2">
        <v>85</v>
      </c>
      <c r="B1519" s="2">
        <v>5.8</v>
      </c>
    </row>
    <row r="1520" spans="1:2" x14ac:dyDescent="0.3">
      <c r="A1520" s="3">
        <v>124</v>
      </c>
      <c r="B1520" s="3">
        <v>7.6</v>
      </c>
    </row>
    <row r="1521" spans="1:2" x14ac:dyDescent="0.3">
      <c r="A1521" s="2">
        <v>131</v>
      </c>
      <c r="B1521" s="2">
        <v>6.1</v>
      </c>
    </row>
    <row r="1522" spans="1:2" x14ac:dyDescent="0.3">
      <c r="A1522" s="3">
        <v>107</v>
      </c>
      <c r="B1522" s="3">
        <v>5.4</v>
      </c>
    </row>
    <row r="1523" spans="1:2" x14ac:dyDescent="0.3">
      <c r="A1523" s="2">
        <v>99</v>
      </c>
      <c r="B1523" s="2">
        <v>5.0999999999999996</v>
      </c>
    </row>
    <row r="1524" spans="1:2" x14ac:dyDescent="0.3">
      <c r="A1524" s="3">
        <v>83</v>
      </c>
      <c r="B1524" s="3">
        <v>6.4</v>
      </c>
    </row>
    <row r="1525" spans="1:2" x14ac:dyDescent="0.3">
      <c r="A1525" s="2">
        <v>131</v>
      </c>
      <c r="B1525" s="2">
        <v>6.3</v>
      </c>
    </row>
    <row r="1526" spans="1:2" x14ac:dyDescent="0.3">
      <c r="A1526" s="3">
        <v>85</v>
      </c>
      <c r="B1526" s="3">
        <v>7.5</v>
      </c>
    </row>
    <row r="1527" spans="1:2" x14ac:dyDescent="0.3">
      <c r="A1527" s="2">
        <v>126</v>
      </c>
      <c r="B1527" s="2">
        <v>7.1</v>
      </c>
    </row>
    <row r="1528" spans="1:2" x14ac:dyDescent="0.3">
      <c r="A1528" s="2">
        <v>123</v>
      </c>
      <c r="B1528" s="2">
        <v>7.8</v>
      </c>
    </row>
    <row r="1529" spans="1:2" x14ac:dyDescent="0.3">
      <c r="A1529" s="3">
        <v>105</v>
      </c>
      <c r="B1529" s="3">
        <v>6.5</v>
      </c>
    </row>
    <row r="1530" spans="1:2" x14ac:dyDescent="0.3">
      <c r="A1530" s="2">
        <v>125</v>
      </c>
      <c r="B1530" s="2">
        <v>6.6</v>
      </c>
    </row>
    <row r="1531" spans="1:2" x14ac:dyDescent="0.3">
      <c r="A1531" s="2">
        <v>77</v>
      </c>
      <c r="B1531" s="2">
        <v>7.4</v>
      </c>
    </row>
    <row r="1532" spans="1:2" x14ac:dyDescent="0.3">
      <c r="A1532" s="2">
        <v>121</v>
      </c>
      <c r="B1532" s="2">
        <v>7.6</v>
      </c>
    </row>
    <row r="1533" spans="1:2" x14ac:dyDescent="0.3">
      <c r="A1533" s="3">
        <v>124</v>
      </c>
      <c r="B1533" s="3">
        <v>7.5</v>
      </c>
    </row>
    <row r="1534" spans="1:2" x14ac:dyDescent="0.3">
      <c r="A1534" s="2">
        <v>99</v>
      </c>
      <c r="B1534" s="2">
        <v>6.6</v>
      </c>
    </row>
    <row r="1535" spans="1:2" x14ac:dyDescent="0.3">
      <c r="A1535" s="3">
        <v>112</v>
      </c>
      <c r="B1535" s="3">
        <v>7.2</v>
      </c>
    </row>
    <row r="1536" spans="1:2" x14ac:dyDescent="0.3">
      <c r="A1536" s="2">
        <v>111</v>
      </c>
      <c r="B1536" s="2">
        <v>7.6</v>
      </c>
    </row>
    <row r="1537" spans="1:2" x14ac:dyDescent="0.3">
      <c r="A1537" s="3">
        <v>107</v>
      </c>
      <c r="B1537" s="3">
        <v>6.2</v>
      </c>
    </row>
    <row r="1538" spans="1:2" x14ac:dyDescent="0.3">
      <c r="A1538" s="2">
        <v>104</v>
      </c>
      <c r="B1538" s="2">
        <v>5.6</v>
      </c>
    </row>
    <row r="1539" spans="1:2" x14ac:dyDescent="0.3">
      <c r="A1539" s="3">
        <v>113</v>
      </c>
      <c r="B1539" s="3">
        <v>7.6</v>
      </c>
    </row>
    <row r="1540" spans="1:2" x14ac:dyDescent="0.3">
      <c r="A1540" s="2">
        <v>113</v>
      </c>
      <c r="B1540" s="2">
        <v>6.6</v>
      </c>
    </row>
    <row r="1541" spans="1:2" x14ac:dyDescent="0.3">
      <c r="A1541" s="3">
        <v>95</v>
      </c>
      <c r="B1541" s="3">
        <v>7</v>
      </c>
    </row>
    <row r="1542" spans="1:2" x14ac:dyDescent="0.3">
      <c r="A1542" s="2">
        <v>86</v>
      </c>
      <c r="B1542" s="2">
        <v>2.7</v>
      </c>
    </row>
    <row r="1543" spans="1:2" x14ac:dyDescent="0.3">
      <c r="A1543" s="3">
        <v>126</v>
      </c>
      <c r="B1543" s="3">
        <v>7.6</v>
      </c>
    </row>
    <row r="1544" spans="1:2" x14ac:dyDescent="0.3">
      <c r="A1544" s="2">
        <v>101</v>
      </c>
      <c r="B1544" s="2">
        <v>6.6</v>
      </c>
    </row>
    <row r="1545" spans="1:2" x14ac:dyDescent="0.3">
      <c r="A1545" s="3">
        <v>102</v>
      </c>
      <c r="B1545" s="3">
        <v>6.9</v>
      </c>
    </row>
    <row r="1546" spans="1:2" x14ac:dyDescent="0.3">
      <c r="A1546" s="2">
        <v>111</v>
      </c>
      <c r="B1546" s="2">
        <v>6.8</v>
      </c>
    </row>
    <row r="1547" spans="1:2" x14ac:dyDescent="0.3">
      <c r="A1547" s="2">
        <v>95</v>
      </c>
      <c r="B1547" s="2">
        <v>3.7</v>
      </c>
    </row>
    <row r="1548" spans="1:2" x14ac:dyDescent="0.3">
      <c r="A1548" s="3">
        <v>98</v>
      </c>
      <c r="B1548" s="3">
        <v>6.1</v>
      </c>
    </row>
    <row r="1549" spans="1:2" x14ac:dyDescent="0.3">
      <c r="A1549" s="2">
        <v>100</v>
      </c>
      <c r="B1549" s="2">
        <v>5.9</v>
      </c>
    </row>
    <row r="1550" spans="1:2" x14ac:dyDescent="0.3">
      <c r="A1550" s="3">
        <v>118</v>
      </c>
      <c r="B1550" s="3">
        <v>6.7</v>
      </c>
    </row>
    <row r="1551" spans="1:2" x14ac:dyDescent="0.3">
      <c r="A1551" s="3">
        <v>125</v>
      </c>
      <c r="B1551" s="3">
        <v>6.9</v>
      </c>
    </row>
    <row r="1552" spans="1:2" x14ac:dyDescent="0.3">
      <c r="A1552" s="2">
        <v>94</v>
      </c>
      <c r="B1552" s="2">
        <v>5.5</v>
      </c>
    </row>
    <row r="1553" spans="1:2" x14ac:dyDescent="0.3">
      <c r="A1553" s="3">
        <v>79</v>
      </c>
      <c r="B1553" s="3">
        <v>7.1</v>
      </c>
    </row>
    <row r="1554" spans="1:2" x14ac:dyDescent="0.3">
      <c r="A1554" s="2">
        <v>106</v>
      </c>
      <c r="B1554" s="2">
        <v>7.1</v>
      </c>
    </row>
    <row r="1555" spans="1:2" x14ac:dyDescent="0.3">
      <c r="A1555" s="2">
        <v>63</v>
      </c>
      <c r="B1555" s="2">
        <v>7.3</v>
      </c>
    </row>
    <row r="1556" spans="1:2" x14ac:dyDescent="0.3">
      <c r="A1556" s="3">
        <v>85</v>
      </c>
      <c r="B1556" s="3">
        <v>3.4</v>
      </c>
    </row>
    <row r="1557" spans="1:2" x14ac:dyDescent="0.3">
      <c r="A1557" s="2">
        <v>108</v>
      </c>
      <c r="B1557" s="2">
        <v>6.8</v>
      </c>
    </row>
    <row r="1558" spans="1:2" x14ac:dyDescent="0.3">
      <c r="A1558" s="3">
        <v>139</v>
      </c>
      <c r="B1558" s="3">
        <v>6.9</v>
      </c>
    </row>
    <row r="1559" spans="1:2" x14ac:dyDescent="0.3">
      <c r="A1559" s="2">
        <v>127</v>
      </c>
      <c r="B1559" s="2">
        <v>7</v>
      </c>
    </row>
    <row r="1560" spans="1:2" x14ac:dyDescent="0.3">
      <c r="A1560" s="3">
        <v>106</v>
      </c>
      <c r="B1560" s="3">
        <v>5.5</v>
      </c>
    </row>
    <row r="1561" spans="1:2" x14ac:dyDescent="0.3">
      <c r="A1561" s="2">
        <v>95</v>
      </c>
      <c r="B1561" s="2">
        <v>5.0999999999999996</v>
      </c>
    </row>
    <row r="1562" spans="1:2" x14ac:dyDescent="0.3">
      <c r="A1562" s="3">
        <v>118</v>
      </c>
      <c r="B1562" s="3">
        <v>6.2</v>
      </c>
    </row>
    <row r="1563" spans="1:2" x14ac:dyDescent="0.3">
      <c r="A1563" s="2">
        <v>108</v>
      </c>
      <c r="B1563" s="2">
        <v>5.9</v>
      </c>
    </row>
    <row r="1564" spans="1:2" x14ac:dyDescent="0.3">
      <c r="A1564" s="3">
        <v>105</v>
      </c>
      <c r="B1564" s="3">
        <v>5.2</v>
      </c>
    </row>
    <row r="1565" spans="1:2" x14ac:dyDescent="0.3">
      <c r="A1565" s="2">
        <v>131</v>
      </c>
      <c r="B1565" s="2">
        <v>6.2</v>
      </c>
    </row>
    <row r="1566" spans="1:2" x14ac:dyDescent="0.3">
      <c r="A1566" s="3">
        <v>104</v>
      </c>
      <c r="B1566" s="3">
        <v>5.5</v>
      </c>
    </row>
    <row r="1567" spans="1:2" x14ac:dyDescent="0.3">
      <c r="A1567" s="2">
        <v>133</v>
      </c>
      <c r="B1567" s="2">
        <v>7.4</v>
      </c>
    </row>
    <row r="1568" spans="1:2" x14ac:dyDescent="0.3">
      <c r="A1568" s="3">
        <v>94</v>
      </c>
      <c r="B1568" s="3">
        <v>4.4000000000000004</v>
      </c>
    </row>
    <row r="1569" spans="1:2" x14ac:dyDescent="0.3">
      <c r="A1569" s="2">
        <v>109</v>
      </c>
      <c r="B1569" s="2">
        <v>6.3</v>
      </c>
    </row>
    <row r="1570" spans="1:2" x14ac:dyDescent="0.3">
      <c r="A1570" s="3">
        <v>96</v>
      </c>
      <c r="B1570" s="3">
        <v>6.1</v>
      </c>
    </row>
    <row r="1571" spans="1:2" x14ac:dyDescent="0.3">
      <c r="A1571" s="2">
        <v>105</v>
      </c>
      <c r="B1571" s="2">
        <v>5.3</v>
      </c>
    </row>
    <row r="1572" spans="1:2" x14ac:dyDescent="0.3">
      <c r="A1572" s="3">
        <v>99</v>
      </c>
      <c r="B1572" s="3">
        <v>5.4</v>
      </c>
    </row>
    <row r="1573" spans="1:2" x14ac:dyDescent="0.3">
      <c r="A1573" s="2">
        <v>112</v>
      </c>
      <c r="B1573" s="2">
        <v>6.7</v>
      </c>
    </row>
    <row r="1574" spans="1:2" x14ac:dyDescent="0.3">
      <c r="A1574" s="3">
        <v>108</v>
      </c>
      <c r="B1574" s="3">
        <v>5.9</v>
      </c>
    </row>
    <row r="1575" spans="1:2" x14ac:dyDescent="0.3">
      <c r="A1575" s="2">
        <v>126</v>
      </c>
      <c r="B1575" s="2">
        <v>7.3</v>
      </c>
    </row>
    <row r="1576" spans="1:2" x14ac:dyDescent="0.3">
      <c r="A1576" s="3">
        <v>98</v>
      </c>
      <c r="B1576" s="3">
        <v>5.5</v>
      </c>
    </row>
    <row r="1577" spans="1:2" x14ac:dyDescent="0.3">
      <c r="A1577" s="2">
        <v>104</v>
      </c>
      <c r="B1577" s="2">
        <v>5.8</v>
      </c>
    </row>
    <row r="1578" spans="1:2" x14ac:dyDescent="0.3">
      <c r="A1578" s="3">
        <v>110</v>
      </c>
      <c r="B1578" s="3">
        <v>4.5999999999999996</v>
      </c>
    </row>
    <row r="1579" spans="1:2" x14ac:dyDescent="0.3">
      <c r="A1579" s="2">
        <v>130</v>
      </c>
      <c r="B1579" s="2">
        <v>6.7</v>
      </c>
    </row>
    <row r="1580" spans="1:2" x14ac:dyDescent="0.3">
      <c r="A1580" s="3">
        <v>93</v>
      </c>
      <c r="B1580" s="3">
        <v>5.0999999999999996</v>
      </c>
    </row>
    <row r="1581" spans="1:2" x14ac:dyDescent="0.3">
      <c r="A1581" s="2">
        <v>96</v>
      </c>
      <c r="B1581" s="2">
        <v>5.6</v>
      </c>
    </row>
    <row r="1582" spans="1:2" x14ac:dyDescent="0.3">
      <c r="A1582" s="3">
        <v>114</v>
      </c>
      <c r="B1582" s="3">
        <v>7</v>
      </c>
    </row>
    <row r="1583" spans="1:2" x14ac:dyDescent="0.3">
      <c r="A1583" s="2">
        <v>106</v>
      </c>
      <c r="B1583" s="2">
        <v>6.4</v>
      </c>
    </row>
    <row r="1584" spans="1:2" x14ac:dyDescent="0.3">
      <c r="A1584" s="3">
        <v>150</v>
      </c>
      <c r="B1584" s="3">
        <v>6.7</v>
      </c>
    </row>
    <row r="1585" spans="1:2" x14ac:dyDescent="0.3">
      <c r="A1585" s="2">
        <v>100</v>
      </c>
      <c r="B1585" s="2">
        <v>4.0999999999999996</v>
      </c>
    </row>
    <row r="1586" spans="1:2" x14ac:dyDescent="0.3">
      <c r="A1586" s="3">
        <v>100</v>
      </c>
      <c r="B1586" s="3">
        <v>5.5</v>
      </c>
    </row>
    <row r="1587" spans="1:2" x14ac:dyDescent="0.3">
      <c r="A1587" s="2">
        <v>100</v>
      </c>
      <c r="B1587" s="2">
        <v>2.7</v>
      </c>
    </row>
    <row r="1588" spans="1:2" x14ac:dyDescent="0.3">
      <c r="A1588" s="3">
        <v>107</v>
      </c>
      <c r="B1588" s="3">
        <v>6.4</v>
      </c>
    </row>
    <row r="1589" spans="1:2" x14ac:dyDescent="0.3">
      <c r="A1589" s="2">
        <v>102</v>
      </c>
      <c r="B1589" s="2">
        <v>4.8</v>
      </c>
    </row>
    <row r="1590" spans="1:2" x14ac:dyDescent="0.3">
      <c r="A1590" s="3">
        <v>101</v>
      </c>
      <c r="B1590" s="3">
        <v>6.1</v>
      </c>
    </row>
    <row r="1591" spans="1:2" x14ac:dyDescent="0.3">
      <c r="A1591" s="2">
        <v>86</v>
      </c>
      <c r="B1591" s="2">
        <v>4.8</v>
      </c>
    </row>
    <row r="1592" spans="1:2" x14ac:dyDescent="0.3">
      <c r="A1592" s="3">
        <v>108</v>
      </c>
      <c r="B1592" s="3">
        <v>7</v>
      </c>
    </row>
    <row r="1593" spans="1:2" x14ac:dyDescent="0.3">
      <c r="A1593" s="2">
        <v>123</v>
      </c>
      <c r="B1593" s="2">
        <v>6.8</v>
      </c>
    </row>
    <row r="1594" spans="1:2" x14ac:dyDescent="0.3">
      <c r="A1594" s="3">
        <v>88</v>
      </c>
      <c r="B1594" s="3">
        <v>5.6</v>
      </c>
    </row>
    <row r="1595" spans="1:2" x14ac:dyDescent="0.3">
      <c r="A1595" s="2">
        <v>109</v>
      </c>
      <c r="B1595" s="2">
        <v>6.1</v>
      </c>
    </row>
    <row r="1596" spans="1:2" x14ac:dyDescent="0.3">
      <c r="A1596" s="3">
        <v>122</v>
      </c>
      <c r="B1596" s="3">
        <v>7.9</v>
      </c>
    </row>
    <row r="1597" spans="1:2" x14ac:dyDescent="0.3">
      <c r="A1597" s="2">
        <v>251</v>
      </c>
      <c r="B1597" s="2">
        <v>8.4</v>
      </c>
    </row>
    <row r="1598" spans="1:2" x14ac:dyDescent="0.3">
      <c r="A1598" s="3">
        <v>118</v>
      </c>
      <c r="B1598" s="3">
        <v>6.5</v>
      </c>
    </row>
    <row r="1599" spans="1:2" x14ac:dyDescent="0.3">
      <c r="A1599" s="2">
        <v>131</v>
      </c>
      <c r="B1599" s="2">
        <v>7.1</v>
      </c>
    </row>
    <row r="1600" spans="1:2" x14ac:dyDescent="0.3">
      <c r="A1600" s="3">
        <v>109</v>
      </c>
      <c r="B1600" s="3">
        <v>6.6</v>
      </c>
    </row>
    <row r="1601" spans="1:2" x14ac:dyDescent="0.3">
      <c r="A1601" s="3">
        <v>88</v>
      </c>
      <c r="B1601" s="3">
        <v>7</v>
      </c>
    </row>
    <row r="1602" spans="1:2" x14ac:dyDescent="0.3">
      <c r="A1602" s="2">
        <v>103</v>
      </c>
      <c r="B1602" s="2">
        <v>5.6</v>
      </c>
    </row>
    <row r="1603" spans="1:2" x14ac:dyDescent="0.3">
      <c r="A1603" s="3">
        <v>87</v>
      </c>
      <c r="B1603" s="3">
        <v>4.8</v>
      </c>
    </row>
    <row r="1604" spans="1:2" x14ac:dyDescent="0.3">
      <c r="A1604" s="2">
        <v>160</v>
      </c>
      <c r="B1604" s="2">
        <v>7.5</v>
      </c>
    </row>
    <row r="1605" spans="1:2" x14ac:dyDescent="0.3">
      <c r="A1605" s="3">
        <v>121</v>
      </c>
      <c r="B1605" s="3">
        <v>6</v>
      </c>
    </row>
    <row r="1606" spans="1:2" x14ac:dyDescent="0.3">
      <c r="A1606" s="2">
        <v>129</v>
      </c>
      <c r="B1606" s="2">
        <v>6.8</v>
      </c>
    </row>
    <row r="1607" spans="1:2" x14ac:dyDescent="0.3">
      <c r="A1607" s="2">
        <v>115</v>
      </c>
      <c r="B1607" s="2">
        <v>6.5</v>
      </c>
    </row>
    <row r="1608" spans="1:2" x14ac:dyDescent="0.3">
      <c r="A1608" s="3">
        <v>153</v>
      </c>
      <c r="B1608" s="3">
        <v>7.9</v>
      </c>
    </row>
    <row r="1609" spans="1:2" x14ac:dyDescent="0.3">
      <c r="A1609" s="3">
        <v>128</v>
      </c>
      <c r="B1609" s="3">
        <v>6.4</v>
      </c>
    </row>
    <row r="1610" spans="1:2" x14ac:dyDescent="0.3">
      <c r="A1610" s="2">
        <v>89</v>
      </c>
      <c r="B1610" s="2">
        <v>5.8</v>
      </c>
    </row>
    <row r="1611" spans="1:2" x14ac:dyDescent="0.3">
      <c r="A1611" s="3">
        <v>122</v>
      </c>
      <c r="B1611" s="3">
        <v>7.7</v>
      </c>
    </row>
    <row r="1612" spans="1:2" x14ac:dyDescent="0.3">
      <c r="A1612" s="3">
        <v>99</v>
      </c>
      <c r="B1612" s="3">
        <v>5.3</v>
      </c>
    </row>
    <row r="1613" spans="1:2" x14ac:dyDescent="0.3">
      <c r="A1613" s="2">
        <v>99</v>
      </c>
      <c r="B1613" s="2">
        <v>5.3</v>
      </c>
    </row>
    <row r="1614" spans="1:2" x14ac:dyDescent="0.3">
      <c r="A1614" s="3">
        <v>147</v>
      </c>
      <c r="B1614" s="3">
        <v>7.5</v>
      </c>
    </row>
    <row r="1615" spans="1:2" x14ac:dyDescent="0.3">
      <c r="A1615" s="2">
        <v>112</v>
      </c>
      <c r="B1615" s="2">
        <v>6.9</v>
      </c>
    </row>
    <row r="1616" spans="1:2" x14ac:dyDescent="0.3">
      <c r="A1616" s="3">
        <v>88</v>
      </c>
      <c r="B1616" s="3">
        <v>4.9000000000000004</v>
      </c>
    </row>
    <row r="1617" spans="1:2" x14ac:dyDescent="0.3">
      <c r="A1617" s="2">
        <v>94</v>
      </c>
      <c r="B1617" s="2">
        <v>7.1</v>
      </c>
    </row>
    <row r="1618" spans="1:2" x14ac:dyDescent="0.3">
      <c r="A1618" s="3">
        <v>90</v>
      </c>
      <c r="B1618" s="3">
        <v>8</v>
      </c>
    </row>
    <row r="1619" spans="1:2" x14ac:dyDescent="0.3">
      <c r="A1619" s="2">
        <v>167</v>
      </c>
      <c r="B1619" s="2">
        <v>7.9</v>
      </c>
    </row>
    <row r="1620" spans="1:2" x14ac:dyDescent="0.3">
      <c r="A1620" s="3">
        <v>118</v>
      </c>
      <c r="B1620" s="3">
        <v>7.6</v>
      </c>
    </row>
    <row r="1621" spans="1:2" x14ac:dyDescent="0.3">
      <c r="A1621" s="2">
        <v>83</v>
      </c>
      <c r="B1621" s="2">
        <v>5.9</v>
      </c>
    </row>
    <row r="1622" spans="1:2" x14ac:dyDescent="0.3">
      <c r="A1622" s="3">
        <v>104</v>
      </c>
      <c r="B1622" s="3">
        <v>6.3</v>
      </c>
    </row>
    <row r="1623" spans="1:2" x14ac:dyDescent="0.3">
      <c r="A1623" s="3">
        <v>102</v>
      </c>
      <c r="B1623" s="3">
        <v>6.4</v>
      </c>
    </row>
    <row r="1624" spans="1:2" x14ac:dyDescent="0.3">
      <c r="A1624" s="2">
        <v>131</v>
      </c>
      <c r="B1624" s="2">
        <v>8.1999999999999993</v>
      </c>
    </row>
    <row r="1625" spans="1:2" x14ac:dyDescent="0.3">
      <c r="A1625" s="3">
        <v>101</v>
      </c>
      <c r="B1625" s="3">
        <v>6.9</v>
      </c>
    </row>
    <row r="1626" spans="1:2" x14ac:dyDescent="0.3">
      <c r="A1626" s="2">
        <v>130</v>
      </c>
      <c r="B1626" s="2">
        <v>7.8</v>
      </c>
    </row>
    <row r="1627" spans="1:2" x14ac:dyDescent="0.3">
      <c r="A1627" s="3">
        <v>120</v>
      </c>
      <c r="B1627" s="3">
        <v>6.7</v>
      </c>
    </row>
    <row r="1628" spans="1:2" x14ac:dyDescent="0.3">
      <c r="A1628" s="2">
        <v>135</v>
      </c>
      <c r="B1628" s="2">
        <v>7.5</v>
      </c>
    </row>
    <row r="1629" spans="1:2" x14ac:dyDescent="0.3">
      <c r="A1629" s="3">
        <v>110</v>
      </c>
      <c r="B1629" s="3">
        <v>7.4</v>
      </c>
    </row>
    <row r="1630" spans="1:2" x14ac:dyDescent="0.3">
      <c r="A1630" s="2">
        <v>103</v>
      </c>
      <c r="B1630" s="2">
        <v>5.2</v>
      </c>
    </row>
    <row r="1631" spans="1:2" x14ac:dyDescent="0.3">
      <c r="A1631" s="2">
        <v>110</v>
      </c>
      <c r="B1631" s="2">
        <v>7.6</v>
      </c>
    </row>
    <row r="1632" spans="1:2" x14ac:dyDescent="0.3">
      <c r="A1632" s="3">
        <v>91</v>
      </c>
      <c r="B1632" s="3">
        <v>7.3</v>
      </c>
    </row>
    <row r="1633" spans="1:2" x14ac:dyDescent="0.3">
      <c r="A1633" s="2">
        <v>105</v>
      </c>
      <c r="B1633" s="2">
        <v>6.6</v>
      </c>
    </row>
    <row r="1634" spans="1:2" x14ac:dyDescent="0.3">
      <c r="A1634" s="3">
        <v>127</v>
      </c>
      <c r="B1634" s="3">
        <v>6.8</v>
      </c>
    </row>
    <row r="1635" spans="1:2" x14ac:dyDescent="0.3">
      <c r="A1635" s="2">
        <v>82</v>
      </c>
      <c r="B1635" s="2">
        <v>6.9</v>
      </c>
    </row>
    <row r="1636" spans="1:2" x14ac:dyDescent="0.3">
      <c r="A1636" s="3">
        <v>99</v>
      </c>
      <c r="B1636" s="3">
        <v>5.8</v>
      </c>
    </row>
    <row r="1637" spans="1:2" x14ac:dyDescent="0.3">
      <c r="A1637" s="2">
        <v>90</v>
      </c>
      <c r="B1637" s="2">
        <v>6.6</v>
      </c>
    </row>
    <row r="1638" spans="1:2" x14ac:dyDescent="0.3">
      <c r="A1638" s="3">
        <v>115</v>
      </c>
      <c r="B1638" s="3">
        <v>6.7</v>
      </c>
    </row>
    <row r="1639" spans="1:2" x14ac:dyDescent="0.3">
      <c r="A1639" s="2">
        <v>96</v>
      </c>
      <c r="B1639" s="2">
        <v>6.7</v>
      </c>
    </row>
    <row r="1640" spans="1:2" x14ac:dyDescent="0.3">
      <c r="A1640" s="3">
        <v>104</v>
      </c>
      <c r="B1640" s="3">
        <v>6.3</v>
      </c>
    </row>
    <row r="1641" spans="1:2" x14ac:dyDescent="0.3">
      <c r="A1641" s="2">
        <v>117</v>
      </c>
      <c r="B1641" s="2">
        <v>7.7</v>
      </c>
    </row>
    <row r="1642" spans="1:2" x14ac:dyDescent="0.3">
      <c r="A1642" s="3">
        <v>83</v>
      </c>
      <c r="B1642" s="3">
        <v>6.1</v>
      </c>
    </row>
    <row r="1643" spans="1:2" x14ac:dyDescent="0.3">
      <c r="A1643" s="2">
        <v>99</v>
      </c>
      <c r="B1643" s="2">
        <v>4.9000000000000004</v>
      </c>
    </row>
    <row r="1644" spans="1:2" x14ac:dyDescent="0.3">
      <c r="A1644" s="3">
        <v>81</v>
      </c>
      <c r="B1644" s="3">
        <v>6.2</v>
      </c>
    </row>
    <row r="1645" spans="1:2" x14ac:dyDescent="0.3">
      <c r="A1645" s="2">
        <v>135</v>
      </c>
      <c r="B1645" s="2">
        <v>7.8</v>
      </c>
    </row>
    <row r="1646" spans="1:2" x14ac:dyDescent="0.3">
      <c r="A1646" s="3">
        <v>117</v>
      </c>
      <c r="B1646" s="3">
        <v>8.1999999999999993</v>
      </c>
    </row>
    <row r="1647" spans="1:2" x14ac:dyDescent="0.3">
      <c r="A1647" s="2">
        <v>139</v>
      </c>
      <c r="B1647" s="2">
        <v>6.9</v>
      </c>
    </row>
    <row r="1648" spans="1:2" x14ac:dyDescent="0.3">
      <c r="A1648" s="3">
        <v>123</v>
      </c>
      <c r="B1648" s="3">
        <v>6.2</v>
      </c>
    </row>
    <row r="1649" spans="1:2" x14ac:dyDescent="0.3">
      <c r="A1649" s="2">
        <v>117</v>
      </c>
      <c r="B1649" s="2">
        <v>6.9</v>
      </c>
    </row>
    <row r="1650" spans="1:2" x14ac:dyDescent="0.3">
      <c r="A1650" s="3">
        <v>97</v>
      </c>
      <c r="B1650" s="3">
        <v>4.8</v>
      </c>
    </row>
    <row r="1651" spans="1:2" x14ac:dyDescent="0.3">
      <c r="A1651" s="3">
        <v>103</v>
      </c>
      <c r="B1651" s="3">
        <v>5.3</v>
      </c>
    </row>
    <row r="1652" spans="1:2" x14ac:dyDescent="0.3">
      <c r="A1652" s="2">
        <v>119</v>
      </c>
      <c r="B1652" s="2">
        <v>6.7</v>
      </c>
    </row>
    <row r="1653" spans="1:2" x14ac:dyDescent="0.3">
      <c r="A1653" s="3">
        <v>94</v>
      </c>
      <c r="B1653" s="3">
        <v>5.4</v>
      </c>
    </row>
    <row r="1654" spans="1:2" x14ac:dyDescent="0.3">
      <c r="A1654" s="2">
        <v>89</v>
      </c>
      <c r="B1654" s="2">
        <v>5.4</v>
      </c>
    </row>
    <row r="1655" spans="1:2" x14ac:dyDescent="0.3">
      <c r="A1655" s="3">
        <v>98</v>
      </c>
      <c r="B1655" s="3">
        <v>4.9000000000000004</v>
      </c>
    </row>
    <row r="1656" spans="1:2" x14ac:dyDescent="0.3">
      <c r="A1656" s="2">
        <v>107</v>
      </c>
      <c r="B1656" s="2">
        <v>6.1</v>
      </c>
    </row>
    <row r="1657" spans="1:2" x14ac:dyDescent="0.3">
      <c r="A1657" s="3">
        <v>108</v>
      </c>
      <c r="B1657" s="3">
        <v>5.8</v>
      </c>
    </row>
    <row r="1658" spans="1:2" x14ac:dyDescent="0.3">
      <c r="A1658" s="2">
        <v>134</v>
      </c>
      <c r="B1658" s="2">
        <v>7</v>
      </c>
    </row>
    <row r="1659" spans="1:2" x14ac:dyDescent="0.3">
      <c r="A1659" s="3">
        <v>110</v>
      </c>
      <c r="B1659" s="3">
        <v>6.5</v>
      </c>
    </row>
    <row r="1660" spans="1:2" x14ac:dyDescent="0.3">
      <c r="A1660" s="2">
        <v>103</v>
      </c>
      <c r="B1660" s="2">
        <v>6.6</v>
      </c>
    </row>
    <row r="1661" spans="1:2" x14ac:dyDescent="0.3">
      <c r="A1661" s="2">
        <v>100</v>
      </c>
      <c r="B1661" s="2">
        <v>5.7</v>
      </c>
    </row>
    <row r="1662" spans="1:2" x14ac:dyDescent="0.3">
      <c r="A1662" s="3">
        <v>131</v>
      </c>
      <c r="B1662" s="3">
        <v>6.6</v>
      </c>
    </row>
    <row r="1663" spans="1:2" x14ac:dyDescent="0.3">
      <c r="A1663" s="2">
        <v>133</v>
      </c>
      <c r="B1663" s="2">
        <v>7</v>
      </c>
    </row>
    <row r="1664" spans="1:2" x14ac:dyDescent="0.3">
      <c r="A1664" s="3">
        <v>109</v>
      </c>
      <c r="B1664" s="3">
        <v>7.4</v>
      </c>
    </row>
    <row r="1665" spans="1:2" x14ac:dyDescent="0.3">
      <c r="A1665" s="2">
        <v>114</v>
      </c>
      <c r="B1665" s="2">
        <v>5.3</v>
      </c>
    </row>
    <row r="1666" spans="1:2" x14ac:dyDescent="0.3">
      <c r="A1666" s="3">
        <v>164</v>
      </c>
      <c r="B1666" s="3">
        <v>7.4</v>
      </c>
    </row>
    <row r="1667" spans="1:2" x14ac:dyDescent="0.3">
      <c r="A1667" s="2">
        <v>92</v>
      </c>
      <c r="B1667" s="2">
        <v>7.4</v>
      </c>
    </row>
    <row r="1668" spans="1:2" x14ac:dyDescent="0.3">
      <c r="A1668" s="3">
        <v>122</v>
      </c>
      <c r="B1668" s="3">
        <v>6.8</v>
      </c>
    </row>
    <row r="1669" spans="1:2" x14ac:dyDescent="0.3">
      <c r="A1669" s="3">
        <v>110</v>
      </c>
      <c r="B1669" s="3">
        <v>7.2</v>
      </c>
    </row>
    <row r="1670" spans="1:2" x14ac:dyDescent="0.3">
      <c r="A1670" s="2">
        <v>116</v>
      </c>
      <c r="B1670" s="2">
        <v>6</v>
      </c>
    </row>
    <row r="1671" spans="1:2" x14ac:dyDescent="0.3">
      <c r="A1671" s="2">
        <v>115</v>
      </c>
      <c r="B1671" s="2">
        <v>6.6</v>
      </c>
    </row>
    <row r="1672" spans="1:2" x14ac:dyDescent="0.3">
      <c r="A1672" s="3">
        <v>148</v>
      </c>
      <c r="B1672" s="3">
        <v>7.9</v>
      </c>
    </row>
    <row r="1673" spans="1:2" x14ac:dyDescent="0.3">
      <c r="A1673" s="3">
        <v>118</v>
      </c>
      <c r="B1673" s="3">
        <v>5.7</v>
      </c>
    </row>
    <row r="1674" spans="1:2" x14ac:dyDescent="0.3">
      <c r="A1674" s="2">
        <v>101</v>
      </c>
      <c r="B1674" s="2">
        <v>7.1</v>
      </c>
    </row>
    <row r="1675" spans="1:2" x14ac:dyDescent="0.3">
      <c r="A1675" s="3">
        <v>82</v>
      </c>
      <c r="B1675" s="3">
        <v>5.6</v>
      </c>
    </row>
    <row r="1676" spans="1:2" x14ac:dyDescent="0.3">
      <c r="A1676" s="2">
        <v>110</v>
      </c>
      <c r="B1676" s="2">
        <v>7.8</v>
      </c>
    </row>
    <row r="1677" spans="1:2" x14ac:dyDescent="0.3">
      <c r="A1677" s="3">
        <v>193</v>
      </c>
      <c r="B1677" s="3">
        <v>7.9</v>
      </c>
    </row>
    <row r="1678" spans="1:2" x14ac:dyDescent="0.3">
      <c r="A1678" s="2">
        <v>130</v>
      </c>
      <c r="B1678" s="2">
        <v>6.9</v>
      </c>
    </row>
    <row r="1679" spans="1:2" x14ac:dyDescent="0.3">
      <c r="A1679" s="2">
        <v>111</v>
      </c>
      <c r="B1679" s="2">
        <v>7.7</v>
      </c>
    </row>
    <row r="1680" spans="1:2" x14ac:dyDescent="0.3">
      <c r="A1680" s="3">
        <v>110</v>
      </c>
      <c r="B1680" s="3">
        <v>6.9</v>
      </c>
    </row>
    <row r="1681" spans="1:2" x14ac:dyDescent="0.3">
      <c r="A1681" s="2">
        <v>123</v>
      </c>
      <c r="B1681" s="2">
        <v>6</v>
      </c>
    </row>
    <row r="1682" spans="1:2" x14ac:dyDescent="0.3">
      <c r="A1682" s="3">
        <v>109</v>
      </c>
      <c r="B1682" s="3">
        <v>6.2</v>
      </c>
    </row>
    <row r="1683" spans="1:2" x14ac:dyDescent="0.3">
      <c r="A1683" s="2">
        <v>99</v>
      </c>
      <c r="B1683" s="2">
        <v>5.9</v>
      </c>
    </row>
    <row r="1684" spans="1:2" x14ac:dyDescent="0.3">
      <c r="A1684" s="3">
        <v>106</v>
      </c>
      <c r="B1684" s="3">
        <v>6.8</v>
      </c>
    </row>
    <row r="1685" spans="1:2" x14ac:dyDescent="0.3">
      <c r="A1685" s="2">
        <v>89</v>
      </c>
      <c r="B1685" s="2">
        <v>3.6</v>
      </c>
    </row>
    <row r="1686" spans="1:2" x14ac:dyDescent="0.3">
      <c r="A1686" s="3">
        <v>98</v>
      </c>
      <c r="B1686" s="3">
        <v>6.7</v>
      </c>
    </row>
    <row r="1687" spans="1:2" x14ac:dyDescent="0.3">
      <c r="A1687" s="2">
        <v>93</v>
      </c>
      <c r="B1687" s="2">
        <v>6.3</v>
      </c>
    </row>
    <row r="1688" spans="1:2" x14ac:dyDescent="0.3">
      <c r="A1688" s="3">
        <v>112</v>
      </c>
      <c r="B1688" s="3">
        <v>6.4</v>
      </c>
    </row>
    <row r="1689" spans="1:2" x14ac:dyDescent="0.3">
      <c r="A1689" s="2">
        <v>101</v>
      </c>
      <c r="B1689" s="2">
        <v>6.4</v>
      </c>
    </row>
    <row r="1690" spans="1:2" x14ac:dyDescent="0.3">
      <c r="A1690" s="3">
        <v>104</v>
      </c>
      <c r="B1690" s="3">
        <v>5.7</v>
      </c>
    </row>
    <row r="1691" spans="1:2" x14ac:dyDescent="0.3">
      <c r="A1691" s="2">
        <v>120</v>
      </c>
      <c r="B1691" s="2">
        <v>6.2</v>
      </c>
    </row>
    <row r="1692" spans="1:2" x14ac:dyDescent="0.3">
      <c r="A1692" s="2">
        <v>91</v>
      </c>
      <c r="B1692" s="2">
        <v>5.2</v>
      </c>
    </row>
    <row r="1693" spans="1:2" x14ac:dyDescent="0.3">
      <c r="A1693" s="3">
        <v>97</v>
      </c>
      <c r="B1693" s="3">
        <v>6.1</v>
      </c>
    </row>
    <row r="1694" spans="1:2" x14ac:dyDescent="0.3">
      <c r="A1694" s="2">
        <v>133</v>
      </c>
      <c r="B1694" s="2">
        <v>7.1</v>
      </c>
    </row>
    <row r="1695" spans="1:2" x14ac:dyDescent="0.3">
      <c r="A1695" s="3">
        <v>123</v>
      </c>
      <c r="B1695" s="3">
        <v>7.2</v>
      </c>
    </row>
    <row r="1696" spans="1:2" x14ac:dyDescent="0.3">
      <c r="A1696" s="2">
        <v>114</v>
      </c>
      <c r="B1696" s="2">
        <v>6.5</v>
      </c>
    </row>
    <row r="1697" spans="1:2" x14ac:dyDescent="0.3">
      <c r="A1697" s="3">
        <v>111</v>
      </c>
      <c r="B1697" s="3">
        <v>6</v>
      </c>
    </row>
    <row r="1698" spans="1:2" x14ac:dyDescent="0.3">
      <c r="A1698" s="2">
        <v>117</v>
      </c>
      <c r="B1698" s="2">
        <v>7</v>
      </c>
    </row>
    <row r="1699" spans="1:2" x14ac:dyDescent="0.3">
      <c r="A1699" s="3">
        <v>121</v>
      </c>
      <c r="B1699" s="3">
        <v>7</v>
      </c>
    </row>
    <row r="1700" spans="1:2" x14ac:dyDescent="0.3">
      <c r="A1700" s="2">
        <v>139</v>
      </c>
      <c r="B1700" s="2">
        <v>7.5</v>
      </c>
    </row>
    <row r="1701" spans="1:2" x14ac:dyDescent="0.3">
      <c r="A1701" s="3">
        <v>115</v>
      </c>
      <c r="B1701" s="3">
        <v>6.6</v>
      </c>
    </row>
    <row r="1702" spans="1:2" x14ac:dyDescent="0.3">
      <c r="A1702" s="3">
        <v>175</v>
      </c>
      <c r="B1702" s="3">
        <v>7.4</v>
      </c>
    </row>
    <row r="1703" spans="1:2" x14ac:dyDescent="0.3">
      <c r="A1703" s="2">
        <v>85</v>
      </c>
      <c r="B1703" s="2">
        <v>6.5</v>
      </c>
    </row>
    <row r="1704" spans="1:2" x14ac:dyDescent="0.3">
      <c r="A1704" s="3">
        <v>90</v>
      </c>
      <c r="B1704" s="3">
        <v>6.2</v>
      </c>
    </row>
    <row r="1705" spans="1:2" x14ac:dyDescent="0.3">
      <c r="A1705" s="2">
        <v>107</v>
      </c>
      <c r="B1705" s="2">
        <v>7.8</v>
      </c>
    </row>
    <row r="1706" spans="1:2" x14ac:dyDescent="0.3">
      <c r="A1706" s="3">
        <v>100</v>
      </c>
      <c r="B1706" s="3">
        <v>5.2</v>
      </c>
    </row>
    <row r="1707" spans="1:2" x14ac:dyDescent="0.3">
      <c r="A1707" s="2">
        <v>129</v>
      </c>
      <c r="B1707" s="2">
        <v>6.5</v>
      </c>
    </row>
    <row r="1708" spans="1:2" x14ac:dyDescent="0.3">
      <c r="A1708" s="3">
        <v>109</v>
      </c>
      <c r="B1708" s="3">
        <v>6.5</v>
      </c>
    </row>
    <row r="1709" spans="1:2" x14ac:dyDescent="0.3">
      <c r="A1709" s="2">
        <v>94</v>
      </c>
      <c r="B1709" s="2">
        <v>5.2</v>
      </c>
    </row>
    <row r="1710" spans="1:2" x14ac:dyDescent="0.3">
      <c r="A1710" s="3">
        <v>133</v>
      </c>
      <c r="B1710" s="3">
        <v>7.2</v>
      </c>
    </row>
    <row r="1711" spans="1:2" x14ac:dyDescent="0.3">
      <c r="A1711" s="2">
        <v>105</v>
      </c>
      <c r="B1711" s="2">
        <v>7.1</v>
      </c>
    </row>
    <row r="1712" spans="1:2" x14ac:dyDescent="0.3">
      <c r="A1712" s="3">
        <v>100</v>
      </c>
      <c r="B1712" s="3">
        <v>4.5</v>
      </c>
    </row>
    <row r="1713" spans="1:2" x14ac:dyDescent="0.3">
      <c r="A1713" s="2">
        <v>113</v>
      </c>
      <c r="B1713" s="2">
        <v>5.7</v>
      </c>
    </row>
    <row r="1714" spans="1:2" x14ac:dyDescent="0.3">
      <c r="A1714" s="3">
        <v>118</v>
      </c>
      <c r="B1714" s="3">
        <v>6</v>
      </c>
    </row>
    <row r="1715" spans="1:2" x14ac:dyDescent="0.3">
      <c r="A1715" s="2">
        <v>110</v>
      </c>
      <c r="B1715" s="2">
        <v>6.4</v>
      </c>
    </row>
    <row r="1716" spans="1:2" x14ac:dyDescent="0.3">
      <c r="A1716" s="3">
        <v>110</v>
      </c>
      <c r="B1716" s="3">
        <v>5.2</v>
      </c>
    </row>
    <row r="1717" spans="1:2" x14ac:dyDescent="0.3">
      <c r="A1717" s="2">
        <v>99</v>
      </c>
      <c r="B1717" s="2">
        <v>4.3</v>
      </c>
    </row>
    <row r="1718" spans="1:2" x14ac:dyDescent="0.3">
      <c r="A1718" s="3">
        <v>101</v>
      </c>
      <c r="B1718" s="3">
        <v>6.1</v>
      </c>
    </row>
    <row r="1719" spans="1:2" x14ac:dyDescent="0.3">
      <c r="A1719" s="3">
        <v>103</v>
      </c>
      <c r="B1719" s="3">
        <v>6.8</v>
      </c>
    </row>
    <row r="1720" spans="1:2" x14ac:dyDescent="0.3">
      <c r="A1720" s="3">
        <v>95</v>
      </c>
      <c r="B1720" s="3">
        <v>5.2</v>
      </c>
    </row>
    <row r="1721" spans="1:2" x14ac:dyDescent="0.3">
      <c r="A1721" s="2">
        <v>117</v>
      </c>
      <c r="B1721" s="2">
        <v>6.5</v>
      </c>
    </row>
    <row r="1722" spans="1:2" x14ac:dyDescent="0.3">
      <c r="A1722" s="3">
        <v>129</v>
      </c>
      <c r="B1722" s="3">
        <v>7.5</v>
      </c>
    </row>
    <row r="1723" spans="1:2" x14ac:dyDescent="0.3">
      <c r="A1723" s="2">
        <v>120</v>
      </c>
      <c r="B1723" s="2">
        <v>7.1</v>
      </c>
    </row>
    <row r="1724" spans="1:2" x14ac:dyDescent="0.3">
      <c r="A1724" s="3">
        <v>125</v>
      </c>
      <c r="B1724" s="3">
        <v>6.9</v>
      </c>
    </row>
    <row r="1725" spans="1:2" x14ac:dyDescent="0.3">
      <c r="A1725" s="2">
        <v>133</v>
      </c>
      <c r="B1725" s="2">
        <v>8</v>
      </c>
    </row>
    <row r="1726" spans="1:2" x14ac:dyDescent="0.3">
      <c r="A1726" s="3">
        <v>116</v>
      </c>
      <c r="B1726" s="3">
        <v>8.1999999999999993</v>
      </c>
    </row>
    <row r="1727" spans="1:2" x14ac:dyDescent="0.3">
      <c r="A1727" s="2">
        <v>129</v>
      </c>
      <c r="B1727" s="2">
        <v>6.4</v>
      </c>
    </row>
    <row r="1728" spans="1:2" x14ac:dyDescent="0.3">
      <c r="A1728" s="3">
        <v>93</v>
      </c>
      <c r="B1728" s="3">
        <v>7.9</v>
      </c>
    </row>
    <row r="1729" spans="1:2" x14ac:dyDescent="0.3">
      <c r="A1729" s="2">
        <v>118</v>
      </c>
      <c r="B1729" s="2">
        <v>6.7</v>
      </c>
    </row>
    <row r="1730" spans="1:2" x14ac:dyDescent="0.3">
      <c r="A1730" s="3">
        <v>129</v>
      </c>
      <c r="B1730" s="3">
        <v>6.1</v>
      </c>
    </row>
    <row r="1731" spans="1:2" x14ac:dyDescent="0.3">
      <c r="A1731" s="2">
        <v>185</v>
      </c>
      <c r="B1731" s="2">
        <v>8.9</v>
      </c>
    </row>
    <row r="1732" spans="1:2" x14ac:dyDescent="0.3">
      <c r="A1732" s="3">
        <v>146</v>
      </c>
      <c r="B1732" s="3">
        <v>8.1</v>
      </c>
    </row>
    <row r="1733" spans="1:2" x14ac:dyDescent="0.3">
      <c r="A1733" s="2">
        <v>128</v>
      </c>
      <c r="B1733" s="2">
        <v>6.2</v>
      </c>
    </row>
    <row r="1734" spans="1:2" x14ac:dyDescent="0.3">
      <c r="A1734" s="3">
        <v>93</v>
      </c>
      <c r="B1734" s="3">
        <v>4.9000000000000004</v>
      </c>
    </row>
    <row r="1735" spans="1:2" x14ac:dyDescent="0.3">
      <c r="A1735" s="3">
        <v>97</v>
      </c>
      <c r="B1735" s="3">
        <v>5.8</v>
      </c>
    </row>
    <row r="1736" spans="1:2" x14ac:dyDescent="0.3">
      <c r="A1736" s="3">
        <v>82</v>
      </c>
      <c r="B1736" s="3">
        <v>6</v>
      </c>
    </row>
    <row r="1737" spans="1:2" x14ac:dyDescent="0.3">
      <c r="A1737" s="2">
        <v>85</v>
      </c>
      <c r="B1737" s="2">
        <v>7</v>
      </c>
    </row>
    <row r="1738" spans="1:2" x14ac:dyDescent="0.3">
      <c r="A1738" s="3">
        <v>88</v>
      </c>
      <c r="B1738" s="3">
        <v>6</v>
      </c>
    </row>
    <row r="1739" spans="1:2" x14ac:dyDescent="0.3">
      <c r="A1739" s="2">
        <v>119</v>
      </c>
      <c r="B1739" s="2">
        <v>7.9</v>
      </c>
    </row>
    <row r="1740" spans="1:2" x14ac:dyDescent="0.3">
      <c r="A1740" s="3">
        <v>122</v>
      </c>
      <c r="B1740" s="3">
        <v>8.1</v>
      </c>
    </row>
    <row r="1741" spans="1:2" x14ac:dyDescent="0.3">
      <c r="A1741" s="2">
        <v>99</v>
      </c>
      <c r="B1741" s="2">
        <v>6.2</v>
      </c>
    </row>
    <row r="1742" spans="1:2" x14ac:dyDescent="0.3">
      <c r="A1742" s="3">
        <v>97</v>
      </c>
      <c r="B1742" s="3">
        <v>6.7</v>
      </c>
    </row>
    <row r="1743" spans="1:2" x14ac:dyDescent="0.3">
      <c r="A1743" s="2">
        <v>121</v>
      </c>
      <c r="B1743" s="2">
        <v>7.3</v>
      </c>
    </row>
    <row r="1744" spans="1:2" x14ac:dyDescent="0.3">
      <c r="A1744" s="3">
        <v>95</v>
      </c>
      <c r="B1744" s="3">
        <v>4.5999999999999996</v>
      </c>
    </row>
    <row r="1745" spans="1:2" x14ac:dyDescent="0.3">
      <c r="A1745" s="2">
        <v>105</v>
      </c>
      <c r="B1745" s="2">
        <v>6.1</v>
      </c>
    </row>
    <row r="1746" spans="1:2" x14ac:dyDescent="0.3">
      <c r="A1746" s="3">
        <v>108</v>
      </c>
      <c r="B1746" s="3">
        <v>6.2</v>
      </c>
    </row>
    <row r="1747" spans="1:2" x14ac:dyDescent="0.3">
      <c r="A1747" s="2">
        <v>134</v>
      </c>
      <c r="B1747" s="2">
        <v>7.8</v>
      </c>
    </row>
    <row r="1748" spans="1:2" x14ac:dyDescent="0.3">
      <c r="A1748" s="3">
        <v>115</v>
      </c>
      <c r="B1748" s="3">
        <v>6.1</v>
      </c>
    </row>
    <row r="1749" spans="1:2" x14ac:dyDescent="0.3">
      <c r="A1749" s="3">
        <v>86</v>
      </c>
      <c r="B1749" s="3">
        <v>5.8</v>
      </c>
    </row>
    <row r="1750" spans="1:2" x14ac:dyDescent="0.3">
      <c r="A1750" s="2">
        <v>101</v>
      </c>
      <c r="B1750" s="2">
        <v>6.5</v>
      </c>
    </row>
    <row r="1751" spans="1:2" x14ac:dyDescent="0.3">
      <c r="A1751" s="3">
        <v>96</v>
      </c>
      <c r="B1751" s="3">
        <v>7.2</v>
      </c>
    </row>
    <row r="1752" spans="1:2" x14ac:dyDescent="0.3">
      <c r="A1752" s="2">
        <v>101</v>
      </c>
      <c r="B1752" s="2">
        <v>7.8</v>
      </c>
    </row>
    <row r="1753" spans="1:2" x14ac:dyDescent="0.3">
      <c r="A1753" s="3">
        <v>100</v>
      </c>
      <c r="B1753" s="3">
        <v>4.7</v>
      </c>
    </row>
    <row r="1754" spans="1:2" x14ac:dyDescent="0.3">
      <c r="A1754" s="2">
        <v>117</v>
      </c>
      <c r="B1754" s="2">
        <v>6.8</v>
      </c>
    </row>
    <row r="1755" spans="1:2" x14ac:dyDescent="0.3">
      <c r="A1755" s="3">
        <v>101</v>
      </c>
      <c r="B1755" s="3">
        <v>5.9</v>
      </c>
    </row>
    <row r="1756" spans="1:2" x14ac:dyDescent="0.3">
      <c r="A1756" s="2">
        <v>98</v>
      </c>
      <c r="B1756" s="2">
        <v>7.2</v>
      </c>
    </row>
    <row r="1757" spans="1:2" x14ac:dyDescent="0.3">
      <c r="A1757" s="3">
        <v>146</v>
      </c>
      <c r="B1757" s="3">
        <v>8.6999999999999993</v>
      </c>
    </row>
    <row r="1758" spans="1:2" x14ac:dyDescent="0.3">
      <c r="A1758" s="2">
        <v>102</v>
      </c>
      <c r="B1758" s="2">
        <v>5</v>
      </c>
    </row>
    <row r="1759" spans="1:2" x14ac:dyDescent="0.3">
      <c r="A1759" s="3">
        <v>97</v>
      </c>
      <c r="B1759" s="3">
        <v>6.6</v>
      </c>
    </row>
    <row r="1760" spans="1:2" x14ac:dyDescent="0.3">
      <c r="A1760" s="2">
        <v>142</v>
      </c>
      <c r="B1760" s="2">
        <v>8.3000000000000007</v>
      </c>
    </row>
    <row r="1761" spans="1:2" x14ac:dyDescent="0.3">
      <c r="A1761" s="3">
        <v>98</v>
      </c>
      <c r="B1761" s="3">
        <v>6.7</v>
      </c>
    </row>
    <row r="1762" spans="1:2" x14ac:dyDescent="0.3">
      <c r="A1762" s="2">
        <v>219</v>
      </c>
      <c r="B1762" s="2">
        <v>7.8</v>
      </c>
    </row>
    <row r="1763" spans="1:2" x14ac:dyDescent="0.3">
      <c r="A1763" s="3">
        <v>109</v>
      </c>
      <c r="B1763" s="3">
        <v>6.5</v>
      </c>
    </row>
    <row r="1764" spans="1:2" x14ac:dyDescent="0.3">
      <c r="A1764" s="2">
        <v>97</v>
      </c>
      <c r="B1764" s="2">
        <v>6.1</v>
      </c>
    </row>
    <row r="1765" spans="1:2" x14ac:dyDescent="0.3">
      <c r="A1765" s="3">
        <v>158</v>
      </c>
      <c r="B1765" s="3">
        <v>8.1</v>
      </c>
    </row>
    <row r="1766" spans="1:2" x14ac:dyDescent="0.3">
      <c r="A1766" s="2">
        <v>85</v>
      </c>
      <c r="B1766" s="2">
        <v>5.2</v>
      </c>
    </row>
    <row r="1767" spans="1:2" x14ac:dyDescent="0.3">
      <c r="A1767" s="3">
        <v>80</v>
      </c>
      <c r="B1767" s="3">
        <v>5.6</v>
      </c>
    </row>
    <row r="1768" spans="1:2" x14ac:dyDescent="0.3">
      <c r="A1768" s="2">
        <v>86</v>
      </c>
      <c r="B1768" s="2">
        <v>5.8</v>
      </c>
    </row>
    <row r="1769" spans="1:2" x14ac:dyDescent="0.3">
      <c r="A1769" s="3">
        <v>119</v>
      </c>
      <c r="B1769" s="3">
        <v>6.6</v>
      </c>
    </row>
    <row r="1770" spans="1:2" x14ac:dyDescent="0.3">
      <c r="A1770" s="2">
        <v>98</v>
      </c>
      <c r="B1770" s="2">
        <v>6.6</v>
      </c>
    </row>
    <row r="1771" spans="1:2" x14ac:dyDescent="0.3">
      <c r="A1771" s="3">
        <v>97</v>
      </c>
      <c r="B1771" s="3">
        <v>5.5</v>
      </c>
    </row>
    <row r="1772" spans="1:2" x14ac:dyDescent="0.3">
      <c r="A1772" s="3">
        <v>124</v>
      </c>
      <c r="B1772" s="3">
        <v>7</v>
      </c>
    </row>
    <row r="1773" spans="1:2" x14ac:dyDescent="0.3">
      <c r="A1773" s="2">
        <v>97</v>
      </c>
      <c r="B1773" s="2">
        <v>6.5</v>
      </c>
    </row>
    <row r="1774" spans="1:2" x14ac:dyDescent="0.3">
      <c r="A1774" s="3">
        <v>105</v>
      </c>
      <c r="B1774" s="3">
        <v>5.8</v>
      </c>
    </row>
    <row r="1775" spans="1:2" x14ac:dyDescent="0.3">
      <c r="A1775" s="2">
        <v>104</v>
      </c>
      <c r="B1775" s="2">
        <v>5.6</v>
      </c>
    </row>
    <row r="1776" spans="1:2" x14ac:dyDescent="0.3">
      <c r="A1776" s="3">
        <v>101</v>
      </c>
      <c r="B1776" s="3">
        <v>5.6</v>
      </c>
    </row>
    <row r="1777" spans="1:2" x14ac:dyDescent="0.3">
      <c r="A1777" s="2">
        <v>101</v>
      </c>
      <c r="B1777" s="2">
        <v>5.8</v>
      </c>
    </row>
    <row r="1778" spans="1:2" x14ac:dyDescent="0.3">
      <c r="A1778" s="3">
        <v>114</v>
      </c>
      <c r="B1778" s="3">
        <v>7.6</v>
      </c>
    </row>
    <row r="1779" spans="1:2" x14ac:dyDescent="0.3">
      <c r="A1779" s="2">
        <v>105</v>
      </c>
      <c r="B1779" s="2">
        <v>6.4</v>
      </c>
    </row>
    <row r="1780" spans="1:2" x14ac:dyDescent="0.3">
      <c r="A1780" s="3">
        <v>90</v>
      </c>
      <c r="B1780" s="3">
        <v>6.3</v>
      </c>
    </row>
    <row r="1781" spans="1:2" x14ac:dyDescent="0.3">
      <c r="A1781" s="2">
        <v>97</v>
      </c>
      <c r="B1781" s="2">
        <v>4.5999999999999996</v>
      </c>
    </row>
    <row r="1782" spans="1:2" x14ac:dyDescent="0.3">
      <c r="A1782" s="3">
        <v>144</v>
      </c>
      <c r="B1782" s="3">
        <v>6.5</v>
      </c>
    </row>
    <row r="1783" spans="1:2" x14ac:dyDescent="0.3">
      <c r="A1783" s="2">
        <v>114</v>
      </c>
      <c r="B1783" s="2">
        <v>7.5</v>
      </c>
    </row>
    <row r="1784" spans="1:2" x14ac:dyDescent="0.3">
      <c r="A1784" s="3">
        <v>124</v>
      </c>
      <c r="B1784" s="3">
        <v>7.5</v>
      </c>
    </row>
    <row r="1785" spans="1:2" x14ac:dyDescent="0.3">
      <c r="A1785" s="2">
        <v>89</v>
      </c>
      <c r="B1785" s="2">
        <v>5.3</v>
      </c>
    </row>
    <row r="1786" spans="1:2" x14ac:dyDescent="0.3">
      <c r="A1786" s="3">
        <v>160</v>
      </c>
      <c r="B1786" s="3">
        <v>7.5</v>
      </c>
    </row>
    <row r="1787" spans="1:2" x14ac:dyDescent="0.3">
      <c r="A1787" s="2">
        <v>93</v>
      </c>
      <c r="B1787" s="2">
        <v>3.3</v>
      </c>
    </row>
    <row r="1788" spans="1:2" x14ac:dyDescent="0.3">
      <c r="A1788" s="2">
        <v>88</v>
      </c>
      <c r="B1788" s="2">
        <v>3.5</v>
      </c>
    </row>
    <row r="1789" spans="1:2" x14ac:dyDescent="0.3">
      <c r="A1789" s="3">
        <v>142</v>
      </c>
      <c r="B1789" s="3">
        <v>9.3000000000000007</v>
      </c>
    </row>
    <row r="1790" spans="1:2" x14ac:dyDescent="0.3">
      <c r="A1790" s="2">
        <v>92</v>
      </c>
      <c r="B1790" s="2">
        <v>4.8</v>
      </c>
    </row>
    <row r="1791" spans="1:2" x14ac:dyDescent="0.3">
      <c r="A1791" s="3">
        <v>117</v>
      </c>
      <c r="B1791" s="3">
        <v>6.9</v>
      </c>
    </row>
    <row r="1792" spans="1:2" x14ac:dyDescent="0.3">
      <c r="A1792" s="2">
        <v>111</v>
      </c>
      <c r="B1792" s="2">
        <v>6</v>
      </c>
    </row>
    <row r="1793" spans="1:2" x14ac:dyDescent="0.3">
      <c r="A1793" s="3">
        <v>121</v>
      </c>
      <c r="B1793" s="3">
        <v>7.3</v>
      </c>
    </row>
    <row r="1794" spans="1:2" x14ac:dyDescent="0.3">
      <c r="A1794" s="3">
        <v>107</v>
      </c>
      <c r="B1794" s="3">
        <v>6.6</v>
      </c>
    </row>
    <row r="1795" spans="1:2" x14ac:dyDescent="0.3">
      <c r="A1795" s="2">
        <v>106</v>
      </c>
      <c r="B1795" s="2">
        <v>7.5</v>
      </c>
    </row>
    <row r="1796" spans="1:2" x14ac:dyDescent="0.3">
      <c r="A1796" s="3">
        <v>136</v>
      </c>
      <c r="B1796" s="3">
        <v>6.9</v>
      </c>
    </row>
    <row r="1797" spans="1:2" x14ac:dyDescent="0.3">
      <c r="A1797" s="2">
        <v>97</v>
      </c>
      <c r="B1797" s="2">
        <v>6.8</v>
      </c>
    </row>
    <row r="1798" spans="1:2" x14ac:dyDescent="0.3">
      <c r="A1798" s="3">
        <v>97</v>
      </c>
      <c r="B1798" s="3">
        <v>6.4</v>
      </c>
    </row>
    <row r="1799" spans="1:2" x14ac:dyDescent="0.3">
      <c r="A1799" s="2">
        <v>99</v>
      </c>
      <c r="B1799" s="2">
        <v>5.6</v>
      </c>
    </row>
    <row r="1800" spans="1:2" x14ac:dyDescent="0.3">
      <c r="A1800" s="3">
        <v>103</v>
      </c>
      <c r="B1800" s="3">
        <v>6.3</v>
      </c>
    </row>
    <row r="1801" spans="1:2" x14ac:dyDescent="0.3">
      <c r="A1801" s="2">
        <v>95</v>
      </c>
      <c r="B1801" s="2">
        <v>7.3</v>
      </c>
    </row>
    <row r="1802" spans="1:2" x14ac:dyDescent="0.3">
      <c r="A1802" s="3">
        <v>93</v>
      </c>
      <c r="B1802" s="3">
        <v>6.6</v>
      </c>
    </row>
    <row r="1803" spans="1:2" x14ac:dyDescent="0.3">
      <c r="A1803" s="2">
        <v>98</v>
      </c>
      <c r="B1803" s="2">
        <v>4.5999999999999996</v>
      </c>
    </row>
    <row r="1804" spans="1:2" x14ac:dyDescent="0.3">
      <c r="A1804" s="3">
        <v>90</v>
      </c>
      <c r="B1804" s="3">
        <v>5.0999999999999996</v>
      </c>
    </row>
    <row r="1805" spans="1:2" x14ac:dyDescent="0.3">
      <c r="A1805" s="2">
        <v>107</v>
      </c>
      <c r="B1805" s="2">
        <v>5.6</v>
      </c>
    </row>
    <row r="1806" spans="1:2" x14ac:dyDescent="0.3">
      <c r="A1806" s="3">
        <v>90</v>
      </c>
      <c r="B1806" s="3">
        <v>5.3</v>
      </c>
    </row>
    <row r="1807" spans="1:2" x14ac:dyDescent="0.3">
      <c r="A1807" s="3">
        <v>115</v>
      </c>
      <c r="B1807" s="3">
        <v>5.6</v>
      </c>
    </row>
    <row r="1808" spans="1:2" x14ac:dyDescent="0.3">
      <c r="A1808" s="2">
        <v>93</v>
      </c>
      <c r="B1808" s="2">
        <v>5.9</v>
      </c>
    </row>
    <row r="1809" spans="1:2" x14ac:dyDescent="0.3">
      <c r="A1809" s="3">
        <v>99</v>
      </c>
      <c r="B1809" s="3">
        <v>4.7</v>
      </c>
    </row>
    <row r="1810" spans="1:2" x14ac:dyDescent="0.3">
      <c r="A1810" s="2">
        <v>107</v>
      </c>
      <c r="B1810" s="2">
        <v>4.8</v>
      </c>
    </row>
    <row r="1811" spans="1:2" x14ac:dyDescent="0.3">
      <c r="A1811" s="3">
        <v>110</v>
      </c>
      <c r="B1811" s="3">
        <v>6.8</v>
      </c>
    </row>
    <row r="1812" spans="1:2" x14ac:dyDescent="0.3">
      <c r="A1812" s="2">
        <v>101</v>
      </c>
      <c r="B1812" s="2">
        <v>5.4</v>
      </c>
    </row>
    <row r="1813" spans="1:2" x14ac:dyDescent="0.3">
      <c r="A1813" s="3">
        <v>85</v>
      </c>
      <c r="B1813" s="3">
        <v>5.0999999999999996</v>
      </c>
    </row>
    <row r="1814" spans="1:2" x14ac:dyDescent="0.3">
      <c r="A1814" s="2">
        <v>132</v>
      </c>
      <c r="B1814" s="2">
        <v>7</v>
      </c>
    </row>
    <row r="1815" spans="1:2" x14ac:dyDescent="0.3">
      <c r="A1815" s="2">
        <v>90</v>
      </c>
      <c r="B1815" s="2">
        <v>4</v>
      </c>
    </row>
    <row r="1816" spans="1:2" x14ac:dyDescent="0.3">
      <c r="A1816" s="3">
        <v>145</v>
      </c>
      <c r="B1816" s="3">
        <v>7.3</v>
      </c>
    </row>
    <row r="1817" spans="1:2" x14ac:dyDescent="0.3">
      <c r="A1817" s="2">
        <v>110</v>
      </c>
      <c r="B1817" s="2">
        <v>6.8</v>
      </c>
    </row>
    <row r="1818" spans="1:2" x14ac:dyDescent="0.3">
      <c r="A1818" s="3">
        <v>122</v>
      </c>
      <c r="B1818" s="3">
        <v>7</v>
      </c>
    </row>
    <row r="1819" spans="1:2" x14ac:dyDescent="0.3">
      <c r="A1819" s="2">
        <v>107</v>
      </c>
      <c r="B1819" s="2">
        <v>7.1</v>
      </c>
    </row>
    <row r="1820" spans="1:2" x14ac:dyDescent="0.3">
      <c r="A1820" s="3">
        <v>127</v>
      </c>
      <c r="B1820" s="3">
        <v>6.9</v>
      </c>
    </row>
    <row r="1821" spans="1:2" x14ac:dyDescent="0.3">
      <c r="A1821" s="2">
        <v>99</v>
      </c>
      <c r="B1821" s="2">
        <v>7.3</v>
      </c>
    </row>
    <row r="1822" spans="1:2" x14ac:dyDescent="0.3">
      <c r="A1822" s="2">
        <v>140</v>
      </c>
      <c r="B1822" s="2">
        <v>8.1999999999999993</v>
      </c>
    </row>
    <row r="1823" spans="1:2" x14ac:dyDescent="0.3">
      <c r="A1823" s="3">
        <v>133</v>
      </c>
      <c r="B1823" s="3">
        <v>7.1</v>
      </c>
    </row>
    <row r="1824" spans="1:2" x14ac:dyDescent="0.3">
      <c r="A1824" s="2">
        <v>271</v>
      </c>
      <c r="B1824" s="2">
        <v>7.7</v>
      </c>
    </row>
    <row r="1825" spans="1:2" x14ac:dyDescent="0.3">
      <c r="A1825" s="3">
        <v>112</v>
      </c>
      <c r="B1825" s="3">
        <v>6.5</v>
      </c>
    </row>
    <row r="1826" spans="1:2" x14ac:dyDescent="0.3">
      <c r="A1826" s="2">
        <v>99</v>
      </c>
      <c r="B1826" s="2">
        <v>4.9000000000000004</v>
      </c>
    </row>
    <row r="1827" spans="1:2" x14ac:dyDescent="0.3">
      <c r="A1827" s="3">
        <v>100</v>
      </c>
      <c r="B1827" s="3">
        <v>6.4</v>
      </c>
    </row>
    <row r="1828" spans="1:2" x14ac:dyDescent="0.3">
      <c r="A1828" s="2">
        <v>92</v>
      </c>
      <c r="B1828" s="2">
        <v>5.9</v>
      </c>
    </row>
    <row r="1829" spans="1:2" x14ac:dyDescent="0.3">
      <c r="A1829" s="3">
        <v>105</v>
      </c>
      <c r="B1829" s="3">
        <v>6.2</v>
      </c>
    </row>
    <row r="1830" spans="1:2" x14ac:dyDescent="0.3">
      <c r="A1830" s="2">
        <v>110</v>
      </c>
      <c r="B1830" s="2">
        <v>5.8</v>
      </c>
    </row>
    <row r="1831" spans="1:2" x14ac:dyDescent="0.3">
      <c r="A1831" s="3">
        <v>116</v>
      </c>
      <c r="B1831" s="3">
        <v>6.7</v>
      </c>
    </row>
    <row r="1832" spans="1:2" x14ac:dyDescent="0.3">
      <c r="A1832" s="2">
        <v>88</v>
      </c>
      <c r="B1832" s="2">
        <v>5.9</v>
      </c>
    </row>
    <row r="1833" spans="1:2" x14ac:dyDescent="0.3">
      <c r="A1833" s="3">
        <v>111</v>
      </c>
      <c r="B1833" s="3">
        <v>7.3</v>
      </c>
    </row>
    <row r="1834" spans="1:2" x14ac:dyDescent="0.3">
      <c r="A1834" s="3">
        <v>95</v>
      </c>
      <c r="B1834" s="3">
        <v>4.0999999999999996</v>
      </c>
    </row>
    <row r="1835" spans="1:2" x14ac:dyDescent="0.3">
      <c r="A1835" s="2">
        <v>95</v>
      </c>
      <c r="B1835" s="2">
        <v>4.9000000000000004</v>
      </c>
    </row>
    <row r="1836" spans="1:2" x14ac:dyDescent="0.3">
      <c r="A1836" s="3">
        <v>127</v>
      </c>
      <c r="B1836" s="3">
        <v>7.9</v>
      </c>
    </row>
    <row r="1837" spans="1:2" x14ac:dyDescent="0.3">
      <c r="A1837" s="3">
        <v>104</v>
      </c>
      <c r="B1837" s="3">
        <v>5.2</v>
      </c>
    </row>
    <row r="1838" spans="1:2" x14ac:dyDescent="0.3">
      <c r="A1838" s="2">
        <v>95</v>
      </c>
      <c r="B1838" s="2">
        <v>4.0999999999999996</v>
      </c>
    </row>
    <row r="1839" spans="1:2" x14ac:dyDescent="0.3">
      <c r="A1839" s="3">
        <v>121</v>
      </c>
      <c r="B1839" s="3">
        <v>6.6</v>
      </c>
    </row>
    <row r="1840" spans="1:2" x14ac:dyDescent="0.3">
      <c r="A1840" s="2">
        <v>92</v>
      </c>
      <c r="B1840" s="2">
        <v>2.9</v>
      </c>
    </row>
    <row r="1841" spans="1:2" x14ac:dyDescent="0.3">
      <c r="A1841" s="2">
        <v>107</v>
      </c>
      <c r="B1841" s="2">
        <v>6.5</v>
      </c>
    </row>
    <row r="1842" spans="1:2" x14ac:dyDescent="0.3">
      <c r="A1842" s="2">
        <v>117</v>
      </c>
      <c r="B1842" s="2">
        <v>7.2</v>
      </c>
    </row>
    <row r="1843" spans="1:2" x14ac:dyDescent="0.3">
      <c r="A1843" s="3">
        <v>107</v>
      </c>
      <c r="B1843" s="3">
        <v>6.8</v>
      </c>
    </row>
    <row r="1844" spans="1:2" x14ac:dyDescent="0.3">
      <c r="A1844" s="2">
        <v>131</v>
      </c>
      <c r="B1844" s="2">
        <v>7.8</v>
      </c>
    </row>
    <row r="1845" spans="1:2" x14ac:dyDescent="0.3">
      <c r="A1845" s="3">
        <v>122</v>
      </c>
      <c r="B1845" s="3">
        <v>6.7</v>
      </c>
    </row>
    <row r="1846" spans="1:2" x14ac:dyDescent="0.3">
      <c r="A1846" s="3">
        <v>134</v>
      </c>
      <c r="B1846" s="3">
        <v>7.1</v>
      </c>
    </row>
    <row r="1847" spans="1:2" x14ac:dyDescent="0.3">
      <c r="A1847" s="2">
        <v>117</v>
      </c>
      <c r="B1847" s="2">
        <v>5.7</v>
      </c>
    </row>
    <row r="1848" spans="1:2" x14ac:dyDescent="0.3">
      <c r="A1848" s="3">
        <v>138</v>
      </c>
      <c r="B1848" s="3">
        <v>5.3</v>
      </c>
    </row>
    <row r="1849" spans="1:2" x14ac:dyDescent="0.3">
      <c r="A1849" s="2">
        <v>100</v>
      </c>
      <c r="B1849" s="2">
        <v>6.5</v>
      </c>
    </row>
    <row r="1850" spans="1:2" x14ac:dyDescent="0.3">
      <c r="A1850" s="2">
        <v>119</v>
      </c>
      <c r="B1850" s="2">
        <v>7.7</v>
      </c>
    </row>
    <row r="1851" spans="1:2" x14ac:dyDescent="0.3">
      <c r="A1851" s="3">
        <v>137</v>
      </c>
      <c r="B1851" s="3">
        <v>6.1</v>
      </c>
    </row>
    <row r="1852" spans="1:2" x14ac:dyDescent="0.3">
      <c r="A1852" s="2">
        <v>119</v>
      </c>
      <c r="B1852" s="2">
        <v>7.3</v>
      </c>
    </row>
    <row r="1853" spans="1:2" x14ac:dyDescent="0.3">
      <c r="A1853" s="3">
        <v>139</v>
      </c>
      <c r="B1853" s="3">
        <v>7.2</v>
      </c>
    </row>
    <row r="1854" spans="1:2" x14ac:dyDescent="0.3">
      <c r="A1854" s="3">
        <v>120</v>
      </c>
      <c r="B1854" s="3">
        <v>6.1</v>
      </c>
    </row>
    <row r="1855" spans="1:2" x14ac:dyDescent="0.3">
      <c r="A1855" s="2">
        <v>98</v>
      </c>
      <c r="B1855" s="2">
        <v>5.8</v>
      </c>
    </row>
    <row r="1856" spans="1:2" x14ac:dyDescent="0.3">
      <c r="A1856" s="3">
        <v>106</v>
      </c>
      <c r="B1856" s="3">
        <v>5.7</v>
      </c>
    </row>
    <row r="1857" spans="1:2" x14ac:dyDescent="0.3">
      <c r="A1857" s="2">
        <v>98</v>
      </c>
      <c r="B1857" s="2">
        <v>6.7</v>
      </c>
    </row>
    <row r="1858" spans="1:2" x14ac:dyDescent="0.3">
      <c r="A1858" s="3">
        <v>107</v>
      </c>
      <c r="B1858" s="3">
        <v>6.5</v>
      </c>
    </row>
    <row r="1859" spans="1:2" x14ac:dyDescent="0.3">
      <c r="A1859" s="2">
        <v>88</v>
      </c>
      <c r="B1859" s="2">
        <v>7.2</v>
      </c>
    </row>
    <row r="1860" spans="1:2" x14ac:dyDescent="0.3">
      <c r="A1860" s="3">
        <v>137</v>
      </c>
      <c r="B1860" s="3">
        <v>7.6</v>
      </c>
    </row>
    <row r="1861" spans="1:2" x14ac:dyDescent="0.3">
      <c r="A1861" s="2">
        <v>100</v>
      </c>
      <c r="B1861" s="2">
        <v>4.5999999999999996</v>
      </c>
    </row>
    <row r="1862" spans="1:2" x14ac:dyDescent="0.3">
      <c r="A1862" s="3">
        <v>115</v>
      </c>
      <c r="B1862" s="3">
        <v>6.9</v>
      </c>
    </row>
    <row r="1863" spans="1:2" x14ac:dyDescent="0.3">
      <c r="A1863" s="2">
        <v>101</v>
      </c>
      <c r="B1863" s="2">
        <v>6.6</v>
      </c>
    </row>
    <row r="1864" spans="1:2" x14ac:dyDescent="0.3">
      <c r="A1864" s="3">
        <v>110</v>
      </c>
      <c r="B1864" s="3">
        <v>6.3</v>
      </c>
    </row>
    <row r="1865" spans="1:2" x14ac:dyDescent="0.3">
      <c r="A1865" s="2">
        <v>94</v>
      </c>
      <c r="B1865" s="2">
        <v>6.2</v>
      </c>
    </row>
    <row r="1866" spans="1:2" x14ac:dyDescent="0.3">
      <c r="A1866" s="3">
        <v>88</v>
      </c>
      <c r="B1866" s="3">
        <v>5.3</v>
      </c>
    </row>
    <row r="1867" spans="1:2" x14ac:dyDescent="0.3">
      <c r="A1867" s="2">
        <v>127</v>
      </c>
      <c r="B1867" s="2">
        <v>7.3</v>
      </c>
    </row>
    <row r="1868" spans="1:2" x14ac:dyDescent="0.3">
      <c r="A1868" s="3">
        <v>95</v>
      </c>
      <c r="B1868" s="3">
        <v>5.6</v>
      </c>
    </row>
    <row r="1869" spans="1:2" x14ac:dyDescent="0.3">
      <c r="A1869" s="2">
        <v>87</v>
      </c>
      <c r="B1869" s="2">
        <v>6.2</v>
      </c>
    </row>
    <row r="1870" spans="1:2" x14ac:dyDescent="0.3">
      <c r="A1870" s="3">
        <v>118</v>
      </c>
      <c r="B1870" s="3">
        <v>5.2</v>
      </c>
    </row>
    <row r="1871" spans="1:2" x14ac:dyDescent="0.3">
      <c r="A1871" s="2">
        <v>107</v>
      </c>
      <c r="B1871" s="2">
        <v>5.3</v>
      </c>
    </row>
    <row r="1872" spans="1:2" x14ac:dyDescent="0.3">
      <c r="A1872" s="3">
        <v>124</v>
      </c>
      <c r="B1872" s="3">
        <v>5.4</v>
      </c>
    </row>
    <row r="1873" spans="1:2" x14ac:dyDescent="0.3">
      <c r="A1873" s="2">
        <v>89</v>
      </c>
      <c r="B1873" s="2">
        <v>4.9000000000000004</v>
      </c>
    </row>
    <row r="1874" spans="1:2" x14ac:dyDescent="0.3">
      <c r="A1874" s="3">
        <v>88</v>
      </c>
      <c r="B1874" s="3">
        <v>5.5</v>
      </c>
    </row>
    <row r="1875" spans="1:2" x14ac:dyDescent="0.3">
      <c r="A1875" s="2">
        <v>118</v>
      </c>
      <c r="B1875" s="2">
        <v>6.7</v>
      </c>
    </row>
    <row r="1876" spans="1:2" x14ac:dyDescent="0.3">
      <c r="A1876" s="2">
        <v>80</v>
      </c>
      <c r="B1876" s="2">
        <v>7.2</v>
      </c>
    </row>
    <row r="1877" spans="1:2" x14ac:dyDescent="0.3">
      <c r="A1877" s="3">
        <v>120</v>
      </c>
      <c r="B1877" s="3">
        <v>5.0999999999999996</v>
      </c>
    </row>
    <row r="1878" spans="1:2" x14ac:dyDescent="0.3">
      <c r="A1878" s="2">
        <v>98</v>
      </c>
      <c r="B1878" s="2">
        <v>6.5</v>
      </c>
    </row>
    <row r="1879" spans="1:2" x14ac:dyDescent="0.3">
      <c r="A1879" s="3">
        <v>119</v>
      </c>
      <c r="B1879" s="3">
        <v>8.1999999999999993</v>
      </c>
    </row>
    <row r="1880" spans="1:2" x14ac:dyDescent="0.3">
      <c r="A1880" s="2">
        <v>88</v>
      </c>
      <c r="B1880" s="2">
        <v>7.7</v>
      </c>
    </row>
    <row r="1881" spans="1:2" x14ac:dyDescent="0.3">
      <c r="A1881" s="2">
        <v>90</v>
      </c>
      <c r="B1881" s="2">
        <v>6.1</v>
      </c>
    </row>
    <row r="1882" spans="1:2" x14ac:dyDescent="0.3">
      <c r="A1882" s="3">
        <v>127</v>
      </c>
      <c r="B1882" s="3">
        <v>8.8000000000000007</v>
      </c>
    </row>
    <row r="1883" spans="1:2" x14ac:dyDescent="0.3">
      <c r="A1883" s="2">
        <v>119</v>
      </c>
      <c r="B1883" s="2">
        <v>6.8</v>
      </c>
    </row>
    <row r="1884" spans="1:2" x14ac:dyDescent="0.3">
      <c r="A1884" s="3">
        <v>85</v>
      </c>
      <c r="B1884" s="3">
        <v>6.8</v>
      </c>
    </row>
    <row r="1885" spans="1:2" x14ac:dyDescent="0.3">
      <c r="A1885" s="2">
        <v>98</v>
      </c>
      <c r="B1885" s="2">
        <v>6.7</v>
      </c>
    </row>
    <row r="1886" spans="1:2" x14ac:dyDescent="0.3">
      <c r="A1886" s="3">
        <v>101</v>
      </c>
      <c r="B1886" s="3">
        <v>7.1</v>
      </c>
    </row>
    <row r="1887" spans="1:2" x14ac:dyDescent="0.3">
      <c r="A1887" s="2">
        <v>112</v>
      </c>
      <c r="B1887" s="2">
        <v>7.1</v>
      </c>
    </row>
    <row r="1888" spans="1:2" x14ac:dyDescent="0.3">
      <c r="A1888" s="3">
        <v>97</v>
      </c>
      <c r="B1888" s="3">
        <v>6.1</v>
      </c>
    </row>
    <row r="1889" spans="1:2" x14ac:dyDescent="0.3">
      <c r="A1889" s="2">
        <v>126</v>
      </c>
      <c r="B1889" s="2">
        <v>8</v>
      </c>
    </row>
    <row r="1890" spans="1:2" x14ac:dyDescent="0.3">
      <c r="A1890" s="2">
        <v>97</v>
      </c>
      <c r="B1890" s="2">
        <v>6.6</v>
      </c>
    </row>
    <row r="1891" spans="1:2" x14ac:dyDescent="0.3">
      <c r="A1891" s="3">
        <v>100</v>
      </c>
      <c r="B1891" s="3">
        <v>5.4</v>
      </c>
    </row>
    <row r="1892" spans="1:2" x14ac:dyDescent="0.3">
      <c r="A1892" s="2">
        <v>114</v>
      </c>
      <c r="B1892" s="2">
        <v>6.1</v>
      </c>
    </row>
    <row r="1893" spans="1:2" x14ac:dyDescent="0.3">
      <c r="A1893" s="2">
        <v>88</v>
      </c>
      <c r="B1893" s="2">
        <v>5.6</v>
      </c>
    </row>
    <row r="1894" spans="1:2" x14ac:dyDescent="0.3">
      <c r="A1894" s="3">
        <v>93</v>
      </c>
      <c r="B1894" s="3">
        <v>5.8</v>
      </c>
    </row>
    <row r="1895" spans="1:2" x14ac:dyDescent="0.3">
      <c r="A1895" s="2">
        <v>92</v>
      </c>
      <c r="B1895" s="2">
        <v>2.8</v>
      </c>
    </row>
    <row r="1896" spans="1:2" x14ac:dyDescent="0.3">
      <c r="A1896" s="3">
        <v>98</v>
      </c>
      <c r="B1896" s="3">
        <v>6.7</v>
      </c>
    </row>
    <row r="1897" spans="1:2" x14ac:dyDescent="0.3">
      <c r="A1897" s="2">
        <v>94</v>
      </c>
      <c r="B1897" s="2">
        <v>5.0999999999999996</v>
      </c>
    </row>
    <row r="1898" spans="1:2" x14ac:dyDescent="0.3">
      <c r="A1898" s="3">
        <v>102</v>
      </c>
      <c r="B1898" s="3">
        <v>7.2</v>
      </c>
    </row>
    <row r="1899" spans="1:2" x14ac:dyDescent="0.3">
      <c r="A1899" s="2">
        <v>98</v>
      </c>
      <c r="B1899" s="2">
        <v>6</v>
      </c>
    </row>
    <row r="1900" spans="1:2" x14ac:dyDescent="0.3">
      <c r="A1900" s="2">
        <v>111</v>
      </c>
      <c r="B1900" s="2">
        <v>6.7</v>
      </c>
    </row>
    <row r="1901" spans="1:2" x14ac:dyDescent="0.3">
      <c r="A1901" s="2">
        <v>100</v>
      </c>
      <c r="B1901" s="2">
        <v>6.2</v>
      </c>
    </row>
    <row r="1902" spans="1:2" x14ac:dyDescent="0.3">
      <c r="A1902" s="2">
        <v>141</v>
      </c>
      <c r="B1902" s="2">
        <v>6.2</v>
      </c>
    </row>
    <row r="1903" spans="1:2" x14ac:dyDescent="0.3">
      <c r="A1903" s="2">
        <v>114</v>
      </c>
      <c r="B1903" s="2">
        <v>6.8</v>
      </c>
    </row>
    <row r="1904" spans="1:2" x14ac:dyDescent="0.3">
      <c r="A1904" s="3">
        <v>96</v>
      </c>
      <c r="B1904" s="3">
        <v>7.1</v>
      </c>
    </row>
    <row r="1905" spans="1:2" x14ac:dyDescent="0.3">
      <c r="A1905" s="2">
        <v>111</v>
      </c>
      <c r="B1905" s="2">
        <v>7.1</v>
      </c>
    </row>
    <row r="1906" spans="1:2" x14ac:dyDescent="0.3">
      <c r="A1906" s="3">
        <v>127</v>
      </c>
      <c r="B1906" s="3">
        <v>7</v>
      </c>
    </row>
    <row r="1907" spans="1:2" x14ac:dyDescent="0.3">
      <c r="A1907" s="2">
        <v>107</v>
      </c>
      <c r="B1907" s="2">
        <v>7.1</v>
      </c>
    </row>
    <row r="1908" spans="1:2" x14ac:dyDescent="0.3">
      <c r="A1908" s="3">
        <v>97</v>
      </c>
      <c r="B1908" s="3">
        <v>6.4</v>
      </c>
    </row>
    <row r="1909" spans="1:2" x14ac:dyDescent="0.3">
      <c r="A1909" s="2">
        <v>127</v>
      </c>
      <c r="B1909" s="2">
        <v>7</v>
      </c>
    </row>
    <row r="1910" spans="1:2" x14ac:dyDescent="0.3">
      <c r="A1910" s="3">
        <v>110</v>
      </c>
      <c r="B1910" s="3">
        <v>6.2</v>
      </c>
    </row>
    <row r="1911" spans="1:2" x14ac:dyDescent="0.3">
      <c r="A1911" s="2">
        <v>135</v>
      </c>
      <c r="B1911" s="2">
        <v>7.5</v>
      </c>
    </row>
    <row r="1912" spans="1:2" x14ac:dyDescent="0.3">
      <c r="A1912" s="3">
        <v>84</v>
      </c>
      <c r="B1912" s="3">
        <v>4.8</v>
      </c>
    </row>
    <row r="1913" spans="1:2" x14ac:dyDescent="0.3">
      <c r="A1913" s="3">
        <v>122</v>
      </c>
      <c r="B1913" s="3">
        <v>7.3</v>
      </c>
    </row>
    <row r="1914" spans="1:2" x14ac:dyDescent="0.3">
      <c r="A1914" s="2">
        <v>114</v>
      </c>
      <c r="B1914" s="2">
        <v>5.8</v>
      </c>
    </row>
    <row r="1915" spans="1:2" x14ac:dyDescent="0.3">
      <c r="A1915" s="3">
        <v>132</v>
      </c>
      <c r="B1915" s="3">
        <v>7.6</v>
      </c>
    </row>
    <row r="1916" spans="1:2" x14ac:dyDescent="0.3">
      <c r="A1916" s="2">
        <v>170</v>
      </c>
      <c r="B1916" s="2">
        <v>5.6</v>
      </c>
    </row>
    <row r="1917" spans="1:2" x14ac:dyDescent="0.3">
      <c r="A1917" s="3">
        <v>133</v>
      </c>
      <c r="B1917" s="3">
        <v>7</v>
      </c>
    </row>
    <row r="1918" spans="1:2" x14ac:dyDescent="0.3">
      <c r="A1918" s="2">
        <v>112</v>
      </c>
      <c r="B1918" s="2">
        <v>6.6</v>
      </c>
    </row>
    <row r="1919" spans="1:2" x14ac:dyDescent="0.3">
      <c r="A1919" s="3">
        <v>108</v>
      </c>
      <c r="B1919" s="3">
        <v>6.5</v>
      </c>
    </row>
    <row r="1920" spans="1:2" x14ac:dyDescent="0.3">
      <c r="A1920" s="2">
        <v>115</v>
      </c>
      <c r="B1920" s="2">
        <v>7.4</v>
      </c>
    </row>
    <row r="1921" spans="1:2" x14ac:dyDescent="0.3">
      <c r="A1921" s="3">
        <v>83</v>
      </c>
      <c r="B1921" s="3">
        <v>4.5999999999999996</v>
      </c>
    </row>
    <row r="1922" spans="1:2" x14ac:dyDescent="0.3">
      <c r="A1922" s="2">
        <v>105</v>
      </c>
      <c r="B1922" s="2">
        <v>6.4</v>
      </c>
    </row>
    <row r="1923" spans="1:2" x14ac:dyDescent="0.3">
      <c r="A1923" s="3">
        <v>96</v>
      </c>
      <c r="B1923" s="3">
        <v>5.9</v>
      </c>
    </row>
    <row r="1924" spans="1:2" x14ac:dyDescent="0.3">
      <c r="A1924" s="2">
        <v>94</v>
      </c>
      <c r="B1924" s="2">
        <v>6.4</v>
      </c>
    </row>
    <row r="1925" spans="1:2" x14ac:dyDescent="0.3">
      <c r="A1925" s="3">
        <v>142</v>
      </c>
      <c r="B1925" s="3">
        <v>6.6</v>
      </c>
    </row>
    <row r="1926" spans="1:2" x14ac:dyDescent="0.3">
      <c r="A1926" s="2">
        <v>104</v>
      </c>
      <c r="B1926" s="2">
        <v>6.9</v>
      </c>
    </row>
    <row r="1927" spans="1:2" x14ac:dyDescent="0.3">
      <c r="A1927" s="2">
        <v>106</v>
      </c>
      <c r="B1927" s="2">
        <v>5.8</v>
      </c>
    </row>
    <row r="1928" spans="1:2" x14ac:dyDescent="0.3">
      <c r="A1928" s="3">
        <v>106</v>
      </c>
      <c r="B1928" s="3">
        <v>6.4</v>
      </c>
    </row>
    <row r="1929" spans="1:2" x14ac:dyDescent="0.3">
      <c r="A1929" s="2">
        <v>98</v>
      </c>
      <c r="B1929" s="2">
        <v>5.3</v>
      </c>
    </row>
    <row r="1930" spans="1:2" x14ac:dyDescent="0.3">
      <c r="A1930" s="3">
        <v>100</v>
      </c>
      <c r="B1930" s="3">
        <v>6.5</v>
      </c>
    </row>
    <row r="1931" spans="1:2" x14ac:dyDescent="0.3">
      <c r="A1931" s="2">
        <v>95</v>
      </c>
      <c r="B1931" s="2">
        <v>5.7</v>
      </c>
    </row>
    <row r="1932" spans="1:2" x14ac:dyDescent="0.3">
      <c r="A1932" s="3">
        <v>107</v>
      </c>
      <c r="B1932" s="3">
        <v>6.7</v>
      </c>
    </row>
    <row r="1933" spans="1:2" x14ac:dyDescent="0.3">
      <c r="A1933" s="2">
        <v>104</v>
      </c>
      <c r="B1933" s="2">
        <v>3.9</v>
      </c>
    </row>
    <row r="1934" spans="1:2" x14ac:dyDescent="0.3">
      <c r="A1934" s="3">
        <v>104</v>
      </c>
      <c r="B1934" s="3">
        <v>4.0999999999999996</v>
      </c>
    </row>
    <row r="1935" spans="1:2" x14ac:dyDescent="0.3">
      <c r="A1935" s="2">
        <v>143</v>
      </c>
      <c r="B1935" s="2">
        <v>6.2</v>
      </c>
    </row>
    <row r="1936" spans="1:2" x14ac:dyDescent="0.3">
      <c r="A1936" s="3">
        <v>77</v>
      </c>
      <c r="B1936" s="3">
        <v>3.8</v>
      </c>
    </row>
    <row r="1937" spans="1:2" x14ac:dyDescent="0.3">
      <c r="A1937" s="2">
        <v>96</v>
      </c>
      <c r="B1937" s="2">
        <v>5.0999999999999996</v>
      </c>
    </row>
    <row r="1938" spans="1:2" x14ac:dyDescent="0.3">
      <c r="A1938" s="2">
        <v>145</v>
      </c>
      <c r="B1938" s="2">
        <v>7.8</v>
      </c>
    </row>
    <row r="1939" spans="1:2" x14ac:dyDescent="0.3">
      <c r="A1939" s="3">
        <v>116</v>
      </c>
      <c r="B1939" s="3">
        <v>7.8</v>
      </c>
    </row>
    <row r="1940" spans="1:2" x14ac:dyDescent="0.3">
      <c r="A1940" s="2">
        <v>100</v>
      </c>
      <c r="B1940" s="2">
        <v>6.1</v>
      </c>
    </row>
    <row r="1941" spans="1:2" x14ac:dyDescent="0.3">
      <c r="A1941" s="3">
        <v>104</v>
      </c>
      <c r="B1941" s="3">
        <v>5.8</v>
      </c>
    </row>
    <row r="1942" spans="1:2" x14ac:dyDescent="0.3">
      <c r="A1942" s="2">
        <v>92</v>
      </c>
      <c r="B1942" s="2">
        <v>6.3</v>
      </c>
    </row>
    <row r="1943" spans="1:2" x14ac:dyDescent="0.3">
      <c r="A1943" s="2">
        <v>105</v>
      </c>
      <c r="B1943" s="2">
        <v>5.4</v>
      </c>
    </row>
    <row r="1944" spans="1:2" x14ac:dyDescent="0.3">
      <c r="A1944" s="3">
        <v>120</v>
      </c>
      <c r="B1944" s="3">
        <v>7.3</v>
      </c>
    </row>
    <row r="1945" spans="1:2" x14ac:dyDescent="0.3">
      <c r="A1945" s="2">
        <v>116</v>
      </c>
      <c r="B1945" s="2">
        <v>6.8</v>
      </c>
    </row>
    <row r="1946" spans="1:2" x14ac:dyDescent="0.3">
      <c r="A1946" s="3">
        <v>119</v>
      </c>
      <c r="B1946" s="3">
        <v>7.3</v>
      </c>
    </row>
    <row r="1947" spans="1:2" x14ac:dyDescent="0.3">
      <c r="A1947" s="2">
        <v>101</v>
      </c>
      <c r="B1947" s="2">
        <v>6.5</v>
      </c>
    </row>
    <row r="1948" spans="1:2" x14ac:dyDescent="0.3">
      <c r="A1948" s="3">
        <v>117</v>
      </c>
      <c r="B1948" s="3">
        <v>7.2</v>
      </c>
    </row>
    <row r="1949" spans="1:2" x14ac:dyDescent="0.3">
      <c r="A1949" s="3">
        <v>112</v>
      </c>
      <c r="B1949" s="3">
        <v>6.3</v>
      </c>
    </row>
    <row r="1950" spans="1:2" x14ac:dyDescent="0.3">
      <c r="A1950" s="2">
        <v>136</v>
      </c>
      <c r="B1950" s="2">
        <v>5.9</v>
      </c>
    </row>
    <row r="1951" spans="1:2" x14ac:dyDescent="0.3">
      <c r="A1951" s="3">
        <v>81</v>
      </c>
      <c r="B1951" s="3">
        <v>7.8</v>
      </c>
    </row>
    <row r="1952" spans="1:2" x14ac:dyDescent="0.3">
      <c r="A1952" s="2">
        <v>87</v>
      </c>
      <c r="B1952" s="2">
        <v>7.4</v>
      </c>
    </row>
    <row r="1953" spans="1:2" x14ac:dyDescent="0.3">
      <c r="A1953" s="3">
        <v>96</v>
      </c>
      <c r="B1953" s="3">
        <v>4.8</v>
      </c>
    </row>
    <row r="1954" spans="1:2" x14ac:dyDescent="0.3">
      <c r="A1954" s="2">
        <v>106</v>
      </c>
      <c r="B1954" s="2">
        <v>6.3</v>
      </c>
    </row>
    <row r="1955" spans="1:2" x14ac:dyDescent="0.3">
      <c r="A1955" s="3">
        <v>122</v>
      </c>
      <c r="B1955" s="3">
        <v>7.8</v>
      </c>
    </row>
    <row r="1956" spans="1:2" x14ac:dyDescent="0.3">
      <c r="A1956" s="2">
        <v>123</v>
      </c>
      <c r="B1956" s="2">
        <v>7.5</v>
      </c>
    </row>
    <row r="1957" spans="1:2" x14ac:dyDescent="0.3">
      <c r="A1957" s="2">
        <v>92</v>
      </c>
      <c r="B1957" s="2">
        <v>6.8</v>
      </c>
    </row>
    <row r="1958" spans="1:2" x14ac:dyDescent="0.3">
      <c r="A1958" s="3">
        <v>110</v>
      </c>
      <c r="B1958" s="3">
        <v>6.6</v>
      </c>
    </row>
    <row r="1959" spans="1:2" x14ac:dyDescent="0.3">
      <c r="A1959" s="2">
        <v>104</v>
      </c>
      <c r="B1959" s="2">
        <v>4.5999999999999996</v>
      </c>
    </row>
    <row r="1960" spans="1:2" x14ac:dyDescent="0.3">
      <c r="A1960" s="2">
        <v>98</v>
      </c>
      <c r="B1960" s="2">
        <v>7.1</v>
      </c>
    </row>
    <row r="1961" spans="1:2" x14ac:dyDescent="0.3">
      <c r="A1961" s="3">
        <v>120</v>
      </c>
      <c r="B1961" s="3">
        <v>6.1</v>
      </c>
    </row>
    <row r="1962" spans="1:2" x14ac:dyDescent="0.3">
      <c r="A1962" s="2">
        <v>112</v>
      </c>
      <c r="B1962" s="2">
        <v>6.7</v>
      </c>
    </row>
    <row r="1963" spans="1:2" x14ac:dyDescent="0.3">
      <c r="A1963" s="3">
        <v>127</v>
      </c>
      <c r="B1963" s="3">
        <v>7.1</v>
      </c>
    </row>
    <row r="1964" spans="1:2" x14ac:dyDescent="0.3">
      <c r="A1964" s="2">
        <v>102</v>
      </c>
      <c r="B1964" s="2">
        <v>5.8</v>
      </c>
    </row>
    <row r="1965" spans="1:2" x14ac:dyDescent="0.3">
      <c r="A1965" s="3">
        <v>91</v>
      </c>
      <c r="B1965" s="3">
        <v>6.7</v>
      </c>
    </row>
    <row r="1966" spans="1:2" x14ac:dyDescent="0.3">
      <c r="A1966" s="2">
        <v>114</v>
      </c>
      <c r="B1966" s="2">
        <v>5.8</v>
      </c>
    </row>
    <row r="1967" spans="1:2" x14ac:dyDescent="0.3">
      <c r="A1967" s="3">
        <v>115</v>
      </c>
      <c r="B1967" s="3">
        <v>6.8</v>
      </c>
    </row>
    <row r="1968" spans="1:2" x14ac:dyDescent="0.3">
      <c r="A1968" s="2">
        <v>115</v>
      </c>
      <c r="B1968" s="2">
        <v>8.5</v>
      </c>
    </row>
    <row r="1969" spans="1:2" x14ac:dyDescent="0.3">
      <c r="A1969" s="3">
        <v>120</v>
      </c>
      <c r="B1969" s="3">
        <v>6.6</v>
      </c>
    </row>
    <row r="1970" spans="1:2" x14ac:dyDescent="0.3">
      <c r="A1970" s="2">
        <v>135</v>
      </c>
      <c r="B1970" s="2">
        <v>7.7</v>
      </c>
    </row>
    <row r="1971" spans="1:2" x14ac:dyDescent="0.3">
      <c r="A1971" s="3">
        <v>90</v>
      </c>
      <c r="B1971" s="3">
        <v>4.7</v>
      </c>
    </row>
    <row r="1972" spans="1:2" x14ac:dyDescent="0.3">
      <c r="A1972" s="2">
        <v>100</v>
      </c>
      <c r="B1972" s="2">
        <v>6.4</v>
      </c>
    </row>
    <row r="1973" spans="1:2" x14ac:dyDescent="0.3">
      <c r="A1973" s="3">
        <v>105</v>
      </c>
      <c r="B1973" s="3">
        <v>5.5</v>
      </c>
    </row>
    <row r="1974" spans="1:2" x14ac:dyDescent="0.3">
      <c r="A1974" s="2">
        <v>138</v>
      </c>
      <c r="B1974" s="2">
        <v>8.6</v>
      </c>
    </row>
    <row r="1975" spans="1:2" x14ac:dyDescent="0.3">
      <c r="A1975" s="3">
        <v>94</v>
      </c>
      <c r="B1975" s="3">
        <v>7</v>
      </c>
    </row>
    <row r="1976" spans="1:2" x14ac:dyDescent="0.3">
      <c r="A1976" s="2">
        <v>101</v>
      </c>
      <c r="B1976" s="2">
        <v>7.1</v>
      </c>
    </row>
    <row r="1977" spans="1:2" x14ac:dyDescent="0.3">
      <c r="A1977" s="3">
        <v>131</v>
      </c>
      <c r="B1977" s="3">
        <v>5.7</v>
      </c>
    </row>
    <row r="1978" spans="1:2" x14ac:dyDescent="0.3">
      <c r="A1978" s="2">
        <v>91</v>
      </c>
      <c r="B1978" s="2">
        <v>3.7</v>
      </c>
    </row>
    <row r="1979" spans="1:2" x14ac:dyDescent="0.3">
      <c r="A1979" s="3">
        <v>112</v>
      </c>
      <c r="B1979" s="3">
        <v>7.5</v>
      </c>
    </row>
    <row r="1980" spans="1:2" x14ac:dyDescent="0.3">
      <c r="A1980" s="2">
        <v>95</v>
      </c>
      <c r="B1980" s="2">
        <v>4.5999999999999996</v>
      </c>
    </row>
    <row r="1981" spans="1:2" x14ac:dyDescent="0.3">
      <c r="A1981" s="3">
        <v>100</v>
      </c>
      <c r="B1981" s="3">
        <v>4.9000000000000004</v>
      </c>
    </row>
    <row r="1982" spans="1:2" x14ac:dyDescent="0.3">
      <c r="A1982" s="3">
        <v>108</v>
      </c>
      <c r="B1982" s="3">
        <v>7.1</v>
      </c>
    </row>
    <row r="1983" spans="1:2" x14ac:dyDescent="0.3">
      <c r="A1983" s="2">
        <v>101</v>
      </c>
      <c r="B1983" s="2">
        <v>5.8</v>
      </c>
    </row>
    <row r="1984" spans="1:2" x14ac:dyDescent="0.3">
      <c r="A1984" s="2">
        <v>109</v>
      </c>
      <c r="B1984" s="2">
        <v>5.4</v>
      </c>
    </row>
    <row r="1985" spans="1:2" x14ac:dyDescent="0.3">
      <c r="A1985" s="3">
        <v>115</v>
      </c>
      <c r="B1985" s="3">
        <v>7.3</v>
      </c>
    </row>
    <row r="1986" spans="1:2" x14ac:dyDescent="0.3">
      <c r="A1986" s="2">
        <v>117</v>
      </c>
      <c r="B1986" s="2">
        <v>7.1</v>
      </c>
    </row>
    <row r="1987" spans="1:2" x14ac:dyDescent="0.3">
      <c r="A1987" s="3">
        <v>107</v>
      </c>
      <c r="B1987" s="3">
        <v>5.8</v>
      </c>
    </row>
    <row r="1988" spans="1:2" x14ac:dyDescent="0.3">
      <c r="A1988" s="2">
        <v>134</v>
      </c>
      <c r="B1988" s="2">
        <v>8.1</v>
      </c>
    </row>
    <row r="1989" spans="1:2" x14ac:dyDescent="0.3">
      <c r="A1989" s="3">
        <v>118</v>
      </c>
      <c r="B1989" s="3">
        <v>5.7</v>
      </c>
    </row>
    <row r="1990" spans="1:2" x14ac:dyDescent="0.3">
      <c r="A1990" s="2">
        <v>121</v>
      </c>
      <c r="B1990" s="2">
        <v>4.4000000000000004</v>
      </c>
    </row>
    <row r="1991" spans="1:2" x14ac:dyDescent="0.3">
      <c r="A1991" s="3">
        <v>105</v>
      </c>
      <c r="B1991" s="3">
        <v>7.9</v>
      </c>
    </row>
    <row r="1992" spans="1:2" x14ac:dyDescent="0.3">
      <c r="A1992" s="2">
        <v>110</v>
      </c>
      <c r="B1992" s="2">
        <v>7.6</v>
      </c>
    </row>
    <row r="1993" spans="1:2" x14ac:dyDescent="0.3">
      <c r="A1993" s="3">
        <v>114</v>
      </c>
      <c r="B1993" s="3">
        <v>4.8</v>
      </c>
    </row>
    <row r="1994" spans="1:2" x14ac:dyDescent="0.3">
      <c r="A1994" s="2">
        <v>85</v>
      </c>
      <c r="B1994" s="2">
        <v>2.7</v>
      </c>
    </row>
    <row r="1995" spans="1:2" x14ac:dyDescent="0.3">
      <c r="A1995" s="3">
        <v>72</v>
      </c>
      <c r="B1995" s="3">
        <v>5.8</v>
      </c>
    </row>
    <row r="1996" spans="1:2" x14ac:dyDescent="0.3">
      <c r="A1996" s="2">
        <v>128</v>
      </c>
      <c r="B1996" s="2">
        <v>7.5</v>
      </c>
    </row>
    <row r="1997" spans="1:2" x14ac:dyDescent="0.3">
      <c r="A1997" s="3">
        <v>72</v>
      </c>
      <c r="B1997" s="3">
        <v>5.4</v>
      </c>
    </row>
    <row r="1998" spans="1:2" x14ac:dyDescent="0.3">
      <c r="A1998" s="2">
        <v>89</v>
      </c>
      <c r="B1998" s="2">
        <v>4.0999999999999996</v>
      </c>
    </row>
    <row r="1999" spans="1:2" x14ac:dyDescent="0.3">
      <c r="A1999" s="3">
        <v>96</v>
      </c>
      <c r="B1999" s="3">
        <v>5.9</v>
      </c>
    </row>
    <row r="2000" spans="1:2" x14ac:dyDescent="0.3">
      <c r="A2000" s="2">
        <v>77</v>
      </c>
      <c r="B2000" s="2">
        <v>6.3</v>
      </c>
    </row>
    <row r="2001" spans="1:2" x14ac:dyDescent="0.3">
      <c r="A2001" s="2">
        <v>111</v>
      </c>
      <c r="B2001" s="2">
        <v>6.8</v>
      </c>
    </row>
    <row r="2002" spans="1:2" x14ac:dyDescent="0.3">
      <c r="A2002" s="2">
        <v>93</v>
      </c>
      <c r="B2002" s="2">
        <v>2.2999999999999998</v>
      </c>
    </row>
    <row r="2003" spans="1:2" x14ac:dyDescent="0.3">
      <c r="A2003" s="2">
        <v>128</v>
      </c>
      <c r="B2003" s="2">
        <v>8.1</v>
      </c>
    </row>
    <row r="2004" spans="1:2" x14ac:dyDescent="0.3">
      <c r="A2004" s="3">
        <v>110</v>
      </c>
      <c r="B2004" s="3">
        <v>6.1</v>
      </c>
    </row>
    <row r="2005" spans="1:2" x14ac:dyDescent="0.3">
      <c r="A2005" s="2">
        <v>137</v>
      </c>
      <c r="B2005" s="2">
        <v>5</v>
      </c>
    </row>
    <row r="2006" spans="1:2" x14ac:dyDescent="0.3">
      <c r="A2006" s="3">
        <v>124</v>
      </c>
      <c r="B2006" s="3">
        <v>5.5</v>
      </c>
    </row>
    <row r="2007" spans="1:2" x14ac:dyDescent="0.3">
      <c r="A2007" s="2">
        <v>93</v>
      </c>
      <c r="B2007" s="2">
        <v>6.2</v>
      </c>
    </row>
    <row r="2008" spans="1:2" x14ac:dyDescent="0.3">
      <c r="A2008" s="3">
        <v>115</v>
      </c>
      <c r="B2008" s="3">
        <v>6.2</v>
      </c>
    </row>
    <row r="2009" spans="1:2" x14ac:dyDescent="0.3">
      <c r="A2009" s="3">
        <v>105</v>
      </c>
      <c r="B2009" s="3">
        <v>6.3</v>
      </c>
    </row>
    <row r="2010" spans="1:2" x14ac:dyDescent="0.3">
      <c r="A2010" s="2">
        <v>127</v>
      </c>
      <c r="B2010" s="2">
        <v>6.7</v>
      </c>
    </row>
    <row r="2011" spans="1:2" x14ac:dyDescent="0.3">
      <c r="A2011" s="3">
        <v>82</v>
      </c>
      <c r="B2011" s="3">
        <v>3.5</v>
      </c>
    </row>
    <row r="2012" spans="1:2" x14ac:dyDescent="0.3">
      <c r="A2012" s="2">
        <v>143</v>
      </c>
      <c r="B2012" s="2">
        <v>7.5</v>
      </c>
    </row>
    <row r="2013" spans="1:2" x14ac:dyDescent="0.3">
      <c r="A2013" s="3">
        <v>103</v>
      </c>
      <c r="B2013" s="3">
        <v>6.6</v>
      </c>
    </row>
    <row r="2014" spans="1:2" x14ac:dyDescent="0.3">
      <c r="A2014" s="2">
        <v>104</v>
      </c>
      <c r="B2014" s="2">
        <v>7.5</v>
      </c>
    </row>
    <row r="2015" spans="1:2" x14ac:dyDescent="0.3">
      <c r="A2015" s="3">
        <v>98</v>
      </c>
      <c r="B2015" s="3">
        <v>7.2</v>
      </c>
    </row>
    <row r="2016" spans="1:2" x14ac:dyDescent="0.3">
      <c r="A2016" s="2">
        <v>92</v>
      </c>
      <c r="B2016" s="2">
        <v>4.8</v>
      </c>
    </row>
    <row r="2017" spans="1:2" x14ac:dyDescent="0.3">
      <c r="A2017" s="3">
        <v>123</v>
      </c>
      <c r="B2017" s="3">
        <v>6.6</v>
      </c>
    </row>
    <row r="2018" spans="1:2" x14ac:dyDescent="0.3">
      <c r="A2018" s="2">
        <v>88</v>
      </c>
      <c r="B2018" s="2">
        <v>3.5</v>
      </c>
    </row>
    <row r="2019" spans="1:2" x14ac:dyDescent="0.3">
      <c r="A2019" s="2">
        <v>128</v>
      </c>
      <c r="B2019" s="2">
        <v>7.6</v>
      </c>
    </row>
    <row r="2020" spans="1:2" x14ac:dyDescent="0.3">
      <c r="A2020" s="3">
        <v>107</v>
      </c>
      <c r="B2020" s="3">
        <v>6.3</v>
      </c>
    </row>
    <row r="2021" spans="1:2" x14ac:dyDescent="0.3">
      <c r="A2021" s="2">
        <v>91</v>
      </c>
      <c r="B2021" s="2">
        <v>5.5</v>
      </c>
    </row>
    <row r="2022" spans="1:2" x14ac:dyDescent="0.3">
      <c r="A2022" s="3">
        <v>90</v>
      </c>
      <c r="B2022" s="3">
        <v>6.3</v>
      </c>
    </row>
    <row r="2023" spans="1:2" x14ac:dyDescent="0.3">
      <c r="A2023" s="2">
        <v>115</v>
      </c>
      <c r="B2023" s="2">
        <v>6.5</v>
      </c>
    </row>
    <row r="2024" spans="1:2" x14ac:dyDescent="0.3">
      <c r="A2024" s="2">
        <v>113</v>
      </c>
      <c r="B2024" s="2">
        <v>6.9</v>
      </c>
    </row>
    <row r="2025" spans="1:2" x14ac:dyDescent="0.3">
      <c r="A2025" s="3">
        <v>113</v>
      </c>
      <c r="B2025" s="3">
        <v>7.6</v>
      </c>
    </row>
    <row r="2026" spans="1:2" x14ac:dyDescent="0.3">
      <c r="A2026" s="2">
        <v>87</v>
      </c>
      <c r="B2026" s="2">
        <v>3.9</v>
      </c>
    </row>
    <row r="2027" spans="1:2" x14ac:dyDescent="0.3">
      <c r="A2027" s="3">
        <v>101</v>
      </c>
      <c r="B2027" s="3">
        <v>6.1</v>
      </c>
    </row>
    <row r="2028" spans="1:2" x14ac:dyDescent="0.3">
      <c r="A2028" s="2">
        <v>111</v>
      </c>
      <c r="B2028" s="2">
        <v>7.3</v>
      </c>
    </row>
    <row r="2029" spans="1:2" x14ac:dyDescent="0.3">
      <c r="A2029" s="3">
        <v>108</v>
      </c>
      <c r="B2029" s="3">
        <v>8.3000000000000007</v>
      </c>
    </row>
    <row r="2030" spans="1:2" x14ac:dyDescent="0.3">
      <c r="A2030" s="2">
        <v>105</v>
      </c>
      <c r="B2030" s="2">
        <v>5.8</v>
      </c>
    </row>
    <row r="2031" spans="1:2" x14ac:dyDescent="0.3">
      <c r="A2031" s="3">
        <v>109</v>
      </c>
      <c r="B2031" s="3">
        <v>6.8</v>
      </c>
    </row>
    <row r="2032" spans="1:2" x14ac:dyDescent="0.3">
      <c r="A2032" s="2">
        <v>109</v>
      </c>
      <c r="B2032" s="2">
        <v>7</v>
      </c>
    </row>
    <row r="2033" spans="1:2" x14ac:dyDescent="0.3">
      <c r="A2033" s="3">
        <v>99</v>
      </c>
      <c r="B2033" s="3">
        <v>5.9</v>
      </c>
    </row>
    <row r="2034" spans="1:2" x14ac:dyDescent="0.3">
      <c r="A2034" s="2">
        <v>98</v>
      </c>
      <c r="B2034" s="2">
        <v>6.5</v>
      </c>
    </row>
    <row r="2035" spans="1:2" x14ac:dyDescent="0.3">
      <c r="A2035" s="3">
        <v>104</v>
      </c>
      <c r="B2035" s="3">
        <v>6.4</v>
      </c>
    </row>
    <row r="2036" spans="1:2" x14ac:dyDescent="0.3">
      <c r="A2036" s="2">
        <v>109</v>
      </c>
      <c r="B2036" s="2">
        <v>5.8</v>
      </c>
    </row>
    <row r="2037" spans="1:2" x14ac:dyDescent="0.3">
      <c r="A2037" s="3">
        <v>75</v>
      </c>
      <c r="B2037" s="3">
        <v>5.0999999999999996</v>
      </c>
    </row>
    <row r="2038" spans="1:2" x14ac:dyDescent="0.3">
      <c r="A2038" s="2">
        <v>119</v>
      </c>
      <c r="B2038" s="2">
        <v>6.8</v>
      </c>
    </row>
    <row r="2039" spans="1:2" x14ac:dyDescent="0.3">
      <c r="A2039" s="3">
        <v>90</v>
      </c>
      <c r="B2039" s="3">
        <v>5.3</v>
      </c>
    </row>
    <row r="2040" spans="1:2" x14ac:dyDescent="0.3">
      <c r="A2040" s="2">
        <v>97</v>
      </c>
      <c r="B2040" s="2">
        <v>5.3</v>
      </c>
    </row>
    <row r="2041" spans="1:2" x14ac:dyDescent="0.3">
      <c r="A2041" s="2">
        <v>89</v>
      </c>
      <c r="B2041" s="2">
        <v>4.9000000000000004</v>
      </c>
    </row>
    <row r="2042" spans="1:2" x14ac:dyDescent="0.3">
      <c r="A2042" s="3">
        <v>106</v>
      </c>
      <c r="B2042" s="3">
        <v>6.8</v>
      </c>
    </row>
    <row r="2043" spans="1:2" x14ac:dyDescent="0.3">
      <c r="A2043" s="2">
        <v>104</v>
      </c>
      <c r="B2043" s="2">
        <v>6.1</v>
      </c>
    </row>
    <row r="2044" spans="1:2" x14ac:dyDescent="0.3">
      <c r="A2044" s="2">
        <v>108</v>
      </c>
      <c r="B2044" s="2">
        <v>8.5</v>
      </c>
    </row>
    <row r="2045" spans="1:2" x14ac:dyDescent="0.3">
      <c r="A2045" s="3">
        <v>112</v>
      </c>
      <c r="B2045" s="3">
        <v>5.9</v>
      </c>
    </row>
    <row r="2046" spans="1:2" x14ac:dyDescent="0.3">
      <c r="A2046" s="2">
        <v>104</v>
      </c>
      <c r="B2046" s="2">
        <v>6.3</v>
      </c>
    </row>
    <row r="2047" spans="1:2" x14ac:dyDescent="0.3">
      <c r="A2047" s="3">
        <v>113</v>
      </c>
      <c r="B2047" s="3">
        <v>5.9</v>
      </c>
    </row>
    <row r="2048" spans="1:2" x14ac:dyDescent="0.3">
      <c r="A2048" s="2">
        <v>98</v>
      </c>
      <c r="B2048" s="2">
        <v>5.4</v>
      </c>
    </row>
    <row r="2049" spans="1:2" x14ac:dyDescent="0.3">
      <c r="A2049" s="2">
        <v>114</v>
      </c>
      <c r="B2049" s="2">
        <v>6.9</v>
      </c>
    </row>
    <row r="2050" spans="1:2" x14ac:dyDescent="0.3">
      <c r="A2050" s="3">
        <v>124</v>
      </c>
      <c r="B2050" s="3">
        <v>7.5</v>
      </c>
    </row>
    <row r="2051" spans="1:2" x14ac:dyDescent="0.3">
      <c r="A2051" s="2">
        <v>148</v>
      </c>
      <c r="B2051" s="2">
        <v>8.1999999999999993</v>
      </c>
    </row>
    <row r="2052" spans="1:2" x14ac:dyDescent="0.3">
      <c r="A2052" s="3">
        <v>108</v>
      </c>
      <c r="B2052" s="3">
        <v>5.9</v>
      </c>
    </row>
    <row r="2053" spans="1:2" x14ac:dyDescent="0.3">
      <c r="A2053" s="2">
        <v>95</v>
      </c>
      <c r="B2053" s="2">
        <v>5</v>
      </c>
    </row>
    <row r="2054" spans="1:2" x14ac:dyDescent="0.3">
      <c r="A2054" s="3">
        <v>108</v>
      </c>
      <c r="B2054" s="3">
        <v>7.3</v>
      </c>
    </row>
    <row r="2055" spans="1:2" x14ac:dyDescent="0.3">
      <c r="A2055" s="2">
        <v>68</v>
      </c>
      <c r="B2055" s="2">
        <v>6.4</v>
      </c>
    </row>
    <row r="2056" spans="1:2" x14ac:dyDescent="0.3">
      <c r="A2056" s="3">
        <v>103</v>
      </c>
      <c r="B2056" s="3">
        <v>6.6</v>
      </c>
    </row>
    <row r="2057" spans="1:2" x14ac:dyDescent="0.3">
      <c r="A2057" s="2">
        <v>99</v>
      </c>
      <c r="B2057" s="2">
        <v>7.8</v>
      </c>
    </row>
    <row r="2058" spans="1:2" x14ac:dyDescent="0.3">
      <c r="A2058" s="2">
        <v>88</v>
      </c>
      <c r="B2058" s="2">
        <v>4</v>
      </c>
    </row>
    <row r="2059" spans="1:2" x14ac:dyDescent="0.3">
      <c r="A2059" s="3">
        <v>128</v>
      </c>
      <c r="B2059" s="3">
        <v>7.6</v>
      </c>
    </row>
    <row r="2060" spans="1:2" x14ac:dyDescent="0.3">
      <c r="A2060" s="2">
        <v>124</v>
      </c>
      <c r="B2060" s="2">
        <v>7.7</v>
      </c>
    </row>
    <row r="2061" spans="1:2" x14ac:dyDescent="0.3">
      <c r="A2061" s="3">
        <v>84</v>
      </c>
      <c r="B2061" s="3">
        <v>5.8</v>
      </c>
    </row>
    <row r="2062" spans="1:2" x14ac:dyDescent="0.3">
      <c r="A2062" s="3">
        <v>101</v>
      </c>
      <c r="B2062" s="3">
        <v>5.6</v>
      </c>
    </row>
    <row r="2063" spans="1:2" x14ac:dyDescent="0.3">
      <c r="A2063" s="2">
        <v>98</v>
      </c>
      <c r="B2063" s="2">
        <v>5.3</v>
      </c>
    </row>
    <row r="2064" spans="1:2" x14ac:dyDescent="0.3">
      <c r="A2064" s="2">
        <v>225</v>
      </c>
      <c r="B2064" s="2">
        <v>6.6</v>
      </c>
    </row>
    <row r="2065" spans="1:2" x14ac:dyDescent="0.3">
      <c r="A2065" s="2">
        <v>88</v>
      </c>
      <c r="B2065" s="2">
        <v>1.9</v>
      </c>
    </row>
    <row r="2066" spans="1:2" x14ac:dyDescent="0.3">
      <c r="A2066" s="3">
        <v>88</v>
      </c>
      <c r="B2066" s="3">
        <v>5.7</v>
      </c>
    </row>
    <row r="2067" spans="1:2" x14ac:dyDescent="0.3">
      <c r="A2067" s="2">
        <v>94</v>
      </c>
      <c r="B2067" s="2">
        <v>6.6</v>
      </c>
    </row>
    <row r="2068" spans="1:2" x14ac:dyDescent="0.3">
      <c r="A2068" s="3">
        <v>117</v>
      </c>
      <c r="B2068" s="3">
        <v>6</v>
      </c>
    </row>
    <row r="2069" spans="1:2" x14ac:dyDescent="0.3">
      <c r="A2069" s="2">
        <v>95</v>
      </c>
      <c r="B2069" s="2">
        <v>6.1</v>
      </c>
    </row>
    <row r="2070" spans="1:2" x14ac:dyDescent="0.3">
      <c r="A2070" s="3">
        <v>99</v>
      </c>
      <c r="B2070" s="3">
        <v>4.8</v>
      </c>
    </row>
    <row r="2071" spans="1:2" x14ac:dyDescent="0.3">
      <c r="A2071" s="2">
        <v>96</v>
      </c>
      <c r="B2071" s="2">
        <v>6.2</v>
      </c>
    </row>
    <row r="2072" spans="1:2" x14ac:dyDescent="0.3">
      <c r="A2072" s="3">
        <v>98</v>
      </c>
      <c r="B2072" s="3">
        <v>7.5</v>
      </c>
    </row>
    <row r="2073" spans="1:2" x14ac:dyDescent="0.3">
      <c r="A2073" s="2">
        <v>123</v>
      </c>
      <c r="B2073" s="2">
        <v>6.3</v>
      </c>
    </row>
    <row r="2074" spans="1:2" x14ac:dyDescent="0.3">
      <c r="A2074" s="3">
        <v>101</v>
      </c>
      <c r="B2074" s="3">
        <v>7.1</v>
      </c>
    </row>
    <row r="2075" spans="1:2" x14ac:dyDescent="0.3">
      <c r="A2075" s="2">
        <v>102</v>
      </c>
      <c r="B2075" s="2">
        <v>6.6</v>
      </c>
    </row>
    <row r="2076" spans="1:2" x14ac:dyDescent="0.3">
      <c r="A2076" s="3">
        <v>94</v>
      </c>
      <c r="B2076" s="3">
        <v>6.1</v>
      </c>
    </row>
    <row r="2077" spans="1:2" x14ac:dyDescent="0.3">
      <c r="A2077" s="2">
        <v>102</v>
      </c>
      <c r="B2077" s="2">
        <v>6.7</v>
      </c>
    </row>
    <row r="2078" spans="1:2" x14ac:dyDescent="0.3">
      <c r="A2078" s="3">
        <v>108</v>
      </c>
      <c r="B2078" s="3">
        <v>5.6</v>
      </c>
    </row>
    <row r="2079" spans="1:2" x14ac:dyDescent="0.3">
      <c r="A2079" s="2">
        <v>116</v>
      </c>
      <c r="B2079" s="2">
        <v>7.2</v>
      </c>
    </row>
    <row r="2080" spans="1:2" x14ac:dyDescent="0.3">
      <c r="A2080" s="3">
        <v>93</v>
      </c>
      <c r="B2080" s="3">
        <v>4.3</v>
      </c>
    </row>
    <row r="2081" spans="1:2" x14ac:dyDescent="0.3">
      <c r="A2081" s="2">
        <v>102</v>
      </c>
      <c r="B2081" s="2">
        <v>6.4</v>
      </c>
    </row>
    <row r="2082" spans="1:2" x14ac:dyDescent="0.3">
      <c r="A2082" s="3">
        <v>103</v>
      </c>
      <c r="B2082" s="3">
        <v>7.1</v>
      </c>
    </row>
    <row r="2083" spans="1:2" x14ac:dyDescent="0.3">
      <c r="A2083" s="2">
        <v>115</v>
      </c>
      <c r="B2083" s="2">
        <v>6.3</v>
      </c>
    </row>
    <row r="2084" spans="1:2" x14ac:dyDescent="0.3">
      <c r="A2084" s="3">
        <v>96</v>
      </c>
      <c r="B2084" s="3">
        <v>7.4</v>
      </c>
    </row>
    <row r="2085" spans="1:2" x14ac:dyDescent="0.3">
      <c r="A2085" s="2">
        <v>98</v>
      </c>
      <c r="B2085" s="2">
        <v>6.1</v>
      </c>
    </row>
    <row r="2086" spans="1:2" x14ac:dyDescent="0.3">
      <c r="A2086" s="3">
        <v>101</v>
      </c>
      <c r="B2086" s="3">
        <v>6.6</v>
      </c>
    </row>
    <row r="2087" spans="1:2" x14ac:dyDescent="0.3">
      <c r="A2087" s="2">
        <v>106</v>
      </c>
      <c r="B2087" s="2">
        <v>6</v>
      </c>
    </row>
    <row r="2088" spans="1:2" x14ac:dyDescent="0.3">
      <c r="A2088" s="3">
        <v>101</v>
      </c>
      <c r="B2088" s="3">
        <v>6.8</v>
      </c>
    </row>
    <row r="2089" spans="1:2" x14ac:dyDescent="0.3">
      <c r="A2089" s="3">
        <v>111</v>
      </c>
      <c r="B2089" s="3">
        <v>6.8</v>
      </c>
    </row>
    <row r="2090" spans="1:2" x14ac:dyDescent="0.3">
      <c r="A2090" s="2">
        <v>99</v>
      </c>
      <c r="B2090" s="2">
        <v>7.2</v>
      </c>
    </row>
    <row r="2091" spans="1:2" x14ac:dyDescent="0.3">
      <c r="A2091" s="3">
        <v>88</v>
      </c>
      <c r="B2091" s="3">
        <v>1.9</v>
      </c>
    </row>
    <row r="2092" spans="1:2" x14ac:dyDescent="0.3">
      <c r="A2092" s="2">
        <v>83</v>
      </c>
      <c r="B2092" s="2">
        <v>5.5</v>
      </c>
    </row>
    <row r="2093" spans="1:2" x14ac:dyDescent="0.3">
      <c r="A2093" s="3">
        <v>91</v>
      </c>
      <c r="B2093" s="3">
        <v>4.5</v>
      </c>
    </row>
    <row r="2094" spans="1:2" x14ac:dyDescent="0.3">
      <c r="A2094" s="2">
        <v>108</v>
      </c>
      <c r="B2094" s="2">
        <v>6.3</v>
      </c>
    </row>
    <row r="2095" spans="1:2" x14ac:dyDescent="0.3">
      <c r="A2095" s="2">
        <v>148</v>
      </c>
      <c r="B2095" s="2">
        <v>6.7</v>
      </c>
    </row>
    <row r="2096" spans="1:2" x14ac:dyDescent="0.3">
      <c r="A2096" s="3">
        <v>77</v>
      </c>
      <c r="B2096" s="3">
        <v>2.8</v>
      </c>
    </row>
    <row r="2097" spans="1:2" x14ac:dyDescent="0.3">
      <c r="A2097" s="2">
        <v>110</v>
      </c>
      <c r="B2097" s="2">
        <v>5</v>
      </c>
    </row>
    <row r="2098" spans="1:2" x14ac:dyDescent="0.3">
      <c r="A2098" s="2">
        <v>83</v>
      </c>
      <c r="B2098" s="2">
        <v>4.3</v>
      </c>
    </row>
    <row r="2099" spans="1:2" x14ac:dyDescent="0.3">
      <c r="A2099" s="3">
        <v>107</v>
      </c>
      <c r="B2099" s="3">
        <v>5.6</v>
      </c>
    </row>
    <row r="2100" spans="1:2" x14ac:dyDescent="0.3">
      <c r="A2100" s="2">
        <v>100</v>
      </c>
      <c r="B2100" s="2">
        <v>6.2</v>
      </c>
    </row>
    <row r="2101" spans="1:2" x14ac:dyDescent="0.3">
      <c r="A2101" s="3">
        <v>87</v>
      </c>
      <c r="B2101" s="3">
        <v>5.3</v>
      </c>
    </row>
    <row r="2102" spans="1:2" x14ac:dyDescent="0.3">
      <c r="A2102" s="2">
        <v>154</v>
      </c>
      <c r="B2102" s="2">
        <v>7.4</v>
      </c>
    </row>
    <row r="2103" spans="1:2" x14ac:dyDescent="0.3">
      <c r="A2103" s="3">
        <v>106</v>
      </c>
      <c r="B2103" s="3">
        <v>7.4</v>
      </c>
    </row>
    <row r="2104" spans="1:2" x14ac:dyDescent="0.3">
      <c r="A2104" s="2">
        <v>99</v>
      </c>
      <c r="B2104" s="2">
        <v>6.5</v>
      </c>
    </row>
    <row r="2105" spans="1:2" x14ac:dyDescent="0.3">
      <c r="A2105" s="3">
        <v>100</v>
      </c>
      <c r="B2105" s="3">
        <v>7.1</v>
      </c>
    </row>
    <row r="2106" spans="1:2" x14ac:dyDescent="0.3">
      <c r="A2106" s="2">
        <v>116</v>
      </c>
      <c r="B2106" s="2">
        <v>7.2</v>
      </c>
    </row>
    <row r="2107" spans="1:2" x14ac:dyDescent="0.3">
      <c r="A2107" s="3">
        <v>94</v>
      </c>
      <c r="B2107" s="3">
        <v>2.2999999999999998</v>
      </c>
    </row>
    <row r="2108" spans="1:2" x14ac:dyDescent="0.3">
      <c r="A2108" s="2">
        <v>111</v>
      </c>
      <c r="B2108" s="2">
        <v>6.4</v>
      </c>
    </row>
    <row r="2109" spans="1:2" x14ac:dyDescent="0.3">
      <c r="A2109" s="3">
        <v>100</v>
      </c>
      <c r="B2109" s="3">
        <v>6.1</v>
      </c>
    </row>
    <row r="2110" spans="1:2" x14ac:dyDescent="0.3">
      <c r="A2110" s="2">
        <v>125</v>
      </c>
      <c r="B2110" s="2">
        <v>7</v>
      </c>
    </row>
    <row r="2111" spans="1:2" x14ac:dyDescent="0.3">
      <c r="A2111" s="2">
        <v>119</v>
      </c>
      <c r="B2111" s="2">
        <v>7</v>
      </c>
    </row>
    <row r="2112" spans="1:2" x14ac:dyDescent="0.3">
      <c r="A2112" s="3">
        <v>135</v>
      </c>
      <c r="B2112" s="3">
        <v>7</v>
      </c>
    </row>
    <row r="2113" spans="1:2" x14ac:dyDescent="0.3">
      <c r="A2113" s="2">
        <v>93</v>
      </c>
      <c r="B2113" s="2">
        <v>4.9000000000000004</v>
      </c>
    </row>
    <row r="2114" spans="1:2" x14ac:dyDescent="0.3">
      <c r="A2114" s="3">
        <v>114</v>
      </c>
      <c r="B2114" s="3">
        <v>6.9</v>
      </c>
    </row>
    <row r="2115" spans="1:2" x14ac:dyDescent="0.3">
      <c r="A2115" s="2">
        <v>124</v>
      </c>
      <c r="B2115" s="2">
        <v>7.5</v>
      </c>
    </row>
    <row r="2116" spans="1:2" x14ac:dyDescent="0.3">
      <c r="A2116" s="3">
        <v>134</v>
      </c>
      <c r="B2116" s="3">
        <v>8.4</v>
      </c>
    </row>
    <row r="2117" spans="1:2" x14ac:dyDescent="0.3">
      <c r="A2117" s="2">
        <v>114</v>
      </c>
      <c r="B2117" s="2">
        <v>6.9</v>
      </c>
    </row>
    <row r="2118" spans="1:2" x14ac:dyDescent="0.3">
      <c r="A2118" s="3">
        <v>124</v>
      </c>
      <c r="B2118" s="3">
        <v>4.5</v>
      </c>
    </row>
    <row r="2119" spans="1:2" x14ac:dyDescent="0.3">
      <c r="A2119" s="2">
        <v>104</v>
      </c>
      <c r="B2119" s="2">
        <v>7.4</v>
      </c>
    </row>
    <row r="2120" spans="1:2" x14ac:dyDescent="0.3">
      <c r="A2120" s="3">
        <v>118</v>
      </c>
      <c r="B2120" s="3">
        <v>7</v>
      </c>
    </row>
    <row r="2121" spans="1:2" x14ac:dyDescent="0.3">
      <c r="A2121" s="2">
        <v>80</v>
      </c>
      <c r="B2121" s="2">
        <v>2.8</v>
      </c>
    </row>
    <row r="2122" spans="1:2" x14ac:dyDescent="0.3">
      <c r="A2122" s="3">
        <v>107</v>
      </c>
      <c r="B2122" s="3">
        <v>7.5</v>
      </c>
    </row>
    <row r="2123" spans="1:2" x14ac:dyDescent="0.3">
      <c r="A2123" s="2">
        <v>125</v>
      </c>
      <c r="B2123" s="2">
        <v>7.1</v>
      </c>
    </row>
    <row r="2124" spans="1:2" x14ac:dyDescent="0.3">
      <c r="A2124" s="3">
        <v>115</v>
      </c>
      <c r="B2124" s="3">
        <v>6.4</v>
      </c>
    </row>
    <row r="2125" spans="1:2" x14ac:dyDescent="0.3">
      <c r="A2125" s="3">
        <v>122</v>
      </c>
      <c r="B2125" s="3">
        <v>5.3</v>
      </c>
    </row>
    <row r="2126" spans="1:2" x14ac:dyDescent="0.3">
      <c r="A2126" s="2">
        <v>103</v>
      </c>
      <c r="B2126" s="2">
        <v>6.9</v>
      </c>
    </row>
    <row r="2127" spans="1:2" x14ac:dyDescent="0.3">
      <c r="A2127" s="3">
        <v>101</v>
      </c>
      <c r="B2127" s="3">
        <v>6.2</v>
      </c>
    </row>
    <row r="2128" spans="1:2" x14ac:dyDescent="0.3">
      <c r="A2128" s="3">
        <v>107</v>
      </c>
      <c r="B2128" s="3">
        <v>6.4</v>
      </c>
    </row>
    <row r="2129" spans="1:2" x14ac:dyDescent="0.3">
      <c r="A2129" s="3">
        <v>118</v>
      </c>
      <c r="B2129" s="3">
        <v>6</v>
      </c>
    </row>
    <row r="2130" spans="1:2" x14ac:dyDescent="0.3">
      <c r="A2130" s="2">
        <v>107</v>
      </c>
      <c r="B2130" s="2">
        <v>5.0999999999999996</v>
      </c>
    </row>
    <row r="2131" spans="1:2" x14ac:dyDescent="0.3">
      <c r="A2131" s="3">
        <v>100</v>
      </c>
      <c r="B2131" s="3">
        <v>5.5</v>
      </c>
    </row>
    <row r="2132" spans="1:2" x14ac:dyDescent="0.3">
      <c r="A2132" s="3">
        <v>110</v>
      </c>
      <c r="B2132" s="3">
        <v>5.4</v>
      </c>
    </row>
    <row r="2133" spans="1:2" x14ac:dyDescent="0.3">
      <c r="A2133" s="2">
        <v>125</v>
      </c>
      <c r="B2133" s="2">
        <v>7.5</v>
      </c>
    </row>
    <row r="2134" spans="1:2" x14ac:dyDescent="0.3">
      <c r="A2134" s="3">
        <v>184</v>
      </c>
      <c r="B2134" s="3">
        <v>7.4</v>
      </c>
    </row>
    <row r="2135" spans="1:2" x14ac:dyDescent="0.3">
      <c r="A2135" s="2">
        <v>236</v>
      </c>
      <c r="B2135" s="2">
        <v>8</v>
      </c>
    </row>
    <row r="2136" spans="1:2" x14ac:dyDescent="0.3">
      <c r="A2136" s="3">
        <v>97</v>
      </c>
      <c r="B2136" s="3">
        <v>5.7</v>
      </c>
    </row>
    <row r="2137" spans="1:2" x14ac:dyDescent="0.3">
      <c r="A2137" s="2">
        <v>113</v>
      </c>
      <c r="B2137" s="2">
        <v>6.8</v>
      </c>
    </row>
    <row r="2138" spans="1:2" x14ac:dyDescent="0.3">
      <c r="A2138" s="3">
        <v>95</v>
      </c>
      <c r="B2138" s="3">
        <v>5.9</v>
      </c>
    </row>
    <row r="2139" spans="1:2" x14ac:dyDescent="0.3">
      <c r="A2139" s="2">
        <v>103</v>
      </c>
      <c r="B2139" s="2">
        <v>7.2</v>
      </c>
    </row>
    <row r="2140" spans="1:2" x14ac:dyDescent="0.3">
      <c r="A2140" s="3">
        <v>91</v>
      </c>
      <c r="B2140" s="3">
        <v>5.5</v>
      </c>
    </row>
    <row r="2141" spans="1:2" x14ac:dyDescent="0.3">
      <c r="A2141" s="3">
        <v>116</v>
      </c>
      <c r="B2141" s="3">
        <v>8.5</v>
      </c>
    </row>
    <row r="2142" spans="1:2" x14ac:dyDescent="0.3">
      <c r="A2142" s="2">
        <v>93</v>
      </c>
      <c r="B2142" s="2">
        <v>5.6</v>
      </c>
    </row>
    <row r="2143" spans="1:2" x14ac:dyDescent="0.3">
      <c r="A2143" s="3">
        <v>113</v>
      </c>
      <c r="B2143" s="3">
        <v>4.0999999999999996</v>
      </c>
    </row>
    <row r="2144" spans="1:2" x14ac:dyDescent="0.3">
      <c r="A2144" s="3">
        <v>101</v>
      </c>
      <c r="B2144" s="3">
        <v>6.1</v>
      </c>
    </row>
    <row r="2145" spans="1:2" x14ac:dyDescent="0.3">
      <c r="A2145" s="2">
        <v>95</v>
      </c>
      <c r="B2145" s="2">
        <v>5.4</v>
      </c>
    </row>
    <row r="2146" spans="1:2" x14ac:dyDescent="0.3">
      <c r="A2146" s="3">
        <v>109</v>
      </c>
      <c r="B2146" s="3">
        <v>7.1</v>
      </c>
    </row>
    <row r="2147" spans="1:2" x14ac:dyDescent="0.3">
      <c r="A2147" s="3">
        <v>85</v>
      </c>
      <c r="B2147" s="3">
        <v>3.6</v>
      </c>
    </row>
    <row r="2148" spans="1:2" x14ac:dyDescent="0.3">
      <c r="A2148" s="2">
        <v>101</v>
      </c>
      <c r="B2148" s="2">
        <v>6.5</v>
      </c>
    </row>
    <row r="2149" spans="1:2" x14ac:dyDescent="0.3">
      <c r="A2149" s="3">
        <v>125</v>
      </c>
      <c r="B2149" s="3">
        <v>8.6</v>
      </c>
    </row>
    <row r="2150" spans="1:2" x14ac:dyDescent="0.3">
      <c r="A2150" s="3">
        <v>132</v>
      </c>
      <c r="B2150" s="3">
        <v>7</v>
      </c>
    </row>
    <row r="2151" spans="1:2" x14ac:dyDescent="0.3">
      <c r="A2151" s="2">
        <v>131</v>
      </c>
      <c r="B2151" s="2">
        <v>7.6</v>
      </c>
    </row>
    <row r="2152" spans="1:2" x14ac:dyDescent="0.3">
      <c r="A2152" s="3">
        <v>129</v>
      </c>
      <c r="B2152" s="3">
        <v>6.5</v>
      </c>
    </row>
    <row r="2153" spans="1:2" x14ac:dyDescent="0.3">
      <c r="A2153" s="2">
        <v>100</v>
      </c>
      <c r="B2153" s="2">
        <v>6.4</v>
      </c>
    </row>
    <row r="2154" spans="1:2" x14ac:dyDescent="0.3">
      <c r="A2154" s="2">
        <v>97</v>
      </c>
      <c r="B2154" s="2">
        <v>6.3</v>
      </c>
    </row>
    <row r="2155" spans="1:2" x14ac:dyDescent="0.3">
      <c r="A2155" s="2">
        <v>92</v>
      </c>
      <c r="B2155" s="2">
        <v>5.7</v>
      </c>
    </row>
    <row r="2156" spans="1:2" x14ac:dyDescent="0.3">
      <c r="A2156" s="3">
        <v>116</v>
      </c>
      <c r="B2156" s="3">
        <v>6.3</v>
      </c>
    </row>
    <row r="2157" spans="1:2" x14ac:dyDescent="0.3">
      <c r="A2157" s="3">
        <v>90</v>
      </c>
      <c r="B2157" s="3">
        <v>6</v>
      </c>
    </row>
    <row r="2158" spans="1:2" x14ac:dyDescent="0.3">
      <c r="A2158" s="2">
        <v>81</v>
      </c>
      <c r="B2158" s="2">
        <v>7.7</v>
      </c>
    </row>
    <row r="2159" spans="1:2" x14ac:dyDescent="0.3">
      <c r="A2159" s="3">
        <v>97</v>
      </c>
      <c r="B2159" s="3">
        <v>6.2</v>
      </c>
    </row>
    <row r="2160" spans="1:2" x14ac:dyDescent="0.3">
      <c r="A2160" s="3">
        <v>118</v>
      </c>
      <c r="B2160" s="3">
        <v>7.7</v>
      </c>
    </row>
    <row r="2161" spans="1:2" x14ac:dyDescent="0.3">
      <c r="A2161" s="2">
        <v>100</v>
      </c>
      <c r="B2161" s="2">
        <v>6.4</v>
      </c>
    </row>
    <row r="2162" spans="1:2" x14ac:dyDescent="0.3">
      <c r="A2162" s="3">
        <v>97</v>
      </c>
      <c r="B2162" s="3">
        <v>6.4</v>
      </c>
    </row>
    <row r="2163" spans="1:2" x14ac:dyDescent="0.3">
      <c r="A2163" s="2">
        <v>114</v>
      </c>
      <c r="B2163" s="2">
        <v>6.9</v>
      </c>
    </row>
    <row r="2164" spans="1:2" x14ac:dyDescent="0.3">
      <c r="A2164" s="3">
        <v>130</v>
      </c>
      <c r="B2164" s="3">
        <v>7.3</v>
      </c>
    </row>
    <row r="2165" spans="1:2" x14ac:dyDescent="0.3">
      <c r="A2165" s="2">
        <v>82</v>
      </c>
      <c r="B2165" s="2">
        <v>7.3</v>
      </c>
    </row>
    <row r="2166" spans="1:2" x14ac:dyDescent="0.3">
      <c r="A2166" s="3">
        <v>96</v>
      </c>
      <c r="B2166" s="3">
        <v>6.2</v>
      </c>
    </row>
    <row r="2167" spans="1:2" x14ac:dyDescent="0.3">
      <c r="A2167" s="2">
        <v>105</v>
      </c>
      <c r="B2167" s="2">
        <v>6.6</v>
      </c>
    </row>
    <row r="2168" spans="1:2" x14ac:dyDescent="0.3">
      <c r="A2168" s="3">
        <v>122</v>
      </c>
      <c r="B2168" s="3">
        <v>6.7</v>
      </c>
    </row>
    <row r="2169" spans="1:2" x14ac:dyDescent="0.3">
      <c r="A2169" s="2">
        <v>88</v>
      </c>
      <c r="B2169" s="2">
        <v>5.7</v>
      </c>
    </row>
    <row r="2170" spans="1:2" x14ac:dyDescent="0.3">
      <c r="A2170" s="3">
        <v>110</v>
      </c>
      <c r="B2170" s="3">
        <v>3.1</v>
      </c>
    </row>
    <row r="2171" spans="1:2" x14ac:dyDescent="0.3">
      <c r="A2171" s="2">
        <v>103</v>
      </c>
      <c r="B2171" s="2">
        <v>6.3</v>
      </c>
    </row>
    <row r="2172" spans="1:2" x14ac:dyDescent="0.3">
      <c r="A2172" s="3">
        <v>106</v>
      </c>
      <c r="B2172" s="3">
        <v>5.7</v>
      </c>
    </row>
    <row r="2173" spans="1:2" x14ac:dyDescent="0.3">
      <c r="A2173" s="2">
        <v>98</v>
      </c>
      <c r="B2173" s="2">
        <v>7.1</v>
      </c>
    </row>
    <row r="2174" spans="1:2" x14ac:dyDescent="0.3">
      <c r="A2174" s="3">
        <v>68</v>
      </c>
      <c r="B2174" s="3">
        <v>7</v>
      </c>
    </row>
    <row r="2175" spans="1:2" x14ac:dyDescent="0.3">
      <c r="A2175" s="2">
        <v>94</v>
      </c>
      <c r="B2175" s="2">
        <v>6.1</v>
      </c>
    </row>
    <row r="2176" spans="1:2" x14ac:dyDescent="0.3">
      <c r="A2176" s="3">
        <v>99</v>
      </c>
      <c r="B2176" s="3">
        <v>6.6</v>
      </c>
    </row>
    <row r="2177" spans="1:2" x14ac:dyDescent="0.3">
      <c r="A2177" s="2">
        <v>107</v>
      </c>
      <c r="B2177" s="2">
        <v>7.8</v>
      </c>
    </row>
    <row r="2178" spans="1:2" x14ac:dyDescent="0.3">
      <c r="A2178" s="3">
        <v>180</v>
      </c>
      <c r="B2178" s="3">
        <v>8.3000000000000007</v>
      </c>
    </row>
    <row r="2179" spans="1:2" x14ac:dyDescent="0.3">
      <c r="A2179" s="2">
        <v>89</v>
      </c>
      <c r="B2179" s="2">
        <v>3.9</v>
      </c>
    </row>
    <row r="2180" spans="1:2" x14ac:dyDescent="0.3">
      <c r="A2180" s="3">
        <v>97</v>
      </c>
      <c r="B2180" s="3">
        <v>7</v>
      </c>
    </row>
    <row r="2181" spans="1:2" x14ac:dyDescent="0.3">
      <c r="A2181" s="2">
        <v>113</v>
      </c>
      <c r="B2181" s="2">
        <v>6.7</v>
      </c>
    </row>
    <row r="2182" spans="1:2" x14ac:dyDescent="0.3">
      <c r="A2182" s="3">
        <v>131</v>
      </c>
      <c r="B2182" s="3">
        <v>7.3</v>
      </c>
    </row>
    <row r="2183" spans="1:2" x14ac:dyDescent="0.3">
      <c r="A2183" s="3">
        <v>103</v>
      </c>
      <c r="B2183" s="3">
        <v>6.3</v>
      </c>
    </row>
    <row r="2184" spans="1:2" x14ac:dyDescent="0.3">
      <c r="A2184" s="2">
        <v>119</v>
      </c>
      <c r="B2184" s="2">
        <v>7.8</v>
      </c>
    </row>
    <row r="2185" spans="1:2" x14ac:dyDescent="0.3">
      <c r="A2185" s="3">
        <v>98</v>
      </c>
      <c r="B2185" s="3">
        <v>7.3</v>
      </c>
    </row>
    <row r="2186" spans="1:2" x14ac:dyDescent="0.3">
      <c r="A2186" s="2">
        <v>111</v>
      </c>
      <c r="B2186" s="2">
        <v>7.6</v>
      </c>
    </row>
    <row r="2187" spans="1:2" x14ac:dyDescent="0.3">
      <c r="A2187" s="3">
        <v>94</v>
      </c>
      <c r="B2187" s="3">
        <v>5.3</v>
      </c>
    </row>
    <row r="2188" spans="1:2" x14ac:dyDescent="0.3">
      <c r="A2188" s="3">
        <v>81</v>
      </c>
      <c r="B2188" s="3">
        <v>5.3</v>
      </c>
    </row>
    <row r="2189" spans="1:2" x14ac:dyDescent="0.3">
      <c r="A2189" s="2">
        <v>89</v>
      </c>
      <c r="B2189" s="2">
        <v>6.8</v>
      </c>
    </row>
    <row r="2190" spans="1:2" x14ac:dyDescent="0.3">
      <c r="A2190" s="3">
        <v>106</v>
      </c>
      <c r="B2190" s="3">
        <v>7.1</v>
      </c>
    </row>
    <row r="2191" spans="1:2" x14ac:dyDescent="0.3">
      <c r="A2191" s="3">
        <v>86</v>
      </c>
      <c r="B2191" s="3">
        <v>5.8</v>
      </c>
    </row>
    <row r="2192" spans="1:2" x14ac:dyDescent="0.3">
      <c r="A2192" s="2">
        <v>103</v>
      </c>
      <c r="B2192" s="2">
        <v>5.8</v>
      </c>
    </row>
    <row r="2193" spans="1:2" x14ac:dyDescent="0.3">
      <c r="A2193" s="3">
        <v>121</v>
      </c>
      <c r="B2193" s="3">
        <v>8.3000000000000007</v>
      </c>
    </row>
    <row r="2194" spans="1:2" x14ac:dyDescent="0.3">
      <c r="A2194" s="2">
        <v>109</v>
      </c>
      <c r="B2194" s="2">
        <v>5.6</v>
      </c>
    </row>
    <row r="2195" spans="1:2" x14ac:dyDescent="0.3">
      <c r="A2195" s="3">
        <v>109</v>
      </c>
      <c r="B2195" s="3">
        <v>6.8</v>
      </c>
    </row>
    <row r="2196" spans="1:2" x14ac:dyDescent="0.3">
      <c r="A2196" s="2">
        <v>123</v>
      </c>
      <c r="B2196" s="2">
        <v>5</v>
      </c>
    </row>
    <row r="2197" spans="1:2" x14ac:dyDescent="0.3">
      <c r="A2197" s="3">
        <v>94</v>
      </c>
      <c r="B2197" s="3">
        <v>7.6</v>
      </c>
    </row>
    <row r="2198" spans="1:2" x14ac:dyDescent="0.3">
      <c r="A2198" s="2">
        <v>94</v>
      </c>
      <c r="B2198" s="2">
        <v>6.7</v>
      </c>
    </row>
    <row r="2199" spans="1:2" x14ac:dyDescent="0.3">
      <c r="A2199" s="3">
        <v>115</v>
      </c>
      <c r="B2199" s="3">
        <v>6.7</v>
      </c>
    </row>
    <row r="2200" spans="1:2" x14ac:dyDescent="0.3">
      <c r="A2200" s="2">
        <v>107</v>
      </c>
      <c r="B2200" s="2">
        <v>5.7</v>
      </c>
    </row>
    <row r="2201" spans="1:2" x14ac:dyDescent="0.3">
      <c r="A2201" s="3">
        <v>91</v>
      </c>
      <c r="B2201" s="3">
        <v>5.2</v>
      </c>
    </row>
    <row r="2202" spans="1:2" x14ac:dyDescent="0.3">
      <c r="A2202" s="2">
        <v>125</v>
      </c>
      <c r="B2202" s="2">
        <v>7.5</v>
      </c>
    </row>
    <row r="2203" spans="1:2" x14ac:dyDescent="0.3">
      <c r="A2203" s="3">
        <v>122</v>
      </c>
      <c r="B2203" s="3">
        <v>7.2</v>
      </c>
    </row>
    <row r="2204" spans="1:2" x14ac:dyDescent="0.3">
      <c r="A2204" s="2">
        <v>102</v>
      </c>
      <c r="B2204" s="2">
        <v>5.3</v>
      </c>
    </row>
    <row r="2205" spans="1:2" x14ac:dyDescent="0.3">
      <c r="A2205" s="3">
        <v>90</v>
      </c>
      <c r="B2205" s="3">
        <v>6.5</v>
      </c>
    </row>
    <row r="2206" spans="1:2" x14ac:dyDescent="0.3">
      <c r="A2206" s="2">
        <v>98</v>
      </c>
      <c r="B2206" s="2">
        <v>5</v>
      </c>
    </row>
    <row r="2207" spans="1:2" x14ac:dyDescent="0.3">
      <c r="A2207" s="3">
        <v>109</v>
      </c>
      <c r="B2207" s="3">
        <v>6.1</v>
      </c>
    </row>
    <row r="2208" spans="1:2" x14ac:dyDescent="0.3">
      <c r="A2208" s="3">
        <v>90</v>
      </c>
      <c r="B2208" s="3">
        <v>4.4000000000000004</v>
      </c>
    </row>
    <row r="2209" spans="1:2" x14ac:dyDescent="0.3">
      <c r="A2209" s="2">
        <v>112</v>
      </c>
      <c r="B2209" s="2">
        <v>7.5</v>
      </c>
    </row>
    <row r="2210" spans="1:2" x14ac:dyDescent="0.3">
      <c r="A2210" s="3">
        <v>94</v>
      </c>
      <c r="B2210" s="3">
        <v>5.7</v>
      </c>
    </row>
    <row r="2211" spans="1:2" x14ac:dyDescent="0.3">
      <c r="A2211" s="2">
        <v>105</v>
      </c>
      <c r="B2211" s="2">
        <v>5.5</v>
      </c>
    </row>
    <row r="2212" spans="1:2" x14ac:dyDescent="0.3">
      <c r="A2212" s="3">
        <v>104</v>
      </c>
      <c r="B2212" s="3">
        <v>7.1</v>
      </c>
    </row>
    <row r="2213" spans="1:2" x14ac:dyDescent="0.3">
      <c r="A2213" s="2">
        <v>112</v>
      </c>
      <c r="B2213" s="2">
        <v>5.9</v>
      </c>
    </row>
    <row r="2214" spans="1:2" x14ac:dyDescent="0.3">
      <c r="A2214" s="3">
        <v>108</v>
      </c>
      <c r="B2214" s="3">
        <v>6.7</v>
      </c>
    </row>
    <row r="2215" spans="1:2" x14ac:dyDescent="0.3">
      <c r="A2215" s="2">
        <v>112</v>
      </c>
      <c r="B2215" s="2">
        <v>7</v>
      </c>
    </row>
    <row r="2216" spans="1:2" x14ac:dyDescent="0.3">
      <c r="A2216" s="3">
        <v>127</v>
      </c>
      <c r="B2216" s="3">
        <v>7.9</v>
      </c>
    </row>
    <row r="2217" spans="1:2" x14ac:dyDescent="0.3">
      <c r="A2217" s="2">
        <v>111</v>
      </c>
      <c r="B2217" s="2">
        <v>6.9</v>
      </c>
    </row>
    <row r="2218" spans="1:2" x14ac:dyDescent="0.3">
      <c r="A2218" s="3">
        <v>126</v>
      </c>
      <c r="B2218" s="3">
        <v>7.3</v>
      </c>
    </row>
    <row r="2219" spans="1:2" x14ac:dyDescent="0.3">
      <c r="A2219" s="2">
        <v>114</v>
      </c>
      <c r="B2219" s="2">
        <v>7.3</v>
      </c>
    </row>
    <row r="2220" spans="1:2" x14ac:dyDescent="0.3">
      <c r="A2220" s="3">
        <v>99</v>
      </c>
      <c r="B2220" s="3">
        <v>3.5</v>
      </c>
    </row>
    <row r="2221" spans="1:2" x14ac:dyDescent="0.3">
      <c r="A2221" s="2">
        <v>150</v>
      </c>
      <c r="B2221" s="2">
        <v>7.8</v>
      </c>
    </row>
    <row r="2222" spans="1:2" x14ac:dyDescent="0.3">
      <c r="A2222" s="2">
        <v>112</v>
      </c>
      <c r="B2222" s="2">
        <v>6.7</v>
      </c>
    </row>
    <row r="2223" spans="1:2" x14ac:dyDescent="0.3">
      <c r="A2223" s="3">
        <v>108</v>
      </c>
      <c r="B2223" s="3">
        <v>6.4</v>
      </c>
    </row>
    <row r="2224" spans="1:2" x14ac:dyDescent="0.3">
      <c r="A2224" s="2">
        <v>116</v>
      </c>
      <c r="B2224" s="2">
        <v>7.1</v>
      </c>
    </row>
    <row r="2225" spans="1:2" x14ac:dyDescent="0.3">
      <c r="A2225" s="2">
        <v>144</v>
      </c>
      <c r="B2225" s="2">
        <v>7.8</v>
      </c>
    </row>
    <row r="2226" spans="1:2" x14ac:dyDescent="0.3">
      <c r="A2226" s="2">
        <v>93</v>
      </c>
      <c r="B2226" s="2">
        <v>5.9</v>
      </c>
    </row>
    <row r="2227" spans="1:2" x14ac:dyDescent="0.3">
      <c r="A2227" s="3">
        <v>103</v>
      </c>
      <c r="B2227" s="3">
        <v>7.2</v>
      </c>
    </row>
    <row r="2228" spans="1:2" x14ac:dyDescent="0.3">
      <c r="A2228" s="2">
        <v>121</v>
      </c>
      <c r="B2228" s="2">
        <v>6.2</v>
      </c>
    </row>
    <row r="2229" spans="1:2" x14ac:dyDescent="0.3">
      <c r="A2229" s="3">
        <v>105</v>
      </c>
      <c r="B2229" s="3">
        <v>6.7</v>
      </c>
    </row>
    <row r="2230" spans="1:2" x14ac:dyDescent="0.3">
      <c r="A2230" s="3">
        <v>119</v>
      </c>
      <c r="B2230" s="3">
        <v>7.6</v>
      </c>
    </row>
    <row r="2231" spans="1:2" x14ac:dyDescent="0.3">
      <c r="A2231" s="2">
        <v>98</v>
      </c>
      <c r="B2231" s="2">
        <v>6.2</v>
      </c>
    </row>
    <row r="2232" spans="1:2" x14ac:dyDescent="0.3">
      <c r="A2232" s="3">
        <v>80</v>
      </c>
      <c r="B2232" s="3">
        <v>6.5</v>
      </c>
    </row>
    <row r="2233" spans="1:2" x14ac:dyDescent="0.3">
      <c r="A2233" s="2">
        <v>121</v>
      </c>
      <c r="B2233" s="2">
        <v>8.1</v>
      </c>
    </row>
    <row r="2234" spans="1:2" x14ac:dyDescent="0.3">
      <c r="A2234" s="3">
        <v>94</v>
      </c>
      <c r="B2234" s="3">
        <v>6.3</v>
      </c>
    </row>
    <row r="2235" spans="1:2" x14ac:dyDescent="0.3">
      <c r="A2235" s="2">
        <v>93</v>
      </c>
      <c r="B2235" s="2">
        <v>4.4000000000000004</v>
      </c>
    </row>
    <row r="2236" spans="1:2" x14ac:dyDescent="0.3">
      <c r="A2236" s="2">
        <v>116</v>
      </c>
      <c r="B2236" s="2">
        <v>6</v>
      </c>
    </row>
    <row r="2237" spans="1:2" x14ac:dyDescent="0.3">
      <c r="A2237" s="3">
        <v>101</v>
      </c>
      <c r="B2237" s="3">
        <v>7.6</v>
      </c>
    </row>
    <row r="2238" spans="1:2" x14ac:dyDescent="0.3">
      <c r="A2238" s="2">
        <v>154</v>
      </c>
      <c r="B2238" s="2">
        <v>8.4</v>
      </c>
    </row>
    <row r="2239" spans="1:2" x14ac:dyDescent="0.3">
      <c r="A2239" s="3">
        <v>170</v>
      </c>
      <c r="B2239" s="3">
        <v>7.9</v>
      </c>
    </row>
    <row r="2240" spans="1:2" x14ac:dyDescent="0.3">
      <c r="A2240" s="2">
        <v>99</v>
      </c>
      <c r="B2240" s="2">
        <v>5.6</v>
      </c>
    </row>
    <row r="2241" spans="1:2" x14ac:dyDescent="0.3">
      <c r="A2241" s="3">
        <v>104</v>
      </c>
      <c r="B2241" s="3">
        <v>6.5</v>
      </c>
    </row>
    <row r="2242" spans="1:2" x14ac:dyDescent="0.3">
      <c r="A2242" s="2">
        <v>126</v>
      </c>
      <c r="B2242" s="2">
        <v>7.5</v>
      </c>
    </row>
    <row r="2243" spans="1:2" x14ac:dyDescent="0.3">
      <c r="A2243" s="3">
        <v>110</v>
      </c>
      <c r="B2243" s="3">
        <v>6.3</v>
      </c>
    </row>
    <row r="2244" spans="1:2" x14ac:dyDescent="0.3">
      <c r="A2244" s="2">
        <v>101</v>
      </c>
      <c r="B2244" s="2">
        <v>7.9</v>
      </c>
    </row>
    <row r="2245" spans="1:2" x14ac:dyDescent="0.3">
      <c r="A2245" s="2">
        <v>87</v>
      </c>
      <c r="B2245" s="2">
        <v>5.0999999999999996</v>
      </c>
    </row>
    <row r="2246" spans="1:2" x14ac:dyDescent="0.3">
      <c r="A2246" s="3">
        <v>123</v>
      </c>
      <c r="B2246" s="3">
        <v>6.7</v>
      </c>
    </row>
    <row r="2247" spans="1:2" x14ac:dyDescent="0.3">
      <c r="A2247" s="2">
        <v>109</v>
      </c>
      <c r="B2247" s="2">
        <v>6.7</v>
      </c>
    </row>
    <row r="2248" spans="1:2" x14ac:dyDescent="0.3">
      <c r="A2248" s="3">
        <v>90</v>
      </c>
      <c r="B2248" s="3">
        <v>5.6</v>
      </c>
    </row>
    <row r="2249" spans="1:2" x14ac:dyDescent="0.3">
      <c r="A2249" s="2">
        <v>96</v>
      </c>
      <c r="B2249" s="2">
        <v>5.6</v>
      </c>
    </row>
    <row r="2250" spans="1:2" x14ac:dyDescent="0.3">
      <c r="A2250" s="2">
        <v>82</v>
      </c>
      <c r="B2250" s="2">
        <v>6.2</v>
      </c>
    </row>
    <row r="2251" spans="1:2" x14ac:dyDescent="0.3">
      <c r="A2251" s="3">
        <v>86</v>
      </c>
      <c r="B2251" s="3">
        <v>5.6</v>
      </c>
    </row>
    <row r="2252" spans="1:2" x14ac:dyDescent="0.3">
      <c r="A2252" s="2">
        <v>108</v>
      </c>
      <c r="B2252" s="2">
        <v>6.4</v>
      </c>
    </row>
    <row r="2253" spans="1:2" x14ac:dyDescent="0.3">
      <c r="A2253" s="3">
        <v>98</v>
      </c>
      <c r="B2253" s="3">
        <v>5.6</v>
      </c>
    </row>
    <row r="2254" spans="1:2" x14ac:dyDescent="0.3">
      <c r="A2254" s="2">
        <v>129</v>
      </c>
      <c r="B2254" s="2">
        <v>7.4</v>
      </c>
    </row>
    <row r="2255" spans="1:2" x14ac:dyDescent="0.3">
      <c r="A2255" s="3">
        <v>112</v>
      </c>
      <c r="B2255" s="3">
        <v>7.2</v>
      </c>
    </row>
    <row r="2256" spans="1:2" x14ac:dyDescent="0.3">
      <c r="A2256" s="2">
        <v>108</v>
      </c>
      <c r="B2256" s="2">
        <v>4.9000000000000004</v>
      </c>
    </row>
    <row r="2257" spans="1:2" x14ac:dyDescent="0.3">
      <c r="A2257" s="3">
        <v>121</v>
      </c>
      <c r="B2257" s="3">
        <v>7.5</v>
      </c>
    </row>
    <row r="2258" spans="1:2" x14ac:dyDescent="0.3">
      <c r="A2258" s="2">
        <v>89</v>
      </c>
      <c r="B2258" s="2">
        <v>4.8</v>
      </c>
    </row>
    <row r="2259" spans="1:2" x14ac:dyDescent="0.3">
      <c r="A2259" s="3">
        <v>89</v>
      </c>
      <c r="B2259" s="3">
        <v>3.1</v>
      </c>
    </row>
    <row r="2260" spans="1:2" x14ac:dyDescent="0.3">
      <c r="A2260" s="2">
        <v>73</v>
      </c>
      <c r="B2260" s="2">
        <v>5.8</v>
      </c>
    </row>
    <row r="2261" spans="1:2" x14ac:dyDescent="0.3">
      <c r="A2261" s="3">
        <v>132</v>
      </c>
      <c r="B2261" s="3">
        <v>6.7</v>
      </c>
    </row>
    <row r="2262" spans="1:2" x14ac:dyDescent="0.3">
      <c r="A2262" s="3">
        <v>96</v>
      </c>
      <c r="B2262" s="3">
        <v>6.5</v>
      </c>
    </row>
    <row r="2263" spans="1:2" x14ac:dyDescent="0.3">
      <c r="A2263" s="2">
        <v>98</v>
      </c>
      <c r="B2263" s="2">
        <v>5.9</v>
      </c>
    </row>
    <row r="2264" spans="1:2" x14ac:dyDescent="0.3">
      <c r="A2264" s="3">
        <v>107</v>
      </c>
      <c r="B2264" s="3">
        <v>5.5</v>
      </c>
    </row>
    <row r="2265" spans="1:2" x14ac:dyDescent="0.3">
      <c r="A2265" s="2">
        <v>134</v>
      </c>
      <c r="B2265" s="2">
        <v>3.6</v>
      </c>
    </row>
    <row r="2266" spans="1:2" x14ac:dyDescent="0.3">
      <c r="A2266" s="2">
        <v>122</v>
      </c>
      <c r="B2266" s="2">
        <v>7.4</v>
      </c>
    </row>
    <row r="2267" spans="1:2" x14ac:dyDescent="0.3">
      <c r="A2267" s="2">
        <v>97</v>
      </c>
      <c r="B2267" s="2">
        <v>3</v>
      </c>
    </row>
    <row r="2268" spans="1:2" x14ac:dyDescent="0.3">
      <c r="A2268" s="3">
        <v>110</v>
      </c>
      <c r="B2268" s="3">
        <v>7.6</v>
      </c>
    </row>
    <row r="2269" spans="1:2" x14ac:dyDescent="0.3">
      <c r="A2269" s="2">
        <v>102</v>
      </c>
      <c r="B2269" s="2">
        <v>6.4</v>
      </c>
    </row>
    <row r="2270" spans="1:2" x14ac:dyDescent="0.3">
      <c r="A2270" s="3">
        <v>98</v>
      </c>
      <c r="B2270" s="3">
        <v>6.9</v>
      </c>
    </row>
    <row r="2271" spans="1:2" x14ac:dyDescent="0.3">
      <c r="A2271" s="3">
        <v>160</v>
      </c>
      <c r="B2271" s="3">
        <v>5.5</v>
      </c>
    </row>
    <row r="2272" spans="1:2" x14ac:dyDescent="0.3">
      <c r="A2272" s="2">
        <v>83</v>
      </c>
      <c r="B2272" s="2">
        <v>4.0999999999999996</v>
      </c>
    </row>
    <row r="2273" spans="1:2" x14ac:dyDescent="0.3">
      <c r="A2273" s="3">
        <v>102</v>
      </c>
      <c r="B2273" s="3">
        <v>6.8</v>
      </c>
    </row>
    <row r="2274" spans="1:2" x14ac:dyDescent="0.3">
      <c r="A2274" s="2">
        <v>122</v>
      </c>
      <c r="B2274" s="2">
        <v>6.5</v>
      </c>
    </row>
    <row r="2275" spans="1:2" x14ac:dyDescent="0.3">
      <c r="A2275" s="2">
        <v>126</v>
      </c>
      <c r="B2275" s="2">
        <v>7.4</v>
      </c>
    </row>
    <row r="2276" spans="1:2" x14ac:dyDescent="0.3">
      <c r="A2276" s="3">
        <v>136</v>
      </c>
      <c r="B2276" s="3">
        <v>7.7</v>
      </c>
    </row>
    <row r="2277" spans="1:2" x14ac:dyDescent="0.3">
      <c r="A2277" s="2">
        <v>120</v>
      </c>
      <c r="B2277" s="2">
        <v>7.1</v>
      </c>
    </row>
    <row r="2278" spans="1:2" x14ac:dyDescent="0.3">
      <c r="A2278" s="3">
        <v>108</v>
      </c>
      <c r="B2278" s="3">
        <v>6.3</v>
      </c>
    </row>
    <row r="2279" spans="1:2" x14ac:dyDescent="0.3">
      <c r="A2279" s="2">
        <v>126</v>
      </c>
      <c r="B2279" s="2">
        <v>7.6</v>
      </c>
    </row>
    <row r="2280" spans="1:2" x14ac:dyDescent="0.3">
      <c r="A2280" s="3">
        <v>128</v>
      </c>
      <c r="B2280" s="3">
        <v>8</v>
      </c>
    </row>
    <row r="2281" spans="1:2" x14ac:dyDescent="0.3">
      <c r="A2281" s="2">
        <v>113</v>
      </c>
      <c r="B2281" s="2">
        <v>7.3</v>
      </c>
    </row>
    <row r="2282" spans="1:2" x14ac:dyDescent="0.3">
      <c r="A2282" s="3">
        <v>89</v>
      </c>
      <c r="B2282" s="3">
        <v>7.6</v>
      </c>
    </row>
    <row r="2283" spans="1:2" x14ac:dyDescent="0.3">
      <c r="A2283" s="2">
        <v>129</v>
      </c>
      <c r="B2283" s="2">
        <v>7.8</v>
      </c>
    </row>
    <row r="2284" spans="1:2" x14ac:dyDescent="0.3">
      <c r="A2284" s="3">
        <v>94</v>
      </c>
      <c r="B2284" s="3">
        <v>6.5</v>
      </c>
    </row>
    <row r="2285" spans="1:2" x14ac:dyDescent="0.3">
      <c r="A2285" s="2">
        <v>106</v>
      </c>
      <c r="B2285" s="2">
        <v>6.4</v>
      </c>
    </row>
    <row r="2286" spans="1:2" x14ac:dyDescent="0.3">
      <c r="A2286" s="3">
        <v>100</v>
      </c>
      <c r="B2286" s="3">
        <v>8</v>
      </c>
    </row>
    <row r="2287" spans="1:2" x14ac:dyDescent="0.3">
      <c r="A2287" s="2">
        <v>89</v>
      </c>
      <c r="B2287" s="2">
        <v>4.8</v>
      </c>
    </row>
    <row r="2288" spans="1:2" x14ac:dyDescent="0.3">
      <c r="A2288" s="3">
        <v>94</v>
      </c>
      <c r="B2288" s="3">
        <v>7.8</v>
      </c>
    </row>
    <row r="2289" spans="1:2" x14ac:dyDescent="0.3">
      <c r="A2289" s="2">
        <v>83</v>
      </c>
      <c r="B2289" s="2">
        <v>5.9</v>
      </c>
    </row>
    <row r="2290" spans="1:2" x14ac:dyDescent="0.3">
      <c r="A2290" s="3">
        <v>111</v>
      </c>
      <c r="B2290" s="3">
        <v>5.4</v>
      </c>
    </row>
    <row r="2291" spans="1:2" x14ac:dyDescent="0.3">
      <c r="A2291" s="2">
        <v>80</v>
      </c>
      <c r="B2291" s="2">
        <v>3.3</v>
      </c>
    </row>
    <row r="2292" spans="1:2" x14ac:dyDescent="0.3">
      <c r="A2292" s="3">
        <v>112</v>
      </c>
      <c r="B2292" s="3">
        <v>8.1999999999999993</v>
      </c>
    </row>
    <row r="2293" spans="1:2" x14ac:dyDescent="0.3">
      <c r="A2293" s="3">
        <v>94</v>
      </c>
      <c r="B2293" s="3">
        <v>5.4</v>
      </c>
    </row>
    <row r="2294" spans="1:2" x14ac:dyDescent="0.3">
      <c r="A2294" s="2">
        <v>130</v>
      </c>
      <c r="B2294" s="2">
        <v>6.4</v>
      </c>
    </row>
    <row r="2295" spans="1:2" x14ac:dyDescent="0.3">
      <c r="A2295" s="3">
        <v>91</v>
      </c>
      <c r="B2295" s="3">
        <v>4.8</v>
      </c>
    </row>
    <row r="2296" spans="1:2" x14ac:dyDescent="0.3">
      <c r="A2296" s="2">
        <v>91</v>
      </c>
      <c r="B2296" s="2">
        <v>5.9</v>
      </c>
    </row>
    <row r="2297" spans="1:2" x14ac:dyDescent="0.3">
      <c r="A2297" s="3">
        <v>110</v>
      </c>
      <c r="B2297" s="3">
        <v>5.5</v>
      </c>
    </row>
    <row r="2298" spans="1:2" x14ac:dyDescent="0.3">
      <c r="A2298" s="2">
        <v>121</v>
      </c>
      <c r="B2298" s="2">
        <v>7.9</v>
      </c>
    </row>
    <row r="2299" spans="1:2" x14ac:dyDescent="0.3">
      <c r="A2299" s="3">
        <v>114</v>
      </c>
      <c r="B2299" s="3">
        <v>4.9000000000000004</v>
      </c>
    </row>
    <row r="2300" spans="1:2" x14ac:dyDescent="0.3">
      <c r="A2300" s="2">
        <v>96</v>
      </c>
      <c r="B2300" s="2">
        <v>7.2</v>
      </c>
    </row>
    <row r="2301" spans="1:2" x14ac:dyDescent="0.3">
      <c r="A2301" s="3">
        <v>94</v>
      </c>
      <c r="B2301" s="3">
        <v>5.3</v>
      </c>
    </row>
    <row r="2302" spans="1:2" x14ac:dyDescent="0.3">
      <c r="A2302" s="2">
        <v>109</v>
      </c>
      <c r="B2302" s="2">
        <v>7.2</v>
      </c>
    </row>
    <row r="2303" spans="1:2" x14ac:dyDescent="0.3">
      <c r="A2303" s="3">
        <v>107</v>
      </c>
      <c r="B2303" s="3">
        <v>5.0999999999999996</v>
      </c>
    </row>
    <row r="2304" spans="1:2" x14ac:dyDescent="0.3">
      <c r="A2304" s="2">
        <v>96</v>
      </c>
      <c r="B2304" s="2">
        <v>5.6</v>
      </c>
    </row>
    <row r="2305" spans="1:2" x14ac:dyDescent="0.3">
      <c r="A2305" s="3">
        <v>88</v>
      </c>
      <c r="B2305" s="3">
        <v>7.6</v>
      </c>
    </row>
    <row r="2306" spans="1:2" x14ac:dyDescent="0.3">
      <c r="A2306" s="3">
        <v>113</v>
      </c>
      <c r="B2306" s="3">
        <v>7.2</v>
      </c>
    </row>
    <row r="2307" spans="1:2" x14ac:dyDescent="0.3">
      <c r="A2307" s="2">
        <v>101</v>
      </c>
      <c r="B2307" s="2">
        <v>5.7</v>
      </c>
    </row>
    <row r="2308" spans="1:2" x14ac:dyDescent="0.3">
      <c r="A2308" s="3">
        <v>105</v>
      </c>
      <c r="B2308" s="3">
        <v>5.2</v>
      </c>
    </row>
    <row r="2309" spans="1:2" x14ac:dyDescent="0.3">
      <c r="A2309" s="2">
        <v>125</v>
      </c>
      <c r="B2309" s="2">
        <v>7.7</v>
      </c>
    </row>
    <row r="2310" spans="1:2" x14ac:dyDescent="0.3">
      <c r="A2310" s="3">
        <v>100</v>
      </c>
      <c r="B2310" s="3">
        <v>7</v>
      </c>
    </row>
    <row r="2311" spans="1:2" x14ac:dyDescent="0.3">
      <c r="A2311" s="2">
        <v>112</v>
      </c>
      <c r="B2311" s="2">
        <v>6</v>
      </c>
    </row>
    <row r="2312" spans="1:2" x14ac:dyDescent="0.3">
      <c r="A2312" s="3">
        <v>112</v>
      </c>
      <c r="B2312" s="3">
        <v>6.6</v>
      </c>
    </row>
    <row r="2313" spans="1:2" x14ac:dyDescent="0.3">
      <c r="A2313" s="2">
        <v>95</v>
      </c>
      <c r="B2313" s="2">
        <v>6.8</v>
      </c>
    </row>
    <row r="2314" spans="1:2" x14ac:dyDescent="0.3">
      <c r="A2314" s="3">
        <v>110</v>
      </c>
      <c r="B2314" s="3">
        <v>7.2</v>
      </c>
    </row>
    <row r="2315" spans="1:2" x14ac:dyDescent="0.3">
      <c r="A2315" s="2">
        <v>118</v>
      </c>
      <c r="B2315" s="2">
        <v>7.2</v>
      </c>
    </row>
    <row r="2316" spans="1:2" x14ac:dyDescent="0.3">
      <c r="A2316" s="3">
        <v>97</v>
      </c>
      <c r="B2316" s="3">
        <v>2.8</v>
      </c>
    </row>
    <row r="2317" spans="1:2" x14ac:dyDescent="0.3">
      <c r="A2317" s="2">
        <v>120</v>
      </c>
      <c r="B2317" s="2">
        <v>6.6</v>
      </c>
    </row>
    <row r="2318" spans="1:2" x14ac:dyDescent="0.3">
      <c r="A2318" s="3">
        <v>135</v>
      </c>
      <c r="B2318" s="3">
        <v>6.7</v>
      </c>
    </row>
    <row r="2319" spans="1:2" x14ac:dyDescent="0.3">
      <c r="A2319" s="2">
        <v>101</v>
      </c>
      <c r="B2319" s="2">
        <v>7</v>
      </c>
    </row>
    <row r="2320" spans="1:2" x14ac:dyDescent="0.3">
      <c r="A2320" s="3">
        <v>92</v>
      </c>
      <c r="B2320" s="3">
        <v>4.4000000000000004</v>
      </c>
    </row>
    <row r="2321" spans="1:2" x14ac:dyDescent="0.3">
      <c r="A2321" s="3">
        <v>92</v>
      </c>
      <c r="B2321" s="3">
        <v>6.2</v>
      </c>
    </row>
    <row r="2322" spans="1:2" x14ac:dyDescent="0.3">
      <c r="A2322" s="2">
        <v>161</v>
      </c>
      <c r="B2322" s="2">
        <v>7.3</v>
      </c>
    </row>
    <row r="2323" spans="1:2" x14ac:dyDescent="0.3">
      <c r="A2323" s="3">
        <v>92</v>
      </c>
      <c r="B2323" s="3">
        <v>5.0999999999999996</v>
      </c>
    </row>
    <row r="2324" spans="1:2" x14ac:dyDescent="0.3">
      <c r="A2324" s="2">
        <v>122</v>
      </c>
      <c r="B2324" s="2">
        <v>6.6</v>
      </c>
    </row>
    <row r="2325" spans="1:2" x14ac:dyDescent="0.3">
      <c r="A2325" s="3">
        <v>91</v>
      </c>
      <c r="B2325" s="3">
        <v>4.5</v>
      </c>
    </row>
    <row r="2326" spans="1:2" x14ac:dyDescent="0.3">
      <c r="A2326" s="3">
        <v>93</v>
      </c>
      <c r="B2326" s="3">
        <v>5.9</v>
      </c>
    </row>
    <row r="2327" spans="1:2" x14ac:dyDescent="0.3">
      <c r="A2327" s="2">
        <v>94</v>
      </c>
      <c r="B2327" s="2">
        <v>6.6</v>
      </c>
    </row>
    <row r="2328" spans="1:2" x14ac:dyDescent="0.3">
      <c r="A2328" s="3">
        <v>95</v>
      </c>
      <c r="B2328" s="3">
        <v>6.5</v>
      </c>
    </row>
    <row r="2329" spans="1:2" x14ac:dyDescent="0.3">
      <c r="A2329" s="2">
        <v>105</v>
      </c>
      <c r="B2329" s="2">
        <v>7.3</v>
      </c>
    </row>
    <row r="2330" spans="1:2" x14ac:dyDescent="0.3">
      <c r="A2330" s="3">
        <v>103</v>
      </c>
      <c r="B2330" s="3">
        <v>7.5</v>
      </c>
    </row>
    <row r="2331" spans="1:2" x14ac:dyDescent="0.3">
      <c r="A2331" s="2">
        <v>102</v>
      </c>
      <c r="B2331" s="2">
        <v>5.9</v>
      </c>
    </row>
    <row r="2332" spans="1:2" x14ac:dyDescent="0.3">
      <c r="A2332" s="3">
        <v>116</v>
      </c>
      <c r="B2332" s="3">
        <v>7.4</v>
      </c>
    </row>
    <row r="2333" spans="1:2" x14ac:dyDescent="0.3">
      <c r="A2333" s="2">
        <v>110</v>
      </c>
      <c r="B2333" s="2">
        <v>6.9</v>
      </c>
    </row>
    <row r="2334" spans="1:2" x14ac:dyDescent="0.3">
      <c r="A2334" s="3">
        <v>120</v>
      </c>
      <c r="B2334" s="3">
        <v>7.9</v>
      </c>
    </row>
    <row r="2335" spans="1:2" x14ac:dyDescent="0.3">
      <c r="A2335" s="2">
        <v>122</v>
      </c>
      <c r="B2335" s="2">
        <v>8.4</v>
      </c>
    </row>
    <row r="2336" spans="1:2" x14ac:dyDescent="0.3">
      <c r="A2336" s="3">
        <v>118</v>
      </c>
      <c r="B2336" s="3">
        <v>8</v>
      </c>
    </row>
    <row r="2337" spans="1:2" x14ac:dyDescent="0.3">
      <c r="A2337" s="2">
        <v>107</v>
      </c>
      <c r="B2337" s="2">
        <v>6</v>
      </c>
    </row>
    <row r="2338" spans="1:2" x14ac:dyDescent="0.3">
      <c r="A2338" s="2">
        <v>102</v>
      </c>
      <c r="B2338" s="2">
        <v>6.8</v>
      </c>
    </row>
    <row r="2339" spans="1:2" x14ac:dyDescent="0.3">
      <c r="A2339" s="3">
        <v>154</v>
      </c>
      <c r="B2339" s="3">
        <v>7.8</v>
      </c>
    </row>
    <row r="2340" spans="1:2" x14ac:dyDescent="0.3">
      <c r="A2340" s="2">
        <v>114</v>
      </c>
      <c r="B2340" s="2">
        <v>8.1</v>
      </c>
    </row>
    <row r="2341" spans="1:2" x14ac:dyDescent="0.3">
      <c r="A2341" s="3">
        <v>109</v>
      </c>
      <c r="B2341" s="3">
        <v>6.1</v>
      </c>
    </row>
    <row r="2342" spans="1:2" x14ac:dyDescent="0.3">
      <c r="A2342" s="3">
        <v>94</v>
      </c>
      <c r="B2342" s="3">
        <v>6.2</v>
      </c>
    </row>
    <row r="2343" spans="1:2" x14ac:dyDescent="0.3">
      <c r="A2343" s="2">
        <v>100</v>
      </c>
      <c r="B2343" s="2">
        <v>6.2</v>
      </c>
    </row>
    <row r="2344" spans="1:2" x14ac:dyDescent="0.3">
      <c r="A2344" s="2">
        <v>98</v>
      </c>
      <c r="B2344" s="2">
        <v>7.4</v>
      </c>
    </row>
    <row r="2345" spans="1:2" x14ac:dyDescent="0.3">
      <c r="A2345" s="3">
        <v>102</v>
      </c>
      <c r="B2345" s="3">
        <v>6.6</v>
      </c>
    </row>
    <row r="2346" spans="1:2" x14ac:dyDescent="0.3">
      <c r="A2346" s="2">
        <v>94</v>
      </c>
      <c r="B2346" s="2">
        <v>7.3</v>
      </c>
    </row>
    <row r="2347" spans="1:2" x14ac:dyDescent="0.3">
      <c r="A2347" s="3">
        <v>92</v>
      </c>
      <c r="B2347" s="3">
        <v>7.5</v>
      </c>
    </row>
    <row r="2348" spans="1:2" x14ac:dyDescent="0.3">
      <c r="A2348" s="2">
        <v>113</v>
      </c>
      <c r="B2348" s="2">
        <v>5.6</v>
      </c>
    </row>
    <row r="2349" spans="1:2" x14ac:dyDescent="0.3">
      <c r="A2349" s="3">
        <v>115</v>
      </c>
      <c r="B2349" s="3">
        <v>7.3</v>
      </c>
    </row>
    <row r="2350" spans="1:2" x14ac:dyDescent="0.3">
      <c r="A2350" s="2">
        <v>95</v>
      </c>
      <c r="B2350" s="2">
        <v>6.4</v>
      </c>
    </row>
    <row r="2351" spans="1:2" x14ac:dyDescent="0.3">
      <c r="A2351" s="3">
        <v>87</v>
      </c>
      <c r="B2351" s="3">
        <v>5</v>
      </c>
    </row>
    <row r="2352" spans="1:2" x14ac:dyDescent="0.3">
      <c r="A2352" s="2">
        <v>88</v>
      </c>
      <c r="B2352" s="2">
        <v>5.4</v>
      </c>
    </row>
    <row r="2353" spans="1:2" x14ac:dyDescent="0.3">
      <c r="A2353" s="2">
        <v>97</v>
      </c>
      <c r="B2353" s="2">
        <v>7.1</v>
      </c>
    </row>
    <row r="2354" spans="1:2" x14ac:dyDescent="0.3">
      <c r="A2354" s="3">
        <v>94</v>
      </c>
      <c r="B2354" s="3">
        <v>5.3</v>
      </c>
    </row>
    <row r="2355" spans="1:2" x14ac:dyDescent="0.3">
      <c r="A2355" s="2">
        <v>112</v>
      </c>
      <c r="B2355" s="2">
        <v>6.5</v>
      </c>
    </row>
    <row r="2356" spans="1:2" x14ac:dyDescent="0.3">
      <c r="A2356" s="3">
        <v>98</v>
      </c>
      <c r="B2356" s="3">
        <v>6.2</v>
      </c>
    </row>
    <row r="2357" spans="1:2" x14ac:dyDescent="0.3">
      <c r="A2357" s="2">
        <v>104</v>
      </c>
      <c r="B2357" s="2">
        <v>6.4</v>
      </c>
    </row>
    <row r="2358" spans="1:2" x14ac:dyDescent="0.3">
      <c r="A2358" s="2">
        <v>120</v>
      </c>
      <c r="B2358" s="2">
        <v>6.9</v>
      </c>
    </row>
    <row r="2359" spans="1:2" x14ac:dyDescent="0.3">
      <c r="A2359" s="3">
        <v>99</v>
      </c>
      <c r="B2359" s="3">
        <v>5.7</v>
      </c>
    </row>
    <row r="2360" spans="1:2" x14ac:dyDescent="0.3">
      <c r="A2360" s="2">
        <v>109</v>
      </c>
      <c r="B2360" s="2">
        <v>7.7</v>
      </c>
    </row>
    <row r="2361" spans="1:2" x14ac:dyDescent="0.3">
      <c r="A2361" s="2">
        <v>106</v>
      </c>
      <c r="B2361" s="2">
        <v>5.6</v>
      </c>
    </row>
    <row r="2362" spans="1:2" x14ac:dyDescent="0.3">
      <c r="A2362" s="3">
        <v>123</v>
      </c>
      <c r="B2362" s="3">
        <v>7.7</v>
      </c>
    </row>
    <row r="2363" spans="1:2" x14ac:dyDescent="0.3">
      <c r="A2363" s="2">
        <v>86</v>
      </c>
      <c r="B2363" s="2">
        <v>5.0999999999999996</v>
      </c>
    </row>
    <row r="2364" spans="1:2" x14ac:dyDescent="0.3">
      <c r="A2364" s="3">
        <v>120</v>
      </c>
      <c r="B2364" s="3">
        <v>6.8</v>
      </c>
    </row>
    <row r="2365" spans="1:2" x14ac:dyDescent="0.3">
      <c r="A2365" s="2">
        <v>227</v>
      </c>
      <c r="B2365" s="2">
        <v>8.4</v>
      </c>
    </row>
    <row r="2366" spans="1:2" x14ac:dyDescent="0.3">
      <c r="A2366" s="3">
        <v>119</v>
      </c>
      <c r="B2366" s="3">
        <v>4.9000000000000004</v>
      </c>
    </row>
    <row r="2367" spans="1:2" x14ac:dyDescent="0.3">
      <c r="A2367" s="2">
        <v>115</v>
      </c>
      <c r="B2367" s="2">
        <v>7.1</v>
      </c>
    </row>
    <row r="2368" spans="1:2" x14ac:dyDescent="0.3">
      <c r="A2368" s="3">
        <v>114</v>
      </c>
      <c r="B2368" s="3">
        <v>6.6</v>
      </c>
    </row>
    <row r="2369" spans="1:2" x14ac:dyDescent="0.3">
      <c r="A2369" s="2">
        <v>90</v>
      </c>
      <c r="B2369" s="2">
        <v>6.1</v>
      </c>
    </row>
    <row r="2370" spans="1:2" x14ac:dyDescent="0.3">
      <c r="A2370" s="3">
        <v>94</v>
      </c>
      <c r="B2370" s="3">
        <v>4.0999999999999996</v>
      </c>
    </row>
    <row r="2371" spans="1:2" x14ac:dyDescent="0.3">
      <c r="A2371" s="3">
        <v>98</v>
      </c>
      <c r="B2371" s="3">
        <v>8.1</v>
      </c>
    </row>
    <row r="2372" spans="1:2" x14ac:dyDescent="0.3">
      <c r="A2372" s="2">
        <v>126</v>
      </c>
      <c r="B2372" s="2">
        <v>7.6</v>
      </c>
    </row>
    <row r="2373" spans="1:2" x14ac:dyDescent="0.3">
      <c r="A2373" s="3">
        <v>100</v>
      </c>
      <c r="B2373" s="3">
        <v>7.8</v>
      </c>
    </row>
    <row r="2374" spans="1:2" x14ac:dyDescent="0.3">
      <c r="A2374" s="2">
        <v>89</v>
      </c>
      <c r="B2374" s="2">
        <v>4.5999999999999996</v>
      </c>
    </row>
    <row r="2375" spans="1:2" x14ac:dyDescent="0.3">
      <c r="A2375" s="3">
        <v>111</v>
      </c>
      <c r="B2375" s="3">
        <v>6</v>
      </c>
    </row>
    <row r="2376" spans="1:2" x14ac:dyDescent="0.3">
      <c r="A2376" s="2">
        <v>100</v>
      </c>
      <c r="B2376" s="2">
        <v>7</v>
      </c>
    </row>
    <row r="2377" spans="1:2" x14ac:dyDescent="0.3">
      <c r="A2377" s="3">
        <v>115</v>
      </c>
      <c r="B2377" s="3">
        <v>6.7</v>
      </c>
    </row>
    <row r="2378" spans="1:2" x14ac:dyDescent="0.3">
      <c r="A2378" s="2">
        <v>106</v>
      </c>
      <c r="B2378" s="2">
        <v>6.4</v>
      </c>
    </row>
    <row r="2379" spans="1:2" x14ac:dyDescent="0.3">
      <c r="A2379" s="3">
        <v>124</v>
      </c>
      <c r="B2379" s="3">
        <v>7.2</v>
      </c>
    </row>
    <row r="2380" spans="1:2" x14ac:dyDescent="0.3">
      <c r="A2380" s="2">
        <v>107</v>
      </c>
      <c r="B2380" s="2">
        <v>7.4</v>
      </c>
    </row>
    <row r="2381" spans="1:2" x14ac:dyDescent="0.3">
      <c r="A2381" s="3">
        <v>99</v>
      </c>
      <c r="B2381" s="3">
        <v>4.8</v>
      </c>
    </row>
    <row r="2382" spans="1:2" x14ac:dyDescent="0.3">
      <c r="A2382" s="2">
        <v>90</v>
      </c>
      <c r="B2382" s="2">
        <v>4</v>
      </c>
    </row>
    <row r="2383" spans="1:2" x14ac:dyDescent="0.3">
      <c r="A2383" s="3">
        <v>101</v>
      </c>
      <c r="B2383" s="3">
        <v>6.2</v>
      </c>
    </row>
    <row r="2384" spans="1:2" x14ac:dyDescent="0.3">
      <c r="A2384" s="2">
        <v>119</v>
      </c>
      <c r="B2384" s="2">
        <v>7.7</v>
      </c>
    </row>
    <row r="2385" spans="1:2" x14ac:dyDescent="0.3">
      <c r="A2385" s="3">
        <v>103</v>
      </c>
      <c r="B2385" s="3">
        <v>6.7</v>
      </c>
    </row>
    <row r="2386" spans="1:2" x14ac:dyDescent="0.3">
      <c r="A2386" s="2">
        <v>134</v>
      </c>
      <c r="B2386" s="2">
        <v>7.9</v>
      </c>
    </row>
    <row r="2387" spans="1:2" x14ac:dyDescent="0.3">
      <c r="A2387" s="3">
        <v>155</v>
      </c>
      <c r="B2387" s="3">
        <v>7.9</v>
      </c>
    </row>
    <row r="2388" spans="1:2" x14ac:dyDescent="0.3">
      <c r="A2388" s="2">
        <v>94</v>
      </c>
      <c r="B2388" s="2">
        <v>5.5</v>
      </c>
    </row>
    <row r="2389" spans="1:2" x14ac:dyDescent="0.3">
      <c r="A2389" s="3">
        <v>95</v>
      </c>
      <c r="B2389" s="3">
        <v>6.2</v>
      </c>
    </row>
    <row r="2390" spans="1:2" x14ac:dyDescent="0.3">
      <c r="A2390" s="2">
        <v>89</v>
      </c>
      <c r="B2390" s="2">
        <v>5.0999999999999996</v>
      </c>
    </row>
    <row r="2391" spans="1:2" x14ac:dyDescent="0.3">
      <c r="A2391" s="3">
        <v>97</v>
      </c>
      <c r="B2391" s="3">
        <v>4.0999999999999996</v>
      </c>
    </row>
    <row r="2392" spans="1:2" x14ac:dyDescent="0.3">
      <c r="A2392" s="2">
        <v>90</v>
      </c>
      <c r="B2392" s="2">
        <v>6.7</v>
      </c>
    </row>
    <row r="2393" spans="1:2" x14ac:dyDescent="0.3">
      <c r="A2393" s="3">
        <v>92</v>
      </c>
      <c r="B2393" s="3">
        <v>4.7</v>
      </c>
    </row>
    <row r="2394" spans="1:2" x14ac:dyDescent="0.3">
      <c r="A2394" s="2">
        <v>100</v>
      </c>
      <c r="B2394" s="2">
        <v>6.4</v>
      </c>
    </row>
    <row r="2395" spans="1:2" x14ac:dyDescent="0.3">
      <c r="A2395" s="3">
        <v>117</v>
      </c>
      <c r="B2395" s="3">
        <v>6.3</v>
      </c>
    </row>
    <row r="2396" spans="1:2" x14ac:dyDescent="0.3">
      <c r="A2396" s="2">
        <v>84</v>
      </c>
      <c r="B2396" s="2">
        <v>5.5</v>
      </c>
    </row>
    <row r="2397" spans="1:2" x14ac:dyDescent="0.3">
      <c r="A2397" s="3">
        <v>140</v>
      </c>
      <c r="B2397" s="3">
        <v>7.3</v>
      </c>
    </row>
    <row r="2398" spans="1:2" x14ac:dyDescent="0.3">
      <c r="A2398" s="2">
        <v>108</v>
      </c>
      <c r="B2398" s="2">
        <v>6.3</v>
      </c>
    </row>
    <row r="2399" spans="1:2" x14ac:dyDescent="0.3">
      <c r="A2399" s="3">
        <v>109</v>
      </c>
      <c r="B2399" s="3">
        <v>4.9000000000000004</v>
      </c>
    </row>
    <row r="2400" spans="1:2" x14ac:dyDescent="0.3">
      <c r="A2400" s="2">
        <v>131</v>
      </c>
      <c r="B2400" s="2">
        <v>7.6</v>
      </c>
    </row>
    <row r="2401" spans="1:2" x14ac:dyDescent="0.3">
      <c r="A2401" s="3">
        <v>114</v>
      </c>
      <c r="B2401" s="3">
        <v>6</v>
      </c>
    </row>
    <row r="2402" spans="1:2" x14ac:dyDescent="0.3">
      <c r="A2402" s="2">
        <v>97</v>
      </c>
      <c r="B2402" s="2">
        <v>6.2</v>
      </c>
    </row>
    <row r="2403" spans="1:2" x14ac:dyDescent="0.3">
      <c r="A2403" s="3">
        <v>122</v>
      </c>
      <c r="B2403" s="3">
        <v>6.8</v>
      </c>
    </row>
    <row r="2404" spans="1:2" x14ac:dyDescent="0.3">
      <c r="A2404" s="2">
        <v>87</v>
      </c>
      <c r="B2404" s="2">
        <v>4.5</v>
      </c>
    </row>
    <row r="2405" spans="1:2" x14ac:dyDescent="0.3">
      <c r="A2405" s="3">
        <v>85</v>
      </c>
      <c r="B2405" s="3">
        <v>5.7</v>
      </c>
    </row>
    <row r="2406" spans="1:2" x14ac:dyDescent="0.3">
      <c r="A2406" s="3">
        <v>101</v>
      </c>
      <c r="B2406" s="3">
        <v>4.5999999999999996</v>
      </c>
    </row>
    <row r="2407" spans="1:2" x14ac:dyDescent="0.3">
      <c r="A2407" s="2">
        <v>121</v>
      </c>
      <c r="B2407" s="2">
        <v>6.2</v>
      </c>
    </row>
    <row r="2408" spans="1:2" x14ac:dyDescent="0.3">
      <c r="A2408" s="3">
        <v>107</v>
      </c>
      <c r="B2408" s="3">
        <v>7</v>
      </c>
    </row>
    <row r="2409" spans="1:2" x14ac:dyDescent="0.3">
      <c r="A2409" s="2">
        <v>111</v>
      </c>
      <c r="B2409" s="2">
        <v>6.9</v>
      </c>
    </row>
    <row r="2410" spans="1:2" x14ac:dyDescent="0.3">
      <c r="A2410" s="2">
        <v>97</v>
      </c>
      <c r="B2410" s="2">
        <v>6.7</v>
      </c>
    </row>
    <row r="2411" spans="1:2" x14ac:dyDescent="0.3">
      <c r="A2411" s="3">
        <v>97</v>
      </c>
      <c r="B2411" s="3">
        <v>5.6</v>
      </c>
    </row>
    <row r="2412" spans="1:2" x14ac:dyDescent="0.3">
      <c r="A2412" s="2">
        <v>125</v>
      </c>
      <c r="B2412" s="2">
        <v>6.6</v>
      </c>
    </row>
    <row r="2413" spans="1:2" x14ac:dyDescent="0.3">
      <c r="A2413" s="3">
        <v>124</v>
      </c>
      <c r="B2413" s="3">
        <v>6.4</v>
      </c>
    </row>
    <row r="2414" spans="1:2" x14ac:dyDescent="0.3">
      <c r="A2414" s="2">
        <v>76</v>
      </c>
      <c r="B2414" s="2">
        <v>2.8</v>
      </c>
    </row>
    <row r="2415" spans="1:2" x14ac:dyDescent="0.3">
      <c r="A2415" s="3">
        <v>107</v>
      </c>
      <c r="B2415" s="3">
        <v>5.4</v>
      </c>
    </row>
    <row r="2416" spans="1:2" x14ac:dyDescent="0.3">
      <c r="A2416" s="2">
        <v>91</v>
      </c>
      <c r="B2416" s="2">
        <v>5</v>
      </c>
    </row>
    <row r="2417" spans="1:2" x14ac:dyDescent="0.3">
      <c r="A2417" s="3">
        <v>96</v>
      </c>
      <c r="B2417" s="3">
        <v>5.0999999999999996</v>
      </c>
    </row>
    <row r="2418" spans="1:2" x14ac:dyDescent="0.3">
      <c r="A2418" s="2">
        <v>142</v>
      </c>
      <c r="B2418" s="2">
        <v>8</v>
      </c>
    </row>
    <row r="2419" spans="1:2" x14ac:dyDescent="0.3">
      <c r="A2419" s="3">
        <v>103</v>
      </c>
      <c r="B2419" s="3">
        <v>5.9</v>
      </c>
    </row>
    <row r="2420" spans="1:2" x14ac:dyDescent="0.3">
      <c r="A2420" s="3">
        <v>117</v>
      </c>
      <c r="B2420" s="3">
        <v>8.1999999999999993</v>
      </c>
    </row>
    <row r="2421" spans="1:2" x14ac:dyDescent="0.3">
      <c r="A2421" s="2">
        <v>116</v>
      </c>
      <c r="B2421" s="2">
        <v>7</v>
      </c>
    </row>
    <row r="2422" spans="1:2" x14ac:dyDescent="0.3">
      <c r="A2422" s="3">
        <v>118</v>
      </c>
      <c r="B2422" s="3">
        <v>6.6</v>
      </c>
    </row>
    <row r="2423" spans="1:2" x14ac:dyDescent="0.3">
      <c r="A2423" s="2">
        <v>108</v>
      </c>
      <c r="B2423" s="2">
        <v>6.7</v>
      </c>
    </row>
    <row r="2424" spans="1:2" x14ac:dyDescent="0.3">
      <c r="A2424" s="3">
        <v>94</v>
      </c>
      <c r="B2424" s="3">
        <v>5.5</v>
      </c>
    </row>
    <row r="2425" spans="1:2" x14ac:dyDescent="0.3">
      <c r="A2425" s="2">
        <v>97</v>
      </c>
      <c r="B2425" s="2">
        <v>4.9000000000000004</v>
      </c>
    </row>
    <row r="2426" spans="1:2" x14ac:dyDescent="0.3">
      <c r="A2426" s="3">
        <v>97</v>
      </c>
      <c r="B2426" s="3">
        <v>6.9</v>
      </c>
    </row>
    <row r="2427" spans="1:2" x14ac:dyDescent="0.3">
      <c r="A2427" s="3">
        <v>91</v>
      </c>
      <c r="B2427" s="3">
        <v>5.6</v>
      </c>
    </row>
    <row r="2428" spans="1:2" x14ac:dyDescent="0.3">
      <c r="A2428" s="2">
        <v>107</v>
      </c>
      <c r="B2428" s="2">
        <v>8</v>
      </c>
    </row>
    <row r="2429" spans="1:2" x14ac:dyDescent="0.3">
      <c r="A2429" s="3">
        <v>95</v>
      </c>
      <c r="B2429" s="3">
        <v>5.3</v>
      </c>
    </row>
    <row r="2430" spans="1:2" x14ac:dyDescent="0.3">
      <c r="A2430" s="2">
        <v>102</v>
      </c>
      <c r="B2430" s="2">
        <v>6.2</v>
      </c>
    </row>
    <row r="2431" spans="1:2" x14ac:dyDescent="0.3">
      <c r="A2431" s="3">
        <v>88</v>
      </c>
      <c r="B2431" s="3">
        <v>5.3</v>
      </c>
    </row>
    <row r="2432" spans="1:2" x14ac:dyDescent="0.3">
      <c r="A2432" s="2">
        <v>106</v>
      </c>
      <c r="B2432" s="2">
        <v>6.6</v>
      </c>
    </row>
    <row r="2433" spans="1:2" x14ac:dyDescent="0.3">
      <c r="A2433" s="3">
        <v>92</v>
      </c>
      <c r="B2433" s="3">
        <v>7.2</v>
      </c>
    </row>
    <row r="2434" spans="1:2" x14ac:dyDescent="0.3">
      <c r="A2434" s="2">
        <v>105</v>
      </c>
      <c r="B2434" s="2">
        <v>4.5999999999999996</v>
      </c>
    </row>
    <row r="2435" spans="1:2" x14ac:dyDescent="0.3">
      <c r="A2435" s="3">
        <v>107</v>
      </c>
      <c r="B2435" s="3">
        <v>7.5</v>
      </c>
    </row>
    <row r="2436" spans="1:2" x14ac:dyDescent="0.3">
      <c r="A2436" s="2">
        <v>120</v>
      </c>
      <c r="B2436" s="2">
        <v>6.5</v>
      </c>
    </row>
    <row r="2437" spans="1:2" x14ac:dyDescent="0.3">
      <c r="A2437" s="3">
        <v>103</v>
      </c>
      <c r="B2437" s="3">
        <v>7.6</v>
      </c>
    </row>
    <row r="2438" spans="1:2" x14ac:dyDescent="0.3">
      <c r="A2438" s="2">
        <v>92</v>
      </c>
      <c r="B2438" s="2">
        <v>6.2</v>
      </c>
    </row>
    <row r="2439" spans="1:2" x14ac:dyDescent="0.3">
      <c r="A2439" s="3">
        <v>147</v>
      </c>
      <c r="B2439" s="3">
        <v>8</v>
      </c>
    </row>
    <row r="2440" spans="1:2" x14ac:dyDescent="0.3">
      <c r="A2440" s="3">
        <v>98</v>
      </c>
      <c r="B2440" s="3">
        <v>6.3</v>
      </c>
    </row>
    <row r="2441" spans="1:2" x14ac:dyDescent="0.3">
      <c r="A2441" s="2">
        <v>103</v>
      </c>
      <c r="B2441" s="2">
        <v>7.2</v>
      </c>
    </row>
    <row r="2442" spans="1:2" x14ac:dyDescent="0.3">
      <c r="A2442" s="2">
        <v>111</v>
      </c>
      <c r="B2442" s="2">
        <v>6.7</v>
      </c>
    </row>
    <row r="2443" spans="1:2" x14ac:dyDescent="0.3">
      <c r="A2443" s="3">
        <v>98</v>
      </c>
      <c r="B2443" s="3">
        <v>5.3</v>
      </c>
    </row>
    <row r="2444" spans="1:2" x14ac:dyDescent="0.3">
      <c r="A2444" s="2">
        <v>111</v>
      </c>
      <c r="B2444" s="2">
        <v>6.3</v>
      </c>
    </row>
    <row r="2445" spans="1:2" x14ac:dyDescent="0.3">
      <c r="A2445" s="3">
        <v>111</v>
      </c>
      <c r="B2445" s="3">
        <v>6.5</v>
      </c>
    </row>
    <row r="2446" spans="1:2" x14ac:dyDescent="0.3">
      <c r="A2446" s="2">
        <v>145</v>
      </c>
      <c r="B2446" s="2">
        <v>8.3000000000000007</v>
      </c>
    </row>
    <row r="2447" spans="1:2" x14ac:dyDescent="0.3">
      <c r="A2447" s="3">
        <v>84</v>
      </c>
      <c r="B2447" s="3">
        <v>7.2</v>
      </c>
    </row>
    <row r="2448" spans="1:2" x14ac:dyDescent="0.3">
      <c r="A2448" s="2">
        <v>115</v>
      </c>
      <c r="B2448" s="2">
        <v>6.8</v>
      </c>
    </row>
    <row r="2449" spans="1:2" x14ac:dyDescent="0.3">
      <c r="A2449" s="3">
        <v>105</v>
      </c>
      <c r="B2449" s="3">
        <v>6.4</v>
      </c>
    </row>
    <row r="2450" spans="1:2" x14ac:dyDescent="0.3">
      <c r="A2450" s="2">
        <v>98</v>
      </c>
      <c r="B2450" s="2">
        <v>6.9</v>
      </c>
    </row>
    <row r="2451" spans="1:2" x14ac:dyDescent="0.3">
      <c r="A2451" s="2">
        <v>110</v>
      </c>
      <c r="B2451" s="2">
        <v>6.2</v>
      </c>
    </row>
    <row r="2452" spans="1:2" x14ac:dyDescent="0.3">
      <c r="A2452" s="3">
        <v>103</v>
      </c>
      <c r="B2452" s="3">
        <v>6.1</v>
      </c>
    </row>
    <row r="2453" spans="1:2" x14ac:dyDescent="0.3">
      <c r="A2453" s="3">
        <v>90</v>
      </c>
      <c r="B2453" s="3">
        <v>5.0999999999999996</v>
      </c>
    </row>
    <row r="2454" spans="1:2" x14ac:dyDescent="0.3">
      <c r="A2454" s="2">
        <v>105</v>
      </c>
      <c r="B2454" s="2">
        <v>4.5</v>
      </c>
    </row>
    <row r="2455" spans="1:2" x14ac:dyDescent="0.3">
      <c r="A2455" s="3">
        <v>93</v>
      </c>
      <c r="B2455" s="3">
        <v>5.9</v>
      </c>
    </row>
    <row r="2456" spans="1:2" x14ac:dyDescent="0.3">
      <c r="A2456" s="3">
        <v>101</v>
      </c>
      <c r="B2456" s="3">
        <v>8.1</v>
      </c>
    </row>
    <row r="2457" spans="1:2" x14ac:dyDescent="0.3">
      <c r="A2457" s="2">
        <v>115</v>
      </c>
      <c r="B2457" s="2">
        <v>5.7</v>
      </c>
    </row>
    <row r="2458" spans="1:2" x14ac:dyDescent="0.3">
      <c r="A2458" s="3">
        <v>120</v>
      </c>
      <c r="B2458" s="3">
        <v>6.8</v>
      </c>
    </row>
    <row r="2459" spans="1:2" x14ac:dyDescent="0.3">
      <c r="A2459" s="2">
        <v>111</v>
      </c>
      <c r="B2459" s="2">
        <v>7.5</v>
      </c>
    </row>
    <row r="2460" spans="1:2" x14ac:dyDescent="0.3">
      <c r="A2460" s="2">
        <v>131</v>
      </c>
      <c r="B2460" s="2">
        <v>8.3000000000000007</v>
      </c>
    </row>
    <row r="2461" spans="1:2" x14ac:dyDescent="0.3">
      <c r="A2461" s="3">
        <v>139</v>
      </c>
      <c r="B2461" s="3">
        <v>7.4</v>
      </c>
    </row>
    <row r="2462" spans="1:2" x14ac:dyDescent="0.3">
      <c r="A2462" s="2">
        <v>120</v>
      </c>
      <c r="B2462" s="2">
        <v>8</v>
      </c>
    </row>
    <row r="2463" spans="1:2" x14ac:dyDescent="0.3">
      <c r="A2463" s="3">
        <v>119</v>
      </c>
      <c r="B2463" s="3">
        <v>6.9</v>
      </c>
    </row>
    <row r="2464" spans="1:2" x14ac:dyDescent="0.3">
      <c r="A2464" s="2">
        <v>125</v>
      </c>
      <c r="B2464" s="2">
        <v>6.9</v>
      </c>
    </row>
    <row r="2465" spans="1:2" x14ac:dyDescent="0.3">
      <c r="A2465" s="2">
        <v>108</v>
      </c>
      <c r="B2465" s="2">
        <v>5.5</v>
      </c>
    </row>
    <row r="2466" spans="1:2" x14ac:dyDescent="0.3">
      <c r="A2466" s="2">
        <v>145</v>
      </c>
      <c r="B2466" s="2">
        <v>7.2</v>
      </c>
    </row>
    <row r="2467" spans="1:2" x14ac:dyDescent="0.3">
      <c r="A2467" s="3">
        <v>98</v>
      </c>
      <c r="B2467" s="3">
        <v>6.9</v>
      </c>
    </row>
    <row r="2468" spans="1:2" x14ac:dyDescent="0.3">
      <c r="A2468" s="2">
        <v>101</v>
      </c>
      <c r="B2468" s="2">
        <v>5.5</v>
      </c>
    </row>
    <row r="2469" spans="1:2" x14ac:dyDescent="0.3">
      <c r="A2469" s="3">
        <v>109</v>
      </c>
      <c r="B2469" s="3">
        <v>5.2</v>
      </c>
    </row>
    <row r="2470" spans="1:2" x14ac:dyDescent="0.3">
      <c r="A2470" s="2">
        <v>123</v>
      </c>
      <c r="B2470" s="2">
        <v>7.1</v>
      </c>
    </row>
    <row r="2471" spans="1:2" x14ac:dyDescent="0.3">
      <c r="A2471" s="2">
        <v>99</v>
      </c>
      <c r="B2471" s="2">
        <v>5.5</v>
      </c>
    </row>
    <row r="2472" spans="1:2" x14ac:dyDescent="0.3">
      <c r="A2472" s="3">
        <v>107</v>
      </c>
      <c r="B2472" s="3">
        <v>6.7</v>
      </c>
    </row>
    <row r="2473" spans="1:2" x14ac:dyDescent="0.3">
      <c r="A2473" s="2">
        <v>81</v>
      </c>
      <c r="B2473" s="2">
        <v>5</v>
      </c>
    </row>
    <row r="2474" spans="1:2" x14ac:dyDescent="0.3">
      <c r="A2474" s="3">
        <v>105</v>
      </c>
      <c r="B2474" s="3">
        <v>6.4</v>
      </c>
    </row>
    <row r="2475" spans="1:2" x14ac:dyDescent="0.3">
      <c r="A2475" s="2">
        <v>82</v>
      </c>
      <c r="B2475" s="2">
        <v>6.6</v>
      </c>
    </row>
    <row r="2476" spans="1:2" x14ac:dyDescent="0.3">
      <c r="A2476" s="3">
        <v>109</v>
      </c>
      <c r="B2476" s="3">
        <v>5.9</v>
      </c>
    </row>
    <row r="2477" spans="1:2" x14ac:dyDescent="0.3">
      <c r="A2477" s="2">
        <v>95</v>
      </c>
      <c r="B2477" s="2">
        <v>5.7</v>
      </c>
    </row>
    <row r="2478" spans="1:2" x14ac:dyDescent="0.3">
      <c r="A2478" s="3">
        <v>100</v>
      </c>
      <c r="B2478" s="3">
        <v>4.5</v>
      </c>
    </row>
    <row r="2479" spans="1:2" x14ac:dyDescent="0.3">
      <c r="A2479" s="3">
        <v>91</v>
      </c>
      <c r="B2479" s="3">
        <v>5</v>
      </c>
    </row>
    <row r="2480" spans="1:2" x14ac:dyDescent="0.3">
      <c r="A2480" s="2">
        <v>90</v>
      </c>
      <c r="B2480" s="2">
        <v>4.5999999999999996</v>
      </c>
    </row>
    <row r="2481" spans="1:2" x14ac:dyDescent="0.3">
      <c r="A2481" s="3">
        <v>108</v>
      </c>
      <c r="B2481" s="3">
        <v>6.5</v>
      </c>
    </row>
    <row r="2482" spans="1:2" x14ac:dyDescent="0.3">
      <c r="A2482" s="2">
        <v>103</v>
      </c>
      <c r="B2482" s="2">
        <v>4.9000000000000004</v>
      </c>
    </row>
    <row r="2483" spans="1:2" x14ac:dyDescent="0.3">
      <c r="A2483" s="3">
        <v>96</v>
      </c>
      <c r="B2483" s="3">
        <v>6</v>
      </c>
    </row>
    <row r="2484" spans="1:2" x14ac:dyDescent="0.3">
      <c r="A2484" s="2">
        <v>117</v>
      </c>
      <c r="B2484" s="2">
        <v>6.9</v>
      </c>
    </row>
    <row r="2485" spans="1:2" x14ac:dyDescent="0.3">
      <c r="A2485" s="3">
        <v>93</v>
      </c>
      <c r="B2485" s="3">
        <v>5.7</v>
      </c>
    </row>
    <row r="2486" spans="1:2" x14ac:dyDescent="0.3">
      <c r="A2486" s="3">
        <v>115</v>
      </c>
      <c r="B2486" s="3">
        <v>6.9</v>
      </c>
    </row>
    <row r="2487" spans="1:2" x14ac:dyDescent="0.3">
      <c r="A2487" s="3">
        <v>85</v>
      </c>
      <c r="B2487" s="3">
        <v>4.4000000000000004</v>
      </c>
    </row>
    <row r="2488" spans="1:2" x14ac:dyDescent="0.3">
      <c r="A2488" s="3">
        <v>112</v>
      </c>
      <c r="B2488" s="3">
        <v>7</v>
      </c>
    </row>
    <row r="2489" spans="1:2" x14ac:dyDescent="0.3">
      <c r="A2489" s="2">
        <v>86</v>
      </c>
      <c r="B2489" s="2">
        <v>5.4</v>
      </c>
    </row>
    <row r="2490" spans="1:2" x14ac:dyDescent="0.3">
      <c r="A2490" s="3">
        <v>86</v>
      </c>
      <c r="B2490" s="3">
        <v>5.4</v>
      </c>
    </row>
    <row r="2491" spans="1:2" x14ac:dyDescent="0.3">
      <c r="A2491" s="3">
        <v>137</v>
      </c>
      <c r="B2491" s="3">
        <v>7.6</v>
      </c>
    </row>
    <row r="2492" spans="1:2" x14ac:dyDescent="0.3">
      <c r="A2492" s="2">
        <v>90</v>
      </c>
      <c r="B2492" s="2">
        <v>5.9</v>
      </c>
    </row>
    <row r="2493" spans="1:2" x14ac:dyDescent="0.3">
      <c r="A2493" s="3">
        <v>107</v>
      </c>
      <c r="B2493" s="3">
        <v>6.6</v>
      </c>
    </row>
    <row r="2494" spans="1:2" x14ac:dyDescent="0.3">
      <c r="A2494" s="2">
        <v>98</v>
      </c>
      <c r="B2494" s="2">
        <v>6.7</v>
      </c>
    </row>
    <row r="2495" spans="1:2" x14ac:dyDescent="0.3">
      <c r="A2495" s="3">
        <v>84</v>
      </c>
      <c r="B2495" s="3">
        <v>3.9</v>
      </c>
    </row>
    <row r="2496" spans="1:2" x14ac:dyDescent="0.3">
      <c r="A2496" s="2">
        <v>139</v>
      </c>
      <c r="B2496" s="2">
        <v>5.7</v>
      </c>
    </row>
    <row r="2497" spans="1:2" x14ac:dyDescent="0.3">
      <c r="A2497" s="2">
        <v>127</v>
      </c>
      <c r="B2497" s="2">
        <v>6.5</v>
      </c>
    </row>
    <row r="2498" spans="1:2" x14ac:dyDescent="0.3">
      <c r="A2498" s="3">
        <v>150</v>
      </c>
      <c r="B2498" s="3">
        <v>6.8</v>
      </c>
    </row>
    <row r="2499" spans="1:2" x14ac:dyDescent="0.3">
      <c r="A2499" s="3">
        <v>132</v>
      </c>
      <c r="B2499" s="3">
        <v>7.3</v>
      </c>
    </row>
    <row r="2500" spans="1:2" x14ac:dyDescent="0.3">
      <c r="A2500" s="3">
        <v>115</v>
      </c>
      <c r="B2500" s="3">
        <v>7</v>
      </c>
    </row>
    <row r="2501" spans="1:2" x14ac:dyDescent="0.3">
      <c r="A2501" s="2">
        <v>186</v>
      </c>
      <c r="B2501" s="2">
        <v>6.5</v>
      </c>
    </row>
    <row r="2502" spans="1:2" x14ac:dyDescent="0.3">
      <c r="A2502" s="2">
        <v>90</v>
      </c>
      <c r="B2502" s="2">
        <v>7.7</v>
      </c>
    </row>
    <row r="2503" spans="1:2" x14ac:dyDescent="0.3">
      <c r="A2503" s="3">
        <v>134</v>
      </c>
      <c r="B2503" s="3">
        <v>7.7</v>
      </c>
    </row>
    <row r="2504" spans="1:2" x14ac:dyDescent="0.3">
      <c r="A2504" s="3">
        <v>97</v>
      </c>
      <c r="B2504" s="3">
        <v>6.8</v>
      </c>
    </row>
    <row r="2505" spans="1:2" x14ac:dyDescent="0.3">
      <c r="A2505" s="2">
        <v>107</v>
      </c>
      <c r="B2505" s="2">
        <v>7.4</v>
      </c>
    </row>
    <row r="2506" spans="1:2" x14ac:dyDescent="0.3">
      <c r="A2506" s="3">
        <v>99</v>
      </c>
      <c r="B2506" s="3">
        <v>5.0999999999999996</v>
      </c>
    </row>
    <row r="2507" spans="1:2" x14ac:dyDescent="0.3">
      <c r="A2507" s="3">
        <v>124</v>
      </c>
      <c r="B2507" s="3">
        <v>7.4</v>
      </c>
    </row>
    <row r="2508" spans="1:2" x14ac:dyDescent="0.3">
      <c r="A2508" s="2">
        <v>110</v>
      </c>
      <c r="B2508" s="2">
        <v>7.2</v>
      </c>
    </row>
    <row r="2509" spans="1:2" x14ac:dyDescent="0.3">
      <c r="A2509" s="3">
        <v>178</v>
      </c>
      <c r="B2509" s="3">
        <v>8.3000000000000007</v>
      </c>
    </row>
    <row r="2510" spans="1:2" x14ac:dyDescent="0.3">
      <c r="A2510" s="2">
        <v>125</v>
      </c>
      <c r="B2510" s="2">
        <v>8.1</v>
      </c>
    </row>
    <row r="2511" spans="1:2" x14ac:dyDescent="0.3">
      <c r="A2511" s="2">
        <v>121</v>
      </c>
      <c r="B2511" s="2">
        <v>7.3</v>
      </c>
    </row>
    <row r="2512" spans="1:2" x14ac:dyDescent="0.3">
      <c r="A2512" s="3">
        <v>100</v>
      </c>
      <c r="B2512" s="3">
        <v>3.6</v>
      </c>
    </row>
    <row r="2513" spans="1:2" x14ac:dyDescent="0.3">
      <c r="A2513" s="2">
        <v>115</v>
      </c>
      <c r="B2513" s="2">
        <v>1.6</v>
      </c>
    </row>
    <row r="2514" spans="1:2" x14ac:dyDescent="0.3">
      <c r="A2514" s="3">
        <v>108</v>
      </c>
      <c r="B2514" s="3">
        <v>8</v>
      </c>
    </row>
    <row r="2515" spans="1:2" x14ac:dyDescent="0.3">
      <c r="A2515" s="3">
        <v>220</v>
      </c>
      <c r="B2515" s="3">
        <v>9</v>
      </c>
    </row>
    <row r="2516" spans="1:2" x14ac:dyDescent="0.3">
      <c r="A2516" s="2">
        <v>112</v>
      </c>
      <c r="B2516" s="2">
        <v>6.1</v>
      </c>
    </row>
    <row r="2517" spans="1:2" x14ac:dyDescent="0.3">
      <c r="A2517" s="3">
        <v>99</v>
      </c>
      <c r="B2517" s="3">
        <v>5.7</v>
      </c>
    </row>
    <row r="2518" spans="1:2" x14ac:dyDescent="0.3">
      <c r="A2518" s="2">
        <v>109</v>
      </c>
      <c r="B2518" s="2">
        <v>6.8</v>
      </c>
    </row>
    <row r="2519" spans="1:2" x14ac:dyDescent="0.3">
      <c r="A2519" s="3">
        <v>83</v>
      </c>
      <c r="B2519" s="3">
        <v>5.5</v>
      </c>
    </row>
    <row r="2520" spans="1:2" x14ac:dyDescent="0.3">
      <c r="A2520" s="2">
        <v>107</v>
      </c>
      <c r="B2520" s="2">
        <v>6.8</v>
      </c>
    </row>
    <row r="2521" spans="1:2" x14ac:dyDescent="0.3">
      <c r="A2521" s="3">
        <v>102</v>
      </c>
      <c r="B2521" s="3">
        <v>7.3</v>
      </c>
    </row>
    <row r="2522" spans="1:2" x14ac:dyDescent="0.3">
      <c r="A2522" s="2">
        <v>100</v>
      </c>
      <c r="B2522" s="2">
        <v>6.1</v>
      </c>
    </row>
    <row r="2523" spans="1:2" x14ac:dyDescent="0.3">
      <c r="A2523" s="3">
        <v>97</v>
      </c>
      <c r="B2523" s="3">
        <v>7.2</v>
      </c>
    </row>
    <row r="2524" spans="1:2" x14ac:dyDescent="0.3">
      <c r="A2524" s="2">
        <v>92</v>
      </c>
      <c r="B2524" s="2">
        <v>5.9</v>
      </c>
    </row>
    <row r="2525" spans="1:2" x14ac:dyDescent="0.3">
      <c r="A2525" s="3">
        <v>84</v>
      </c>
      <c r="B2525" s="3">
        <v>6.1</v>
      </c>
    </row>
    <row r="2526" spans="1:2" x14ac:dyDescent="0.3">
      <c r="A2526" s="2">
        <v>86</v>
      </c>
      <c r="B2526" s="2">
        <v>6.8</v>
      </c>
    </row>
    <row r="2527" spans="1:2" x14ac:dyDescent="0.3">
      <c r="A2527" s="3">
        <v>120</v>
      </c>
      <c r="B2527" s="3">
        <v>7.7</v>
      </c>
    </row>
    <row r="2528" spans="1:2" x14ac:dyDescent="0.3">
      <c r="A2528" s="2">
        <v>89</v>
      </c>
      <c r="B2528" s="2">
        <v>4.9000000000000004</v>
      </c>
    </row>
    <row r="2529" spans="1:2" x14ac:dyDescent="0.3">
      <c r="A2529" s="3">
        <v>117</v>
      </c>
      <c r="B2529" s="3">
        <v>6.1</v>
      </c>
    </row>
    <row r="2530" spans="1:2" x14ac:dyDescent="0.3">
      <c r="A2530" s="2">
        <v>97</v>
      </c>
      <c r="B2530" s="2">
        <v>2.5</v>
      </c>
    </row>
    <row r="2531" spans="1:2" x14ac:dyDescent="0.3">
      <c r="A2531" s="3">
        <v>91</v>
      </c>
      <c r="B2531" s="3">
        <v>6.1</v>
      </c>
    </row>
    <row r="2532" spans="1:2" x14ac:dyDescent="0.3">
      <c r="A2532" s="2">
        <v>100</v>
      </c>
      <c r="B2532" s="2">
        <v>5.9</v>
      </c>
    </row>
    <row r="2533" spans="1:2" x14ac:dyDescent="0.3">
      <c r="A2533" s="3">
        <v>72</v>
      </c>
      <c r="B2533" s="3">
        <v>5.7</v>
      </c>
    </row>
    <row r="2534" spans="1:2" x14ac:dyDescent="0.3">
      <c r="A2534" s="2">
        <v>84</v>
      </c>
      <c r="B2534" s="2">
        <v>5.6</v>
      </c>
    </row>
    <row r="2535" spans="1:2" x14ac:dyDescent="0.3">
      <c r="A2535" s="3">
        <v>126</v>
      </c>
      <c r="B2535" s="3">
        <v>7.2</v>
      </c>
    </row>
    <row r="2536" spans="1:2" x14ac:dyDescent="0.3">
      <c r="A2536" s="2">
        <v>108</v>
      </c>
      <c r="B2536" s="2">
        <v>7.7</v>
      </c>
    </row>
    <row r="2537" spans="1:2" x14ac:dyDescent="0.3">
      <c r="A2537" s="3">
        <v>112</v>
      </c>
      <c r="B2537" s="3">
        <v>7.8</v>
      </c>
    </row>
    <row r="2538" spans="1:2" x14ac:dyDescent="0.3">
      <c r="A2538" s="2">
        <v>90</v>
      </c>
      <c r="B2538" s="2">
        <v>6.1</v>
      </c>
    </row>
    <row r="2539" spans="1:2" x14ac:dyDescent="0.3">
      <c r="A2539" s="3">
        <v>91</v>
      </c>
      <c r="B2539" s="3">
        <v>5.8</v>
      </c>
    </row>
    <row r="2540" spans="1:2" x14ac:dyDescent="0.3">
      <c r="A2540" s="2">
        <v>135</v>
      </c>
      <c r="B2540" s="2">
        <v>6.5</v>
      </c>
    </row>
    <row r="2541" spans="1:2" x14ac:dyDescent="0.3">
      <c r="A2541" s="3">
        <v>141</v>
      </c>
      <c r="B2541" s="3">
        <v>7.9</v>
      </c>
    </row>
    <row r="2542" spans="1:2" x14ac:dyDescent="0.3">
      <c r="A2542" s="2">
        <v>104</v>
      </c>
      <c r="B2542" s="2">
        <v>6.3</v>
      </c>
    </row>
    <row r="2543" spans="1:2" x14ac:dyDescent="0.3">
      <c r="A2543" s="2">
        <v>118</v>
      </c>
      <c r="B2543" s="2">
        <v>8.3000000000000007</v>
      </c>
    </row>
    <row r="2544" spans="1:2" x14ac:dyDescent="0.3">
      <c r="A2544" s="3">
        <v>82</v>
      </c>
      <c r="B2544" s="3">
        <v>6.4</v>
      </c>
    </row>
    <row r="2545" spans="1:2" x14ac:dyDescent="0.3">
      <c r="A2545" s="2">
        <v>95</v>
      </c>
      <c r="B2545" s="2">
        <v>6.7</v>
      </c>
    </row>
    <row r="2546" spans="1:2" x14ac:dyDescent="0.3">
      <c r="A2546" s="3">
        <v>94</v>
      </c>
      <c r="B2546" s="3">
        <v>6.1</v>
      </c>
    </row>
    <row r="2547" spans="1:2" x14ac:dyDescent="0.3">
      <c r="A2547" s="3">
        <v>99</v>
      </c>
      <c r="B2547" s="3">
        <v>6</v>
      </c>
    </row>
    <row r="2548" spans="1:2" x14ac:dyDescent="0.3">
      <c r="A2548" s="2">
        <v>121</v>
      </c>
      <c r="B2548" s="2">
        <v>5.8</v>
      </c>
    </row>
    <row r="2549" spans="1:2" x14ac:dyDescent="0.3">
      <c r="A2549" s="3">
        <v>84</v>
      </c>
      <c r="B2549" s="3">
        <v>5.6</v>
      </c>
    </row>
    <row r="2550" spans="1:2" x14ac:dyDescent="0.3">
      <c r="A2550" s="2">
        <v>93</v>
      </c>
      <c r="B2550" s="2">
        <v>6.1</v>
      </c>
    </row>
    <row r="2551" spans="1:2" x14ac:dyDescent="0.3">
      <c r="A2551" s="3">
        <v>93</v>
      </c>
      <c r="B2551" s="3">
        <v>5.9</v>
      </c>
    </row>
    <row r="2552" spans="1:2" x14ac:dyDescent="0.3">
      <c r="A2552" s="2">
        <v>120</v>
      </c>
      <c r="B2552" s="2">
        <v>7.3</v>
      </c>
    </row>
    <row r="2553" spans="1:2" x14ac:dyDescent="0.3">
      <c r="A2553" s="3">
        <v>112</v>
      </c>
      <c r="B2553" s="3">
        <v>6.8</v>
      </c>
    </row>
    <row r="2554" spans="1:2" x14ac:dyDescent="0.3">
      <c r="A2554" s="2">
        <v>107</v>
      </c>
      <c r="B2554" s="2">
        <v>5.7</v>
      </c>
    </row>
    <row r="2555" spans="1:2" x14ac:dyDescent="0.3">
      <c r="A2555" s="3">
        <v>112</v>
      </c>
      <c r="B2555" s="3">
        <v>7.3</v>
      </c>
    </row>
    <row r="2556" spans="1:2" x14ac:dyDescent="0.3">
      <c r="A2556" s="2">
        <v>96</v>
      </c>
      <c r="B2556" s="2">
        <v>6.3</v>
      </c>
    </row>
    <row r="2557" spans="1:2" x14ac:dyDescent="0.3">
      <c r="A2557" s="3">
        <v>91</v>
      </c>
      <c r="B2557" s="3">
        <v>5.9</v>
      </c>
    </row>
    <row r="2558" spans="1:2" x14ac:dyDescent="0.3">
      <c r="A2558" s="3">
        <v>125</v>
      </c>
      <c r="B2558" s="3">
        <v>7.1</v>
      </c>
    </row>
    <row r="2559" spans="1:2" x14ac:dyDescent="0.3">
      <c r="A2559" s="2">
        <v>102</v>
      </c>
      <c r="B2559" s="2">
        <v>8</v>
      </c>
    </row>
    <row r="2560" spans="1:2" x14ac:dyDescent="0.3">
      <c r="A2560" s="3">
        <v>87</v>
      </c>
      <c r="B2560" s="3">
        <v>5.0999999999999996</v>
      </c>
    </row>
    <row r="2561" spans="1:2" x14ac:dyDescent="0.3">
      <c r="A2561" s="2">
        <v>118</v>
      </c>
      <c r="B2561" s="2">
        <v>7.1</v>
      </c>
    </row>
    <row r="2562" spans="1:2" x14ac:dyDescent="0.3">
      <c r="A2562" s="3">
        <v>115</v>
      </c>
      <c r="B2562" s="3">
        <v>6.5</v>
      </c>
    </row>
    <row r="2563" spans="1:2" x14ac:dyDescent="0.3">
      <c r="A2563" s="2">
        <v>91</v>
      </c>
      <c r="B2563" s="2">
        <v>4.5</v>
      </c>
    </row>
    <row r="2564" spans="1:2" x14ac:dyDescent="0.3">
      <c r="A2564" s="3">
        <v>88</v>
      </c>
      <c r="B2564" s="3">
        <v>6.6</v>
      </c>
    </row>
    <row r="2565" spans="1:2" x14ac:dyDescent="0.3">
      <c r="A2565" s="2">
        <v>127</v>
      </c>
      <c r="B2565" s="2">
        <v>4.3</v>
      </c>
    </row>
    <row r="2566" spans="1:2" x14ac:dyDescent="0.3">
      <c r="A2566" s="3">
        <v>94</v>
      </c>
      <c r="B2566" s="3">
        <v>6.7</v>
      </c>
    </row>
    <row r="2567" spans="1:2" x14ac:dyDescent="0.3">
      <c r="A2567" s="3">
        <v>90</v>
      </c>
      <c r="B2567" s="3">
        <v>5.4</v>
      </c>
    </row>
    <row r="2568" spans="1:2" x14ac:dyDescent="0.3">
      <c r="A2568" s="2">
        <v>102</v>
      </c>
      <c r="B2568" s="2">
        <v>6.6</v>
      </c>
    </row>
    <row r="2569" spans="1:2" x14ac:dyDescent="0.3">
      <c r="A2569" s="2">
        <v>117</v>
      </c>
      <c r="B2569" s="2">
        <v>7.3</v>
      </c>
    </row>
    <row r="2570" spans="1:2" x14ac:dyDescent="0.3">
      <c r="A2570" s="3">
        <v>109</v>
      </c>
      <c r="B2570" s="3">
        <v>6.9</v>
      </c>
    </row>
    <row r="2571" spans="1:2" x14ac:dyDescent="0.3">
      <c r="A2571" s="2">
        <v>121</v>
      </c>
      <c r="B2571" s="2">
        <v>8</v>
      </c>
    </row>
    <row r="2572" spans="1:2" x14ac:dyDescent="0.3">
      <c r="A2572" s="2">
        <v>100</v>
      </c>
      <c r="B2572" s="2">
        <v>7.8</v>
      </c>
    </row>
    <row r="2573" spans="1:2" x14ac:dyDescent="0.3">
      <c r="A2573" s="3">
        <v>109</v>
      </c>
      <c r="B2573" s="3">
        <v>6.1</v>
      </c>
    </row>
    <row r="2574" spans="1:2" x14ac:dyDescent="0.3">
      <c r="A2574" s="3">
        <v>101</v>
      </c>
      <c r="B2574" s="3">
        <v>5.0999999999999996</v>
      </c>
    </row>
    <row r="2575" spans="1:2" x14ac:dyDescent="0.3">
      <c r="A2575" s="3">
        <v>106</v>
      </c>
      <c r="B2575" s="3">
        <v>7.4</v>
      </c>
    </row>
    <row r="2576" spans="1:2" x14ac:dyDescent="0.3">
      <c r="A2576" s="2">
        <v>94</v>
      </c>
      <c r="B2576" s="2">
        <v>7.8</v>
      </c>
    </row>
    <row r="2577" spans="1:2" x14ac:dyDescent="0.3">
      <c r="A2577" s="3">
        <v>140</v>
      </c>
      <c r="B2577" s="3">
        <v>8</v>
      </c>
    </row>
    <row r="2578" spans="1:2" x14ac:dyDescent="0.3">
      <c r="A2578" s="2">
        <v>132</v>
      </c>
      <c r="B2578" s="2">
        <v>6.7</v>
      </c>
    </row>
    <row r="2579" spans="1:2" x14ac:dyDescent="0.3">
      <c r="A2579" s="3">
        <v>99</v>
      </c>
      <c r="B2579" s="3">
        <v>6.6</v>
      </c>
    </row>
    <row r="2580" spans="1:2" x14ac:dyDescent="0.3">
      <c r="A2580" s="2">
        <v>90</v>
      </c>
      <c r="B2580" s="2">
        <v>6.4</v>
      </c>
    </row>
    <row r="2581" spans="1:2" x14ac:dyDescent="0.3">
      <c r="A2581" s="3">
        <v>105</v>
      </c>
      <c r="B2581" s="3">
        <v>6.7</v>
      </c>
    </row>
    <row r="2582" spans="1:2" x14ac:dyDescent="0.3">
      <c r="A2582" s="2">
        <v>108</v>
      </c>
      <c r="B2582" s="2">
        <v>6.2</v>
      </c>
    </row>
    <row r="2583" spans="1:2" x14ac:dyDescent="0.3">
      <c r="A2583" s="3">
        <v>69</v>
      </c>
      <c r="B2583" s="3">
        <v>7.3</v>
      </c>
    </row>
    <row r="2584" spans="1:2" x14ac:dyDescent="0.3">
      <c r="A2584" s="2">
        <v>148</v>
      </c>
      <c r="B2584" s="2">
        <v>8.1</v>
      </c>
    </row>
    <row r="2585" spans="1:2" x14ac:dyDescent="0.3">
      <c r="A2585" s="3">
        <v>118</v>
      </c>
      <c r="B2585" s="3">
        <v>7</v>
      </c>
    </row>
    <row r="2586" spans="1:2" x14ac:dyDescent="0.3">
      <c r="A2586" s="2">
        <v>132</v>
      </c>
      <c r="B2586" s="2">
        <v>8</v>
      </c>
    </row>
    <row r="2587" spans="1:2" x14ac:dyDescent="0.3">
      <c r="A2587" s="3">
        <v>130</v>
      </c>
      <c r="B2587" s="3">
        <v>8</v>
      </c>
    </row>
    <row r="2588" spans="1:2" x14ac:dyDescent="0.3">
      <c r="A2588" s="2">
        <v>95</v>
      </c>
      <c r="B2588" s="2">
        <v>7</v>
      </c>
    </row>
    <row r="2589" spans="1:2" x14ac:dyDescent="0.3">
      <c r="A2589" s="3">
        <v>80</v>
      </c>
      <c r="B2589" s="3">
        <v>7.9</v>
      </c>
    </row>
    <row r="2590" spans="1:2" x14ac:dyDescent="0.3">
      <c r="A2590" s="2">
        <v>94</v>
      </c>
      <c r="B2590" s="2">
        <v>5.9</v>
      </c>
    </row>
    <row r="2591" spans="1:2" x14ac:dyDescent="0.3">
      <c r="A2591" s="3">
        <v>122</v>
      </c>
      <c r="B2591" s="3">
        <v>6.6</v>
      </c>
    </row>
    <row r="2592" spans="1:2" x14ac:dyDescent="0.3">
      <c r="A2592" s="2">
        <v>102</v>
      </c>
      <c r="B2592" s="2">
        <v>6.3</v>
      </c>
    </row>
    <row r="2593" spans="1:2" x14ac:dyDescent="0.3">
      <c r="A2593" s="3">
        <v>116</v>
      </c>
      <c r="B2593" s="3">
        <v>7.7</v>
      </c>
    </row>
    <row r="2594" spans="1:2" x14ac:dyDescent="0.3">
      <c r="A2594" s="2">
        <v>78</v>
      </c>
      <c r="B2594" s="2">
        <v>6.9</v>
      </c>
    </row>
    <row r="2595" spans="1:2" x14ac:dyDescent="0.3">
      <c r="A2595" s="3">
        <v>114</v>
      </c>
      <c r="B2595" s="3">
        <v>7.1</v>
      </c>
    </row>
    <row r="2596" spans="1:2" x14ac:dyDescent="0.3">
      <c r="A2596" s="2">
        <v>112</v>
      </c>
      <c r="B2596" s="2">
        <v>7.4</v>
      </c>
    </row>
    <row r="2597" spans="1:2" x14ac:dyDescent="0.3">
      <c r="A2597" s="3">
        <v>110</v>
      </c>
      <c r="B2597" s="3">
        <v>6.5</v>
      </c>
    </row>
    <row r="2598" spans="1:2" x14ac:dyDescent="0.3">
      <c r="A2598" s="2">
        <v>104</v>
      </c>
      <c r="B2598" s="2">
        <v>6.5</v>
      </c>
    </row>
    <row r="2599" spans="1:2" x14ac:dyDescent="0.3">
      <c r="A2599" s="3">
        <v>81</v>
      </c>
      <c r="B2599" s="3">
        <v>6.8</v>
      </c>
    </row>
    <row r="2600" spans="1:2" x14ac:dyDescent="0.3">
      <c r="A2600" s="2">
        <v>154</v>
      </c>
      <c r="B2600" s="2">
        <v>7.5</v>
      </c>
    </row>
    <row r="2601" spans="1:2" x14ac:dyDescent="0.3">
      <c r="A2601" s="3">
        <v>102</v>
      </c>
      <c r="B2601" s="3">
        <v>6.6</v>
      </c>
    </row>
    <row r="2602" spans="1:2" x14ac:dyDescent="0.3">
      <c r="A2602" s="2">
        <v>89</v>
      </c>
      <c r="B2602" s="2">
        <v>7.1</v>
      </c>
    </row>
    <row r="2603" spans="1:2" x14ac:dyDescent="0.3">
      <c r="A2603" s="3">
        <v>132</v>
      </c>
      <c r="B2603" s="3">
        <v>6.6</v>
      </c>
    </row>
    <row r="2604" spans="1:2" x14ac:dyDescent="0.3">
      <c r="A2604" s="2">
        <v>103</v>
      </c>
      <c r="B2604" s="2">
        <v>7</v>
      </c>
    </row>
    <row r="2605" spans="1:2" x14ac:dyDescent="0.3">
      <c r="A2605" s="3">
        <v>93</v>
      </c>
      <c r="B2605" s="3">
        <v>3.3</v>
      </c>
    </row>
    <row r="2606" spans="1:2" x14ac:dyDescent="0.3">
      <c r="A2606" s="2">
        <v>93</v>
      </c>
      <c r="B2606" s="2">
        <v>6.7</v>
      </c>
    </row>
    <row r="2607" spans="1:2" x14ac:dyDescent="0.3">
      <c r="A2607" s="2">
        <v>96</v>
      </c>
      <c r="B2607" s="2">
        <v>6.8</v>
      </c>
    </row>
    <row r="2608" spans="1:2" x14ac:dyDescent="0.3">
      <c r="A2608" s="3">
        <v>89</v>
      </c>
      <c r="B2608" s="3">
        <v>6</v>
      </c>
    </row>
    <row r="2609" spans="1:2" x14ac:dyDescent="0.3">
      <c r="A2609" s="2">
        <v>92</v>
      </c>
      <c r="B2609" s="2">
        <v>5.4</v>
      </c>
    </row>
    <row r="2610" spans="1:2" x14ac:dyDescent="0.3">
      <c r="A2610" s="3">
        <v>97</v>
      </c>
      <c r="B2610" s="3">
        <v>4.3</v>
      </c>
    </row>
    <row r="2611" spans="1:2" x14ac:dyDescent="0.3">
      <c r="A2611" s="2">
        <v>93</v>
      </c>
      <c r="B2611" s="2">
        <v>6.2</v>
      </c>
    </row>
    <row r="2612" spans="1:2" x14ac:dyDescent="0.3">
      <c r="A2612" s="3">
        <v>89</v>
      </c>
      <c r="B2612" s="3">
        <v>7.7</v>
      </c>
    </row>
    <row r="2613" spans="1:2" x14ac:dyDescent="0.3">
      <c r="A2613" s="3">
        <v>123</v>
      </c>
      <c r="B2613" s="3">
        <v>7.4</v>
      </c>
    </row>
    <row r="2614" spans="1:2" x14ac:dyDescent="0.3">
      <c r="A2614" s="2">
        <v>93</v>
      </c>
      <c r="B2614" s="2">
        <v>5.9</v>
      </c>
    </row>
    <row r="2615" spans="1:2" x14ac:dyDescent="0.3">
      <c r="A2615" s="3">
        <v>133</v>
      </c>
      <c r="B2615" s="3">
        <v>7.8</v>
      </c>
    </row>
    <row r="2616" spans="1:2" x14ac:dyDescent="0.3">
      <c r="A2616" s="2">
        <v>121</v>
      </c>
      <c r="B2616" s="2">
        <v>7.4</v>
      </c>
    </row>
    <row r="2617" spans="1:2" x14ac:dyDescent="0.3">
      <c r="A2617" s="3">
        <v>102</v>
      </c>
      <c r="B2617" s="3">
        <v>6.5</v>
      </c>
    </row>
    <row r="2618" spans="1:2" x14ac:dyDescent="0.3">
      <c r="A2618" s="3">
        <v>99</v>
      </c>
      <c r="B2618" s="3">
        <v>7</v>
      </c>
    </row>
    <row r="2619" spans="1:2" x14ac:dyDescent="0.3">
      <c r="A2619" s="3">
        <v>98</v>
      </c>
      <c r="B2619" s="3">
        <v>7.6</v>
      </c>
    </row>
    <row r="2620" spans="1:2" x14ac:dyDescent="0.3">
      <c r="A2620" s="2">
        <v>118</v>
      </c>
      <c r="B2620" s="2">
        <v>6.9</v>
      </c>
    </row>
    <row r="2621" spans="1:2" x14ac:dyDescent="0.3">
      <c r="A2621" s="2">
        <v>104</v>
      </c>
      <c r="B2621" s="2">
        <v>5.3</v>
      </c>
    </row>
    <row r="2622" spans="1:2" x14ac:dyDescent="0.3">
      <c r="A2622" s="3">
        <v>109</v>
      </c>
      <c r="B2622" s="3">
        <v>6.4</v>
      </c>
    </row>
    <row r="2623" spans="1:2" x14ac:dyDescent="0.3">
      <c r="A2623" s="3">
        <v>115</v>
      </c>
      <c r="B2623" s="3">
        <v>7.8</v>
      </c>
    </row>
    <row r="2624" spans="1:2" x14ac:dyDescent="0.3">
      <c r="A2624" s="2">
        <v>92</v>
      </c>
      <c r="B2624" s="2">
        <v>6.7</v>
      </c>
    </row>
    <row r="2625" spans="1:2" x14ac:dyDescent="0.3">
      <c r="A2625" s="3">
        <v>91</v>
      </c>
      <c r="B2625" s="3">
        <v>5.3</v>
      </c>
    </row>
    <row r="2626" spans="1:2" x14ac:dyDescent="0.3">
      <c r="A2626" s="2">
        <v>94</v>
      </c>
      <c r="B2626" s="2">
        <v>6.3</v>
      </c>
    </row>
    <row r="2627" spans="1:2" x14ac:dyDescent="0.3">
      <c r="A2627" s="3">
        <v>93</v>
      </c>
      <c r="B2627" s="3">
        <v>7</v>
      </c>
    </row>
    <row r="2628" spans="1:2" x14ac:dyDescent="0.3">
      <c r="A2628" s="3">
        <v>100</v>
      </c>
      <c r="B2628" s="3">
        <v>6.6</v>
      </c>
    </row>
    <row r="2629" spans="1:2" x14ac:dyDescent="0.3">
      <c r="A2629" s="2">
        <v>293</v>
      </c>
      <c r="B2629" s="2">
        <v>8.4</v>
      </c>
    </row>
    <row r="2630" spans="1:2" x14ac:dyDescent="0.3">
      <c r="A2630" s="2">
        <v>93</v>
      </c>
      <c r="B2630" s="2">
        <v>5.4</v>
      </c>
    </row>
    <row r="2631" spans="1:2" x14ac:dyDescent="0.3">
      <c r="A2631" s="3">
        <v>123</v>
      </c>
      <c r="B2631" s="3">
        <v>7.8</v>
      </c>
    </row>
    <row r="2632" spans="1:2" x14ac:dyDescent="0.3">
      <c r="A2632" s="2">
        <v>119</v>
      </c>
      <c r="B2632" s="2">
        <v>7.6</v>
      </c>
    </row>
    <row r="2633" spans="1:2" x14ac:dyDescent="0.3">
      <c r="A2633" s="3">
        <v>107</v>
      </c>
      <c r="B2633" s="3">
        <v>6.6</v>
      </c>
    </row>
    <row r="2634" spans="1:2" x14ac:dyDescent="0.3">
      <c r="A2634" s="2">
        <v>106</v>
      </c>
      <c r="B2634" s="2">
        <v>6.4</v>
      </c>
    </row>
    <row r="2635" spans="1:2" x14ac:dyDescent="0.3">
      <c r="A2635" s="3">
        <v>109</v>
      </c>
      <c r="B2635" s="3">
        <v>7</v>
      </c>
    </row>
    <row r="2636" spans="1:2" x14ac:dyDescent="0.3">
      <c r="A2636" s="2">
        <v>81</v>
      </c>
      <c r="B2636" s="2">
        <v>5.7</v>
      </c>
    </row>
    <row r="2637" spans="1:2" x14ac:dyDescent="0.3">
      <c r="A2637" s="3">
        <v>95</v>
      </c>
      <c r="B2637" s="3">
        <v>5.9</v>
      </c>
    </row>
    <row r="2638" spans="1:2" x14ac:dyDescent="0.3">
      <c r="A2638" s="2">
        <v>86</v>
      </c>
      <c r="B2638" s="2">
        <v>6.3</v>
      </c>
    </row>
    <row r="2639" spans="1:2" x14ac:dyDescent="0.3">
      <c r="A2639" s="3">
        <v>113</v>
      </c>
      <c r="B2639" s="3">
        <v>6.3</v>
      </c>
    </row>
    <row r="2640" spans="1:2" x14ac:dyDescent="0.3">
      <c r="A2640" s="2">
        <v>122</v>
      </c>
      <c r="B2640" s="2">
        <v>6.2</v>
      </c>
    </row>
    <row r="2641" spans="1:2" x14ac:dyDescent="0.3">
      <c r="A2641" s="3">
        <v>90</v>
      </c>
      <c r="B2641" s="3">
        <v>2.1</v>
      </c>
    </row>
    <row r="2642" spans="1:2" x14ac:dyDescent="0.3">
      <c r="A2642" s="2">
        <v>108</v>
      </c>
      <c r="B2642" s="2">
        <v>5</v>
      </c>
    </row>
    <row r="2643" spans="1:2" x14ac:dyDescent="0.3">
      <c r="A2643" s="3">
        <v>113</v>
      </c>
      <c r="B2643" s="3">
        <v>5.3</v>
      </c>
    </row>
    <row r="2644" spans="1:2" x14ac:dyDescent="0.3">
      <c r="A2644" s="2">
        <v>110</v>
      </c>
      <c r="B2644" s="2">
        <v>7.1</v>
      </c>
    </row>
    <row r="2645" spans="1:2" x14ac:dyDescent="0.3">
      <c r="A2645" s="3">
        <v>109</v>
      </c>
      <c r="B2645" s="3">
        <v>7</v>
      </c>
    </row>
    <row r="2646" spans="1:2" x14ac:dyDescent="0.3">
      <c r="A2646" s="2">
        <v>110</v>
      </c>
      <c r="B2646" s="2">
        <v>7</v>
      </c>
    </row>
    <row r="2647" spans="1:2" x14ac:dyDescent="0.3">
      <c r="A2647" s="2">
        <v>101</v>
      </c>
      <c r="B2647" s="2">
        <v>7.1</v>
      </c>
    </row>
    <row r="2648" spans="1:2" x14ac:dyDescent="0.3">
      <c r="A2648" s="3">
        <v>97</v>
      </c>
      <c r="B2648" s="3">
        <v>7</v>
      </c>
    </row>
    <row r="2649" spans="1:2" x14ac:dyDescent="0.3">
      <c r="A2649" s="2">
        <v>172</v>
      </c>
      <c r="B2649" s="2">
        <v>7.7</v>
      </c>
    </row>
    <row r="2650" spans="1:2" x14ac:dyDescent="0.3">
      <c r="A2650" s="3">
        <v>104</v>
      </c>
      <c r="B2650" s="3">
        <v>7.1</v>
      </c>
    </row>
    <row r="2651" spans="1:2" x14ac:dyDescent="0.3">
      <c r="A2651" s="2">
        <v>99</v>
      </c>
      <c r="B2651" s="2">
        <v>6.8</v>
      </c>
    </row>
    <row r="2652" spans="1:2" x14ac:dyDescent="0.3">
      <c r="A2652" s="3">
        <v>129</v>
      </c>
      <c r="B2652" s="3">
        <v>7.5</v>
      </c>
    </row>
    <row r="2653" spans="1:2" x14ac:dyDescent="0.3">
      <c r="A2653" s="2">
        <v>91</v>
      </c>
      <c r="B2653" s="2">
        <v>6.3</v>
      </c>
    </row>
    <row r="2654" spans="1:2" x14ac:dyDescent="0.3">
      <c r="A2654" s="3">
        <v>100</v>
      </c>
      <c r="B2654" s="3">
        <v>7.3</v>
      </c>
    </row>
    <row r="2655" spans="1:2" x14ac:dyDescent="0.3">
      <c r="A2655" s="2">
        <v>111</v>
      </c>
      <c r="B2655" s="2">
        <v>6.8</v>
      </c>
    </row>
    <row r="2656" spans="1:2" x14ac:dyDescent="0.3">
      <c r="A2656" s="3">
        <v>114</v>
      </c>
      <c r="B2656" s="3">
        <v>7.2</v>
      </c>
    </row>
    <row r="2657" spans="1:2" x14ac:dyDescent="0.3">
      <c r="A2657" s="2">
        <v>86</v>
      </c>
      <c r="B2657" s="2">
        <v>6.4</v>
      </c>
    </row>
    <row r="2658" spans="1:2" x14ac:dyDescent="0.3">
      <c r="A2658" s="3">
        <v>107</v>
      </c>
      <c r="B2658" s="3">
        <v>6</v>
      </c>
    </row>
    <row r="2659" spans="1:2" x14ac:dyDescent="0.3">
      <c r="A2659" s="2">
        <v>90</v>
      </c>
      <c r="B2659" s="2">
        <v>6.4</v>
      </c>
    </row>
    <row r="2660" spans="1:2" x14ac:dyDescent="0.3">
      <c r="A2660" s="2">
        <v>120</v>
      </c>
      <c r="B2660" s="2">
        <v>7.5</v>
      </c>
    </row>
    <row r="2661" spans="1:2" x14ac:dyDescent="0.3">
      <c r="A2661" s="3">
        <v>134</v>
      </c>
      <c r="B2661" s="3">
        <v>7.1</v>
      </c>
    </row>
    <row r="2662" spans="1:2" x14ac:dyDescent="0.3">
      <c r="A2662" s="2">
        <v>110</v>
      </c>
      <c r="B2662" s="2">
        <v>4.5999999999999996</v>
      </c>
    </row>
    <row r="2663" spans="1:2" x14ac:dyDescent="0.3">
      <c r="A2663" s="3">
        <v>132</v>
      </c>
      <c r="B2663" s="3">
        <v>7.7</v>
      </c>
    </row>
    <row r="2664" spans="1:2" x14ac:dyDescent="0.3">
      <c r="A2664" s="3">
        <v>113</v>
      </c>
      <c r="B2664" s="3">
        <v>5.6</v>
      </c>
    </row>
    <row r="2665" spans="1:2" x14ac:dyDescent="0.3">
      <c r="A2665" s="3">
        <v>111</v>
      </c>
      <c r="B2665" s="3">
        <v>7.5</v>
      </c>
    </row>
    <row r="2666" spans="1:2" x14ac:dyDescent="0.3">
      <c r="A2666" s="3">
        <v>104</v>
      </c>
      <c r="B2666" s="3">
        <v>8.3000000000000007</v>
      </c>
    </row>
    <row r="2667" spans="1:2" x14ac:dyDescent="0.3">
      <c r="A2667" s="3">
        <v>103</v>
      </c>
      <c r="B2667" s="3">
        <v>6.6</v>
      </c>
    </row>
    <row r="2668" spans="1:2" x14ac:dyDescent="0.3">
      <c r="A2668" s="2">
        <v>134</v>
      </c>
      <c r="B2668" s="2">
        <v>7.5</v>
      </c>
    </row>
    <row r="2669" spans="1:2" x14ac:dyDescent="0.3">
      <c r="A2669" s="3">
        <v>106</v>
      </c>
      <c r="B2669" s="3">
        <v>7.2</v>
      </c>
    </row>
    <row r="2670" spans="1:2" x14ac:dyDescent="0.3">
      <c r="A2670" s="2">
        <v>125</v>
      </c>
      <c r="B2670" s="2">
        <v>8.6999999999999993</v>
      </c>
    </row>
    <row r="2671" spans="1:2" x14ac:dyDescent="0.3">
      <c r="A2671" s="3">
        <v>109</v>
      </c>
      <c r="B2671" s="3">
        <v>6</v>
      </c>
    </row>
    <row r="2672" spans="1:2" x14ac:dyDescent="0.3">
      <c r="A2672" s="2">
        <v>200</v>
      </c>
      <c r="B2672" s="2">
        <v>8</v>
      </c>
    </row>
    <row r="2673" spans="1:2" x14ac:dyDescent="0.3">
      <c r="A2673" s="2">
        <v>112</v>
      </c>
      <c r="B2673" s="2">
        <v>4.5</v>
      </c>
    </row>
    <row r="2674" spans="1:2" x14ac:dyDescent="0.3">
      <c r="A2674" s="3">
        <v>116</v>
      </c>
      <c r="B2674" s="3">
        <v>7.9</v>
      </c>
    </row>
    <row r="2675" spans="1:2" x14ac:dyDescent="0.3">
      <c r="A2675" s="3">
        <v>120</v>
      </c>
      <c r="B2675" s="3">
        <v>7.5</v>
      </c>
    </row>
    <row r="2676" spans="1:2" x14ac:dyDescent="0.3">
      <c r="A2676" s="2">
        <v>107</v>
      </c>
      <c r="B2676" s="2">
        <v>6.8</v>
      </c>
    </row>
    <row r="2677" spans="1:2" x14ac:dyDescent="0.3">
      <c r="A2677" s="2">
        <v>107</v>
      </c>
      <c r="B2677" s="2">
        <v>7.2</v>
      </c>
    </row>
    <row r="2678" spans="1:2" x14ac:dyDescent="0.3">
      <c r="A2678" s="2">
        <v>81</v>
      </c>
      <c r="B2678" s="2">
        <v>7.1</v>
      </c>
    </row>
    <row r="2679" spans="1:2" x14ac:dyDescent="0.3">
      <c r="A2679" s="3">
        <v>101</v>
      </c>
      <c r="B2679" s="3">
        <v>7.4</v>
      </c>
    </row>
    <row r="2680" spans="1:2" x14ac:dyDescent="0.3">
      <c r="A2680" s="2">
        <v>122</v>
      </c>
      <c r="B2680" s="2">
        <v>7.6</v>
      </c>
    </row>
    <row r="2681" spans="1:2" x14ac:dyDescent="0.3">
      <c r="A2681" s="3">
        <v>97</v>
      </c>
      <c r="B2681" s="3">
        <v>6.9</v>
      </c>
    </row>
    <row r="2682" spans="1:2" x14ac:dyDescent="0.3">
      <c r="A2682" s="2">
        <v>92</v>
      </c>
      <c r="B2682" s="2">
        <v>6</v>
      </c>
    </row>
    <row r="2683" spans="1:2" x14ac:dyDescent="0.3">
      <c r="A2683" s="2">
        <v>110</v>
      </c>
      <c r="B2683" s="2">
        <v>7.3</v>
      </c>
    </row>
    <row r="2684" spans="1:2" x14ac:dyDescent="0.3">
      <c r="A2684" s="3">
        <v>86</v>
      </c>
      <c r="B2684" s="3">
        <v>4.5999999999999996</v>
      </c>
    </row>
    <row r="2685" spans="1:2" x14ac:dyDescent="0.3">
      <c r="A2685" s="2">
        <v>91</v>
      </c>
      <c r="B2685" s="2">
        <v>6</v>
      </c>
    </row>
    <row r="2686" spans="1:2" x14ac:dyDescent="0.3">
      <c r="A2686" s="2">
        <v>100</v>
      </c>
      <c r="B2686" s="2">
        <v>5.5</v>
      </c>
    </row>
    <row r="2687" spans="1:2" x14ac:dyDescent="0.3">
      <c r="A2687" s="3">
        <v>111</v>
      </c>
      <c r="B2687" s="3">
        <v>7.5</v>
      </c>
    </row>
    <row r="2688" spans="1:2" x14ac:dyDescent="0.3">
      <c r="A2688" s="3">
        <v>89</v>
      </c>
      <c r="B2688" s="3">
        <v>6.3</v>
      </c>
    </row>
    <row r="2689" spans="1:2" x14ac:dyDescent="0.3">
      <c r="A2689" s="2">
        <v>84</v>
      </c>
      <c r="B2689" s="2">
        <v>5.0999999999999996</v>
      </c>
    </row>
    <row r="2690" spans="1:2" x14ac:dyDescent="0.3">
      <c r="A2690" s="3">
        <v>98</v>
      </c>
      <c r="B2690" s="3">
        <v>6.8</v>
      </c>
    </row>
    <row r="2691" spans="1:2" x14ac:dyDescent="0.3">
      <c r="A2691" s="2">
        <v>95</v>
      </c>
      <c r="B2691" s="2">
        <v>5.3</v>
      </c>
    </row>
    <row r="2692" spans="1:2" x14ac:dyDescent="0.3">
      <c r="A2692" s="3">
        <v>100</v>
      </c>
      <c r="B2692" s="3">
        <v>7.3</v>
      </c>
    </row>
    <row r="2693" spans="1:2" x14ac:dyDescent="0.3">
      <c r="A2693" s="2">
        <v>109</v>
      </c>
      <c r="B2693" s="2">
        <v>7.3</v>
      </c>
    </row>
    <row r="2694" spans="1:2" x14ac:dyDescent="0.3">
      <c r="A2694" s="3">
        <v>118</v>
      </c>
      <c r="B2694" s="3">
        <v>7.1</v>
      </c>
    </row>
    <row r="2695" spans="1:2" x14ac:dyDescent="0.3">
      <c r="A2695" s="2">
        <v>88</v>
      </c>
      <c r="B2695" s="2">
        <v>7.6</v>
      </c>
    </row>
    <row r="2696" spans="1:2" x14ac:dyDescent="0.3">
      <c r="A2696" s="3">
        <v>86</v>
      </c>
      <c r="B2696" s="3">
        <v>5.3</v>
      </c>
    </row>
    <row r="2697" spans="1:2" x14ac:dyDescent="0.3">
      <c r="A2697" s="2">
        <v>118</v>
      </c>
      <c r="B2697" s="2">
        <v>7.8</v>
      </c>
    </row>
    <row r="2698" spans="1:2" x14ac:dyDescent="0.3">
      <c r="A2698" s="3">
        <v>125</v>
      </c>
      <c r="B2698" s="3">
        <v>7.7</v>
      </c>
    </row>
    <row r="2699" spans="1:2" x14ac:dyDescent="0.3">
      <c r="A2699" s="2">
        <v>125</v>
      </c>
      <c r="B2699" s="2">
        <v>7.7</v>
      </c>
    </row>
    <row r="2700" spans="1:2" x14ac:dyDescent="0.3">
      <c r="A2700" s="3">
        <v>94</v>
      </c>
      <c r="B2700" s="3">
        <v>5.4</v>
      </c>
    </row>
    <row r="2701" spans="1:2" x14ac:dyDescent="0.3">
      <c r="A2701" s="2">
        <v>113</v>
      </c>
      <c r="B2701" s="2">
        <v>6.2</v>
      </c>
    </row>
    <row r="2702" spans="1:2" x14ac:dyDescent="0.3">
      <c r="A2702" s="3">
        <v>104</v>
      </c>
      <c r="B2702" s="3">
        <v>7.4</v>
      </c>
    </row>
    <row r="2703" spans="1:2" x14ac:dyDescent="0.3">
      <c r="A2703" s="2">
        <v>95</v>
      </c>
      <c r="B2703" s="2">
        <v>6.2</v>
      </c>
    </row>
    <row r="2704" spans="1:2" x14ac:dyDescent="0.3">
      <c r="A2704" s="3">
        <v>102</v>
      </c>
      <c r="B2704" s="3">
        <v>5.0999999999999996</v>
      </c>
    </row>
    <row r="2705" spans="1:2" x14ac:dyDescent="0.3">
      <c r="A2705" s="2">
        <v>104</v>
      </c>
      <c r="B2705" s="2">
        <v>6.8</v>
      </c>
    </row>
    <row r="2706" spans="1:2" x14ac:dyDescent="0.3">
      <c r="A2706" s="3">
        <v>95</v>
      </c>
      <c r="B2706" s="3">
        <v>5.8</v>
      </c>
    </row>
    <row r="2707" spans="1:2" x14ac:dyDescent="0.3">
      <c r="A2707" s="2">
        <v>118</v>
      </c>
      <c r="B2707" s="2">
        <v>6.4</v>
      </c>
    </row>
    <row r="2708" spans="1:2" x14ac:dyDescent="0.3">
      <c r="A2708" s="3">
        <v>193</v>
      </c>
      <c r="B2708" s="3">
        <v>6</v>
      </c>
    </row>
    <row r="2709" spans="1:2" x14ac:dyDescent="0.3">
      <c r="A2709" s="2">
        <v>97</v>
      </c>
      <c r="B2709" s="2">
        <v>6.9</v>
      </c>
    </row>
    <row r="2710" spans="1:2" x14ac:dyDescent="0.3">
      <c r="A2710" s="3">
        <v>98</v>
      </c>
      <c r="B2710" s="3">
        <v>5.5</v>
      </c>
    </row>
    <row r="2711" spans="1:2" x14ac:dyDescent="0.3">
      <c r="A2711" s="2">
        <v>103</v>
      </c>
      <c r="B2711" s="2">
        <v>5.4</v>
      </c>
    </row>
    <row r="2712" spans="1:2" x14ac:dyDescent="0.3">
      <c r="A2712" s="3">
        <v>161</v>
      </c>
      <c r="B2712" s="3">
        <v>8.3000000000000007</v>
      </c>
    </row>
    <row r="2713" spans="1:2" x14ac:dyDescent="0.3">
      <c r="A2713" s="2">
        <v>120</v>
      </c>
      <c r="B2713" s="2">
        <v>7.9</v>
      </c>
    </row>
    <row r="2714" spans="1:2" x14ac:dyDescent="0.3">
      <c r="A2714" s="3">
        <v>97</v>
      </c>
      <c r="B2714" s="3">
        <v>6.5</v>
      </c>
    </row>
    <row r="2715" spans="1:2" x14ac:dyDescent="0.3">
      <c r="A2715" s="2">
        <v>111</v>
      </c>
      <c r="B2715" s="2">
        <v>5.8</v>
      </c>
    </row>
    <row r="2716" spans="1:2" x14ac:dyDescent="0.3">
      <c r="A2716" s="3">
        <v>145</v>
      </c>
      <c r="B2716" s="3">
        <v>6.6</v>
      </c>
    </row>
    <row r="2717" spans="1:2" x14ac:dyDescent="0.3">
      <c r="A2717" s="3">
        <v>126</v>
      </c>
      <c r="B2717" s="3">
        <v>8.3000000000000007</v>
      </c>
    </row>
    <row r="2718" spans="1:2" x14ac:dyDescent="0.3">
      <c r="A2718" s="3">
        <v>121</v>
      </c>
      <c r="B2718" s="3">
        <v>6.2</v>
      </c>
    </row>
    <row r="2719" spans="1:2" x14ac:dyDescent="0.3">
      <c r="A2719" s="2">
        <v>117</v>
      </c>
      <c r="B2719" s="2">
        <v>6.9</v>
      </c>
    </row>
    <row r="2720" spans="1:2" x14ac:dyDescent="0.3">
      <c r="A2720" s="3">
        <v>98</v>
      </c>
      <c r="B2720" s="3">
        <v>5.9</v>
      </c>
    </row>
    <row r="2721" spans="1:2" x14ac:dyDescent="0.3">
      <c r="A2721" s="2">
        <v>109</v>
      </c>
      <c r="B2721" s="2">
        <v>6.1</v>
      </c>
    </row>
    <row r="2722" spans="1:2" x14ac:dyDescent="0.3">
      <c r="A2722" s="3">
        <v>95</v>
      </c>
      <c r="B2722" s="3">
        <v>5.8</v>
      </c>
    </row>
    <row r="2723" spans="1:2" x14ac:dyDescent="0.3">
      <c r="A2723" s="3">
        <v>96</v>
      </c>
      <c r="B2723" s="3">
        <v>5.9</v>
      </c>
    </row>
    <row r="2724" spans="1:2" x14ac:dyDescent="0.3">
      <c r="A2724" s="2">
        <v>101</v>
      </c>
      <c r="B2724" s="2">
        <v>5.5</v>
      </c>
    </row>
    <row r="2725" spans="1:2" x14ac:dyDescent="0.3">
      <c r="A2725" s="3">
        <v>107</v>
      </c>
      <c r="B2725" s="3">
        <v>5</v>
      </c>
    </row>
    <row r="2726" spans="1:2" x14ac:dyDescent="0.3">
      <c r="A2726" s="2">
        <v>119</v>
      </c>
      <c r="B2726" s="2">
        <v>7</v>
      </c>
    </row>
    <row r="2727" spans="1:2" x14ac:dyDescent="0.3">
      <c r="A2727" s="2">
        <v>100</v>
      </c>
      <c r="B2727" s="2">
        <v>6.4</v>
      </c>
    </row>
    <row r="2728" spans="1:2" x14ac:dyDescent="0.3">
      <c r="A2728" s="3">
        <v>98</v>
      </c>
      <c r="B2728" s="3">
        <v>5.9</v>
      </c>
    </row>
    <row r="2729" spans="1:2" x14ac:dyDescent="0.3">
      <c r="A2729" s="2">
        <v>92</v>
      </c>
      <c r="B2729" s="2">
        <v>7</v>
      </c>
    </row>
    <row r="2730" spans="1:2" x14ac:dyDescent="0.3">
      <c r="A2730" s="3">
        <v>90</v>
      </c>
      <c r="B2730" s="3">
        <v>6.1</v>
      </c>
    </row>
    <row r="2731" spans="1:2" x14ac:dyDescent="0.3">
      <c r="A2731" s="2">
        <v>90</v>
      </c>
      <c r="B2731" s="2">
        <v>6.9</v>
      </c>
    </row>
    <row r="2732" spans="1:2" x14ac:dyDescent="0.3">
      <c r="A2732" s="3">
        <v>153</v>
      </c>
      <c r="B2732" s="3">
        <v>7.5</v>
      </c>
    </row>
    <row r="2733" spans="1:2" x14ac:dyDescent="0.3">
      <c r="A2733" s="2">
        <v>124</v>
      </c>
      <c r="B2733" s="2">
        <v>7.3</v>
      </c>
    </row>
    <row r="2734" spans="1:2" x14ac:dyDescent="0.3">
      <c r="A2734" s="3">
        <v>82</v>
      </c>
      <c r="B2734" s="3">
        <v>6.5</v>
      </c>
    </row>
    <row r="2735" spans="1:2" x14ac:dyDescent="0.3">
      <c r="A2735" s="2">
        <v>107</v>
      </c>
      <c r="B2735" s="2">
        <v>6.2</v>
      </c>
    </row>
    <row r="2736" spans="1:2" x14ac:dyDescent="0.3">
      <c r="A2736" s="2">
        <v>97</v>
      </c>
      <c r="B2736" s="2">
        <v>6</v>
      </c>
    </row>
    <row r="2737" spans="1:2" x14ac:dyDescent="0.3">
      <c r="A2737" s="3">
        <v>80</v>
      </c>
      <c r="B2737" s="3">
        <v>6.3</v>
      </c>
    </row>
    <row r="2738" spans="1:2" x14ac:dyDescent="0.3">
      <c r="A2738" s="2">
        <v>85</v>
      </c>
      <c r="B2738" s="2">
        <v>5.8</v>
      </c>
    </row>
    <row r="2739" spans="1:2" x14ac:dyDescent="0.3">
      <c r="A2739" s="3">
        <v>97</v>
      </c>
      <c r="B2739" s="3">
        <v>6.1</v>
      </c>
    </row>
    <row r="2740" spans="1:2" x14ac:dyDescent="0.3">
      <c r="A2740" s="2">
        <v>109</v>
      </c>
      <c r="B2740" s="2">
        <v>6.9</v>
      </c>
    </row>
    <row r="2741" spans="1:2" x14ac:dyDescent="0.3">
      <c r="A2741" s="2">
        <v>140</v>
      </c>
      <c r="B2741" s="2">
        <v>5.4</v>
      </c>
    </row>
    <row r="2742" spans="1:2" x14ac:dyDescent="0.3">
      <c r="A2742" s="3">
        <v>90</v>
      </c>
      <c r="B2742" s="3">
        <v>6.7</v>
      </c>
    </row>
    <row r="2743" spans="1:2" x14ac:dyDescent="0.3">
      <c r="A2743" s="2">
        <v>130</v>
      </c>
      <c r="B2743" s="2">
        <v>7.4</v>
      </c>
    </row>
    <row r="2744" spans="1:2" x14ac:dyDescent="0.3">
      <c r="A2744" s="3">
        <v>98</v>
      </c>
      <c r="B2744" s="3">
        <v>5.6</v>
      </c>
    </row>
    <row r="2745" spans="1:2" x14ac:dyDescent="0.3">
      <c r="A2745" s="2">
        <v>101</v>
      </c>
      <c r="B2745" s="2">
        <v>6.5</v>
      </c>
    </row>
    <row r="2746" spans="1:2" x14ac:dyDescent="0.3">
      <c r="A2746" s="3">
        <v>114</v>
      </c>
      <c r="B2746" s="3">
        <v>6.5</v>
      </c>
    </row>
    <row r="2747" spans="1:2" x14ac:dyDescent="0.3">
      <c r="A2747" s="2">
        <v>100</v>
      </c>
      <c r="B2747" s="2">
        <v>5.8</v>
      </c>
    </row>
    <row r="2748" spans="1:2" x14ac:dyDescent="0.3">
      <c r="A2748" s="3">
        <v>85</v>
      </c>
      <c r="B2748" s="3">
        <v>5</v>
      </c>
    </row>
    <row r="2749" spans="1:2" x14ac:dyDescent="0.3">
      <c r="A2749" s="2">
        <v>103</v>
      </c>
      <c r="B2749" s="2">
        <v>5.5</v>
      </c>
    </row>
    <row r="2750" spans="1:2" x14ac:dyDescent="0.3">
      <c r="A2750" s="3">
        <v>100</v>
      </c>
      <c r="B2750" s="3">
        <v>6.5</v>
      </c>
    </row>
    <row r="2751" spans="1:2" x14ac:dyDescent="0.3">
      <c r="A2751" s="2">
        <v>114</v>
      </c>
      <c r="B2751" s="2">
        <v>7.2</v>
      </c>
    </row>
    <row r="2752" spans="1:2" x14ac:dyDescent="0.3">
      <c r="A2752" s="3">
        <v>97</v>
      </c>
      <c r="B2752" s="3">
        <v>5.2</v>
      </c>
    </row>
    <row r="2753" spans="1:2" x14ac:dyDescent="0.3">
      <c r="A2753" s="2">
        <v>116</v>
      </c>
      <c r="B2753" s="2">
        <v>5.7</v>
      </c>
    </row>
    <row r="2754" spans="1:2" x14ac:dyDescent="0.3">
      <c r="A2754" s="3">
        <v>96</v>
      </c>
      <c r="B2754" s="3">
        <v>4.7</v>
      </c>
    </row>
    <row r="2755" spans="1:2" x14ac:dyDescent="0.3">
      <c r="A2755" s="2">
        <v>98</v>
      </c>
      <c r="B2755" s="2">
        <v>5.9</v>
      </c>
    </row>
    <row r="2756" spans="1:2" x14ac:dyDescent="0.3">
      <c r="A2756" s="3">
        <v>105</v>
      </c>
      <c r="B2756" s="3">
        <v>6.8</v>
      </c>
    </row>
    <row r="2757" spans="1:2" x14ac:dyDescent="0.3">
      <c r="A2757" s="2">
        <v>123</v>
      </c>
      <c r="B2757" s="2">
        <v>5.9</v>
      </c>
    </row>
    <row r="2758" spans="1:2" x14ac:dyDescent="0.3">
      <c r="A2758" s="3">
        <v>93</v>
      </c>
      <c r="B2758" s="3">
        <v>7.7</v>
      </c>
    </row>
    <row r="2759" spans="1:2" x14ac:dyDescent="0.3">
      <c r="A2759" s="2">
        <v>97</v>
      </c>
      <c r="B2759" s="2">
        <v>4.4000000000000004</v>
      </c>
    </row>
    <row r="2760" spans="1:2" x14ac:dyDescent="0.3">
      <c r="A2760" s="3">
        <v>122</v>
      </c>
      <c r="B2760" s="3">
        <v>6.6</v>
      </c>
    </row>
    <row r="2761" spans="1:2" x14ac:dyDescent="0.3">
      <c r="A2761" s="2">
        <v>101</v>
      </c>
      <c r="B2761" s="2">
        <v>6.7</v>
      </c>
    </row>
    <row r="2762" spans="1:2" x14ac:dyDescent="0.3">
      <c r="A2762" s="3">
        <v>100</v>
      </c>
      <c r="B2762" s="3">
        <v>5.5</v>
      </c>
    </row>
    <row r="2763" spans="1:2" x14ac:dyDescent="0.3">
      <c r="A2763" s="2">
        <v>129</v>
      </c>
      <c r="B2763" s="2">
        <v>6.5</v>
      </c>
    </row>
    <row r="2764" spans="1:2" x14ac:dyDescent="0.3">
      <c r="A2764" s="3">
        <v>81</v>
      </c>
      <c r="B2764" s="3">
        <v>6.2</v>
      </c>
    </row>
    <row r="2765" spans="1:2" x14ac:dyDescent="0.3">
      <c r="A2765" s="2">
        <v>96</v>
      </c>
      <c r="B2765" s="2">
        <v>7.1</v>
      </c>
    </row>
    <row r="2766" spans="1:2" x14ac:dyDescent="0.3">
      <c r="A2766" s="3">
        <v>84</v>
      </c>
      <c r="B2766" s="3">
        <v>6.1</v>
      </c>
    </row>
    <row r="2767" spans="1:2" x14ac:dyDescent="0.3">
      <c r="A2767" s="3">
        <v>110</v>
      </c>
      <c r="B2767" s="3">
        <v>6</v>
      </c>
    </row>
    <row r="2768" spans="1:2" x14ac:dyDescent="0.3">
      <c r="A2768" s="2">
        <v>130</v>
      </c>
      <c r="B2768" s="2">
        <v>7.4</v>
      </c>
    </row>
    <row r="2769" spans="1:2" x14ac:dyDescent="0.3">
      <c r="A2769" s="3">
        <v>84</v>
      </c>
      <c r="B2769" s="3">
        <v>5.9</v>
      </c>
    </row>
    <row r="2770" spans="1:2" x14ac:dyDescent="0.3">
      <c r="A2770" s="2">
        <v>106</v>
      </c>
      <c r="B2770" s="2">
        <v>4.0999999999999996</v>
      </c>
    </row>
    <row r="2771" spans="1:2" x14ac:dyDescent="0.3">
      <c r="A2771" s="2">
        <v>76</v>
      </c>
      <c r="B2771" s="2">
        <v>5.9</v>
      </c>
    </row>
    <row r="2772" spans="1:2" x14ac:dyDescent="0.3">
      <c r="A2772" s="3">
        <v>99</v>
      </c>
      <c r="B2772" s="3">
        <v>7</v>
      </c>
    </row>
    <row r="2773" spans="1:2" x14ac:dyDescent="0.3">
      <c r="A2773" s="2">
        <v>96</v>
      </c>
      <c r="B2773" s="2">
        <v>6.8</v>
      </c>
    </row>
    <row r="2774" spans="1:2" x14ac:dyDescent="0.3">
      <c r="A2774" s="3">
        <v>104</v>
      </c>
      <c r="B2774" s="3">
        <v>7.4</v>
      </c>
    </row>
    <row r="2775" spans="1:2" x14ac:dyDescent="0.3">
      <c r="A2775" s="2">
        <v>108</v>
      </c>
      <c r="B2775" s="2">
        <v>7.1</v>
      </c>
    </row>
    <row r="2776" spans="1:2" x14ac:dyDescent="0.3">
      <c r="A2776" s="3">
        <v>108</v>
      </c>
      <c r="B2776" s="3">
        <v>7</v>
      </c>
    </row>
    <row r="2777" spans="1:2" x14ac:dyDescent="0.3">
      <c r="A2777" s="2">
        <v>87</v>
      </c>
      <c r="B2777" s="2">
        <v>5.8</v>
      </c>
    </row>
    <row r="2778" spans="1:2" x14ac:dyDescent="0.3">
      <c r="A2778" s="3">
        <v>89</v>
      </c>
      <c r="B2778" s="3">
        <v>7.8</v>
      </c>
    </row>
    <row r="2779" spans="1:2" x14ac:dyDescent="0.3">
      <c r="A2779" s="2">
        <v>97</v>
      </c>
      <c r="B2779" s="2">
        <v>6.5</v>
      </c>
    </row>
    <row r="2780" spans="1:2" x14ac:dyDescent="0.3">
      <c r="A2780" s="3">
        <v>106</v>
      </c>
      <c r="B2780" s="3">
        <v>7</v>
      </c>
    </row>
    <row r="2781" spans="1:2" x14ac:dyDescent="0.3">
      <c r="A2781" s="2">
        <v>100</v>
      </c>
      <c r="B2781" s="2">
        <v>6.3</v>
      </c>
    </row>
    <row r="2782" spans="1:2" x14ac:dyDescent="0.3">
      <c r="A2782" s="3">
        <v>89</v>
      </c>
      <c r="B2782" s="3">
        <v>5.3</v>
      </c>
    </row>
    <row r="2783" spans="1:2" x14ac:dyDescent="0.3">
      <c r="A2783" s="3">
        <v>95</v>
      </c>
      <c r="B2783" s="3">
        <v>5.5</v>
      </c>
    </row>
    <row r="2784" spans="1:2" x14ac:dyDescent="0.3">
      <c r="A2784" s="2">
        <v>97</v>
      </c>
      <c r="B2784" s="2">
        <v>7.4</v>
      </c>
    </row>
    <row r="2785" spans="1:2" x14ac:dyDescent="0.3">
      <c r="A2785" s="3">
        <v>94</v>
      </c>
      <c r="B2785" s="3">
        <v>4.3</v>
      </c>
    </row>
    <row r="2786" spans="1:2" x14ac:dyDescent="0.3">
      <c r="A2786" s="3">
        <v>95</v>
      </c>
      <c r="B2786" s="3">
        <v>5.2</v>
      </c>
    </row>
    <row r="2787" spans="1:2" x14ac:dyDescent="0.3">
      <c r="A2787" s="2">
        <v>101</v>
      </c>
      <c r="B2787" s="2">
        <v>6.7</v>
      </c>
    </row>
    <row r="2788" spans="1:2" x14ac:dyDescent="0.3">
      <c r="A2788" s="3">
        <v>101</v>
      </c>
      <c r="B2788" s="3">
        <v>8.6</v>
      </c>
    </row>
    <row r="2789" spans="1:2" x14ac:dyDescent="0.3">
      <c r="A2789" s="2">
        <v>82</v>
      </c>
      <c r="B2789" s="2">
        <v>6.1</v>
      </c>
    </row>
    <row r="2790" spans="1:2" x14ac:dyDescent="0.3">
      <c r="A2790" s="3">
        <v>74</v>
      </c>
      <c r="B2790" s="3">
        <v>5.8</v>
      </c>
    </row>
    <row r="2791" spans="1:2" x14ac:dyDescent="0.3">
      <c r="A2791" s="2">
        <v>130</v>
      </c>
      <c r="B2791" s="2">
        <v>7.7</v>
      </c>
    </row>
    <row r="2792" spans="1:2" x14ac:dyDescent="0.3">
      <c r="A2792" s="3">
        <v>112</v>
      </c>
      <c r="B2792" s="3">
        <v>8</v>
      </c>
    </row>
    <row r="2793" spans="1:2" x14ac:dyDescent="0.3">
      <c r="A2793" s="2">
        <v>96</v>
      </c>
      <c r="B2793" s="2">
        <v>5.6</v>
      </c>
    </row>
    <row r="2794" spans="1:2" x14ac:dyDescent="0.3">
      <c r="A2794" s="3">
        <v>89</v>
      </c>
      <c r="B2794" s="3">
        <v>6.7</v>
      </c>
    </row>
    <row r="2795" spans="1:2" x14ac:dyDescent="0.3">
      <c r="A2795" s="2">
        <v>121</v>
      </c>
      <c r="B2795" s="2">
        <v>6.6</v>
      </c>
    </row>
    <row r="2796" spans="1:2" x14ac:dyDescent="0.3">
      <c r="A2796" s="3">
        <v>85</v>
      </c>
      <c r="B2796" s="3">
        <v>4.0999999999999996</v>
      </c>
    </row>
    <row r="2797" spans="1:2" x14ac:dyDescent="0.3">
      <c r="A2797" s="2">
        <v>120</v>
      </c>
      <c r="B2797" s="2">
        <v>7.3</v>
      </c>
    </row>
    <row r="2798" spans="1:2" x14ac:dyDescent="0.3">
      <c r="A2798" s="2">
        <v>83</v>
      </c>
      <c r="B2798" s="2">
        <v>6.5</v>
      </c>
    </row>
    <row r="2799" spans="1:2" x14ac:dyDescent="0.3">
      <c r="A2799" s="3">
        <v>120</v>
      </c>
      <c r="B2799" s="3">
        <v>7</v>
      </c>
    </row>
    <row r="2800" spans="1:2" x14ac:dyDescent="0.3">
      <c r="A2800" s="2">
        <v>111</v>
      </c>
      <c r="B2800" s="2">
        <v>5.5</v>
      </c>
    </row>
    <row r="2801" spans="1:2" x14ac:dyDescent="0.3">
      <c r="A2801" s="3">
        <v>100</v>
      </c>
      <c r="B2801" s="3">
        <v>6.6</v>
      </c>
    </row>
    <row r="2802" spans="1:2" x14ac:dyDescent="0.3">
      <c r="A2802" s="2">
        <v>89</v>
      </c>
      <c r="B2802" s="2">
        <v>7.1</v>
      </c>
    </row>
    <row r="2803" spans="1:2" x14ac:dyDescent="0.3">
      <c r="A2803" s="3">
        <v>115</v>
      </c>
      <c r="B2803" s="3">
        <v>7.9</v>
      </c>
    </row>
    <row r="2804" spans="1:2" x14ac:dyDescent="0.3">
      <c r="A2804" s="2">
        <v>135</v>
      </c>
      <c r="B2804" s="2">
        <v>7.1</v>
      </c>
    </row>
    <row r="2805" spans="1:2" x14ac:dyDescent="0.3">
      <c r="A2805" s="3">
        <v>92</v>
      </c>
      <c r="B2805" s="3">
        <v>5.6</v>
      </c>
    </row>
    <row r="2806" spans="1:2" x14ac:dyDescent="0.3">
      <c r="A2806" s="2">
        <v>120</v>
      </c>
      <c r="B2806" s="2">
        <v>7.3</v>
      </c>
    </row>
    <row r="2807" spans="1:2" x14ac:dyDescent="0.3">
      <c r="A2807" s="3">
        <v>97</v>
      </c>
      <c r="B2807" s="3">
        <v>3.3</v>
      </c>
    </row>
    <row r="2808" spans="1:2" x14ac:dyDescent="0.3">
      <c r="A2808" s="2">
        <v>135</v>
      </c>
      <c r="B2808" s="2">
        <v>6.5</v>
      </c>
    </row>
    <row r="2809" spans="1:2" x14ac:dyDescent="0.3">
      <c r="A2809" s="3">
        <v>93</v>
      </c>
      <c r="B2809" s="3">
        <v>4.8</v>
      </c>
    </row>
    <row r="2810" spans="1:2" x14ac:dyDescent="0.3">
      <c r="A2810" s="2">
        <v>118</v>
      </c>
      <c r="B2810" s="2">
        <v>5.2</v>
      </c>
    </row>
    <row r="2811" spans="1:2" x14ac:dyDescent="0.3">
      <c r="A2811" s="3">
        <v>97</v>
      </c>
      <c r="B2811" s="3">
        <v>6.3</v>
      </c>
    </row>
    <row r="2812" spans="1:2" x14ac:dyDescent="0.3">
      <c r="A2812" s="2">
        <v>98</v>
      </c>
      <c r="B2812" s="2">
        <v>7.2</v>
      </c>
    </row>
    <row r="2813" spans="1:2" x14ac:dyDescent="0.3">
      <c r="A2813" s="3">
        <v>98</v>
      </c>
      <c r="B2813" s="3">
        <v>6.8</v>
      </c>
    </row>
    <row r="2814" spans="1:2" x14ac:dyDescent="0.3">
      <c r="A2814" s="2">
        <v>101</v>
      </c>
      <c r="B2814" s="2">
        <v>5.7</v>
      </c>
    </row>
    <row r="2815" spans="1:2" x14ac:dyDescent="0.3">
      <c r="A2815" s="3">
        <v>132</v>
      </c>
      <c r="B2815" s="3">
        <v>7.2</v>
      </c>
    </row>
    <row r="2816" spans="1:2" x14ac:dyDescent="0.3">
      <c r="A2816" s="2">
        <v>106</v>
      </c>
      <c r="B2816" s="2">
        <v>6.9</v>
      </c>
    </row>
    <row r="2817" spans="1:2" x14ac:dyDescent="0.3">
      <c r="A2817" s="3">
        <v>87</v>
      </c>
      <c r="B2817" s="3">
        <v>6.2</v>
      </c>
    </row>
    <row r="2818" spans="1:2" x14ac:dyDescent="0.3">
      <c r="A2818" s="2">
        <v>98</v>
      </c>
      <c r="B2818" s="2">
        <v>6.7</v>
      </c>
    </row>
    <row r="2819" spans="1:2" x14ac:dyDescent="0.3">
      <c r="A2819" s="3">
        <v>96</v>
      </c>
      <c r="B2819" s="3">
        <v>6.5</v>
      </c>
    </row>
    <row r="2820" spans="1:2" x14ac:dyDescent="0.3">
      <c r="A2820" s="2">
        <v>104</v>
      </c>
      <c r="B2820" s="2">
        <v>7.2</v>
      </c>
    </row>
    <row r="2821" spans="1:2" x14ac:dyDescent="0.3">
      <c r="A2821" s="3">
        <v>93</v>
      </c>
      <c r="B2821" s="3">
        <v>5.3</v>
      </c>
    </row>
    <row r="2822" spans="1:2" x14ac:dyDescent="0.3">
      <c r="A2822" s="2">
        <v>95</v>
      </c>
      <c r="B2822" s="2">
        <v>6.7</v>
      </c>
    </row>
    <row r="2823" spans="1:2" x14ac:dyDescent="0.3">
      <c r="A2823" s="2">
        <v>89</v>
      </c>
      <c r="B2823" s="2">
        <v>3.6</v>
      </c>
    </row>
    <row r="2824" spans="1:2" x14ac:dyDescent="0.3">
      <c r="A2824" s="3">
        <v>107</v>
      </c>
      <c r="B2824" s="3">
        <v>5.7</v>
      </c>
    </row>
    <row r="2825" spans="1:2" x14ac:dyDescent="0.3">
      <c r="A2825" s="2">
        <v>85</v>
      </c>
      <c r="B2825" s="2">
        <v>7.3</v>
      </c>
    </row>
    <row r="2826" spans="1:2" x14ac:dyDescent="0.3">
      <c r="A2826" s="3">
        <v>93</v>
      </c>
      <c r="B2826" s="3">
        <v>5</v>
      </c>
    </row>
    <row r="2827" spans="1:2" x14ac:dyDescent="0.3">
      <c r="A2827" s="2">
        <v>101</v>
      </c>
      <c r="B2827" s="2">
        <v>6.6</v>
      </c>
    </row>
    <row r="2828" spans="1:2" x14ac:dyDescent="0.3">
      <c r="A2828" s="3">
        <v>103</v>
      </c>
      <c r="B2828" s="3">
        <v>6.6</v>
      </c>
    </row>
    <row r="2829" spans="1:2" x14ac:dyDescent="0.3">
      <c r="A2829" s="2">
        <v>111</v>
      </c>
      <c r="B2829" s="2">
        <v>7.3</v>
      </c>
    </row>
    <row r="2830" spans="1:2" x14ac:dyDescent="0.3">
      <c r="A2830" s="3">
        <v>86</v>
      </c>
      <c r="B2830" s="3">
        <v>6.2</v>
      </c>
    </row>
    <row r="2831" spans="1:2" x14ac:dyDescent="0.3">
      <c r="A2831" s="3">
        <v>90</v>
      </c>
      <c r="B2831" s="3">
        <v>6.6</v>
      </c>
    </row>
    <row r="2832" spans="1:2" x14ac:dyDescent="0.3">
      <c r="A2832" s="2">
        <v>82</v>
      </c>
      <c r="B2832" s="2">
        <v>6.3</v>
      </c>
    </row>
    <row r="2833" spans="1:2" x14ac:dyDescent="0.3">
      <c r="A2833" s="2">
        <v>83</v>
      </c>
      <c r="B2833" s="2">
        <v>3.3</v>
      </c>
    </row>
    <row r="2834" spans="1:2" x14ac:dyDescent="0.3">
      <c r="A2834" s="2">
        <v>86</v>
      </c>
      <c r="B2834" s="2">
        <v>3.5</v>
      </c>
    </row>
    <row r="2835" spans="1:2" x14ac:dyDescent="0.3">
      <c r="A2835" s="3">
        <v>91</v>
      </c>
      <c r="B2835" s="3">
        <v>5.5</v>
      </c>
    </row>
    <row r="2836" spans="1:2" x14ac:dyDescent="0.3">
      <c r="A2836" s="2">
        <v>90</v>
      </c>
      <c r="B2836" s="2">
        <v>5.9</v>
      </c>
    </row>
    <row r="2837" spans="1:2" x14ac:dyDescent="0.3">
      <c r="A2837" s="3">
        <v>90</v>
      </c>
      <c r="B2837" s="3">
        <v>4.7</v>
      </c>
    </row>
    <row r="2838" spans="1:2" x14ac:dyDescent="0.3">
      <c r="A2838" s="3">
        <v>93</v>
      </c>
      <c r="B2838" s="3">
        <v>3.9</v>
      </c>
    </row>
    <row r="2839" spans="1:2" x14ac:dyDescent="0.3">
      <c r="A2839" s="2">
        <v>104</v>
      </c>
      <c r="B2839" s="2">
        <v>6.1</v>
      </c>
    </row>
    <row r="2840" spans="1:2" x14ac:dyDescent="0.3">
      <c r="A2840" s="2">
        <v>85</v>
      </c>
      <c r="B2840" s="2">
        <v>6.7</v>
      </c>
    </row>
    <row r="2841" spans="1:2" x14ac:dyDescent="0.3">
      <c r="A2841" s="2">
        <v>81</v>
      </c>
      <c r="B2841" s="2">
        <v>6.9</v>
      </c>
    </row>
    <row r="2842" spans="1:2" x14ac:dyDescent="0.3">
      <c r="A2842" s="3">
        <v>135</v>
      </c>
      <c r="B2842" s="3">
        <v>7.3</v>
      </c>
    </row>
    <row r="2843" spans="1:2" x14ac:dyDescent="0.3">
      <c r="A2843" s="3">
        <v>144</v>
      </c>
      <c r="B2843" s="3">
        <v>6.7</v>
      </c>
    </row>
    <row r="2844" spans="1:2" x14ac:dyDescent="0.3">
      <c r="A2844" s="2">
        <v>98</v>
      </c>
      <c r="B2844" s="2">
        <v>6.1</v>
      </c>
    </row>
    <row r="2845" spans="1:2" x14ac:dyDescent="0.3">
      <c r="A2845" s="2">
        <v>117</v>
      </c>
      <c r="B2845" s="2">
        <v>6.9</v>
      </c>
    </row>
    <row r="2846" spans="1:2" x14ac:dyDescent="0.3">
      <c r="A2846" s="2">
        <v>127</v>
      </c>
      <c r="B2846" s="2">
        <v>7.9</v>
      </c>
    </row>
    <row r="2847" spans="1:2" x14ac:dyDescent="0.3">
      <c r="A2847" s="3">
        <v>98</v>
      </c>
      <c r="B2847" s="3">
        <v>4.5</v>
      </c>
    </row>
    <row r="2848" spans="1:2" x14ac:dyDescent="0.3">
      <c r="A2848" s="3">
        <v>197</v>
      </c>
      <c r="B2848" s="3">
        <v>7.6</v>
      </c>
    </row>
    <row r="2849" spans="1:2" x14ac:dyDescent="0.3">
      <c r="A2849" s="3">
        <v>104</v>
      </c>
      <c r="B2849" s="3">
        <v>7.5</v>
      </c>
    </row>
    <row r="2850" spans="1:2" x14ac:dyDescent="0.3">
      <c r="A2850" s="2">
        <v>130</v>
      </c>
      <c r="B2850" s="2">
        <v>7.1</v>
      </c>
    </row>
    <row r="2851" spans="1:2" x14ac:dyDescent="0.3">
      <c r="A2851" s="2">
        <v>176</v>
      </c>
      <c r="B2851" s="2">
        <v>6.9</v>
      </c>
    </row>
    <row r="2852" spans="1:2" x14ac:dyDescent="0.3">
      <c r="A2852" s="3">
        <v>116</v>
      </c>
      <c r="B2852" s="3">
        <v>8.5</v>
      </c>
    </row>
    <row r="2853" spans="1:2" x14ac:dyDescent="0.3">
      <c r="A2853" s="2">
        <v>88</v>
      </c>
      <c r="B2853" s="2">
        <v>7.5</v>
      </c>
    </row>
    <row r="2854" spans="1:2" x14ac:dyDescent="0.3">
      <c r="A2854" s="3">
        <v>106</v>
      </c>
      <c r="B2854" s="3">
        <v>6.6</v>
      </c>
    </row>
    <row r="2855" spans="1:2" x14ac:dyDescent="0.3">
      <c r="A2855" s="2">
        <v>181</v>
      </c>
      <c r="B2855" s="2">
        <v>8</v>
      </c>
    </row>
    <row r="2856" spans="1:2" x14ac:dyDescent="0.3">
      <c r="A2856" s="3">
        <v>130</v>
      </c>
      <c r="B2856" s="3">
        <v>7</v>
      </c>
    </row>
    <row r="2857" spans="1:2" x14ac:dyDescent="0.3">
      <c r="A2857" s="2">
        <v>123</v>
      </c>
      <c r="B2857" s="2">
        <v>6.8</v>
      </c>
    </row>
    <row r="2858" spans="1:2" x14ac:dyDescent="0.3">
      <c r="A2858" s="3">
        <v>120</v>
      </c>
      <c r="B2858" s="3">
        <v>6.7</v>
      </c>
    </row>
    <row r="2859" spans="1:2" x14ac:dyDescent="0.3">
      <c r="A2859" s="2">
        <v>87</v>
      </c>
      <c r="B2859" s="2">
        <v>6.5</v>
      </c>
    </row>
    <row r="2860" spans="1:2" x14ac:dyDescent="0.3">
      <c r="A2860" s="3">
        <v>123</v>
      </c>
      <c r="B2860" s="3">
        <v>8</v>
      </c>
    </row>
    <row r="2861" spans="1:2" x14ac:dyDescent="0.3">
      <c r="A2861" s="2">
        <v>103</v>
      </c>
      <c r="B2861" s="2">
        <v>6.5</v>
      </c>
    </row>
    <row r="2862" spans="1:2" x14ac:dyDescent="0.3">
      <c r="A2862" s="3">
        <v>91</v>
      </c>
      <c r="B2862" s="3">
        <v>4.9000000000000004</v>
      </c>
    </row>
    <row r="2863" spans="1:2" x14ac:dyDescent="0.3">
      <c r="A2863" s="2">
        <v>88</v>
      </c>
      <c r="B2863" s="2">
        <v>7.1</v>
      </c>
    </row>
    <row r="2864" spans="1:2" x14ac:dyDescent="0.3">
      <c r="A2864" s="3">
        <v>126</v>
      </c>
      <c r="B2864" s="3">
        <v>7</v>
      </c>
    </row>
    <row r="2865" spans="1:2" x14ac:dyDescent="0.3">
      <c r="A2865" s="2">
        <v>120</v>
      </c>
      <c r="B2865" s="2">
        <v>7</v>
      </c>
    </row>
    <row r="2866" spans="1:2" x14ac:dyDescent="0.3">
      <c r="A2866" s="2">
        <v>94</v>
      </c>
      <c r="B2866" s="2">
        <v>4.5</v>
      </c>
    </row>
    <row r="2867" spans="1:2" x14ac:dyDescent="0.3">
      <c r="A2867" s="2">
        <v>137</v>
      </c>
      <c r="B2867" s="2">
        <v>7.7</v>
      </c>
    </row>
    <row r="2868" spans="1:2" x14ac:dyDescent="0.3">
      <c r="A2868" s="3">
        <v>119</v>
      </c>
      <c r="B2868" s="3">
        <v>6.7</v>
      </c>
    </row>
    <row r="2869" spans="1:2" x14ac:dyDescent="0.3">
      <c r="A2869" s="2">
        <v>99</v>
      </c>
      <c r="B2869" s="2">
        <v>7</v>
      </c>
    </row>
    <row r="2870" spans="1:2" x14ac:dyDescent="0.3">
      <c r="A2870" s="3">
        <v>79</v>
      </c>
      <c r="B2870" s="3">
        <v>6.5</v>
      </c>
    </row>
    <row r="2871" spans="1:2" x14ac:dyDescent="0.3">
      <c r="A2871" s="3">
        <v>95</v>
      </c>
      <c r="B2871" s="3">
        <v>6.2</v>
      </c>
    </row>
    <row r="2872" spans="1:2" x14ac:dyDescent="0.3">
      <c r="A2872" s="2">
        <v>103</v>
      </c>
      <c r="B2872" s="2">
        <v>5.7</v>
      </c>
    </row>
    <row r="2873" spans="1:2" x14ac:dyDescent="0.3">
      <c r="A2873" s="3">
        <v>92</v>
      </c>
      <c r="B2873" s="3">
        <v>6.4</v>
      </c>
    </row>
    <row r="2874" spans="1:2" x14ac:dyDescent="0.3">
      <c r="A2874" s="2">
        <v>84</v>
      </c>
      <c r="B2874" s="2">
        <v>5.4</v>
      </c>
    </row>
    <row r="2875" spans="1:2" x14ac:dyDescent="0.3">
      <c r="A2875" s="3">
        <v>300</v>
      </c>
      <c r="B2875" s="3">
        <v>6.6</v>
      </c>
    </row>
    <row r="2876" spans="1:2" x14ac:dyDescent="0.3">
      <c r="A2876" s="2">
        <v>120</v>
      </c>
      <c r="B2876" s="2">
        <v>6.1</v>
      </c>
    </row>
    <row r="2877" spans="1:2" x14ac:dyDescent="0.3">
      <c r="A2877" s="2">
        <v>121</v>
      </c>
      <c r="B2877" s="2">
        <v>7.6</v>
      </c>
    </row>
    <row r="2878" spans="1:2" x14ac:dyDescent="0.3">
      <c r="A2878" s="3">
        <v>97</v>
      </c>
      <c r="B2878" s="3">
        <v>6.2</v>
      </c>
    </row>
    <row r="2879" spans="1:2" x14ac:dyDescent="0.3">
      <c r="A2879" s="2">
        <v>86</v>
      </c>
      <c r="B2879" s="2">
        <v>6.6</v>
      </c>
    </row>
    <row r="2880" spans="1:2" x14ac:dyDescent="0.3">
      <c r="A2880" s="2">
        <v>45</v>
      </c>
      <c r="B2880" s="2">
        <v>7.3</v>
      </c>
    </row>
    <row r="2881" spans="1:2" x14ac:dyDescent="0.3">
      <c r="A2881" s="3">
        <v>97</v>
      </c>
      <c r="B2881" s="3">
        <v>4.2</v>
      </c>
    </row>
    <row r="2882" spans="1:2" x14ac:dyDescent="0.3">
      <c r="A2882" s="3">
        <v>93</v>
      </c>
      <c r="B2882" s="3">
        <v>6.5</v>
      </c>
    </row>
    <row r="2883" spans="1:2" x14ac:dyDescent="0.3">
      <c r="A2883" s="2">
        <v>84</v>
      </c>
      <c r="B2883" s="2">
        <v>6.5</v>
      </c>
    </row>
    <row r="2884" spans="1:2" x14ac:dyDescent="0.3">
      <c r="A2884" s="2">
        <v>96</v>
      </c>
      <c r="B2884" s="2">
        <v>5.7</v>
      </c>
    </row>
    <row r="2885" spans="1:2" x14ac:dyDescent="0.3">
      <c r="A2885" s="2">
        <v>112</v>
      </c>
      <c r="B2885" s="2">
        <v>7.3</v>
      </c>
    </row>
    <row r="2886" spans="1:2" x14ac:dyDescent="0.3">
      <c r="A2886" s="3">
        <v>125</v>
      </c>
      <c r="B2886" s="3">
        <v>6.9</v>
      </c>
    </row>
    <row r="2887" spans="1:2" x14ac:dyDescent="0.3">
      <c r="A2887" s="2">
        <v>96</v>
      </c>
      <c r="B2887" s="2">
        <v>5</v>
      </c>
    </row>
    <row r="2888" spans="1:2" x14ac:dyDescent="0.3">
      <c r="A2888" s="3">
        <v>103</v>
      </c>
      <c r="B2888" s="3">
        <v>7.3</v>
      </c>
    </row>
    <row r="2889" spans="1:2" x14ac:dyDescent="0.3">
      <c r="A2889" s="3">
        <v>101</v>
      </c>
      <c r="B2889" s="3">
        <v>6.5</v>
      </c>
    </row>
    <row r="2890" spans="1:2" x14ac:dyDescent="0.3">
      <c r="A2890" s="2">
        <v>104</v>
      </c>
      <c r="B2890" s="2">
        <v>2.1</v>
      </c>
    </row>
    <row r="2891" spans="1:2" x14ac:dyDescent="0.3">
      <c r="A2891" s="3">
        <v>119</v>
      </c>
      <c r="B2891" s="3">
        <v>7</v>
      </c>
    </row>
    <row r="2892" spans="1:2" x14ac:dyDescent="0.3">
      <c r="A2892" s="2">
        <v>128</v>
      </c>
      <c r="B2892" s="2">
        <v>8</v>
      </c>
    </row>
    <row r="2893" spans="1:2" x14ac:dyDescent="0.3">
      <c r="A2893" s="3">
        <v>126</v>
      </c>
      <c r="B2893" s="3">
        <v>7.1</v>
      </c>
    </row>
    <row r="2894" spans="1:2" x14ac:dyDescent="0.3">
      <c r="A2894" s="3">
        <v>150</v>
      </c>
      <c r="B2894" s="3">
        <v>6.7</v>
      </c>
    </row>
    <row r="2895" spans="1:2" x14ac:dyDescent="0.3">
      <c r="A2895" s="3">
        <v>178</v>
      </c>
      <c r="B2895" s="3">
        <v>8.9</v>
      </c>
    </row>
    <row r="2896" spans="1:2" x14ac:dyDescent="0.3">
      <c r="A2896" s="3">
        <v>117</v>
      </c>
      <c r="B2896" s="3">
        <v>7.9</v>
      </c>
    </row>
    <row r="2897" spans="1:2" x14ac:dyDescent="0.3">
      <c r="A2897" s="2">
        <v>119</v>
      </c>
      <c r="B2897" s="2">
        <v>5.6</v>
      </c>
    </row>
    <row r="2898" spans="1:2" x14ac:dyDescent="0.3">
      <c r="A2898" s="3">
        <v>174</v>
      </c>
      <c r="B2898" s="3">
        <v>8</v>
      </c>
    </row>
    <row r="2899" spans="1:2" x14ac:dyDescent="0.3">
      <c r="A2899" s="2">
        <v>111</v>
      </c>
      <c r="B2899" s="2">
        <v>6.2</v>
      </c>
    </row>
    <row r="2900" spans="1:2" x14ac:dyDescent="0.3">
      <c r="A2900" s="3">
        <v>101</v>
      </c>
      <c r="B2900" s="3">
        <v>7.9</v>
      </c>
    </row>
    <row r="2901" spans="1:2" x14ac:dyDescent="0.3">
      <c r="A2901" s="2">
        <v>89</v>
      </c>
      <c r="B2901" s="2">
        <v>8.1</v>
      </c>
    </row>
    <row r="2902" spans="1:2" x14ac:dyDescent="0.3">
      <c r="A2902" s="3">
        <v>113</v>
      </c>
      <c r="B2902" s="3">
        <v>7.6</v>
      </c>
    </row>
    <row r="2903" spans="1:2" x14ac:dyDescent="0.3">
      <c r="A2903" s="2">
        <v>95</v>
      </c>
      <c r="B2903" s="2">
        <v>3.5</v>
      </c>
    </row>
    <row r="2904" spans="1:2" x14ac:dyDescent="0.3">
      <c r="A2904" s="3">
        <v>112</v>
      </c>
      <c r="B2904" s="3">
        <v>7.6</v>
      </c>
    </row>
    <row r="2905" spans="1:2" x14ac:dyDescent="0.3">
      <c r="A2905" s="2">
        <v>109</v>
      </c>
      <c r="B2905" s="2">
        <v>6.5</v>
      </c>
    </row>
    <row r="2906" spans="1:2" x14ac:dyDescent="0.3">
      <c r="A2906" s="3">
        <v>108</v>
      </c>
      <c r="B2906" s="3">
        <v>5.6</v>
      </c>
    </row>
    <row r="2907" spans="1:2" x14ac:dyDescent="0.3">
      <c r="A2907" s="2">
        <v>100</v>
      </c>
      <c r="B2907" s="2">
        <v>7.7</v>
      </c>
    </row>
    <row r="2908" spans="1:2" x14ac:dyDescent="0.3">
      <c r="A2908" s="3">
        <v>90</v>
      </c>
      <c r="B2908" s="3">
        <v>5.2</v>
      </c>
    </row>
    <row r="2909" spans="1:2" x14ac:dyDescent="0.3">
      <c r="A2909" s="3">
        <v>94</v>
      </c>
      <c r="B2909" s="3">
        <v>6.1</v>
      </c>
    </row>
    <row r="2910" spans="1:2" x14ac:dyDescent="0.3">
      <c r="A2910" s="2">
        <v>111</v>
      </c>
      <c r="B2910" s="2">
        <v>7.4</v>
      </c>
    </row>
    <row r="2911" spans="1:2" x14ac:dyDescent="0.3">
      <c r="A2911" s="3">
        <v>142</v>
      </c>
      <c r="B2911" s="3">
        <v>6.8</v>
      </c>
    </row>
    <row r="2912" spans="1:2" x14ac:dyDescent="0.3">
      <c r="A2912" s="3">
        <v>107</v>
      </c>
      <c r="B2912" s="3">
        <v>6.4</v>
      </c>
    </row>
    <row r="2913" spans="1:2" x14ac:dyDescent="0.3">
      <c r="A2913" s="2">
        <v>91</v>
      </c>
      <c r="B2913" s="2">
        <v>5.7</v>
      </c>
    </row>
    <row r="2914" spans="1:2" x14ac:dyDescent="0.3">
      <c r="A2914" s="2">
        <v>82</v>
      </c>
      <c r="B2914" s="2">
        <v>6.7</v>
      </c>
    </row>
    <row r="2915" spans="1:2" x14ac:dyDescent="0.3">
      <c r="A2915" s="3">
        <v>97</v>
      </c>
      <c r="B2915" s="3">
        <v>5.6</v>
      </c>
    </row>
    <row r="2916" spans="1:2" x14ac:dyDescent="0.3">
      <c r="A2916" s="3">
        <v>102</v>
      </c>
      <c r="B2916" s="3">
        <v>7.6</v>
      </c>
    </row>
    <row r="2917" spans="1:2" x14ac:dyDescent="0.3">
      <c r="A2917" s="2">
        <v>93</v>
      </c>
      <c r="B2917" s="2">
        <v>6.5</v>
      </c>
    </row>
    <row r="2918" spans="1:2" x14ac:dyDescent="0.3">
      <c r="A2918" s="2">
        <v>138</v>
      </c>
      <c r="B2918" s="2">
        <v>6.3</v>
      </c>
    </row>
    <row r="2919" spans="1:2" x14ac:dyDescent="0.3">
      <c r="A2919" s="2">
        <v>93</v>
      </c>
      <c r="B2919" s="2">
        <v>7.1</v>
      </c>
    </row>
    <row r="2920" spans="1:2" x14ac:dyDescent="0.3">
      <c r="A2920" s="3">
        <v>92</v>
      </c>
      <c r="B2920" s="3">
        <v>7.1</v>
      </c>
    </row>
    <row r="2921" spans="1:2" x14ac:dyDescent="0.3">
      <c r="A2921" s="3">
        <v>92</v>
      </c>
      <c r="B2921" s="3">
        <v>6.9</v>
      </c>
    </row>
    <row r="2922" spans="1:2" x14ac:dyDescent="0.3">
      <c r="A2922" s="2">
        <v>104</v>
      </c>
      <c r="B2922" s="2">
        <v>5.4</v>
      </c>
    </row>
    <row r="2923" spans="1:2" x14ac:dyDescent="0.3">
      <c r="A2923" s="2">
        <v>89</v>
      </c>
      <c r="B2923" s="2">
        <v>5.0999999999999996</v>
      </c>
    </row>
    <row r="2924" spans="1:2" x14ac:dyDescent="0.3">
      <c r="A2924" s="3">
        <v>92</v>
      </c>
      <c r="B2924" s="3">
        <v>5.3</v>
      </c>
    </row>
    <row r="2925" spans="1:2" x14ac:dyDescent="0.3">
      <c r="A2925" s="2">
        <v>90</v>
      </c>
      <c r="B2925" s="2">
        <v>7.3</v>
      </c>
    </row>
    <row r="2926" spans="1:2" x14ac:dyDescent="0.3">
      <c r="A2926" s="3">
        <v>129</v>
      </c>
      <c r="B2926" s="3">
        <v>7.3</v>
      </c>
    </row>
    <row r="2927" spans="1:2" x14ac:dyDescent="0.3">
      <c r="A2927" s="2">
        <v>111</v>
      </c>
      <c r="B2927" s="2">
        <v>7.1</v>
      </c>
    </row>
    <row r="2928" spans="1:2" x14ac:dyDescent="0.3">
      <c r="A2928" s="3">
        <v>79</v>
      </c>
      <c r="B2928" s="3">
        <v>6</v>
      </c>
    </row>
    <row r="2929" spans="1:2" x14ac:dyDescent="0.3">
      <c r="A2929" s="2">
        <v>104</v>
      </c>
      <c r="B2929" s="2">
        <v>6.6</v>
      </c>
    </row>
    <row r="2930" spans="1:2" x14ac:dyDescent="0.3">
      <c r="A2930" s="3">
        <v>101</v>
      </c>
      <c r="B2930" s="3">
        <v>7.2</v>
      </c>
    </row>
    <row r="2931" spans="1:2" x14ac:dyDescent="0.3">
      <c r="A2931" s="2">
        <v>113</v>
      </c>
      <c r="B2931" s="2">
        <v>7.2</v>
      </c>
    </row>
    <row r="2932" spans="1:2" x14ac:dyDescent="0.3">
      <c r="A2932" s="3">
        <v>92</v>
      </c>
      <c r="B2932" s="3">
        <v>6.9</v>
      </c>
    </row>
    <row r="2933" spans="1:2" x14ac:dyDescent="0.3">
      <c r="A2933" s="2">
        <v>106</v>
      </c>
      <c r="B2933" s="2">
        <v>6.8</v>
      </c>
    </row>
    <row r="2934" spans="1:2" x14ac:dyDescent="0.3">
      <c r="A2934" s="2">
        <v>75</v>
      </c>
      <c r="B2934" s="2">
        <v>7.7</v>
      </c>
    </row>
    <row r="2935" spans="1:2" x14ac:dyDescent="0.3">
      <c r="A2935" s="3">
        <v>104</v>
      </c>
      <c r="B2935" s="3">
        <v>7.4</v>
      </c>
    </row>
    <row r="2936" spans="1:2" x14ac:dyDescent="0.3">
      <c r="A2936" s="2">
        <v>108</v>
      </c>
      <c r="B2936" s="2">
        <v>6.5</v>
      </c>
    </row>
    <row r="2937" spans="1:2" x14ac:dyDescent="0.3">
      <c r="A2937" s="3">
        <v>99</v>
      </c>
      <c r="B2937" s="3">
        <v>6.4</v>
      </c>
    </row>
    <row r="2938" spans="1:2" x14ac:dyDescent="0.3">
      <c r="A2938" s="3">
        <v>109</v>
      </c>
      <c r="B2938" s="3">
        <v>5.6</v>
      </c>
    </row>
    <row r="2939" spans="1:2" x14ac:dyDescent="0.3">
      <c r="A2939" s="3">
        <v>93</v>
      </c>
      <c r="B2939" s="3">
        <v>6.8</v>
      </c>
    </row>
    <row r="2940" spans="1:2" x14ac:dyDescent="0.3">
      <c r="A2940" s="2">
        <v>99</v>
      </c>
      <c r="B2940" s="2">
        <v>5.5</v>
      </c>
    </row>
    <row r="2941" spans="1:2" x14ac:dyDescent="0.3">
      <c r="A2941" s="3">
        <v>98</v>
      </c>
      <c r="B2941" s="3">
        <v>6.9</v>
      </c>
    </row>
    <row r="2942" spans="1:2" x14ac:dyDescent="0.3">
      <c r="A2942" s="2">
        <v>95</v>
      </c>
      <c r="B2942" s="2">
        <v>6</v>
      </c>
    </row>
    <row r="2943" spans="1:2" x14ac:dyDescent="0.3">
      <c r="A2943" s="2">
        <v>107</v>
      </c>
      <c r="B2943" s="2">
        <v>6.4</v>
      </c>
    </row>
    <row r="2944" spans="1:2" x14ac:dyDescent="0.3">
      <c r="A2944" s="3">
        <v>102</v>
      </c>
      <c r="B2944" s="3">
        <v>6.6</v>
      </c>
    </row>
    <row r="2945" spans="1:2" x14ac:dyDescent="0.3">
      <c r="A2945" s="2">
        <v>97</v>
      </c>
      <c r="B2945" s="2">
        <v>5.3</v>
      </c>
    </row>
    <row r="2946" spans="1:2" x14ac:dyDescent="0.3">
      <c r="A2946" s="3">
        <v>124</v>
      </c>
      <c r="B2946" s="3">
        <v>8.1</v>
      </c>
    </row>
    <row r="2947" spans="1:2" x14ac:dyDescent="0.3">
      <c r="A2947" s="2">
        <v>90</v>
      </c>
      <c r="B2947" s="2">
        <v>6.9</v>
      </c>
    </row>
    <row r="2948" spans="1:2" x14ac:dyDescent="0.3">
      <c r="A2948" s="2">
        <v>90</v>
      </c>
      <c r="B2948" s="2">
        <v>6.5</v>
      </c>
    </row>
    <row r="2949" spans="1:2" x14ac:dyDescent="0.3">
      <c r="A2949" s="2">
        <v>99</v>
      </c>
      <c r="B2949" s="2">
        <v>7.4</v>
      </c>
    </row>
    <row r="2950" spans="1:2" x14ac:dyDescent="0.3">
      <c r="A2950" s="3">
        <v>115</v>
      </c>
      <c r="B2950" s="3">
        <v>6.9</v>
      </c>
    </row>
    <row r="2951" spans="1:2" x14ac:dyDescent="0.3">
      <c r="A2951" s="2">
        <v>89</v>
      </c>
      <c r="B2951" s="2">
        <v>6.7</v>
      </c>
    </row>
    <row r="2952" spans="1:2" x14ac:dyDescent="0.3">
      <c r="A2952" s="2">
        <v>92</v>
      </c>
      <c r="B2952" s="2">
        <v>7.6</v>
      </c>
    </row>
    <row r="2953" spans="1:2" x14ac:dyDescent="0.3">
      <c r="A2953" s="3">
        <v>94</v>
      </c>
      <c r="B2953" s="3">
        <v>5.4</v>
      </c>
    </row>
    <row r="2954" spans="1:2" x14ac:dyDescent="0.3">
      <c r="A2954" s="2">
        <v>100</v>
      </c>
      <c r="B2954" s="2">
        <v>7.3</v>
      </c>
    </row>
    <row r="2955" spans="1:2" x14ac:dyDescent="0.3">
      <c r="A2955" s="2">
        <v>109</v>
      </c>
      <c r="B2955" s="2">
        <v>6</v>
      </c>
    </row>
    <row r="2956" spans="1:2" x14ac:dyDescent="0.3">
      <c r="A2956" s="3">
        <v>105</v>
      </c>
      <c r="B2956" s="3">
        <v>7.2</v>
      </c>
    </row>
    <row r="2957" spans="1:2" x14ac:dyDescent="0.3">
      <c r="A2957" s="2">
        <v>102</v>
      </c>
      <c r="B2957" s="2">
        <v>6</v>
      </c>
    </row>
    <row r="2958" spans="1:2" x14ac:dyDescent="0.3">
      <c r="A2958" s="3">
        <v>97</v>
      </c>
      <c r="B2958" s="3">
        <v>3.1</v>
      </c>
    </row>
    <row r="2959" spans="1:2" x14ac:dyDescent="0.3">
      <c r="A2959" s="3">
        <v>92</v>
      </c>
      <c r="B2959" s="3">
        <v>6.2</v>
      </c>
    </row>
    <row r="2960" spans="1:2" x14ac:dyDescent="0.3">
      <c r="A2960" s="2">
        <v>93</v>
      </c>
      <c r="B2960" s="2">
        <v>6.3</v>
      </c>
    </row>
    <row r="2961" spans="1:2" x14ac:dyDescent="0.3">
      <c r="A2961" s="3">
        <v>113</v>
      </c>
      <c r="B2961" s="3">
        <v>6.7</v>
      </c>
    </row>
    <row r="2962" spans="1:2" x14ac:dyDescent="0.3">
      <c r="A2962" s="2">
        <v>89</v>
      </c>
      <c r="B2962" s="2">
        <v>8</v>
      </c>
    </row>
    <row r="2963" spans="1:2" x14ac:dyDescent="0.3">
      <c r="A2963" s="3">
        <v>118</v>
      </c>
      <c r="B2963" s="3">
        <v>7</v>
      </c>
    </row>
    <row r="2964" spans="1:2" x14ac:dyDescent="0.3">
      <c r="A2964" s="2">
        <v>97</v>
      </c>
      <c r="B2964" s="2">
        <v>7.2</v>
      </c>
    </row>
    <row r="2965" spans="1:2" x14ac:dyDescent="0.3">
      <c r="A2965" s="2">
        <v>100</v>
      </c>
      <c r="B2965" s="2">
        <v>3.5</v>
      </c>
    </row>
    <row r="2966" spans="1:2" x14ac:dyDescent="0.3">
      <c r="A2966" s="3">
        <v>96</v>
      </c>
      <c r="B2966" s="3">
        <v>7.5</v>
      </c>
    </row>
    <row r="2967" spans="1:2" x14ac:dyDescent="0.3">
      <c r="A2967" s="3">
        <v>120</v>
      </c>
      <c r="B2967" s="3">
        <v>6.7</v>
      </c>
    </row>
    <row r="2968" spans="1:2" x14ac:dyDescent="0.3">
      <c r="A2968" s="2">
        <v>175</v>
      </c>
      <c r="B2968" s="2">
        <v>9.1999999999999993</v>
      </c>
    </row>
    <row r="2969" spans="1:2" x14ac:dyDescent="0.3">
      <c r="A2969" s="3">
        <v>95</v>
      </c>
      <c r="B2969" s="3">
        <v>6.1</v>
      </c>
    </row>
    <row r="2970" spans="1:2" x14ac:dyDescent="0.3">
      <c r="A2970" s="2">
        <v>95</v>
      </c>
      <c r="B2970" s="2">
        <v>7.7</v>
      </c>
    </row>
    <row r="2971" spans="1:2" x14ac:dyDescent="0.3">
      <c r="A2971" s="3">
        <v>121</v>
      </c>
      <c r="B2971" s="3">
        <v>7.6</v>
      </c>
    </row>
    <row r="2972" spans="1:2" x14ac:dyDescent="0.3">
      <c r="A2972" s="2">
        <v>110</v>
      </c>
      <c r="B2972" s="2">
        <v>6.1</v>
      </c>
    </row>
    <row r="2973" spans="1:2" x14ac:dyDescent="0.3">
      <c r="A2973" s="3">
        <v>96</v>
      </c>
      <c r="B2973" s="3">
        <v>4.9000000000000004</v>
      </c>
    </row>
    <row r="2974" spans="1:2" x14ac:dyDescent="0.3">
      <c r="A2974" s="2">
        <v>121</v>
      </c>
      <c r="B2974" s="2">
        <v>6.8</v>
      </c>
    </row>
    <row r="2975" spans="1:2" x14ac:dyDescent="0.3">
      <c r="A2975" s="3">
        <v>95</v>
      </c>
      <c r="B2975" s="3">
        <v>7</v>
      </c>
    </row>
    <row r="2976" spans="1:2" x14ac:dyDescent="0.3">
      <c r="A2976" s="3">
        <v>112</v>
      </c>
      <c r="B2976" s="3">
        <v>5.7</v>
      </c>
    </row>
    <row r="2977" spans="1:2" x14ac:dyDescent="0.3">
      <c r="A2977" s="3">
        <v>93</v>
      </c>
      <c r="B2977" s="3">
        <v>7.5</v>
      </c>
    </row>
    <row r="2978" spans="1:2" x14ac:dyDescent="0.3">
      <c r="A2978" s="2">
        <v>110</v>
      </c>
      <c r="B2978" s="2">
        <v>7.4</v>
      </c>
    </row>
    <row r="2979" spans="1:2" x14ac:dyDescent="0.3">
      <c r="A2979" s="3">
        <v>104</v>
      </c>
      <c r="B2979" s="3">
        <v>7.2</v>
      </c>
    </row>
    <row r="2980" spans="1:2" x14ac:dyDescent="0.3">
      <c r="A2980" s="2">
        <v>119</v>
      </c>
      <c r="B2980" s="2">
        <v>6.8</v>
      </c>
    </row>
    <row r="2981" spans="1:2" x14ac:dyDescent="0.3">
      <c r="A2981" s="3">
        <v>125</v>
      </c>
      <c r="B2981" s="3">
        <v>6.8</v>
      </c>
    </row>
    <row r="2982" spans="1:2" x14ac:dyDescent="0.3">
      <c r="A2982" s="2">
        <v>96</v>
      </c>
      <c r="B2982" s="2">
        <v>5.2</v>
      </c>
    </row>
    <row r="2983" spans="1:2" x14ac:dyDescent="0.3">
      <c r="A2983" s="3">
        <v>100</v>
      </c>
      <c r="B2983" s="3">
        <v>7.2</v>
      </c>
    </row>
    <row r="2984" spans="1:2" x14ac:dyDescent="0.3">
      <c r="A2984" s="3">
        <v>89</v>
      </c>
      <c r="B2984" s="3">
        <v>4</v>
      </c>
    </row>
    <row r="2985" spans="1:2" x14ac:dyDescent="0.3">
      <c r="A2985" s="2">
        <v>92</v>
      </c>
      <c r="B2985" s="2">
        <v>6.8</v>
      </c>
    </row>
    <row r="2986" spans="1:2" x14ac:dyDescent="0.3">
      <c r="A2986" s="3">
        <v>109</v>
      </c>
      <c r="B2986" s="3">
        <v>6.9</v>
      </c>
    </row>
    <row r="2987" spans="1:2" x14ac:dyDescent="0.3">
      <c r="A2987" s="3">
        <v>103</v>
      </c>
      <c r="B2987" s="3">
        <v>7.3</v>
      </c>
    </row>
    <row r="2988" spans="1:2" x14ac:dyDescent="0.3">
      <c r="A2988" s="2">
        <v>95</v>
      </c>
      <c r="B2988" s="2">
        <v>6.1</v>
      </c>
    </row>
    <row r="2989" spans="1:2" x14ac:dyDescent="0.3">
      <c r="A2989" s="2">
        <v>105</v>
      </c>
      <c r="B2989" s="2">
        <v>6</v>
      </c>
    </row>
    <row r="2990" spans="1:2" x14ac:dyDescent="0.3">
      <c r="A2990" s="2">
        <v>106</v>
      </c>
      <c r="B2990" s="2">
        <v>7</v>
      </c>
    </row>
    <row r="2991" spans="1:2" x14ac:dyDescent="0.3">
      <c r="A2991" s="3">
        <v>100</v>
      </c>
      <c r="B2991" s="3">
        <v>7.1</v>
      </c>
    </row>
    <row r="2992" spans="1:2" x14ac:dyDescent="0.3">
      <c r="A2992" s="2">
        <v>103</v>
      </c>
      <c r="B2992" s="2">
        <v>6.2</v>
      </c>
    </row>
    <row r="2993" spans="1:2" x14ac:dyDescent="0.3">
      <c r="A2993" s="2">
        <v>99</v>
      </c>
      <c r="B2993" s="2">
        <v>7.6</v>
      </c>
    </row>
    <row r="2994" spans="1:2" x14ac:dyDescent="0.3">
      <c r="A2994" s="3">
        <v>164</v>
      </c>
      <c r="B2994" s="3">
        <v>7.6</v>
      </c>
    </row>
    <row r="2995" spans="1:2" x14ac:dyDescent="0.3">
      <c r="A2995" s="2">
        <v>96</v>
      </c>
      <c r="B2995" s="2">
        <v>6.4</v>
      </c>
    </row>
    <row r="2996" spans="1:2" x14ac:dyDescent="0.3">
      <c r="A2996" s="3">
        <v>122</v>
      </c>
      <c r="B2996" s="3">
        <v>6.2</v>
      </c>
    </row>
    <row r="2997" spans="1:2" x14ac:dyDescent="0.3">
      <c r="A2997" s="2">
        <v>94</v>
      </c>
      <c r="B2997" s="2">
        <v>7.5</v>
      </c>
    </row>
    <row r="2998" spans="1:2" x14ac:dyDescent="0.3">
      <c r="A2998" s="3">
        <v>93</v>
      </c>
      <c r="B2998" s="3">
        <v>2</v>
      </c>
    </row>
    <row r="2999" spans="1:2" x14ac:dyDescent="0.3">
      <c r="A2999" s="2">
        <v>96</v>
      </c>
      <c r="B2999" s="2">
        <v>6.2</v>
      </c>
    </row>
    <row r="3000" spans="1:2" x14ac:dyDescent="0.3">
      <c r="A3000" s="2">
        <v>113</v>
      </c>
      <c r="B3000" s="2">
        <v>6.5</v>
      </c>
    </row>
    <row r="3001" spans="1:2" x14ac:dyDescent="0.3">
      <c r="A3001" s="2">
        <v>192</v>
      </c>
      <c r="B3001" s="2">
        <v>7.9</v>
      </c>
    </row>
    <row r="3002" spans="1:2" x14ac:dyDescent="0.3">
      <c r="A3002" s="3">
        <v>99</v>
      </c>
      <c r="B3002" s="3">
        <v>6.8</v>
      </c>
    </row>
    <row r="3003" spans="1:2" x14ac:dyDescent="0.3">
      <c r="A3003" s="2">
        <v>91</v>
      </c>
      <c r="B3003" s="2">
        <v>6.3</v>
      </c>
    </row>
    <row r="3004" spans="1:2" x14ac:dyDescent="0.3">
      <c r="A3004" s="3">
        <v>100</v>
      </c>
      <c r="B3004" s="3">
        <v>6.3</v>
      </c>
    </row>
    <row r="3005" spans="1:2" x14ac:dyDescent="0.3">
      <c r="A3005" s="2">
        <v>105</v>
      </c>
      <c r="B3005" s="2">
        <v>6.6</v>
      </c>
    </row>
    <row r="3006" spans="1:2" x14ac:dyDescent="0.3">
      <c r="A3006" s="3">
        <v>99</v>
      </c>
      <c r="B3006" s="3">
        <v>6.4</v>
      </c>
    </row>
    <row r="3007" spans="1:2" x14ac:dyDescent="0.3">
      <c r="A3007" s="2">
        <v>112</v>
      </c>
      <c r="B3007" s="2">
        <v>7.5</v>
      </c>
    </row>
    <row r="3008" spans="1:2" x14ac:dyDescent="0.3">
      <c r="A3008" s="2">
        <v>99</v>
      </c>
      <c r="B3008" s="2">
        <v>6.5</v>
      </c>
    </row>
    <row r="3009" spans="1:2" x14ac:dyDescent="0.3">
      <c r="A3009" s="2">
        <v>125</v>
      </c>
      <c r="B3009" s="2">
        <v>7.2</v>
      </c>
    </row>
    <row r="3010" spans="1:2" x14ac:dyDescent="0.3">
      <c r="A3010" s="3">
        <v>107</v>
      </c>
      <c r="B3010" s="3">
        <v>6.3</v>
      </c>
    </row>
    <row r="3011" spans="1:2" x14ac:dyDescent="0.3">
      <c r="A3011" s="2">
        <v>107</v>
      </c>
      <c r="B3011" s="2">
        <v>7</v>
      </c>
    </row>
    <row r="3012" spans="1:2" x14ac:dyDescent="0.3">
      <c r="A3012" s="3">
        <v>97</v>
      </c>
      <c r="B3012" s="3">
        <v>6.3</v>
      </c>
    </row>
    <row r="3013" spans="1:2" x14ac:dyDescent="0.3">
      <c r="A3013" s="3">
        <v>95</v>
      </c>
      <c r="B3013" s="3">
        <v>2.2999999999999998</v>
      </c>
    </row>
    <row r="3014" spans="1:2" x14ac:dyDescent="0.3">
      <c r="A3014" s="2">
        <v>106</v>
      </c>
      <c r="B3014" s="2">
        <v>7.1</v>
      </c>
    </row>
    <row r="3015" spans="1:2" x14ac:dyDescent="0.3">
      <c r="A3015" s="3">
        <v>96</v>
      </c>
      <c r="B3015" s="3">
        <v>6.7</v>
      </c>
    </row>
    <row r="3016" spans="1:2" x14ac:dyDescent="0.3">
      <c r="A3016" s="2">
        <v>103</v>
      </c>
      <c r="B3016" s="2">
        <v>6.5</v>
      </c>
    </row>
    <row r="3017" spans="1:2" x14ac:dyDescent="0.3">
      <c r="A3017" s="3">
        <v>108</v>
      </c>
      <c r="B3017" s="3">
        <v>5.9</v>
      </c>
    </row>
    <row r="3018" spans="1:2" x14ac:dyDescent="0.3">
      <c r="A3018" s="3">
        <v>118</v>
      </c>
      <c r="B3018" s="3">
        <v>6</v>
      </c>
    </row>
    <row r="3019" spans="1:2" x14ac:dyDescent="0.3">
      <c r="A3019" s="2">
        <v>97</v>
      </c>
      <c r="B3019" s="2">
        <v>6.9</v>
      </c>
    </row>
    <row r="3020" spans="1:2" x14ac:dyDescent="0.3">
      <c r="A3020" s="2">
        <v>115</v>
      </c>
      <c r="B3020" s="2">
        <v>7.3</v>
      </c>
    </row>
    <row r="3021" spans="1:2" x14ac:dyDescent="0.3">
      <c r="A3021" s="2">
        <v>102</v>
      </c>
      <c r="B3021" s="2">
        <v>7.7</v>
      </c>
    </row>
    <row r="3022" spans="1:2" x14ac:dyDescent="0.3">
      <c r="A3022" s="2">
        <v>125</v>
      </c>
      <c r="B3022" s="2">
        <v>7.3</v>
      </c>
    </row>
    <row r="3023" spans="1:2" x14ac:dyDescent="0.3">
      <c r="A3023" s="3">
        <v>108</v>
      </c>
      <c r="B3023" s="3">
        <v>7</v>
      </c>
    </row>
    <row r="3024" spans="1:2" x14ac:dyDescent="0.3">
      <c r="A3024" s="2">
        <v>101</v>
      </c>
      <c r="B3024" s="2">
        <v>6.4</v>
      </c>
    </row>
    <row r="3025" spans="1:2" x14ac:dyDescent="0.3">
      <c r="A3025" s="3">
        <v>101</v>
      </c>
      <c r="B3025" s="3">
        <v>5.6</v>
      </c>
    </row>
    <row r="3026" spans="1:2" x14ac:dyDescent="0.3">
      <c r="A3026" s="2">
        <v>139</v>
      </c>
      <c r="B3026" s="2">
        <v>8.1999999999999993</v>
      </c>
    </row>
    <row r="3027" spans="1:2" x14ac:dyDescent="0.3">
      <c r="A3027" s="3">
        <v>125</v>
      </c>
      <c r="B3027" s="3">
        <v>6.5</v>
      </c>
    </row>
    <row r="3028" spans="1:2" x14ac:dyDescent="0.3">
      <c r="A3028" s="3">
        <v>115</v>
      </c>
      <c r="B3028" s="3">
        <v>8.1</v>
      </c>
    </row>
    <row r="3029" spans="1:2" x14ac:dyDescent="0.3">
      <c r="A3029" s="2">
        <v>99</v>
      </c>
      <c r="B3029" s="2">
        <v>5.4</v>
      </c>
    </row>
    <row r="3030" spans="1:2" x14ac:dyDescent="0.3">
      <c r="A3030" s="3">
        <v>88</v>
      </c>
      <c r="B3030" s="3">
        <v>6.3</v>
      </c>
    </row>
    <row r="3031" spans="1:2" x14ac:dyDescent="0.3">
      <c r="A3031" s="2">
        <v>112</v>
      </c>
      <c r="B3031" s="2">
        <v>7.8</v>
      </c>
    </row>
    <row r="3032" spans="1:2" x14ac:dyDescent="0.3">
      <c r="A3032" s="3">
        <v>108</v>
      </c>
      <c r="B3032" s="3">
        <v>6.8</v>
      </c>
    </row>
    <row r="3033" spans="1:2" x14ac:dyDescent="0.3">
      <c r="A3033" s="3">
        <v>104</v>
      </c>
      <c r="B3033" s="3">
        <v>7.1</v>
      </c>
    </row>
    <row r="3034" spans="1:2" x14ac:dyDescent="0.3">
      <c r="A3034" s="2">
        <v>108</v>
      </c>
      <c r="B3034" s="2">
        <v>6.2</v>
      </c>
    </row>
    <row r="3035" spans="1:2" x14ac:dyDescent="0.3">
      <c r="A3035" s="3">
        <v>102</v>
      </c>
      <c r="B3035" s="3">
        <v>7.3</v>
      </c>
    </row>
    <row r="3036" spans="1:2" x14ac:dyDescent="0.3">
      <c r="A3036" s="2">
        <v>88</v>
      </c>
      <c r="B3036" s="2">
        <v>5.9</v>
      </c>
    </row>
    <row r="3037" spans="1:2" x14ac:dyDescent="0.3">
      <c r="A3037" s="2">
        <v>91</v>
      </c>
      <c r="B3037" s="2">
        <v>3.6</v>
      </c>
    </row>
    <row r="3038" spans="1:2" x14ac:dyDescent="0.3">
      <c r="A3038" s="3">
        <v>141</v>
      </c>
      <c r="B3038" s="3">
        <v>7.7</v>
      </c>
    </row>
    <row r="3039" spans="1:2" x14ac:dyDescent="0.3">
      <c r="A3039" s="2">
        <v>101</v>
      </c>
      <c r="B3039" s="2">
        <v>7.3</v>
      </c>
    </row>
    <row r="3040" spans="1:2" x14ac:dyDescent="0.3">
      <c r="A3040" s="3">
        <v>105</v>
      </c>
      <c r="B3040" s="3">
        <v>7.4</v>
      </c>
    </row>
    <row r="3041" spans="1:2" x14ac:dyDescent="0.3">
      <c r="A3041" s="2">
        <v>100</v>
      </c>
      <c r="B3041" s="2">
        <v>6.6</v>
      </c>
    </row>
    <row r="3042" spans="1:2" x14ac:dyDescent="0.3">
      <c r="A3042" s="3">
        <v>116</v>
      </c>
      <c r="B3042" s="3">
        <v>6.9</v>
      </c>
    </row>
    <row r="3043" spans="1:2" x14ac:dyDescent="0.3">
      <c r="A3043" s="2">
        <v>97</v>
      </c>
      <c r="B3043" s="2">
        <v>6.8</v>
      </c>
    </row>
    <row r="3044" spans="1:2" x14ac:dyDescent="0.3">
      <c r="A3044" s="3">
        <v>106</v>
      </c>
      <c r="B3044" s="3">
        <v>7.3</v>
      </c>
    </row>
    <row r="3045" spans="1:2" x14ac:dyDescent="0.3">
      <c r="A3045" s="2">
        <v>105</v>
      </c>
      <c r="B3045" s="2">
        <v>7.2</v>
      </c>
    </row>
    <row r="3046" spans="1:2" x14ac:dyDescent="0.3">
      <c r="A3046" s="2">
        <v>122</v>
      </c>
      <c r="B3046" s="2">
        <v>7.7</v>
      </c>
    </row>
    <row r="3047" spans="1:2" x14ac:dyDescent="0.3">
      <c r="A3047" s="3">
        <v>107</v>
      </c>
      <c r="B3047" s="3">
        <v>8.1</v>
      </c>
    </row>
    <row r="3048" spans="1:2" x14ac:dyDescent="0.3">
      <c r="A3048" s="2">
        <v>121</v>
      </c>
      <c r="B3048" s="2">
        <v>7.7</v>
      </c>
    </row>
    <row r="3049" spans="1:2" x14ac:dyDescent="0.3">
      <c r="A3049" s="3">
        <v>98</v>
      </c>
      <c r="B3049" s="3">
        <v>7.6</v>
      </c>
    </row>
    <row r="3050" spans="1:2" x14ac:dyDescent="0.3">
      <c r="A3050" s="2">
        <v>123</v>
      </c>
      <c r="B3050" s="2">
        <v>7.2</v>
      </c>
    </row>
    <row r="3051" spans="1:2" x14ac:dyDescent="0.3">
      <c r="A3051" s="3">
        <v>110</v>
      </c>
      <c r="B3051" s="3">
        <v>7.2</v>
      </c>
    </row>
    <row r="3052" spans="1:2" x14ac:dyDescent="0.3">
      <c r="A3052" s="2">
        <v>120</v>
      </c>
      <c r="B3052" s="2">
        <v>8.1</v>
      </c>
    </row>
    <row r="3053" spans="1:2" x14ac:dyDescent="0.3">
      <c r="A3053" s="3">
        <v>122</v>
      </c>
      <c r="B3053" s="3">
        <v>7.5</v>
      </c>
    </row>
    <row r="3054" spans="1:2" x14ac:dyDescent="0.3">
      <c r="A3054" s="2">
        <v>110</v>
      </c>
      <c r="B3054" s="2">
        <v>8.1</v>
      </c>
    </row>
    <row r="3055" spans="1:2" x14ac:dyDescent="0.3">
      <c r="A3055" s="3">
        <v>139</v>
      </c>
      <c r="B3055" s="3">
        <v>7.8</v>
      </c>
    </row>
    <row r="3056" spans="1:2" x14ac:dyDescent="0.3">
      <c r="A3056" s="2">
        <v>124</v>
      </c>
      <c r="B3056" s="2">
        <v>7.8</v>
      </c>
    </row>
    <row r="3057" spans="1:2" x14ac:dyDescent="0.3">
      <c r="A3057" s="2">
        <v>152</v>
      </c>
      <c r="B3057" s="2">
        <v>7.6</v>
      </c>
    </row>
    <row r="3058" spans="1:2" x14ac:dyDescent="0.3">
      <c r="A3058" s="3">
        <v>98</v>
      </c>
      <c r="B3058" s="3">
        <v>7.4</v>
      </c>
    </row>
    <row r="3059" spans="1:2" x14ac:dyDescent="0.3">
      <c r="A3059" s="2">
        <v>106</v>
      </c>
      <c r="B3059" s="2">
        <v>6.3</v>
      </c>
    </row>
    <row r="3060" spans="1:2" x14ac:dyDescent="0.3">
      <c r="A3060" s="3">
        <v>106</v>
      </c>
      <c r="B3060" s="3">
        <v>6.9</v>
      </c>
    </row>
    <row r="3061" spans="1:2" x14ac:dyDescent="0.3">
      <c r="A3061" s="2">
        <v>106</v>
      </c>
      <c r="B3061" s="2">
        <v>8.6</v>
      </c>
    </row>
    <row r="3062" spans="1:2" x14ac:dyDescent="0.3">
      <c r="A3062" s="3">
        <v>89</v>
      </c>
      <c r="B3062" s="3">
        <v>5.0999999999999996</v>
      </c>
    </row>
    <row r="3063" spans="1:2" x14ac:dyDescent="0.3">
      <c r="A3063" s="2">
        <v>94</v>
      </c>
      <c r="B3063" s="2">
        <v>6.4</v>
      </c>
    </row>
    <row r="3064" spans="1:2" x14ac:dyDescent="0.3">
      <c r="A3064" s="3">
        <v>109</v>
      </c>
      <c r="B3064" s="3">
        <v>7.9</v>
      </c>
    </row>
    <row r="3065" spans="1:2" x14ac:dyDescent="0.3">
      <c r="A3065" s="2">
        <v>144</v>
      </c>
      <c r="B3065" s="2">
        <v>6.9</v>
      </c>
    </row>
    <row r="3066" spans="1:2" x14ac:dyDescent="0.3">
      <c r="A3066" s="3">
        <v>90</v>
      </c>
      <c r="B3066" s="3">
        <v>7.5</v>
      </c>
    </row>
    <row r="3067" spans="1:2" x14ac:dyDescent="0.3">
      <c r="A3067" s="2">
        <v>106</v>
      </c>
      <c r="B3067" s="2">
        <v>7.2</v>
      </c>
    </row>
    <row r="3068" spans="1:2" x14ac:dyDescent="0.3">
      <c r="A3068" s="3">
        <v>121</v>
      </c>
      <c r="B3068" s="3">
        <v>5.8</v>
      </c>
    </row>
    <row r="3069" spans="1:2" x14ac:dyDescent="0.3">
      <c r="A3069" s="2">
        <v>89</v>
      </c>
      <c r="B3069" s="2">
        <v>2.9</v>
      </c>
    </row>
    <row r="3070" spans="1:2" x14ac:dyDescent="0.3">
      <c r="A3070" s="3">
        <v>104</v>
      </c>
      <c r="B3070" s="3">
        <v>6.2</v>
      </c>
    </row>
    <row r="3071" spans="1:2" x14ac:dyDescent="0.3">
      <c r="A3071" s="3">
        <v>99</v>
      </c>
      <c r="B3071" s="3">
        <v>6.8</v>
      </c>
    </row>
    <row r="3072" spans="1:2" x14ac:dyDescent="0.3">
      <c r="A3072" s="2">
        <v>98</v>
      </c>
      <c r="B3072" s="2">
        <v>6.1</v>
      </c>
    </row>
    <row r="3073" spans="1:2" x14ac:dyDescent="0.3">
      <c r="A3073" s="3">
        <v>121</v>
      </c>
      <c r="B3073" s="3">
        <v>7.7</v>
      </c>
    </row>
    <row r="3074" spans="1:2" x14ac:dyDescent="0.3">
      <c r="A3074" s="2">
        <v>96</v>
      </c>
      <c r="B3074" s="2">
        <v>5.2</v>
      </c>
    </row>
    <row r="3075" spans="1:2" x14ac:dyDescent="0.3">
      <c r="A3075" s="3">
        <v>99</v>
      </c>
      <c r="B3075" s="3">
        <v>6.8</v>
      </c>
    </row>
    <row r="3076" spans="1:2" x14ac:dyDescent="0.3">
      <c r="A3076" s="3">
        <v>122</v>
      </c>
      <c r="B3076" s="3">
        <v>7</v>
      </c>
    </row>
    <row r="3077" spans="1:2" x14ac:dyDescent="0.3">
      <c r="A3077" s="2">
        <v>101</v>
      </c>
      <c r="B3077" s="2">
        <v>5.9</v>
      </c>
    </row>
    <row r="3078" spans="1:2" x14ac:dyDescent="0.3">
      <c r="A3078" s="3">
        <v>102</v>
      </c>
      <c r="B3078" s="3">
        <v>7.1</v>
      </c>
    </row>
    <row r="3079" spans="1:2" x14ac:dyDescent="0.3">
      <c r="A3079" s="2">
        <v>84</v>
      </c>
      <c r="B3079" s="2">
        <v>5.5</v>
      </c>
    </row>
    <row r="3080" spans="1:2" x14ac:dyDescent="0.3">
      <c r="A3080" s="3">
        <v>104</v>
      </c>
      <c r="B3080" s="3">
        <v>7.4</v>
      </c>
    </row>
    <row r="3081" spans="1:2" x14ac:dyDescent="0.3">
      <c r="A3081" s="2">
        <v>96</v>
      </c>
      <c r="B3081" s="2">
        <v>7.3</v>
      </c>
    </row>
    <row r="3082" spans="1:2" x14ac:dyDescent="0.3">
      <c r="A3082" s="3">
        <v>94</v>
      </c>
      <c r="B3082" s="3">
        <v>4.5999999999999996</v>
      </c>
    </row>
    <row r="3083" spans="1:2" x14ac:dyDescent="0.3">
      <c r="A3083" s="2">
        <v>90</v>
      </c>
      <c r="B3083" s="2">
        <v>7.2</v>
      </c>
    </row>
    <row r="3084" spans="1:2" x14ac:dyDescent="0.3">
      <c r="A3084" s="2">
        <v>90</v>
      </c>
      <c r="B3084" s="2">
        <v>5.0999999999999996</v>
      </c>
    </row>
    <row r="3085" spans="1:2" x14ac:dyDescent="0.3">
      <c r="A3085" s="3">
        <v>106</v>
      </c>
      <c r="B3085" s="3">
        <v>6.7</v>
      </c>
    </row>
    <row r="3086" spans="1:2" x14ac:dyDescent="0.3">
      <c r="A3086" s="2">
        <v>96</v>
      </c>
      <c r="B3086" s="2">
        <v>5.3</v>
      </c>
    </row>
    <row r="3087" spans="1:2" x14ac:dyDescent="0.3">
      <c r="A3087" s="2">
        <v>95</v>
      </c>
      <c r="B3087" s="2">
        <v>7.8</v>
      </c>
    </row>
    <row r="3088" spans="1:2" x14ac:dyDescent="0.3">
      <c r="A3088" s="3">
        <v>99</v>
      </c>
      <c r="B3088" s="3">
        <v>6.7</v>
      </c>
    </row>
    <row r="3089" spans="1:2" x14ac:dyDescent="0.3">
      <c r="A3089" s="3">
        <v>99</v>
      </c>
      <c r="B3089" s="3">
        <v>7.2</v>
      </c>
    </row>
    <row r="3090" spans="1:2" x14ac:dyDescent="0.3">
      <c r="A3090" s="2">
        <v>95</v>
      </c>
      <c r="B3090" s="2">
        <v>5.8</v>
      </c>
    </row>
    <row r="3091" spans="1:2" x14ac:dyDescent="0.3">
      <c r="A3091" s="3">
        <v>99</v>
      </c>
      <c r="B3091" s="3">
        <v>7</v>
      </c>
    </row>
    <row r="3092" spans="1:2" x14ac:dyDescent="0.3">
      <c r="A3092" s="2">
        <v>107</v>
      </c>
      <c r="B3092" s="2">
        <v>3.8</v>
      </c>
    </row>
    <row r="3093" spans="1:2" x14ac:dyDescent="0.3">
      <c r="A3093" s="3">
        <v>90</v>
      </c>
      <c r="B3093" s="3">
        <v>5.7</v>
      </c>
    </row>
    <row r="3094" spans="1:2" x14ac:dyDescent="0.3">
      <c r="A3094" s="3">
        <v>96</v>
      </c>
      <c r="B3094" s="3">
        <v>6.7</v>
      </c>
    </row>
    <row r="3095" spans="1:2" x14ac:dyDescent="0.3">
      <c r="A3095" s="2">
        <v>104</v>
      </c>
      <c r="B3095" s="2">
        <v>6.1</v>
      </c>
    </row>
    <row r="3096" spans="1:2" x14ac:dyDescent="0.3">
      <c r="A3096" s="3">
        <v>97</v>
      </c>
      <c r="B3096" s="3">
        <v>6.2</v>
      </c>
    </row>
    <row r="3097" spans="1:2" x14ac:dyDescent="0.3">
      <c r="A3097" s="2">
        <v>107</v>
      </c>
      <c r="B3097" s="2">
        <v>6.2</v>
      </c>
    </row>
    <row r="3098" spans="1:2" x14ac:dyDescent="0.3">
      <c r="A3098" s="2">
        <v>85</v>
      </c>
      <c r="B3098" s="2">
        <v>4.7</v>
      </c>
    </row>
    <row r="3099" spans="1:2" x14ac:dyDescent="0.3">
      <c r="A3099" s="3">
        <v>95</v>
      </c>
      <c r="B3099" s="3">
        <v>6.3</v>
      </c>
    </row>
    <row r="3100" spans="1:2" x14ac:dyDescent="0.3">
      <c r="A3100" s="2">
        <v>111</v>
      </c>
      <c r="B3100" s="2">
        <v>7.3</v>
      </c>
    </row>
    <row r="3101" spans="1:2" x14ac:dyDescent="0.3">
      <c r="A3101" s="3">
        <v>103</v>
      </c>
      <c r="B3101" s="3">
        <v>7.1</v>
      </c>
    </row>
    <row r="3102" spans="1:2" x14ac:dyDescent="0.3">
      <c r="A3102" s="3">
        <v>111</v>
      </c>
      <c r="B3102" s="3">
        <v>7.1</v>
      </c>
    </row>
    <row r="3103" spans="1:2" x14ac:dyDescent="0.3">
      <c r="A3103" s="2">
        <v>112</v>
      </c>
      <c r="B3103" s="2">
        <v>6.7</v>
      </c>
    </row>
    <row r="3104" spans="1:2" x14ac:dyDescent="0.3">
      <c r="A3104" s="3">
        <v>141</v>
      </c>
      <c r="B3104" s="3">
        <v>6.9</v>
      </c>
    </row>
    <row r="3105" spans="1:2" x14ac:dyDescent="0.3">
      <c r="A3105" s="2">
        <v>95</v>
      </c>
      <c r="B3105" s="2">
        <v>2.1</v>
      </c>
    </row>
    <row r="3106" spans="1:2" x14ac:dyDescent="0.3">
      <c r="A3106" s="2">
        <v>85</v>
      </c>
      <c r="B3106" s="2">
        <v>6.6</v>
      </c>
    </row>
    <row r="3107" spans="1:2" x14ac:dyDescent="0.3">
      <c r="A3107" s="2">
        <v>129</v>
      </c>
      <c r="B3107" s="2">
        <v>8.3000000000000007</v>
      </c>
    </row>
    <row r="3108" spans="1:2" x14ac:dyDescent="0.3">
      <c r="A3108" s="3">
        <v>125</v>
      </c>
      <c r="B3108" s="3">
        <v>7.2</v>
      </c>
    </row>
    <row r="3109" spans="1:2" x14ac:dyDescent="0.3">
      <c r="A3109" s="2">
        <v>116</v>
      </c>
      <c r="B3109" s="2">
        <v>5.6</v>
      </c>
    </row>
    <row r="3110" spans="1:2" x14ac:dyDescent="0.3">
      <c r="A3110" s="3">
        <v>105</v>
      </c>
      <c r="B3110" s="3">
        <v>7.7</v>
      </c>
    </row>
    <row r="3111" spans="1:2" x14ac:dyDescent="0.3">
      <c r="A3111" s="2">
        <v>90</v>
      </c>
      <c r="B3111" s="2">
        <v>6.6</v>
      </c>
    </row>
    <row r="3112" spans="1:2" x14ac:dyDescent="0.3">
      <c r="A3112" s="2">
        <v>111</v>
      </c>
      <c r="B3112" s="2">
        <v>7.4</v>
      </c>
    </row>
    <row r="3113" spans="1:2" x14ac:dyDescent="0.3">
      <c r="A3113" s="3">
        <v>91</v>
      </c>
      <c r="B3113" s="3">
        <v>7.1</v>
      </c>
    </row>
    <row r="3114" spans="1:2" x14ac:dyDescent="0.3">
      <c r="A3114" s="3">
        <v>97</v>
      </c>
      <c r="B3114" s="3">
        <v>7.9</v>
      </c>
    </row>
    <row r="3115" spans="1:2" x14ac:dyDescent="0.3">
      <c r="A3115" s="2">
        <v>92</v>
      </c>
      <c r="B3115" s="2">
        <v>6.7</v>
      </c>
    </row>
    <row r="3116" spans="1:2" x14ac:dyDescent="0.3">
      <c r="A3116" s="3">
        <v>104</v>
      </c>
      <c r="B3116" s="3">
        <v>6.6</v>
      </c>
    </row>
    <row r="3117" spans="1:2" x14ac:dyDescent="0.3">
      <c r="A3117" s="2">
        <v>120</v>
      </c>
      <c r="B3117" s="2">
        <v>7.9</v>
      </c>
    </row>
    <row r="3118" spans="1:2" x14ac:dyDescent="0.3">
      <c r="A3118" s="3">
        <v>99</v>
      </c>
      <c r="B3118" s="3">
        <v>4.9000000000000004</v>
      </c>
    </row>
    <row r="3119" spans="1:2" x14ac:dyDescent="0.3">
      <c r="A3119" s="2">
        <v>93</v>
      </c>
      <c r="B3119" s="2">
        <v>7.2</v>
      </c>
    </row>
    <row r="3120" spans="1:2" x14ac:dyDescent="0.3">
      <c r="A3120" s="2">
        <v>99</v>
      </c>
      <c r="B3120" s="2">
        <v>6.1</v>
      </c>
    </row>
    <row r="3121" spans="1:2" x14ac:dyDescent="0.3">
      <c r="A3121" s="3">
        <v>96</v>
      </c>
      <c r="B3121" s="3">
        <v>5.3</v>
      </c>
    </row>
    <row r="3122" spans="1:2" x14ac:dyDescent="0.3">
      <c r="A3122" s="2">
        <v>96</v>
      </c>
      <c r="B3122" s="2">
        <v>5</v>
      </c>
    </row>
    <row r="3123" spans="1:2" x14ac:dyDescent="0.3">
      <c r="A3123" s="2">
        <v>100</v>
      </c>
      <c r="B3123" s="2">
        <v>7.6</v>
      </c>
    </row>
    <row r="3124" spans="1:2" x14ac:dyDescent="0.3">
      <c r="A3124" s="2">
        <v>98</v>
      </c>
      <c r="B3124" s="2">
        <v>7.6</v>
      </c>
    </row>
    <row r="3125" spans="1:2" x14ac:dyDescent="0.3">
      <c r="A3125" s="2">
        <v>106</v>
      </c>
      <c r="B3125" s="2">
        <v>6.6</v>
      </c>
    </row>
    <row r="3126" spans="1:2" x14ac:dyDescent="0.3">
      <c r="A3126" s="3">
        <v>95</v>
      </c>
      <c r="B3126" s="3">
        <v>6.6</v>
      </c>
    </row>
    <row r="3127" spans="1:2" x14ac:dyDescent="0.3">
      <c r="A3127" s="2">
        <v>104</v>
      </c>
      <c r="B3127" s="2">
        <v>7.3</v>
      </c>
    </row>
    <row r="3128" spans="1:2" x14ac:dyDescent="0.3">
      <c r="A3128" s="3">
        <v>87</v>
      </c>
      <c r="B3128" s="3">
        <v>6.6</v>
      </c>
    </row>
    <row r="3129" spans="1:2" x14ac:dyDescent="0.3">
      <c r="A3129" s="2">
        <v>81</v>
      </c>
      <c r="B3129" s="2">
        <v>6.9</v>
      </c>
    </row>
    <row r="3130" spans="1:2" x14ac:dyDescent="0.3">
      <c r="A3130" s="3">
        <v>94</v>
      </c>
      <c r="B3130" s="3">
        <v>5.8</v>
      </c>
    </row>
    <row r="3131" spans="1:2" x14ac:dyDescent="0.3">
      <c r="A3131" s="2">
        <v>89</v>
      </c>
      <c r="B3131" s="2">
        <v>4.4000000000000004</v>
      </c>
    </row>
    <row r="3132" spans="1:2" x14ac:dyDescent="0.3">
      <c r="A3132" s="3">
        <v>88</v>
      </c>
      <c r="B3132" s="3">
        <v>6.6</v>
      </c>
    </row>
    <row r="3133" spans="1:2" x14ac:dyDescent="0.3">
      <c r="A3133" s="3">
        <v>115</v>
      </c>
      <c r="B3133" s="3">
        <v>7.6</v>
      </c>
    </row>
    <row r="3134" spans="1:2" x14ac:dyDescent="0.3">
      <c r="A3134" s="2">
        <v>96</v>
      </c>
      <c r="B3134" s="2">
        <v>4.5999999999999996</v>
      </c>
    </row>
    <row r="3135" spans="1:2" x14ac:dyDescent="0.3">
      <c r="A3135" s="3">
        <v>135</v>
      </c>
      <c r="B3135" s="3">
        <v>6.8</v>
      </c>
    </row>
    <row r="3136" spans="1:2" x14ac:dyDescent="0.3">
      <c r="A3136" s="3">
        <v>93</v>
      </c>
      <c r="B3136" s="3">
        <v>4.9000000000000004</v>
      </c>
    </row>
    <row r="3137" spans="1:2" x14ac:dyDescent="0.3">
      <c r="A3137" s="2">
        <v>109</v>
      </c>
      <c r="B3137" s="2">
        <v>7.3</v>
      </c>
    </row>
    <row r="3138" spans="1:2" x14ac:dyDescent="0.3">
      <c r="A3138" s="2">
        <v>101</v>
      </c>
      <c r="B3138" s="2">
        <v>5</v>
      </c>
    </row>
    <row r="3139" spans="1:2" x14ac:dyDescent="0.3">
      <c r="A3139" s="2">
        <v>117</v>
      </c>
      <c r="B3139" s="2">
        <v>8</v>
      </c>
    </row>
    <row r="3140" spans="1:2" x14ac:dyDescent="0.3">
      <c r="A3140" s="3">
        <v>83</v>
      </c>
      <c r="B3140" s="3">
        <v>5.2</v>
      </c>
    </row>
    <row r="3141" spans="1:2" x14ac:dyDescent="0.3">
      <c r="A3141" s="2">
        <v>113</v>
      </c>
      <c r="B3141" s="2">
        <v>8.5</v>
      </c>
    </row>
    <row r="3142" spans="1:2" x14ac:dyDescent="0.3">
      <c r="A3142" s="3">
        <v>104</v>
      </c>
      <c r="B3142" s="3">
        <v>6.5</v>
      </c>
    </row>
    <row r="3143" spans="1:2" x14ac:dyDescent="0.3">
      <c r="A3143" s="2">
        <v>97</v>
      </c>
      <c r="B3143" s="2">
        <v>7.4</v>
      </c>
    </row>
    <row r="3144" spans="1:2" x14ac:dyDescent="0.3">
      <c r="A3144" s="3">
        <v>110</v>
      </c>
      <c r="B3144" s="3">
        <v>7.7</v>
      </c>
    </row>
    <row r="3145" spans="1:2" x14ac:dyDescent="0.3">
      <c r="A3145" s="2">
        <v>103</v>
      </c>
      <c r="B3145" s="2">
        <v>7.4</v>
      </c>
    </row>
    <row r="3146" spans="1:2" x14ac:dyDescent="0.3">
      <c r="A3146" s="3">
        <v>94</v>
      </c>
      <c r="B3146" s="3">
        <v>5.0999999999999996</v>
      </c>
    </row>
    <row r="3147" spans="1:2" x14ac:dyDescent="0.3">
      <c r="A3147" s="3">
        <v>77</v>
      </c>
      <c r="B3147" s="3">
        <v>5</v>
      </c>
    </row>
    <row r="3148" spans="1:2" x14ac:dyDescent="0.3">
      <c r="A3148" s="2">
        <v>134</v>
      </c>
      <c r="B3148" s="2">
        <v>7.2</v>
      </c>
    </row>
    <row r="3149" spans="1:2" x14ac:dyDescent="0.3">
      <c r="A3149" s="2">
        <v>90</v>
      </c>
      <c r="B3149" s="2">
        <v>6.4</v>
      </c>
    </row>
    <row r="3150" spans="1:2" x14ac:dyDescent="0.3">
      <c r="A3150" s="2">
        <v>104</v>
      </c>
      <c r="B3150" s="2">
        <v>5.6</v>
      </c>
    </row>
    <row r="3151" spans="1:2" x14ac:dyDescent="0.3">
      <c r="A3151" s="2">
        <v>93</v>
      </c>
      <c r="B3151" s="2">
        <v>6.1</v>
      </c>
    </row>
    <row r="3152" spans="1:2" x14ac:dyDescent="0.3">
      <c r="A3152" s="3">
        <v>106</v>
      </c>
      <c r="B3152" s="3">
        <v>5.2</v>
      </c>
    </row>
    <row r="3153" spans="1:2" x14ac:dyDescent="0.3">
      <c r="A3153" s="2">
        <v>109</v>
      </c>
      <c r="B3153" s="2">
        <v>7.3</v>
      </c>
    </row>
    <row r="3154" spans="1:2" x14ac:dyDescent="0.3">
      <c r="A3154" s="3">
        <v>101</v>
      </c>
      <c r="B3154" s="3">
        <v>7.5</v>
      </c>
    </row>
    <row r="3155" spans="1:2" x14ac:dyDescent="0.3">
      <c r="A3155" s="2">
        <v>100</v>
      </c>
      <c r="B3155" s="2">
        <v>4.5</v>
      </c>
    </row>
    <row r="3156" spans="1:2" x14ac:dyDescent="0.3">
      <c r="A3156" s="3">
        <v>95</v>
      </c>
      <c r="B3156" s="3">
        <v>6.6</v>
      </c>
    </row>
    <row r="3157" spans="1:2" x14ac:dyDescent="0.3">
      <c r="A3157" s="2">
        <v>94</v>
      </c>
      <c r="B3157" s="2">
        <v>5.3</v>
      </c>
    </row>
    <row r="3158" spans="1:2" x14ac:dyDescent="0.3">
      <c r="A3158" s="3">
        <v>93</v>
      </c>
      <c r="B3158" s="3">
        <v>4.9000000000000004</v>
      </c>
    </row>
    <row r="3159" spans="1:2" x14ac:dyDescent="0.3">
      <c r="A3159" s="2">
        <v>106</v>
      </c>
      <c r="B3159" s="2">
        <v>7.7</v>
      </c>
    </row>
    <row r="3160" spans="1:2" x14ac:dyDescent="0.3">
      <c r="A3160" s="3">
        <v>99</v>
      </c>
      <c r="B3160" s="3">
        <v>8</v>
      </c>
    </row>
    <row r="3161" spans="1:2" x14ac:dyDescent="0.3">
      <c r="A3161" s="2">
        <v>82</v>
      </c>
      <c r="B3161" s="2">
        <v>3.8</v>
      </c>
    </row>
    <row r="3162" spans="1:2" x14ac:dyDescent="0.3">
      <c r="A3162" s="3">
        <v>135</v>
      </c>
      <c r="B3162" s="3">
        <v>7.6</v>
      </c>
    </row>
    <row r="3163" spans="1:2" x14ac:dyDescent="0.3">
      <c r="A3163" s="2">
        <v>88</v>
      </c>
      <c r="B3163" s="2">
        <v>5.9</v>
      </c>
    </row>
    <row r="3164" spans="1:2" x14ac:dyDescent="0.3">
      <c r="A3164" s="3">
        <v>89</v>
      </c>
      <c r="B3164" s="3">
        <v>6.2</v>
      </c>
    </row>
    <row r="3165" spans="1:2" x14ac:dyDescent="0.3">
      <c r="A3165" s="2">
        <v>110</v>
      </c>
      <c r="B3165" s="2">
        <v>7.2</v>
      </c>
    </row>
    <row r="3166" spans="1:2" x14ac:dyDescent="0.3">
      <c r="A3166" s="3">
        <v>107</v>
      </c>
      <c r="B3166" s="3">
        <v>6.3</v>
      </c>
    </row>
    <row r="3167" spans="1:2" x14ac:dyDescent="0.3">
      <c r="A3167" s="2">
        <v>86</v>
      </c>
      <c r="B3167" s="2">
        <v>5.2</v>
      </c>
    </row>
    <row r="3168" spans="1:2" x14ac:dyDescent="0.3">
      <c r="A3168" s="3">
        <v>91</v>
      </c>
      <c r="B3168" s="3">
        <v>6.9</v>
      </c>
    </row>
    <row r="3169" spans="1:2" x14ac:dyDescent="0.3">
      <c r="A3169" s="2">
        <v>103</v>
      </c>
      <c r="B3169" s="2">
        <v>6.8</v>
      </c>
    </row>
    <row r="3170" spans="1:2" x14ac:dyDescent="0.3">
      <c r="A3170" s="2">
        <v>99</v>
      </c>
      <c r="B3170" s="2">
        <v>6.1</v>
      </c>
    </row>
    <row r="3171" spans="1:2" x14ac:dyDescent="0.3">
      <c r="A3171" s="3">
        <v>82</v>
      </c>
      <c r="B3171" s="3">
        <v>5.9</v>
      </c>
    </row>
    <row r="3172" spans="1:2" x14ac:dyDescent="0.3">
      <c r="A3172" s="2">
        <v>92</v>
      </c>
      <c r="B3172" s="2">
        <v>6.9</v>
      </c>
    </row>
    <row r="3173" spans="1:2" x14ac:dyDescent="0.3">
      <c r="A3173" s="3">
        <v>112</v>
      </c>
      <c r="B3173" s="3">
        <v>7.7</v>
      </c>
    </row>
    <row r="3174" spans="1:2" x14ac:dyDescent="0.3">
      <c r="A3174" s="3">
        <v>90</v>
      </c>
      <c r="B3174" s="3">
        <v>5.3</v>
      </c>
    </row>
    <row r="3175" spans="1:2" x14ac:dyDescent="0.3">
      <c r="A3175" s="3">
        <v>150</v>
      </c>
      <c r="B3175" s="3">
        <v>7</v>
      </c>
    </row>
    <row r="3176" spans="1:2" x14ac:dyDescent="0.3">
      <c r="A3176" s="3">
        <v>91</v>
      </c>
      <c r="B3176" s="3">
        <v>6.6</v>
      </c>
    </row>
    <row r="3177" spans="1:2" x14ac:dyDescent="0.3">
      <c r="A3177" s="3">
        <v>95</v>
      </c>
      <c r="B3177" s="3">
        <v>6.4</v>
      </c>
    </row>
    <row r="3178" spans="1:2" x14ac:dyDescent="0.3">
      <c r="A3178" s="2">
        <v>97</v>
      </c>
      <c r="B3178" s="2">
        <v>7.9</v>
      </c>
    </row>
    <row r="3179" spans="1:2" x14ac:dyDescent="0.3">
      <c r="A3179" s="2">
        <v>41</v>
      </c>
      <c r="B3179" s="2">
        <v>6.9</v>
      </c>
    </row>
    <row r="3180" spans="1:2" x14ac:dyDescent="0.3">
      <c r="A3180" s="3">
        <v>112</v>
      </c>
      <c r="B3180" s="3">
        <v>7.7</v>
      </c>
    </row>
    <row r="3181" spans="1:2" x14ac:dyDescent="0.3">
      <c r="A3181" s="2">
        <v>122</v>
      </c>
      <c r="B3181" s="2">
        <v>7.2</v>
      </c>
    </row>
    <row r="3182" spans="1:2" x14ac:dyDescent="0.3">
      <c r="A3182" s="3">
        <v>110</v>
      </c>
      <c r="B3182" s="3">
        <v>6.8</v>
      </c>
    </row>
    <row r="3183" spans="1:2" x14ac:dyDescent="0.3">
      <c r="A3183" s="3">
        <v>108</v>
      </c>
      <c r="B3183" s="3">
        <v>7.4</v>
      </c>
    </row>
    <row r="3184" spans="1:2" x14ac:dyDescent="0.3">
      <c r="A3184" s="2">
        <v>121</v>
      </c>
      <c r="B3184" s="2">
        <v>4.5999999999999996</v>
      </c>
    </row>
    <row r="3185" spans="1:2" x14ac:dyDescent="0.3">
      <c r="A3185" s="3">
        <v>97</v>
      </c>
      <c r="B3185" s="3">
        <v>6.4</v>
      </c>
    </row>
    <row r="3186" spans="1:2" x14ac:dyDescent="0.3">
      <c r="A3186" s="2">
        <v>116</v>
      </c>
      <c r="B3186" s="2">
        <v>7</v>
      </c>
    </row>
    <row r="3187" spans="1:2" x14ac:dyDescent="0.3">
      <c r="A3187" s="3">
        <v>94</v>
      </c>
      <c r="B3187" s="3">
        <v>7.7</v>
      </c>
    </row>
    <row r="3188" spans="1:2" x14ac:dyDescent="0.3">
      <c r="A3188" s="2">
        <v>103</v>
      </c>
      <c r="B3188" s="2">
        <v>6.8</v>
      </c>
    </row>
    <row r="3189" spans="1:2" x14ac:dyDescent="0.3">
      <c r="A3189" s="3">
        <v>112</v>
      </c>
      <c r="B3189" s="3">
        <v>7</v>
      </c>
    </row>
    <row r="3190" spans="1:2" x14ac:dyDescent="0.3">
      <c r="A3190" s="2">
        <v>91</v>
      </c>
      <c r="B3190" s="2">
        <v>7</v>
      </c>
    </row>
    <row r="3191" spans="1:2" x14ac:dyDescent="0.3">
      <c r="A3191" s="3">
        <v>98</v>
      </c>
      <c r="B3191" s="3">
        <v>6.3</v>
      </c>
    </row>
    <row r="3192" spans="1:2" x14ac:dyDescent="0.3">
      <c r="A3192" s="2">
        <v>95</v>
      </c>
      <c r="B3192" s="2">
        <v>7.1</v>
      </c>
    </row>
    <row r="3193" spans="1:2" x14ac:dyDescent="0.3">
      <c r="A3193" s="3">
        <v>91</v>
      </c>
      <c r="B3193" s="3">
        <v>7.1</v>
      </c>
    </row>
    <row r="3194" spans="1:2" x14ac:dyDescent="0.3">
      <c r="A3194" s="2">
        <v>97</v>
      </c>
      <c r="B3194" s="2">
        <v>6.1</v>
      </c>
    </row>
    <row r="3195" spans="1:2" x14ac:dyDescent="0.3">
      <c r="A3195" s="3">
        <v>90</v>
      </c>
      <c r="B3195" s="3">
        <v>7.3</v>
      </c>
    </row>
    <row r="3196" spans="1:2" x14ac:dyDescent="0.3">
      <c r="A3196" s="3">
        <v>90</v>
      </c>
      <c r="B3196" s="3">
        <v>6.2</v>
      </c>
    </row>
    <row r="3197" spans="1:2" x14ac:dyDescent="0.3">
      <c r="A3197" s="2">
        <v>90</v>
      </c>
      <c r="B3197" s="2">
        <v>6.2</v>
      </c>
    </row>
    <row r="3198" spans="1:2" x14ac:dyDescent="0.3">
      <c r="A3198" s="3">
        <v>103</v>
      </c>
      <c r="B3198" s="3">
        <v>3.3</v>
      </c>
    </row>
    <row r="3199" spans="1:2" x14ac:dyDescent="0.3">
      <c r="A3199" s="3">
        <v>113</v>
      </c>
      <c r="B3199" s="3">
        <v>7.4</v>
      </c>
    </row>
    <row r="3200" spans="1:2" x14ac:dyDescent="0.3">
      <c r="A3200" s="2">
        <v>99</v>
      </c>
      <c r="B3200" s="2">
        <v>7.3</v>
      </c>
    </row>
    <row r="3201" spans="1:2" x14ac:dyDescent="0.3">
      <c r="A3201" s="3">
        <v>148</v>
      </c>
      <c r="B3201" s="3">
        <v>8</v>
      </c>
    </row>
    <row r="3202" spans="1:2" x14ac:dyDescent="0.3">
      <c r="A3202" s="3">
        <v>93</v>
      </c>
      <c r="B3202" s="3">
        <v>5.9</v>
      </c>
    </row>
    <row r="3203" spans="1:2" x14ac:dyDescent="0.3">
      <c r="A3203" s="2">
        <v>94</v>
      </c>
      <c r="B3203" s="2">
        <v>6.8</v>
      </c>
    </row>
    <row r="3204" spans="1:2" x14ac:dyDescent="0.3">
      <c r="A3204" s="3">
        <v>121</v>
      </c>
      <c r="B3204" s="3">
        <v>7.4</v>
      </c>
    </row>
    <row r="3205" spans="1:2" x14ac:dyDescent="0.3">
      <c r="A3205" s="2">
        <v>118</v>
      </c>
      <c r="B3205" s="2">
        <v>6.7</v>
      </c>
    </row>
    <row r="3206" spans="1:2" x14ac:dyDescent="0.3">
      <c r="A3206" s="3">
        <v>101</v>
      </c>
      <c r="B3206" s="3">
        <v>5.5</v>
      </c>
    </row>
    <row r="3207" spans="1:2" x14ac:dyDescent="0.3">
      <c r="A3207" s="3">
        <v>90</v>
      </c>
      <c r="B3207" s="3">
        <v>5.7</v>
      </c>
    </row>
    <row r="3208" spans="1:2" x14ac:dyDescent="0.3">
      <c r="A3208" s="3">
        <v>100</v>
      </c>
      <c r="B3208" s="3">
        <v>7.2</v>
      </c>
    </row>
    <row r="3209" spans="1:2" x14ac:dyDescent="0.3">
      <c r="A3209" s="3">
        <v>97</v>
      </c>
      <c r="B3209" s="3">
        <v>5.9</v>
      </c>
    </row>
    <row r="3210" spans="1:2" x14ac:dyDescent="0.3">
      <c r="A3210" s="3">
        <v>96</v>
      </c>
      <c r="B3210" s="3">
        <v>6.7</v>
      </c>
    </row>
    <row r="3211" spans="1:2" x14ac:dyDescent="0.3">
      <c r="A3211" s="3">
        <v>117</v>
      </c>
      <c r="B3211" s="3">
        <v>7.1</v>
      </c>
    </row>
    <row r="3212" spans="1:2" x14ac:dyDescent="0.3">
      <c r="A3212" s="2">
        <v>108</v>
      </c>
      <c r="B3212" s="2">
        <v>7.7</v>
      </c>
    </row>
    <row r="3213" spans="1:2" x14ac:dyDescent="0.3">
      <c r="A3213" s="2">
        <v>109</v>
      </c>
      <c r="B3213" s="2">
        <v>7.4</v>
      </c>
    </row>
    <row r="3214" spans="1:2" x14ac:dyDescent="0.3">
      <c r="A3214" s="3">
        <v>102</v>
      </c>
      <c r="B3214" s="3">
        <v>8.4</v>
      </c>
    </row>
    <row r="3215" spans="1:2" x14ac:dyDescent="0.3">
      <c r="A3215" s="3">
        <v>115</v>
      </c>
      <c r="B3215" s="3">
        <v>7.2</v>
      </c>
    </row>
    <row r="3216" spans="1:2" x14ac:dyDescent="0.3">
      <c r="A3216" s="2">
        <v>133</v>
      </c>
      <c r="B3216" s="2">
        <v>8.1</v>
      </c>
    </row>
    <row r="3217" spans="1:2" x14ac:dyDescent="0.3">
      <c r="A3217" s="2">
        <v>122</v>
      </c>
      <c r="B3217" s="2">
        <v>7.8</v>
      </c>
    </row>
    <row r="3218" spans="1:2" x14ac:dyDescent="0.3">
      <c r="A3218" s="3">
        <v>106</v>
      </c>
      <c r="B3218" s="3">
        <v>6.8</v>
      </c>
    </row>
    <row r="3219" spans="1:2" x14ac:dyDescent="0.3">
      <c r="A3219" s="3">
        <v>112</v>
      </c>
      <c r="B3219" s="3">
        <v>7.7</v>
      </c>
    </row>
    <row r="3220" spans="1:2" x14ac:dyDescent="0.3">
      <c r="A3220" s="3">
        <v>99</v>
      </c>
      <c r="B3220" s="3">
        <v>6.5</v>
      </c>
    </row>
    <row r="3221" spans="1:2" x14ac:dyDescent="0.3">
      <c r="A3221" s="2">
        <v>110</v>
      </c>
      <c r="B3221" s="2">
        <v>7.3</v>
      </c>
    </row>
    <row r="3222" spans="1:2" x14ac:dyDescent="0.3">
      <c r="A3222" s="3">
        <v>104</v>
      </c>
      <c r="B3222" s="3">
        <v>5.9</v>
      </c>
    </row>
    <row r="3223" spans="1:2" x14ac:dyDescent="0.3">
      <c r="A3223" s="3">
        <v>133</v>
      </c>
      <c r="B3223" s="3">
        <v>8.6999999999999993</v>
      </c>
    </row>
    <row r="3224" spans="1:2" x14ac:dyDescent="0.3">
      <c r="A3224" s="3">
        <v>112</v>
      </c>
      <c r="B3224" s="3">
        <v>6.1</v>
      </c>
    </row>
    <row r="3225" spans="1:2" x14ac:dyDescent="0.3">
      <c r="A3225" s="2">
        <v>101</v>
      </c>
      <c r="B3225" s="2">
        <v>7.6</v>
      </c>
    </row>
    <row r="3226" spans="1:2" x14ac:dyDescent="0.3">
      <c r="A3226" s="3">
        <v>133</v>
      </c>
      <c r="B3226" s="3">
        <v>7.2</v>
      </c>
    </row>
    <row r="3227" spans="1:2" x14ac:dyDescent="0.3">
      <c r="A3227" s="3">
        <v>104</v>
      </c>
      <c r="B3227" s="3">
        <v>6.5</v>
      </c>
    </row>
    <row r="3228" spans="1:2" x14ac:dyDescent="0.3">
      <c r="A3228" s="2">
        <v>112</v>
      </c>
      <c r="B3228" s="2">
        <v>7.3</v>
      </c>
    </row>
    <row r="3229" spans="1:2" x14ac:dyDescent="0.3">
      <c r="A3229" s="3">
        <v>94</v>
      </c>
      <c r="B3229" s="3">
        <v>6.2</v>
      </c>
    </row>
    <row r="3230" spans="1:2" x14ac:dyDescent="0.3">
      <c r="A3230" s="2">
        <v>90</v>
      </c>
      <c r="B3230" s="2">
        <v>5</v>
      </c>
    </row>
    <row r="3231" spans="1:2" x14ac:dyDescent="0.3">
      <c r="A3231" s="2">
        <v>101</v>
      </c>
      <c r="B3231" s="2">
        <v>7.8</v>
      </c>
    </row>
    <row r="3232" spans="1:2" x14ac:dyDescent="0.3">
      <c r="A3232" s="3">
        <v>93</v>
      </c>
      <c r="B3232" s="3">
        <v>8.1</v>
      </c>
    </row>
    <row r="3233" spans="1:2" x14ac:dyDescent="0.3">
      <c r="A3233" s="2">
        <v>152</v>
      </c>
      <c r="B3233" s="2">
        <v>6.7</v>
      </c>
    </row>
    <row r="3234" spans="1:2" x14ac:dyDescent="0.3">
      <c r="A3234" s="2">
        <v>112</v>
      </c>
      <c r="B3234" s="2">
        <v>7.1</v>
      </c>
    </row>
    <row r="3235" spans="1:2" x14ac:dyDescent="0.3">
      <c r="A3235" s="3">
        <v>95</v>
      </c>
      <c r="B3235" s="3">
        <v>5.6</v>
      </c>
    </row>
    <row r="3236" spans="1:2" x14ac:dyDescent="0.3">
      <c r="A3236" s="2">
        <v>111</v>
      </c>
      <c r="B3236" s="2">
        <v>7.6</v>
      </c>
    </row>
    <row r="3237" spans="1:2" x14ac:dyDescent="0.3">
      <c r="A3237" s="2">
        <v>91</v>
      </c>
      <c r="B3237" s="2">
        <v>4.5999999999999996</v>
      </c>
    </row>
    <row r="3238" spans="1:2" x14ac:dyDescent="0.3">
      <c r="A3238" s="3">
        <v>106</v>
      </c>
      <c r="B3238" s="3">
        <v>7.1</v>
      </c>
    </row>
    <row r="3239" spans="1:2" x14ac:dyDescent="0.3">
      <c r="A3239" s="2">
        <v>93</v>
      </c>
      <c r="B3239" s="2">
        <v>7.3</v>
      </c>
    </row>
    <row r="3240" spans="1:2" x14ac:dyDescent="0.3">
      <c r="A3240" s="3">
        <v>93</v>
      </c>
      <c r="B3240" s="3">
        <v>4</v>
      </c>
    </row>
    <row r="3241" spans="1:2" x14ac:dyDescent="0.3">
      <c r="A3241" s="2">
        <v>165</v>
      </c>
      <c r="B3241" s="2">
        <v>8</v>
      </c>
    </row>
    <row r="3242" spans="1:2" x14ac:dyDescent="0.3">
      <c r="A3242" s="3">
        <v>96</v>
      </c>
      <c r="B3242" s="3">
        <v>6.7</v>
      </c>
    </row>
    <row r="3243" spans="1:2" x14ac:dyDescent="0.3">
      <c r="A3243" s="3">
        <v>93</v>
      </c>
      <c r="B3243" s="3">
        <v>4.5999999999999996</v>
      </c>
    </row>
    <row r="3244" spans="1:2" x14ac:dyDescent="0.3">
      <c r="A3244" s="2">
        <v>82</v>
      </c>
      <c r="B3244" s="2">
        <v>4</v>
      </c>
    </row>
    <row r="3245" spans="1:2" x14ac:dyDescent="0.3">
      <c r="A3245" s="3">
        <v>101</v>
      </c>
      <c r="B3245" s="3">
        <v>7</v>
      </c>
    </row>
    <row r="3246" spans="1:2" x14ac:dyDescent="0.3">
      <c r="A3246" s="3">
        <v>81</v>
      </c>
      <c r="B3246" s="3">
        <v>5.9</v>
      </c>
    </row>
    <row r="3247" spans="1:2" x14ac:dyDescent="0.3">
      <c r="A3247" s="2">
        <v>105</v>
      </c>
      <c r="B3247" s="2">
        <v>7.5</v>
      </c>
    </row>
    <row r="3248" spans="1:2" x14ac:dyDescent="0.3">
      <c r="A3248" s="3">
        <v>86</v>
      </c>
      <c r="B3248" s="3">
        <v>4.7</v>
      </c>
    </row>
    <row r="3249" spans="1:2" x14ac:dyDescent="0.3">
      <c r="A3249" s="2">
        <v>110</v>
      </c>
      <c r="B3249" s="2">
        <v>6.7</v>
      </c>
    </row>
    <row r="3250" spans="1:2" x14ac:dyDescent="0.3">
      <c r="A3250" s="3">
        <v>110</v>
      </c>
      <c r="B3250" s="3">
        <v>6.7</v>
      </c>
    </row>
    <row r="3251" spans="1:2" x14ac:dyDescent="0.3">
      <c r="A3251" s="2">
        <v>104</v>
      </c>
      <c r="B3251" s="2">
        <v>7.1</v>
      </c>
    </row>
    <row r="3252" spans="1:2" x14ac:dyDescent="0.3">
      <c r="A3252" s="3">
        <v>96</v>
      </c>
      <c r="B3252" s="3">
        <v>2.7</v>
      </c>
    </row>
    <row r="3253" spans="1:2" x14ac:dyDescent="0.3">
      <c r="A3253" s="2">
        <v>110</v>
      </c>
      <c r="B3253" s="2">
        <v>7.3</v>
      </c>
    </row>
    <row r="3254" spans="1:2" x14ac:dyDescent="0.3">
      <c r="A3254" s="3">
        <v>84</v>
      </c>
      <c r="B3254" s="3">
        <v>7.6</v>
      </c>
    </row>
    <row r="3255" spans="1:2" x14ac:dyDescent="0.3">
      <c r="A3255" s="2">
        <v>94</v>
      </c>
      <c r="B3255" s="2">
        <v>5.8</v>
      </c>
    </row>
    <row r="3256" spans="1:2" x14ac:dyDescent="0.3">
      <c r="A3256" s="3">
        <v>93</v>
      </c>
      <c r="B3256" s="3">
        <v>6.5</v>
      </c>
    </row>
    <row r="3257" spans="1:2" x14ac:dyDescent="0.3">
      <c r="A3257" s="2">
        <v>96</v>
      </c>
      <c r="B3257" s="2">
        <v>6.6</v>
      </c>
    </row>
    <row r="3258" spans="1:2" x14ac:dyDescent="0.3">
      <c r="A3258" s="2">
        <v>101</v>
      </c>
      <c r="B3258" s="2">
        <v>6.9</v>
      </c>
    </row>
    <row r="3259" spans="1:2" x14ac:dyDescent="0.3">
      <c r="A3259" s="3">
        <v>102</v>
      </c>
      <c r="B3259" s="3">
        <v>8.5</v>
      </c>
    </row>
    <row r="3260" spans="1:2" x14ac:dyDescent="0.3">
      <c r="A3260" s="2">
        <v>87</v>
      </c>
      <c r="B3260" s="2">
        <v>4.8</v>
      </c>
    </row>
    <row r="3261" spans="1:2" x14ac:dyDescent="0.3">
      <c r="A3261" s="3">
        <v>99</v>
      </c>
      <c r="B3261" s="3">
        <v>7</v>
      </c>
    </row>
    <row r="3262" spans="1:2" x14ac:dyDescent="0.3">
      <c r="A3262" s="2">
        <v>106</v>
      </c>
      <c r="B3262" s="2">
        <v>5.4</v>
      </c>
    </row>
    <row r="3263" spans="1:2" x14ac:dyDescent="0.3">
      <c r="A3263" s="2">
        <v>117</v>
      </c>
      <c r="B3263" s="2">
        <v>6.9</v>
      </c>
    </row>
    <row r="3264" spans="1:2" x14ac:dyDescent="0.3">
      <c r="A3264" s="3">
        <v>99</v>
      </c>
      <c r="B3264" s="3">
        <v>6.6</v>
      </c>
    </row>
    <row r="3265" spans="1:2" x14ac:dyDescent="0.3">
      <c r="A3265" s="2">
        <v>102</v>
      </c>
      <c r="B3265" s="2">
        <v>5.9</v>
      </c>
    </row>
    <row r="3266" spans="1:2" x14ac:dyDescent="0.3">
      <c r="A3266" s="3">
        <v>85</v>
      </c>
      <c r="B3266" s="3">
        <v>6.3</v>
      </c>
    </row>
    <row r="3267" spans="1:2" x14ac:dyDescent="0.3">
      <c r="A3267" s="2">
        <v>86</v>
      </c>
      <c r="B3267" s="2">
        <v>6.3</v>
      </c>
    </row>
    <row r="3268" spans="1:2" x14ac:dyDescent="0.3">
      <c r="A3268" s="3">
        <v>120</v>
      </c>
      <c r="B3268" s="3">
        <v>7.7</v>
      </c>
    </row>
    <row r="3269" spans="1:2" x14ac:dyDescent="0.3">
      <c r="A3269" s="2">
        <v>106</v>
      </c>
      <c r="B3269" s="2">
        <v>7</v>
      </c>
    </row>
    <row r="3270" spans="1:2" x14ac:dyDescent="0.3">
      <c r="A3270" s="3">
        <v>103</v>
      </c>
      <c r="B3270" s="3">
        <v>6.3</v>
      </c>
    </row>
    <row r="3271" spans="1:2" x14ac:dyDescent="0.3">
      <c r="A3271" s="3">
        <v>112</v>
      </c>
      <c r="B3271" s="3">
        <v>6.2</v>
      </c>
    </row>
    <row r="3272" spans="1:2" x14ac:dyDescent="0.3">
      <c r="A3272" s="3">
        <v>113</v>
      </c>
      <c r="B3272" s="3">
        <v>7.7</v>
      </c>
    </row>
    <row r="3273" spans="1:2" x14ac:dyDescent="0.3">
      <c r="A3273" s="2">
        <v>98</v>
      </c>
      <c r="B3273" s="2">
        <v>6.5</v>
      </c>
    </row>
    <row r="3274" spans="1:2" x14ac:dyDescent="0.3">
      <c r="A3274" s="2">
        <v>92</v>
      </c>
      <c r="B3274" s="2">
        <v>5.8</v>
      </c>
    </row>
    <row r="3275" spans="1:2" x14ac:dyDescent="0.3">
      <c r="A3275" s="3">
        <v>106</v>
      </c>
      <c r="B3275" s="3">
        <v>6.1</v>
      </c>
    </row>
    <row r="3276" spans="1:2" x14ac:dyDescent="0.3">
      <c r="A3276" s="3">
        <v>93</v>
      </c>
      <c r="B3276" s="3">
        <v>5.2</v>
      </c>
    </row>
    <row r="3277" spans="1:2" x14ac:dyDescent="0.3">
      <c r="A3277" s="2">
        <v>226</v>
      </c>
      <c r="B3277" s="2">
        <v>8.1999999999999993</v>
      </c>
    </row>
    <row r="3278" spans="1:2" x14ac:dyDescent="0.3">
      <c r="A3278" s="3">
        <v>104</v>
      </c>
      <c r="B3278" s="3">
        <v>6</v>
      </c>
    </row>
    <row r="3279" spans="1:2" x14ac:dyDescent="0.3">
      <c r="A3279" s="2">
        <v>152</v>
      </c>
      <c r="B3279" s="2">
        <v>6.8</v>
      </c>
    </row>
    <row r="3280" spans="1:2" x14ac:dyDescent="0.3">
      <c r="A3280" s="2">
        <v>107</v>
      </c>
      <c r="B3280" s="2">
        <v>7</v>
      </c>
    </row>
    <row r="3281" spans="1:2" x14ac:dyDescent="0.3">
      <c r="A3281" s="3">
        <v>95</v>
      </c>
      <c r="B3281" s="3">
        <v>6.8</v>
      </c>
    </row>
    <row r="3282" spans="1:2" x14ac:dyDescent="0.3">
      <c r="A3282" s="2">
        <v>102</v>
      </c>
      <c r="B3282" s="2">
        <v>7.1</v>
      </c>
    </row>
    <row r="3283" spans="1:2" x14ac:dyDescent="0.3">
      <c r="A3283" s="3">
        <v>99</v>
      </c>
      <c r="B3283" s="3">
        <v>6.9</v>
      </c>
    </row>
    <row r="3284" spans="1:2" x14ac:dyDescent="0.3">
      <c r="A3284" s="2">
        <v>109</v>
      </c>
      <c r="B3284" s="2">
        <v>6.9</v>
      </c>
    </row>
    <row r="3285" spans="1:2" x14ac:dyDescent="0.3">
      <c r="A3285" s="2">
        <v>91</v>
      </c>
      <c r="B3285" s="2">
        <v>7.2</v>
      </c>
    </row>
    <row r="3286" spans="1:2" x14ac:dyDescent="0.3">
      <c r="A3286" s="3">
        <v>88</v>
      </c>
      <c r="B3286" s="3">
        <v>7.8</v>
      </c>
    </row>
    <row r="3287" spans="1:2" x14ac:dyDescent="0.3">
      <c r="A3287" s="3">
        <v>97</v>
      </c>
      <c r="B3287" s="3">
        <v>7.3</v>
      </c>
    </row>
    <row r="3288" spans="1:2" x14ac:dyDescent="0.3">
      <c r="A3288" s="2">
        <v>97</v>
      </c>
      <c r="B3288" s="2">
        <v>7.5</v>
      </c>
    </row>
    <row r="3289" spans="1:2" x14ac:dyDescent="0.3">
      <c r="A3289" s="2">
        <v>85</v>
      </c>
      <c r="B3289" s="2">
        <v>6</v>
      </c>
    </row>
    <row r="3290" spans="1:2" x14ac:dyDescent="0.3">
      <c r="A3290" s="2">
        <v>92</v>
      </c>
      <c r="B3290" s="2">
        <v>6.8</v>
      </c>
    </row>
    <row r="3291" spans="1:2" x14ac:dyDescent="0.3">
      <c r="A3291" s="3">
        <v>93</v>
      </c>
      <c r="B3291" s="3">
        <v>3.9</v>
      </c>
    </row>
    <row r="3292" spans="1:2" x14ac:dyDescent="0.3">
      <c r="A3292" s="2">
        <v>96</v>
      </c>
      <c r="B3292" s="2">
        <v>6.1</v>
      </c>
    </row>
    <row r="3293" spans="1:2" x14ac:dyDescent="0.3">
      <c r="A3293" s="3">
        <v>105</v>
      </c>
      <c r="B3293" s="3">
        <v>7.5</v>
      </c>
    </row>
    <row r="3294" spans="1:2" x14ac:dyDescent="0.3">
      <c r="A3294" s="2">
        <v>129</v>
      </c>
      <c r="B3294" s="2">
        <v>8.1999999999999993</v>
      </c>
    </row>
    <row r="3295" spans="1:2" x14ac:dyDescent="0.3">
      <c r="A3295" s="3">
        <v>37</v>
      </c>
      <c r="B3295" s="3">
        <v>7.8</v>
      </c>
    </row>
    <row r="3296" spans="1:2" x14ac:dyDescent="0.3">
      <c r="A3296" s="2">
        <v>81</v>
      </c>
      <c r="B3296" s="2">
        <v>5.2</v>
      </c>
    </row>
    <row r="3297" spans="1:2" x14ac:dyDescent="0.3">
      <c r="A3297" s="2">
        <v>106</v>
      </c>
      <c r="B3297" s="2">
        <v>6.8</v>
      </c>
    </row>
    <row r="3298" spans="1:2" x14ac:dyDescent="0.3">
      <c r="A3298" s="3">
        <v>103</v>
      </c>
      <c r="B3298" s="3">
        <v>7</v>
      </c>
    </row>
    <row r="3299" spans="1:2" x14ac:dyDescent="0.3">
      <c r="A3299" s="2">
        <v>101</v>
      </c>
      <c r="B3299" s="2">
        <v>6.5</v>
      </c>
    </row>
    <row r="3300" spans="1:2" x14ac:dyDescent="0.3">
      <c r="A3300" s="2">
        <v>98</v>
      </c>
      <c r="B3300" s="2">
        <v>6.4</v>
      </c>
    </row>
    <row r="3301" spans="1:2" x14ac:dyDescent="0.3">
      <c r="A3301" s="3">
        <v>91</v>
      </c>
      <c r="B3301" s="3">
        <v>5.3</v>
      </c>
    </row>
    <row r="3302" spans="1:2" x14ac:dyDescent="0.3">
      <c r="A3302" s="2">
        <v>105</v>
      </c>
      <c r="B3302" s="2">
        <v>4.7</v>
      </c>
    </row>
    <row r="3303" spans="1:2" x14ac:dyDescent="0.3">
      <c r="A3303" s="2">
        <v>80</v>
      </c>
      <c r="B3303" s="2">
        <v>7.6</v>
      </c>
    </row>
    <row r="3304" spans="1:2" x14ac:dyDescent="0.3">
      <c r="A3304" s="3">
        <v>107</v>
      </c>
      <c r="B3304" s="3">
        <v>7.1</v>
      </c>
    </row>
    <row r="3305" spans="1:2" x14ac:dyDescent="0.3">
      <c r="A3305" s="3">
        <v>92</v>
      </c>
      <c r="B3305" s="3">
        <v>6.5</v>
      </c>
    </row>
    <row r="3306" spans="1:2" x14ac:dyDescent="0.3">
      <c r="A3306" s="2">
        <v>107</v>
      </c>
      <c r="B3306" s="2">
        <v>8.5</v>
      </c>
    </row>
    <row r="3307" spans="1:2" x14ac:dyDescent="0.3">
      <c r="A3307" s="3">
        <v>135</v>
      </c>
      <c r="B3307" s="3">
        <v>8.6999999999999993</v>
      </c>
    </row>
    <row r="3308" spans="1:2" x14ac:dyDescent="0.3">
      <c r="A3308" s="2">
        <v>99</v>
      </c>
      <c r="B3308" s="2">
        <v>7.1</v>
      </c>
    </row>
    <row r="3309" spans="1:2" x14ac:dyDescent="0.3">
      <c r="A3309" s="3">
        <v>115</v>
      </c>
      <c r="B3309" s="3">
        <v>8.3000000000000007</v>
      </c>
    </row>
    <row r="3310" spans="1:2" x14ac:dyDescent="0.3">
      <c r="A3310" s="3">
        <v>91</v>
      </c>
      <c r="B3310" s="3">
        <v>7.4</v>
      </c>
    </row>
    <row r="3311" spans="1:2" x14ac:dyDescent="0.3">
      <c r="A3311" s="3">
        <v>101</v>
      </c>
      <c r="B3311" s="3">
        <v>7.5</v>
      </c>
    </row>
    <row r="3312" spans="1:2" x14ac:dyDescent="0.3">
      <c r="A3312" s="2">
        <v>105</v>
      </c>
      <c r="B3312" s="2">
        <v>7.2</v>
      </c>
    </row>
    <row r="3313" spans="1:2" x14ac:dyDescent="0.3">
      <c r="A3313" s="2">
        <v>109</v>
      </c>
      <c r="B3313" s="2">
        <v>7.6</v>
      </c>
    </row>
    <row r="3314" spans="1:2" x14ac:dyDescent="0.3">
      <c r="A3314" s="3">
        <v>110</v>
      </c>
      <c r="B3314" s="3">
        <v>7.8</v>
      </c>
    </row>
    <row r="3315" spans="1:2" x14ac:dyDescent="0.3">
      <c r="A3315" s="2">
        <v>94</v>
      </c>
      <c r="B3315" s="2">
        <v>8.1999999999999993</v>
      </c>
    </row>
    <row r="3316" spans="1:2" x14ac:dyDescent="0.3">
      <c r="A3316" s="3">
        <v>115</v>
      </c>
      <c r="B3316" s="3">
        <v>6.6</v>
      </c>
    </row>
    <row r="3317" spans="1:2" x14ac:dyDescent="0.3">
      <c r="A3317" s="2">
        <v>98</v>
      </c>
      <c r="B3317" s="2">
        <v>5.7</v>
      </c>
    </row>
    <row r="3318" spans="1:2" x14ac:dyDescent="0.3">
      <c r="A3318" s="3">
        <v>91</v>
      </c>
      <c r="B3318" s="3">
        <v>7.4</v>
      </c>
    </row>
    <row r="3319" spans="1:2" x14ac:dyDescent="0.3">
      <c r="A3319" s="2">
        <v>120</v>
      </c>
      <c r="B3319" s="2">
        <v>8</v>
      </c>
    </row>
    <row r="3320" spans="1:2" x14ac:dyDescent="0.3">
      <c r="A3320" s="2">
        <v>87</v>
      </c>
      <c r="B3320" s="2">
        <v>5.4</v>
      </c>
    </row>
    <row r="3321" spans="1:2" x14ac:dyDescent="0.3">
      <c r="A3321" s="3">
        <v>117</v>
      </c>
      <c r="B3321" s="3">
        <v>7.4</v>
      </c>
    </row>
    <row r="3322" spans="1:2" x14ac:dyDescent="0.3">
      <c r="A3322" s="2">
        <v>85</v>
      </c>
      <c r="B3322" s="2">
        <v>5.7</v>
      </c>
    </row>
    <row r="3323" spans="1:2" x14ac:dyDescent="0.3">
      <c r="A3323" s="3">
        <v>110</v>
      </c>
      <c r="B3323" s="3">
        <v>6.8</v>
      </c>
    </row>
    <row r="3324" spans="1:2" x14ac:dyDescent="0.3">
      <c r="A3324" s="2">
        <v>113</v>
      </c>
      <c r="B3324" s="2">
        <v>5.4</v>
      </c>
    </row>
    <row r="3325" spans="1:2" x14ac:dyDescent="0.3">
      <c r="A3325" s="3">
        <v>98</v>
      </c>
      <c r="B3325" s="3">
        <v>5.0999999999999996</v>
      </c>
    </row>
    <row r="3326" spans="1:2" x14ac:dyDescent="0.3">
      <c r="A3326" s="3">
        <v>86</v>
      </c>
      <c r="B3326" s="3">
        <v>5.9</v>
      </c>
    </row>
    <row r="3327" spans="1:2" x14ac:dyDescent="0.3">
      <c r="A3327" s="2">
        <v>161</v>
      </c>
      <c r="B3327" s="2">
        <v>8.1999999999999993</v>
      </c>
    </row>
    <row r="3328" spans="1:2" x14ac:dyDescent="0.3">
      <c r="A3328" s="3">
        <v>100</v>
      </c>
      <c r="B3328" s="3">
        <v>5.3</v>
      </c>
    </row>
    <row r="3329" spans="1:2" x14ac:dyDescent="0.3">
      <c r="A3329" s="2">
        <v>91</v>
      </c>
      <c r="B3329" s="2">
        <v>4.3</v>
      </c>
    </row>
    <row r="3330" spans="1:2" x14ac:dyDescent="0.3">
      <c r="A3330" s="2">
        <v>100</v>
      </c>
      <c r="B3330" s="2">
        <v>7.2</v>
      </c>
    </row>
    <row r="3331" spans="1:2" x14ac:dyDescent="0.3">
      <c r="A3331" s="3">
        <v>84</v>
      </c>
      <c r="B3331" s="3">
        <v>5.9</v>
      </c>
    </row>
    <row r="3332" spans="1:2" x14ac:dyDescent="0.3">
      <c r="A3332" s="3">
        <v>99</v>
      </c>
      <c r="B3332" s="3">
        <v>3</v>
      </c>
    </row>
    <row r="3333" spans="1:2" x14ac:dyDescent="0.3">
      <c r="A3333" s="2">
        <v>109</v>
      </c>
      <c r="B3333" s="2">
        <v>7.9</v>
      </c>
    </row>
    <row r="3334" spans="1:2" x14ac:dyDescent="0.3">
      <c r="A3334" s="3">
        <v>95</v>
      </c>
      <c r="B3334" s="3">
        <v>3.2</v>
      </c>
    </row>
    <row r="3335" spans="1:2" x14ac:dyDescent="0.3">
      <c r="A3335" s="2">
        <v>97</v>
      </c>
      <c r="B3335" s="2">
        <v>6.5</v>
      </c>
    </row>
    <row r="3336" spans="1:2" x14ac:dyDescent="0.3">
      <c r="A3336" s="2">
        <v>90</v>
      </c>
      <c r="B3336" s="2">
        <v>7</v>
      </c>
    </row>
    <row r="3337" spans="1:2" x14ac:dyDescent="0.3">
      <c r="A3337" s="3">
        <v>96</v>
      </c>
      <c r="B3337" s="3">
        <v>6.9</v>
      </c>
    </row>
    <row r="3338" spans="1:2" x14ac:dyDescent="0.3">
      <c r="A3338" s="2">
        <v>82</v>
      </c>
      <c r="B3338" s="2">
        <v>4.4000000000000004</v>
      </c>
    </row>
    <row r="3339" spans="1:2" x14ac:dyDescent="0.3">
      <c r="A3339" s="3">
        <v>109</v>
      </c>
      <c r="B3339" s="3">
        <v>6</v>
      </c>
    </row>
    <row r="3340" spans="1:2" x14ac:dyDescent="0.3">
      <c r="A3340" s="2">
        <v>98</v>
      </c>
      <c r="B3340" s="2">
        <v>5.3</v>
      </c>
    </row>
    <row r="3341" spans="1:2" x14ac:dyDescent="0.3">
      <c r="A3341" s="3">
        <v>95</v>
      </c>
      <c r="B3341" s="3">
        <v>5.3</v>
      </c>
    </row>
    <row r="3342" spans="1:2" x14ac:dyDescent="0.3">
      <c r="A3342" s="3">
        <v>104</v>
      </c>
      <c r="B3342" s="3">
        <v>7.1</v>
      </c>
    </row>
    <row r="3343" spans="1:2" x14ac:dyDescent="0.3">
      <c r="A3343" s="2">
        <v>87</v>
      </c>
      <c r="B3343" s="2">
        <v>5.4</v>
      </c>
    </row>
    <row r="3344" spans="1:2" x14ac:dyDescent="0.3">
      <c r="A3344" s="3">
        <v>108</v>
      </c>
      <c r="B3344" s="3">
        <v>6.9</v>
      </c>
    </row>
    <row r="3345" spans="1:2" x14ac:dyDescent="0.3">
      <c r="A3345" s="3">
        <v>94</v>
      </c>
      <c r="B3345" s="3">
        <v>7.3</v>
      </c>
    </row>
    <row r="3346" spans="1:2" x14ac:dyDescent="0.3">
      <c r="A3346" s="2">
        <v>134</v>
      </c>
      <c r="B3346" s="2">
        <v>7.8</v>
      </c>
    </row>
    <row r="3347" spans="1:2" x14ac:dyDescent="0.3">
      <c r="A3347" s="3">
        <v>89</v>
      </c>
      <c r="B3347" s="3">
        <v>6.6</v>
      </c>
    </row>
    <row r="3348" spans="1:2" x14ac:dyDescent="0.3">
      <c r="A3348" s="2">
        <v>102</v>
      </c>
      <c r="B3348" s="2">
        <v>5.4</v>
      </c>
    </row>
    <row r="3349" spans="1:2" x14ac:dyDescent="0.3">
      <c r="A3349" s="3">
        <v>120</v>
      </c>
      <c r="B3349" s="3">
        <v>8.4</v>
      </c>
    </row>
    <row r="3350" spans="1:2" x14ac:dyDescent="0.3">
      <c r="A3350" s="2">
        <v>110</v>
      </c>
      <c r="B3350" s="2">
        <v>6.3</v>
      </c>
    </row>
    <row r="3351" spans="1:2" x14ac:dyDescent="0.3">
      <c r="A3351" s="3">
        <v>86</v>
      </c>
      <c r="B3351" s="3">
        <v>6.1</v>
      </c>
    </row>
    <row r="3352" spans="1:2" x14ac:dyDescent="0.3">
      <c r="A3352" s="2">
        <v>87</v>
      </c>
      <c r="B3352" s="2">
        <v>5.3</v>
      </c>
    </row>
    <row r="3353" spans="1:2" x14ac:dyDescent="0.3">
      <c r="A3353" s="3">
        <v>93</v>
      </c>
      <c r="B3353" s="3">
        <v>5.3</v>
      </c>
    </row>
    <row r="3354" spans="1:2" x14ac:dyDescent="0.3">
      <c r="A3354" s="2">
        <v>98</v>
      </c>
      <c r="B3354" s="2">
        <v>7.4</v>
      </c>
    </row>
    <row r="3355" spans="1:2" x14ac:dyDescent="0.3">
      <c r="A3355" s="2">
        <v>88</v>
      </c>
      <c r="B3355" s="2">
        <v>4.0999999999999996</v>
      </c>
    </row>
    <row r="3356" spans="1:2" x14ac:dyDescent="0.3">
      <c r="A3356" s="3">
        <v>97</v>
      </c>
      <c r="B3356" s="3">
        <v>6.7</v>
      </c>
    </row>
    <row r="3357" spans="1:2" x14ac:dyDescent="0.3">
      <c r="A3357" s="2">
        <v>122</v>
      </c>
      <c r="B3357" s="2">
        <v>5.8</v>
      </c>
    </row>
    <row r="3358" spans="1:2" x14ac:dyDescent="0.3">
      <c r="A3358" s="2">
        <v>113</v>
      </c>
      <c r="B3358" s="2">
        <v>8</v>
      </c>
    </row>
    <row r="3359" spans="1:2" x14ac:dyDescent="0.3">
      <c r="A3359" s="3">
        <v>105</v>
      </c>
      <c r="B3359" s="3">
        <v>6.5</v>
      </c>
    </row>
    <row r="3360" spans="1:2" x14ac:dyDescent="0.3">
      <c r="A3360" s="3">
        <v>89</v>
      </c>
      <c r="B3360" s="3">
        <v>6.8</v>
      </c>
    </row>
    <row r="3361" spans="1:2" x14ac:dyDescent="0.3">
      <c r="A3361" s="2">
        <v>116</v>
      </c>
      <c r="B3361" s="2">
        <v>7.4</v>
      </c>
    </row>
    <row r="3362" spans="1:2" x14ac:dyDescent="0.3">
      <c r="A3362" s="3">
        <v>120</v>
      </c>
      <c r="B3362" s="3">
        <v>8.3000000000000007</v>
      </c>
    </row>
    <row r="3363" spans="1:2" x14ac:dyDescent="0.3">
      <c r="A3363" s="2">
        <v>88</v>
      </c>
      <c r="B3363" s="2">
        <v>5.3</v>
      </c>
    </row>
    <row r="3364" spans="1:2" x14ac:dyDescent="0.3">
      <c r="A3364" s="3">
        <v>102</v>
      </c>
      <c r="B3364" s="3">
        <v>8.1</v>
      </c>
    </row>
    <row r="3365" spans="1:2" x14ac:dyDescent="0.3">
      <c r="A3365" s="2">
        <v>106</v>
      </c>
      <c r="B3365" s="2">
        <v>8</v>
      </c>
    </row>
    <row r="3366" spans="1:2" x14ac:dyDescent="0.3">
      <c r="A3366" s="3">
        <v>95</v>
      </c>
      <c r="B3366" s="3">
        <v>5.7</v>
      </c>
    </row>
    <row r="3367" spans="1:2" x14ac:dyDescent="0.3">
      <c r="A3367" s="3">
        <v>113</v>
      </c>
      <c r="B3367" s="3">
        <v>7.1</v>
      </c>
    </row>
    <row r="3368" spans="1:2" x14ac:dyDescent="0.3">
      <c r="A3368" s="2">
        <v>93</v>
      </c>
      <c r="B3368" s="2">
        <v>7.8</v>
      </c>
    </row>
    <row r="3369" spans="1:2" x14ac:dyDescent="0.3">
      <c r="A3369" s="3">
        <v>97</v>
      </c>
      <c r="B3369" s="3">
        <v>5.9</v>
      </c>
    </row>
    <row r="3370" spans="1:2" x14ac:dyDescent="0.3">
      <c r="A3370" s="3">
        <v>140</v>
      </c>
      <c r="B3370" s="3">
        <v>7.8</v>
      </c>
    </row>
    <row r="3371" spans="1:2" x14ac:dyDescent="0.3">
      <c r="A3371" s="3">
        <v>66</v>
      </c>
      <c r="B3371" s="3">
        <v>7.2</v>
      </c>
    </row>
    <row r="3372" spans="1:2" x14ac:dyDescent="0.3">
      <c r="A3372" s="2">
        <v>86</v>
      </c>
      <c r="B3372" s="2">
        <v>5.0999999999999996</v>
      </c>
    </row>
    <row r="3373" spans="1:2" x14ac:dyDescent="0.3">
      <c r="A3373" s="3">
        <v>87</v>
      </c>
      <c r="B3373" s="3">
        <v>5.0999999999999996</v>
      </c>
    </row>
    <row r="3374" spans="1:2" x14ac:dyDescent="0.3">
      <c r="A3374" s="3">
        <v>149</v>
      </c>
      <c r="B3374" s="3">
        <v>6.9</v>
      </c>
    </row>
    <row r="3375" spans="1:2" x14ac:dyDescent="0.3">
      <c r="A3375" s="2">
        <v>98</v>
      </c>
      <c r="B3375" s="2">
        <v>4.5999999999999996</v>
      </c>
    </row>
    <row r="3376" spans="1:2" x14ac:dyDescent="0.3">
      <c r="A3376" s="3">
        <v>75</v>
      </c>
      <c r="B3376" s="3">
        <v>6.7</v>
      </c>
    </row>
    <row r="3377" spans="1:2" x14ac:dyDescent="0.3">
      <c r="A3377" s="2">
        <v>104</v>
      </c>
      <c r="B3377" s="2">
        <v>7.1</v>
      </c>
    </row>
    <row r="3378" spans="1:2" x14ac:dyDescent="0.3">
      <c r="A3378" s="3">
        <v>102</v>
      </c>
      <c r="B3378" s="3">
        <v>7.6</v>
      </c>
    </row>
    <row r="3379" spans="1:2" x14ac:dyDescent="0.3">
      <c r="A3379" s="2">
        <v>105</v>
      </c>
      <c r="B3379" s="2">
        <v>8.1</v>
      </c>
    </row>
    <row r="3380" spans="1:2" x14ac:dyDescent="0.3">
      <c r="A3380" s="2">
        <v>107</v>
      </c>
      <c r="B3380" s="2">
        <v>7</v>
      </c>
    </row>
    <row r="3381" spans="1:2" x14ac:dyDescent="0.3">
      <c r="A3381" s="3">
        <v>89</v>
      </c>
      <c r="B3381" s="3">
        <v>7.1</v>
      </c>
    </row>
    <row r="3382" spans="1:2" x14ac:dyDescent="0.3">
      <c r="A3382" s="2">
        <v>106</v>
      </c>
      <c r="B3382" s="2">
        <v>7.6</v>
      </c>
    </row>
    <row r="3383" spans="1:2" x14ac:dyDescent="0.3">
      <c r="A3383" s="3">
        <v>95</v>
      </c>
      <c r="B3383" s="3">
        <v>7.1</v>
      </c>
    </row>
    <row r="3384" spans="1:2" x14ac:dyDescent="0.3">
      <c r="A3384" s="3">
        <v>101</v>
      </c>
      <c r="B3384" s="3">
        <v>7.7</v>
      </c>
    </row>
    <row r="3385" spans="1:2" x14ac:dyDescent="0.3">
      <c r="A3385" s="2">
        <v>112</v>
      </c>
      <c r="B3385" s="2">
        <v>7.6</v>
      </c>
    </row>
    <row r="3386" spans="1:2" x14ac:dyDescent="0.3">
      <c r="A3386" s="3">
        <v>100</v>
      </c>
      <c r="B3386" s="3">
        <v>6.6</v>
      </c>
    </row>
    <row r="3387" spans="1:2" x14ac:dyDescent="0.3">
      <c r="A3387" s="3">
        <v>100</v>
      </c>
      <c r="B3387" s="3">
        <v>5.7</v>
      </c>
    </row>
    <row r="3388" spans="1:2" x14ac:dyDescent="0.3">
      <c r="A3388" s="2">
        <v>80</v>
      </c>
      <c r="B3388" s="2">
        <v>7.1</v>
      </c>
    </row>
    <row r="3389" spans="1:2" x14ac:dyDescent="0.3">
      <c r="A3389" s="3">
        <v>106</v>
      </c>
      <c r="B3389" s="3">
        <v>6.2</v>
      </c>
    </row>
    <row r="3390" spans="1:2" x14ac:dyDescent="0.3">
      <c r="A3390" s="2">
        <v>103</v>
      </c>
      <c r="B3390" s="2">
        <v>6.1</v>
      </c>
    </row>
    <row r="3391" spans="1:2" x14ac:dyDescent="0.3">
      <c r="A3391" s="3">
        <v>90</v>
      </c>
      <c r="B3391" s="3">
        <v>5.9</v>
      </c>
    </row>
    <row r="3392" spans="1:2" x14ac:dyDescent="0.3">
      <c r="A3392" s="2">
        <v>96</v>
      </c>
      <c r="B3392" s="2">
        <v>6.8</v>
      </c>
    </row>
    <row r="3393" spans="1:2" x14ac:dyDescent="0.3">
      <c r="A3393" s="2">
        <v>120</v>
      </c>
      <c r="B3393" s="2">
        <v>6.8</v>
      </c>
    </row>
    <row r="3394" spans="1:2" x14ac:dyDescent="0.3">
      <c r="A3394" s="3">
        <v>101</v>
      </c>
      <c r="B3394" s="3">
        <v>5.0999999999999996</v>
      </c>
    </row>
    <row r="3395" spans="1:2" x14ac:dyDescent="0.3">
      <c r="A3395" s="2">
        <v>101</v>
      </c>
      <c r="B3395" s="2">
        <v>7.7</v>
      </c>
    </row>
    <row r="3396" spans="1:2" x14ac:dyDescent="0.3">
      <c r="A3396" s="3">
        <v>105</v>
      </c>
      <c r="B3396" s="3">
        <v>3.9</v>
      </c>
    </row>
    <row r="3397" spans="1:2" x14ac:dyDescent="0.3">
      <c r="A3397" s="2">
        <v>91</v>
      </c>
      <c r="B3397" s="2">
        <v>5.7</v>
      </c>
    </row>
    <row r="3398" spans="1:2" x14ac:dyDescent="0.3">
      <c r="A3398" s="3">
        <v>92</v>
      </c>
      <c r="B3398" s="3">
        <v>4.7</v>
      </c>
    </row>
    <row r="3399" spans="1:2" x14ac:dyDescent="0.3">
      <c r="A3399" s="2">
        <v>117</v>
      </c>
      <c r="B3399" s="2">
        <v>5.9</v>
      </c>
    </row>
    <row r="3400" spans="1:2" x14ac:dyDescent="0.3">
      <c r="A3400" s="2">
        <v>172</v>
      </c>
      <c r="B3400" s="2">
        <v>8.1</v>
      </c>
    </row>
    <row r="3401" spans="1:2" x14ac:dyDescent="0.3">
      <c r="A3401" s="2">
        <v>89</v>
      </c>
      <c r="B3401" s="2">
        <v>7.6</v>
      </c>
    </row>
    <row r="3402" spans="1:2" x14ac:dyDescent="0.3">
      <c r="A3402" s="3">
        <v>125</v>
      </c>
      <c r="B3402" s="3">
        <v>7.2</v>
      </c>
    </row>
    <row r="3403" spans="1:2" x14ac:dyDescent="0.3">
      <c r="A3403" s="3">
        <v>115</v>
      </c>
      <c r="B3403" s="3">
        <v>7.5</v>
      </c>
    </row>
    <row r="3404" spans="1:2" x14ac:dyDescent="0.3">
      <c r="A3404" s="2">
        <v>96</v>
      </c>
      <c r="B3404" s="2">
        <v>5.0999999999999996</v>
      </c>
    </row>
    <row r="3405" spans="1:2" x14ac:dyDescent="0.3">
      <c r="A3405" s="3">
        <v>100</v>
      </c>
      <c r="B3405" s="3">
        <v>6.9</v>
      </c>
    </row>
    <row r="3406" spans="1:2" x14ac:dyDescent="0.3">
      <c r="A3406" s="2">
        <v>87</v>
      </c>
      <c r="B3406" s="2">
        <v>7.6</v>
      </c>
    </row>
    <row r="3407" spans="1:2" x14ac:dyDescent="0.3">
      <c r="A3407" s="3">
        <v>102</v>
      </c>
      <c r="B3407" s="3">
        <v>7.6</v>
      </c>
    </row>
    <row r="3408" spans="1:2" x14ac:dyDescent="0.3">
      <c r="A3408" s="3">
        <v>118</v>
      </c>
      <c r="B3408" s="3">
        <v>7.6</v>
      </c>
    </row>
    <row r="3409" spans="1:2" x14ac:dyDescent="0.3">
      <c r="A3409" s="2">
        <v>86</v>
      </c>
      <c r="B3409" s="2">
        <v>5.3</v>
      </c>
    </row>
    <row r="3410" spans="1:2" x14ac:dyDescent="0.3">
      <c r="A3410" s="3">
        <v>137</v>
      </c>
      <c r="B3410" s="3">
        <v>8.5</v>
      </c>
    </row>
    <row r="3411" spans="1:2" x14ac:dyDescent="0.3">
      <c r="A3411" s="2">
        <v>129</v>
      </c>
      <c r="B3411" s="2">
        <v>7</v>
      </c>
    </row>
    <row r="3412" spans="1:2" x14ac:dyDescent="0.3">
      <c r="A3412" s="3">
        <v>80</v>
      </c>
      <c r="B3412" s="3">
        <v>7.8</v>
      </c>
    </row>
    <row r="3413" spans="1:2" x14ac:dyDescent="0.3">
      <c r="A3413" s="2">
        <v>89</v>
      </c>
      <c r="B3413" s="2">
        <v>7.2</v>
      </c>
    </row>
    <row r="3414" spans="1:2" x14ac:dyDescent="0.3">
      <c r="A3414" s="2">
        <v>80</v>
      </c>
      <c r="B3414" s="2">
        <v>8</v>
      </c>
    </row>
    <row r="3415" spans="1:2" x14ac:dyDescent="0.3">
      <c r="A3415" s="3">
        <v>115</v>
      </c>
      <c r="B3415" s="3">
        <v>8.1</v>
      </c>
    </row>
    <row r="3416" spans="1:2" x14ac:dyDescent="0.3">
      <c r="A3416" s="2">
        <v>100</v>
      </c>
      <c r="B3416" s="2">
        <v>6.8</v>
      </c>
    </row>
    <row r="3417" spans="1:2" x14ac:dyDescent="0.3">
      <c r="A3417" s="2">
        <v>100</v>
      </c>
      <c r="B3417" s="2">
        <v>7.2</v>
      </c>
    </row>
    <row r="3418" spans="1:2" x14ac:dyDescent="0.3">
      <c r="A3418" s="3">
        <v>91</v>
      </c>
      <c r="B3418" s="3">
        <v>7.4</v>
      </c>
    </row>
    <row r="3419" spans="1:2" x14ac:dyDescent="0.3">
      <c r="A3419" s="3">
        <v>96</v>
      </c>
      <c r="B3419" s="3">
        <v>6.1</v>
      </c>
    </row>
    <row r="3420" spans="1:2" x14ac:dyDescent="0.3">
      <c r="A3420" s="3">
        <v>116</v>
      </c>
      <c r="B3420" s="3">
        <v>7</v>
      </c>
    </row>
    <row r="3421" spans="1:2" x14ac:dyDescent="0.3">
      <c r="A3421" s="2">
        <v>97</v>
      </c>
      <c r="B3421" s="2">
        <v>5.3</v>
      </c>
    </row>
    <row r="3422" spans="1:2" x14ac:dyDescent="0.3">
      <c r="A3422" s="3">
        <v>101</v>
      </c>
      <c r="B3422" s="3">
        <v>4.7</v>
      </c>
    </row>
    <row r="3423" spans="1:2" x14ac:dyDescent="0.3">
      <c r="A3423" s="2">
        <v>98</v>
      </c>
      <c r="B3423" s="2">
        <v>5.7</v>
      </c>
    </row>
    <row r="3424" spans="1:2" x14ac:dyDescent="0.3">
      <c r="A3424" s="3">
        <v>101</v>
      </c>
      <c r="B3424" s="3">
        <v>6.5</v>
      </c>
    </row>
    <row r="3425" spans="1:2" x14ac:dyDescent="0.3">
      <c r="A3425" s="2">
        <v>90</v>
      </c>
      <c r="B3425" s="2">
        <v>8</v>
      </c>
    </row>
    <row r="3426" spans="1:2" x14ac:dyDescent="0.3">
      <c r="A3426" s="3">
        <v>120</v>
      </c>
      <c r="B3426" s="3">
        <v>3.3</v>
      </c>
    </row>
    <row r="3427" spans="1:2" x14ac:dyDescent="0.3">
      <c r="A3427" s="2">
        <v>102</v>
      </c>
      <c r="B3427" s="2">
        <v>8.3000000000000007</v>
      </c>
    </row>
    <row r="3428" spans="1:2" x14ac:dyDescent="0.3">
      <c r="A3428" s="3">
        <v>102</v>
      </c>
      <c r="B3428" s="3">
        <v>6.9</v>
      </c>
    </row>
    <row r="3429" spans="1:2" x14ac:dyDescent="0.3">
      <c r="A3429" s="3">
        <v>100</v>
      </c>
      <c r="B3429" s="3">
        <v>8.1</v>
      </c>
    </row>
    <row r="3430" spans="1:2" x14ac:dyDescent="0.3">
      <c r="A3430" s="3">
        <v>89</v>
      </c>
      <c r="B3430" s="3">
        <v>6.8</v>
      </c>
    </row>
    <row r="3431" spans="1:2" x14ac:dyDescent="0.3">
      <c r="A3431" s="2">
        <v>86</v>
      </c>
      <c r="B3431" s="2">
        <v>4.5999999999999996</v>
      </c>
    </row>
    <row r="3432" spans="1:2" x14ac:dyDescent="0.3">
      <c r="A3432" s="2">
        <v>96</v>
      </c>
      <c r="B3432" s="2">
        <v>7</v>
      </c>
    </row>
    <row r="3433" spans="1:2" x14ac:dyDescent="0.3">
      <c r="A3433" s="2">
        <v>91</v>
      </c>
      <c r="B3433" s="2">
        <v>6.7</v>
      </c>
    </row>
    <row r="3434" spans="1:2" x14ac:dyDescent="0.3">
      <c r="A3434" s="3">
        <v>85</v>
      </c>
      <c r="B3434" s="3">
        <v>5.8</v>
      </c>
    </row>
    <row r="3435" spans="1:2" x14ac:dyDescent="0.3">
      <c r="A3435" s="3">
        <v>129</v>
      </c>
      <c r="B3435" s="3">
        <v>4.5</v>
      </c>
    </row>
    <row r="3436" spans="1:2" x14ac:dyDescent="0.3">
      <c r="A3436" s="3">
        <v>95</v>
      </c>
      <c r="B3436" s="3">
        <v>6.2</v>
      </c>
    </row>
    <row r="3437" spans="1:2" x14ac:dyDescent="0.3">
      <c r="A3437" s="3">
        <v>92</v>
      </c>
      <c r="B3437" s="3">
        <v>6.6</v>
      </c>
    </row>
    <row r="3438" spans="1:2" x14ac:dyDescent="0.3">
      <c r="A3438" s="2">
        <v>96</v>
      </c>
      <c r="B3438" s="2">
        <v>6.6</v>
      </c>
    </row>
    <row r="3439" spans="1:2" x14ac:dyDescent="0.3">
      <c r="A3439" s="2">
        <v>119</v>
      </c>
      <c r="B3439" s="2">
        <v>7.8</v>
      </c>
    </row>
    <row r="3440" spans="1:2" x14ac:dyDescent="0.3">
      <c r="A3440" s="2">
        <v>92</v>
      </c>
      <c r="B3440" s="2">
        <v>7.7</v>
      </c>
    </row>
    <row r="3441" spans="1:2" x14ac:dyDescent="0.3">
      <c r="A3441" s="3">
        <v>106</v>
      </c>
      <c r="B3441" s="3">
        <v>5.7</v>
      </c>
    </row>
    <row r="3442" spans="1:2" x14ac:dyDescent="0.3">
      <c r="A3442" s="3">
        <v>99</v>
      </c>
      <c r="B3442" s="3">
        <v>7.1</v>
      </c>
    </row>
    <row r="3443" spans="1:2" x14ac:dyDescent="0.3">
      <c r="A3443" s="2">
        <v>103</v>
      </c>
      <c r="B3443" s="2">
        <v>6.4</v>
      </c>
    </row>
    <row r="3444" spans="1:2" x14ac:dyDescent="0.3">
      <c r="A3444" s="2">
        <v>95</v>
      </c>
      <c r="B3444" s="2">
        <v>7</v>
      </c>
    </row>
    <row r="3445" spans="1:2" x14ac:dyDescent="0.3">
      <c r="A3445" s="3">
        <v>95</v>
      </c>
      <c r="B3445" s="3">
        <v>5.8</v>
      </c>
    </row>
    <row r="3446" spans="1:2" x14ac:dyDescent="0.3">
      <c r="A3446" s="3">
        <v>90</v>
      </c>
      <c r="B3446" s="3">
        <v>7.8</v>
      </c>
    </row>
    <row r="3447" spans="1:2" x14ac:dyDescent="0.3">
      <c r="A3447" s="3">
        <v>89</v>
      </c>
      <c r="B3447" s="3">
        <v>7.2</v>
      </c>
    </row>
    <row r="3448" spans="1:2" x14ac:dyDescent="0.3">
      <c r="A3448" s="2">
        <v>87</v>
      </c>
      <c r="B3448" s="2">
        <v>5.6</v>
      </c>
    </row>
    <row r="3449" spans="1:2" x14ac:dyDescent="0.3">
      <c r="A3449" s="2">
        <v>118</v>
      </c>
      <c r="B3449" s="2">
        <v>6.8</v>
      </c>
    </row>
    <row r="3450" spans="1:2" x14ac:dyDescent="0.3">
      <c r="A3450" s="3">
        <v>93</v>
      </c>
      <c r="B3450" s="3">
        <v>7.3</v>
      </c>
    </row>
    <row r="3451" spans="1:2" x14ac:dyDescent="0.3">
      <c r="A3451" s="3">
        <v>109</v>
      </c>
      <c r="B3451" s="3">
        <v>7.3</v>
      </c>
    </row>
    <row r="3452" spans="1:2" x14ac:dyDescent="0.3">
      <c r="A3452" s="2">
        <v>108</v>
      </c>
      <c r="B3452" s="2">
        <v>7.5</v>
      </c>
    </row>
    <row r="3453" spans="1:2" x14ac:dyDescent="0.3">
      <c r="A3453" s="3">
        <v>81</v>
      </c>
      <c r="B3453" s="3">
        <v>7.8</v>
      </c>
    </row>
    <row r="3454" spans="1:2" x14ac:dyDescent="0.3">
      <c r="A3454" s="2">
        <v>93</v>
      </c>
      <c r="B3454" s="2">
        <v>6.7</v>
      </c>
    </row>
    <row r="3455" spans="1:2" x14ac:dyDescent="0.3">
      <c r="A3455" s="3">
        <v>138</v>
      </c>
      <c r="B3455" s="3">
        <v>7.5</v>
      </c>
    </row>
    <row r="3456" spans="1:2" x14ac:dyDescent="0.3">
      <c r="A3456" s="2">
        <v>105</v>
      </c>
      <c r="B3456" s="2">
        <v>6.3</v>
      </c>
    </row>
    <row r="3457" spans="1:2" x14ac:dyDescent="0.3">
      <c r="A3457" s="3">
        <v>98</v>
      </c>
      <c r="B3457" s="3">
        <v>6.3</v>
      </c>
    </row>
    <row r="3458" spans="1:2" x14ac:dyDescent="0.3">
      <c r="A3458" s="2">
        <v>86</v>
      </c>
      <c r="B3458" s="2">
        <v>6.8</v>
      </c>
    </row>
    <row r="3459" spans="1:2" x14ac:dyDescent="0.3">
      <c r="A3459" s="3">
        <v>104</v>
      </c>
      <c r="B3459" s="3">
        <v>7.8</v>
      </c>
    </row>
    <row r="3460" spans="1:2" x14ac:dyDescent="0.3">
      <c r="A3460" s="2">
        <v>100</v>
      </c>
      <c r="B3460" s="2">
        <v>6.9</v>
      </c>
    </row>
    <row r="3461" spans="1:2" x14ac:dyDescent="0.3">
      <c r="A3461" s="3">
        <v>95</v>
      </c>
      <c r="B3461" s="3">
        <v>7.2</v>
      </c>
    </row>
    <row r="3462" spans="1:2" x14ac:dyDescent="0.3">
      <c r="A3462" s="2">
        <v>123</v>
      </c>
      <c r="B3462" s="2">
        <v>7.2</v>
      </c>
    </row>
    <row r="3463" spans="1:2" x14ac:dyDescent="0.3">
      <c r="A3463" s="3">
        <v>111</v>
      </c>
      <c r="B3463" s="3">
        <v>5.4</v>
      </c>
    </row>
    <row r="3464" spans="1:2" x14ac:dyDescent="0.3">
      <c r="A3464" s="2">
        <v>108</v>
      </c>
      <c r="B3464" s="2">
        <v>7.1</v>
      </c>
    </row>
    <row r="3465" spans="1:2" x14ac:dyDescent="0.3">
      <c r="A3465" s="3">
        <v>92</v>
      </c>
      <c r="B3465" s="3">
        <v>6.8</v>
      </c>
    </row>
    <row r="3466" spans="1:2" x14ac:dyDescent="0.3">
      <c r="A3466" s="3">
        <v>91</v>
      </c>
      <c r="B3466" s="3">
        <v>7</v>
      </c>
    </row>
    <row r="3467" spans="1:2" x14ac:dyDescent="0.3">
      <c r="A3467" s="2">
        <v>88</v>
      </c>
      <c r="B3467" s="2">
        <v>7.4</v>
      </c>
    </row>
    <row r="3468" spans="1:2" x14ac:dyDescent="0.3">
      <c r="A3468" s="3">
        <v>97</v>
      </c>
      <c r="B3468" s="3">
        <v>6.7</v>
      </c>
    </row>
    <row r="3469" spans="1:2" x14ac:dyDescent="0.3">
      <c r="A3469" s="3">
        <v>103</v>
      </c>
      <c r="B3469" s="3">
        <v>7.2</v>
      </c>
    </row>
    <row r="3470" spans="1:2" x14ac:dyDescent="0.3">
      <c r="A3470" s="2">
        <v>110</v>
      </c>
      <c r="B3470" s="2">
        <v>7.5</v>
      </c>
    </row>
    <row r="3471" spans="1:2" x14ac:dyDescent="0.3">
      <c r="A3471" s="3">
        <v>103</v>
      </c>
      <c r="B3471" s="3">
        <v>6.8</v>
      </c>
    </row>
    <row r="3472" spans="1:2" x14ac:dyDescent="0.3">
      <c r="A3472" s="3">
        <v>114</v>
      </c>
      <c r="B3472" s="3">
        <v>7.9</v>
      </c>
    </row>
    <row r="3473" spans="1:2" x14ac:dyDescent="0.3">
      <c r="A3473" s="3">
        <v>112</v>
      </c>
      <c r="B3473" s="3">
        <v>6.7</v>
      </c>
    </row>
    <row r="3474" spans="1:2" x14ac:dyDescent="0.3">
      <c r="A3474" s="2">
        <v>104</v>
      </c>
      <c r="B3474" s="2">
        <v>5.8</v>
      </c>
    </row>
    <row r="3475" spans="1:2" x14ac:dyDescent="0.3">
      <c r="A3475" s="3">
        <v>99</v>
      </c>
      <c r="B3475" s="3">
        <v>6.5</v>
      </c>
    </row>
    <row r="3476" spans="1:2" x14ac:dyDescent="0.3">
      <c r="A3476" s="2">
        <v>98</v>
      </c>
      <c r="B3476" s="2">
        <v>7.2</v>
      </c>
    </row>
    <row r="3477" spans="1:2" x14ac:dyDescent="0.3">
      <c r="A3477" s="3">
        <v>100</v>
      </c>
      <c r="B3477" s="3">
        <v>6.5</v>
      </c>
    </row>
    <row r="3478" spans="1:2" x14ac:dyDescent="0.3">
      <c r="A3478" s="2">
        <v>80</v>
      </c>
      <c r="B3478" s="2">
        <v>6.2</v>
      </c>
    </row>
    <row r="3479" spans="1:2" x14ac:dyDescent="0.3">
      <c r="A3479" s="3">
        <v>87</v>
      </c>
      <c r="B3479" s="3">
        <v>8.6</v>
      </c>
    </row>
    <row r="3480" spans="1:2" x14ac:dyDescent="0.3">
      <c r="A3480" s="2">
        <v>91</v>
      </c>
      <c r="B3480" s="2">
        <v>6.5</v>
      </c>
    </row>
    <row r="3481" spans="1:2" x14ac:dyDescent="0.3">
      <c r="A3481" s="3">
        <v>84</v>
      </c>
      <c r="B3481" s="3">
        <v>6.3</v>
      </c>
    </row>
    <row r="3482" spans="1:2" x14ac:dyDescent="0.3">
      <c r="A3482" s="2">
        <v>90</v>
      </c>
      <c r="B3482" s="2">
        <v>4.3</v>
      </c>
    </row>
    <row r="3483" spans="1:2" x14ac:dyDescent="0.3">
      <c r="A3483" s="2">
        <v>95</v>
      </c>
      <c r="B3483" s="2">
        <v>6.7</v>
      </c>
    </row>
    <row r="3484" spans="1:2" x14ac:dyDescent="0.3">
      <c r="A3484" s="3">
        <v>90</v>
      </c>
      <c r="B3484" s="3">
        <v>6.7</v>
      </c>
    </row>
    <row r="3485" spans="1:2" x14ac:dyDescent="0.3">
      <c r="A3485" s="3">
        <v>101</v>
      </c>
      <c r="B3485" s="3">
        <v>5.0999999999999996</v>
      </c>
    </row>
    <row r="3486" spans="1:2" x14ac:dyDescent="0.3">
      <c r="A3486" s="3">
        <v>83</v>
      </c>
      <c r="B3486" s="3">
        <v>7.7</v>
      </c>
    </row>
    <row r="3487" spans="1:2" x14ac:dyDescent="0.3">
      <c r="A3487" s="2">
        <v>106</v>
      </c>
      <c r="B3487" s="2">
        <v>6.7</v>
      </c>
    </row>
    <row r="3488" spans="1:2" x14ac:dyDescent="0.3">
      <c r="A3488" s="2">
        <v>94</v>
      </c>
      <c r="B3488" s="2">
        <v>6.6</v>
      </c>
    </row>
    <row r="3489" spans="1:2" x14ac:dyDescent="0.3">
      <c r="A3489" s="2">
        <v>120</v>
      </c>
      <c r="B3489" s="2">
        <v>8.1999999999999993</v>
      </c>
    </row>
    <row r="3490" spans="1:2" x14ac:dyDescent="0.3">
      <c r="A3490" s="3">
        <v>105</v>
      </c>
      <c r="B3490" s="3">
        <v>8.1</v>
      </c>
    </row>
    <row r="3491" spans="1:2" x14ac:dyDescent="0.3">
      <c r="A3491" s="2">
        <v>95</v>
      </c>
      <c r="B3491" s="2">
        <v>7.2</v>
      </c>
    </row>
    <row r="3492" spans="1:2" x14ac:dyDescent="0.3">
      <c r="A3492" s="3">
        <v>135</v>
      </c>
      <c r="B3492" s="3">
        <v>7.4</v>
      </c>
    </row>
    <row r="3493" spans="1:2" x14ac:dyDescent="0.3">
      <c r="A3493" s="2">
        <v>105</v>
      </c>
      <c r="B3493" s="2">
        <v>6.5</v>
      </c>
    </row>
    <row r="3494" spans="1:2" x14ac:dyDescent="0.3">
      <c r="A3494" s="2">
        <v>87</v>
      </c>
      <c r="B3494" s="2">
        <v>6.2</v>
      </c>
    </row>
    <row r="3495" spans="1:2" x14ac:dyDescent="0.3">
      <c r="A3495" s="3">
        <v>97</v>
      </c>
      <c r="B3495" s="3">
        <v>3.3</v>
      </c>
    </row>
    <row r="3496" spans="1:2" x14ac:dyDescent="0.3">
      <c r="A3496" s="3">
        <v>87</v>
      </c>
      <c r="B3496" s="3">
        <v>6.1</v>
      </c>
    </row>
    <row r="3497" spans="1:2" x14ac:dyDescent="0.3">
      <c r="A3497" s="2">
        <v>80</v>
      </c>
      <c r="B3497" s="2">
        <v>5.7</v>
      </c>
    </row>
    <row r="3498" spans="1:2" x14ac:dyDescent="0.3">
      <c r="A3498" s="2">
        <v>100</v>
      </c>
      <c r="B3498" s="2">
        <v>7.2</v>
      </c>
    </row>
    <row r="3499" spans="1:2" x14ac:dyDescent="0.3">
      <c r="A3499" s="3">
        <v>103</v>
      </c>
      <c r="B3499" s="3">
        <v>7.7</v>
      </c>
    </row>
    <row r="3500" spans="1:2" x14ac:dyDescent="0.3">
      <c r="A3500" s="2">
        <v>100</v>
      </c>
      <c r="B3500" s="2">
        <v>7.1</v>
      </c>
    </row>
    <row r="3501" spans="1:2" x14ac:dyDescent="0.3">
      <c r="A3501" s="2">
        <v>114</v>
      </c>
      <c r="B3501" s="2">
        <v>7.4</v>
      </c>
    </row>
    <row r="3502" spans="1:2" x14ac:dyDescent="0.3">
      <c r="A3502" s="3">
        <v>111</v>
      </c>
      <c r="B3502" s="3">
        <v>7.7</v>
      </c>
    </row>
    <row r="3503" spans="1:2" x14ac:dyDescent="0.3">
      <c r="A3503" s="2">
        <v>85</v>
      </c>
      <c r="B3503" s="2">
        <v>6.6</v>
      </c>
    </row>
    <row r="3504" spans="1:2" x14ac:dyDescent="0.3">
      <c r="A3504" s="3">
        <v>113</v>
      </c>
      <c r="B3504" s="3">
        <v>6</v>
      </c>
    </row>
    <row r="3505" spans="1:2" x14ac:dyDescent="0.3">
      <c r="A3505" s="2">
        <v>99</v>
      </c>
      <c r="B3505" s="2">
        <v>8.4</v>
      </c>
    </row>
    <row r="3506" spans="1:2" x14ac:dyDescent="0.3">
      <c r="A3506" s="2">
        <v>142</v>
      </c>
      <c r="B3506" s="2">
        <v>8.9</v>
      </c>
    </row>
    <row r="3507" spans="1:2" x14ac:dyDescent="0.3">
      <c r="A3507" s="3">
        <v>112</v>
      </c>
      <c r="B3507" s="3">
        <v>7.9</v>
      </c>
    </row>
    <row r="3508" spans="1:2" x14ac:dyDescent="0.3">
      <c r="A3508" s="2">
        <v>108</v>
      </c>
      <c r="B3508" s="2">
        <v>6</v>
      </c>
    </row>
    <row r="3509" spans="1:2" x14ac:dyDescent="0.3">
      <c r="A3509" s="3">
        <v>88</v>
      </c>
      <c r="B3509" s="3">
        <v>6.1</v>
      </c>
    </row>
    <row r="3510" spans="1:2" x14ac:dyDescent="0.3">
      <c r="A3510" s="3">
        <v>91</v>
      </c>
      <c r="B3510" s="3">
        <v>6.2</v>
      </c>
    </row>
    <row r="3511" spans="1:2" x14ac:dyDescent="0.3">
      <c r="A3511" s="3">
        <v>94</v>
      </c>
      <c r="B3511" s="3">
        <v>6.8</v>
      </c>
    </row>
    <row r="3512" spans="1:2" x14ac:dyDescent="0.3">
      <c r="A3512" s="2">
        <v>90</v>
      </c>
      <c r="B3512" s="2">
        <v>7.7</v>
      </c>
    </row>
    <row r="3513" spans="1:2" x14ac:dyDescent="0.3">
      <c r="A3513" s="2">
        <v>92</v>
      </c>
      <c r="B3513" s="2">
        <v>5.9</v>
      </c>
    </row>
    <row r="3514" spans="1:2" x14ac:dyDescent="0.3">
      <c r="A3514" s="2">
        <v>73</v>
      </c>
      <c r="B3514" s="2">
        <v>7</v>
      </c>
    </row>
    <row r="3515" spans="1:2" x14ac:dyDescent="0.3">
      <c r="A3515" s="2">
        <v>110</v>
      </c>
      <c r="B3515" s="2">
        <v>6.1</v>
      </c>
    </row>
    <row r="3516" spans="1:2" x14ac:dyDescent="0.3">
      <c r="A3516" s="3">
        <v>102</v>
      </c>
      <c r="B3516" s="3">
        <v>7.6</v>
      </c>
    </row>
    <row r="3517" spans="1:2" x14ac:dyDescent="0.3">
      <c r="A3517" s="2">
        <v>145</v>
      </c>
      <c r="B3517" s="2">
        <v>8.1</v>
      </c>
    </row>
    <row r="3518" spans="1:2" x14ac:dyDescent="0.3">
      <c r="A3518" s="2">
        <v>83</v>
      </c>
      <c r="B3518" s="2">
        <v>5.7</v>
      </c>
    </row>
    <row r="3519" spans="1:2" x14ac:dyDescent="0.3">
      <c r="A3519" s="2">
        <v>91</v>
      </c>
      <c r="B3519" s="2">
        <v>6.6</v>
      </c>
    </row>
    <row r="3520" spans="1:2" x14ac:dyDescent="0.3">
      <c r="A3520" s="3">
        <v>110</v>
      </c>
      <c r="B3520" s="3">
        <v>7.3</v>
      </c>
    </row>
    <row r="3521" spans="1:2" x14ac:dyDescent="0.3">
      <c r="A3521" s="2">
        <v>86</v>
      </c>
      <c r="B3521" s="2">
        <v>5</v>
      </c>
    </row>
    <row r="3522" spans="1:2" x14ac:dyDescent="0.3">
      <c r="A3522" s="3">
        <v>86</v>
      </c>
      <c r="B3522" s="3">
        <v>7</v>
      </c>
    </row>
    <row r="3523" spans="1:2" x14ac:dyDescent="0.3">
      <c r="A3523" s="2">
        <v>120</v>
      </c>
      <c r="B3523" s="2">
        <v>3.4</v>
      </c>
    </row>
    <row r="3524" spans="1:2" x14ac:dyDescent="0.3">
      <c r="A3524" s="3">
        <v>90</v>
      </c>
      <c r="B3524" s="3">
        <v>5.9</v>
      </c>
    </row>
    <row r="3525" spans="1:2" x14ac:dyDescent="0.3">
      <c r="A3525" s="2">
        <v>99</v>
      </c>
      <c r="B3525" s="2">
        <v>6</v>
      </c>
    </row>
    <row r="3526" spans="1:2" x14ac:dyDescent="0.3">
      <c r="A3526" s="3">
        <v>112</v>
      </c>
      <c r="B3526" s="3">
        <v>7.4</v>
      </c>
    </row>
    <row r="3527" spans="1:2" x14ac:dyDescent="0.3">
      <c r="A3527" s="2">
        <v>103</v>
      </c>
      <c r="B3527" s="2">
        <v>7.4</v>
      </c>
    </row>
    <row r="3528" spans="1:2" x14ac:dyDescent="0.3">
      <c r="A3528" s="3">
        <v>83</v>
      </c>
      <c r="B3528" s="3">
        <v>4.2</v>
      </c>
    </row>
    <row r="3529" spans="1:2" x14ac:dyDescent="0.3">
      <c r="A3529" s="2">
        <v>109</v>
      </c>
      <c r="B3529" s="2">
        <v>6.2</v>
      </c>
    </row>
    <row r="3530" spans="1:2" x14ac:dyDescent="0.3">
      <c r="A3530" s="3">
        <v>100</v>
      </c>
      <c r="B3530" s="3">
        <v>5.4</v>
      </c>
    </row>
    <row r="3531" spans="1:2" x14ac:dyDescent="0.3">
      <c r="A3531" s="3">
        <v>95</v>
      </c>
      <c r="B3531" s="3">
        <v>7.2</v>
      </c>
    </row>
    <row r="3532" spans="1:2" x14ac:dyDescent="0.3">
      <c r="A3532" s="2">
        <v>104</v>
      </c>
      <c r="B3532" s="2">
        <v>6.7</v>
      </c>
    </row>
    <row r="3533" spans="1:2" x14ac:dyDescent="0.3">
      <c r="A3533" s="3">
        <v>97</v>
      </c>
      <c r="B3533" s="3">
        <v>7.2</v>
      </c>
    </row>
    <row r="3534" spans="1:2" x14ac:dyDescent="0.3">
      <c r="A3534" s="2">
        <v>91</v>
      </c>
      <c r="B3534" s="2">
        <v>7.4</v>
      </c>
    </row>
    <row r="3535" spans="1:2" x14ac:dyDescent="0.3">
      <c r="A3535" s="3">
        <v>84</v>
      </c>
      <c r="B3535" s="3">
        <v>5.6</v>
      </c>
    </row>
    <row r="3536" spans="1:2" x14ac:dyDescent="0.3">
      <c r="A3536" s="2">
        <v>86</v>
      </c>
      <c r="B3536" s="2">
        <v>6.8</v>
      </c>
    </row>
    <row r="3537" spans="1:2" x14ac:dyDescent="0.3">
      <c r="A3537" s="2">
        <v>92</v>
      </c>
      <c r="B3537" s="2">
        <v>7.7</v>
      </c>
    </row>
    <row r="3538" spans="1:2" x14ac:dyDescent="0.3">
      <c r="A3538" s="3">
        <v>94</v>
      </c>
      <c r="B3538" s="3">
        <v>7</v>
      </c>
    </row>
    <row r="3539" spans="1:2" x14ac:dyDescent="0.3">
      <c r="A3539" s="2">
        <v>100</v>
      </c>
      <c r="B3539" s="2">
        <v>7.2</v>
      </c>
    </row>
    <row r="3540" spans="1:2" x14ac:dyDescent="0.3">
      <c r="A3540" s="3">
        <v>119</v>
      </c>
      <c r="B3540" s="3">
        <v>7.2</v>
      </c>
    </row>
    <row r="3541" spans="1:2" x14ac:dyDescent="0.3">
      <c r="A3541" s="2">
        <v>167</v>
      </c>
      <c r="B3541" s="2">
        <v>6.2</v>
      </c>
    </row>
    <row r="3542" spans="1:2" x14ac:dyDescent="0.3">
      <c r="A3542" s="2">
        <v>92</v>
      </c>
      <c r="B3542" s="2">
        <v>6.2</v>
      </c>
    </row>
    <row r="3543" spans="1:2" x14ac:dyDescent="0.3">
      <c r="A3543" s="3">
        <v>108</v>
      </c>
      <c r="B3543" s="3">
        <v>6.9</v>
      </c>
    </row>
    <row r="3544" spans="1:2" x14ac:dyDescent="0.3">
      <c r="A3544" s="2">
        <v>97</v>
      </c>
      <c r="B3544" s="2">
        <v>7</v>
      </c>
    </row>
    <row r="3545" spans="1:2" x14ac:dyDescent="0.3">
      <c r="A3545" s="3">
        <v>88</v>
      </c>
      <c r="B3545" s="3">
        <v>6.7</v>
      </c>
    </row>
    <row r="3546" spans="1:2" x14ac:dyDescent="0.3">
      <c r="A3546" s="3">
        <v>88</v>
      </c>
      <c r="B3546" s="3">
        <v>7.4</v>
      </c>
    </row>
    <row r="3547" spans="1:2" x14ac:dyDescent="0.3">
      <c r="A3547" s="3">
        <v>79</v>
      </c>
      <c r="B3547" s="3">
        <v>6.1</v>
      </c>
    </row>
    <row r="3548" spans="1:2" x14ac:dyDescent="0.3">
      <c r="A3548" s="3">
        <v>96</v>
      </c>
      <c r="B3548" s="3">
        <v>8.1999999999999993</v>
      </c>
    </row>
    <row r="3549" spans="1:2" x14ac:dyDescent="0.3">
      <c r="A3549" s="2">
        <v>53</v>
      </c>
      <c r="B3549" s="2">
        <v>7.7</v>
      </c>
    </row>
    <row r="3550" spans="1:2" x14ac:dyDescent="0.3">
      <c r="A3550" s="3">
        <v>97</v>
      </c>
      <c r="B3550" s="3">
        <v>7.3</v>
      </c>
    </row>
    <row r="3551" spans="1:2" x14ac:dyDescent="0.3">
      <c r="A3551" s="2">
        <v>91</v>
      </c>
      <c r="B3551" s="2">
        <v>7.6</v>
      </c>
    </row>
    <row r="3552" spans="1:2" x14ac:dyDescent="0.3">
      <c r="A3552" s="2">
        <v>112</v>
      </c>
      <c r="B3552" s="2">
        <v>5.6</v>
      </c>
    </row>
    <row r="3553" spans="1:2" x14ac:dyDescent="0.3">
      <c r="A3553" s="2">
        <v>95</v>
      </c>
      <c r="B3553" s="2">
        <v>6.4</v>
      </c>
    </row>
    <row r="3554" spans="1:2" x14ac:dyDescent="0.3">
      <c r="A3554" s="3">
        <v>93</v>
      </c>
      <c r="B3554" s="3">
        <v>6.8</v>
      </c>
    </row>
    <row r="3555" spans="1:2" x14ac:dyDescent="0.3">
      <c r="A3555" s="2">
        <v>88</v>
      </c>
      <c r="B3555" s="2">
        <v>6.1</v>
      </c>
    </row>
    <row r="3556" spans="1:2" x14ac:dyDescent="0.3">
      <c r="A3556" s="3">
        <v>82</v>
      </c>
      <c r="B3556" s="3">
        <v>6</v>
      </c>
    </row>
    <row r="3557" spans="1:2" x14ac:dyDescent="0.3">
      <c r="A3557" s="3">
        <v>78</v>
      </c>
      <c r="B3557" s="3">
        <v>6.1</v>
      </c>
    </row>
    <row r="3558" spans="1:2" x14ac:dyDescent="0.3">
      <c r="A3558" s="2">
        <v>97</v>
      </c>
      <c r="B3558" s="2">
        <v>5.5</v>
      </c>
    </row>
    <row r="3559" spans="1:2" x14ac:dyDescent="0.3">
      <c r="A3559" s="3">
        <v>81</v>
      </c>
      <c r="B3559" s="3">
        <v>6.9</v>
      </c>
    </row>
    <row r="3560" spans="1:2" x14ac:dyDescent="0.3">
      <c r="A3560" s="2">
        <v>88</v>
      </c>
      <c r="B3560" s="2">
        <v>4.0999999999999996</v>
      </c>
    </row>
    <row r="3561" spans="1:2" x14ac:dyDescent="0.3">
      <c r="A3561" s="3">
        <v>96</v>
      </c>
      <c r="B3561" s="3">
        <v>5.4</v>
      </c>
    </row>
    <row r="3562" spans="1:2" x14ac:dyDescent="0.3">
      <c r="A3562" s="2">
        <v>108</v>
      </c>
      <c r="B3562" s="2">
        <v>8.1999999999999993</v>
      </c>
    </row>
    <row r="3563" spans="1:2" x14ac:dyDescent="0.3">
      <c r="A3563" s="3">
        <v>100</v>
      </c>
      <c r="B3563" s="3">
        <v>5.7</v>
      </c>
    </row>
    <row r="3564" spans="1:2" x14ac:dyDescent="0.3">
      <c r="A3564" s="2">
        <v>113</v>
      </c>
      <c r="B3564" s="2">
        <v>7.9</v>
      </c>
    </row>
    <row r="3565" spans="1:2" x14ac:dyDescent="0.3">
      <c r="A3565" s="2">
        <v>104</v>
      </c>
      <c r="B3565" s="2">
        <v>7.1</v>
      </c>
    </row>
    <row r="3566" spans="1:2" x14ac:dyDescent="0.3">
      <c r="A3566" s="3">
        <v>91</v>
      </c>
      <c r="B3566" s="3">
        <v>6.4</v>
      </c>
    </row>
    <row r="3567" spans="1:2" x14ac:dyDescent="0.3">
      <c r="A3567" s="3">
        <v>85</v>
      </c>
      <c r="B3567" s="3">
        <v>7.5</v>
      </c>
    </row>
    <row r="3568" spans="1:2" x14ac:dyDescent="0.3">
      <c r="A3568" s="2">
        <v>101</v>
      </c>
      <c r="B3568" s="2">
        <v>6.4</v>
      </c>
    </row>
    <row r="3569" spans="1:2" x14ac:dyDescent="0.3">
      <c r="A3569" s="2">
        <v>107</v>
      </c>
      <c r="B3569" s="2">
        <v>7.2</v>
      </c>
    </row>
    <row r="3570" spans="1:2" x14ac:dyDescent="0.3">
      <c r="A3570" s="3">
        <v>88</v>
      </c>
      <c r="B3570" s="3">
        <v>6</v>
      </c>
    </row>
    <row r="3571" spans="1:2" x14ac:dyDescent="0.3">
      <c r="A3571" s="3">
        <v>95</v>
      </c>
      <c r="B3571" s="3">
        <v>5.6</v>
      </c>
    </row>
    <row r="3572" spans="1:2" x14ac:dyDescent="0.3">
      <c r="A3572" s="3">
        <v>123</v>
      </c>
      <c r="B3572" s="3">
        <v>8.4</v>
      </c>
    </row>
    <row r="3573" spans="1:2" x14ac:dyDescent="0.3">
      <c r="A3573" s="3">
        <v>88</v>
      </c>
      <c r="B3573" s="3">
        <v>7.5</v>
      </c>
    </row>
    <row r="3574" spans="1:2" x14ac:dyDescent="0.3">
      <c r="A3574" s="2">
        <v>114</v>
      </c>
      <c r="B3574" s="2">
        <v>7.2</v>
      </c>
    </row>
    <row r="3575" spans="1:2" x14ac:dyDescent="0.3">
      <c r="A3575" s="3">
        <v>88</v>
      </c>
      <c r="B3575" s="3">
        <v>7.2</v>
      </c>
    </row>
    <row r="3576" spans="1:2" x14ac:dyDescent="0.3">
      <c r="A3576" s="3">
        <v>104</v>
      </c>
      <c r="B3576" s="3">
        <v>6.5</v>
      </c>
    </row>
    <row r="3577" spans="1:2" x14ac:dyDescent="0.3">
      <c r="A3577" s="3">
        <v>91</v>
      </c>
      <c r="B3577" s="3">
        <v>6.4</v>
      </c>
    </row>
    <row r="3578" spans="1:2" x14ac:dyDescent="0.3">
      <c r="A3578" s="2">
        <v>112</v>
      </c>
      <c r="B3578" s="2">
        <v>7.5</v>
      </c>
    </row>
    <row r="3579" spans="1:2" x14ac:dyDescent="0.3">
      <c r="A3579" s="2">
        <v>86</v>
      </c>
      <c r="B3579" s="2">
        <v>6.9</v>
      </c>
    </row>
    <row r="3580" spans="1:2" x14ac:dyDescent="0.3">
      <c r="A3580" s="3">
        <v>86</v>
      </c>
      <c r="B3580" s="3">
        <v>7</v>
      </c>
    </row>
    <row r="3581" spans="1:2" x14ac:dyDescent="0.3">
      <c r="A3581" s="3">
        <v>95</v>
      </c>
      <c r="B3581" s="3">
        <v>6.3</v>
      </c>
    </row>
    <row r="3582" spans="1:2" x14ac:dyDescent="0.3">
      <c r="A3582" s="2">
        <v>101</v>
      </c>
      <c r="B3582" s="2">
        <v>5.5</v>
      </c>
    </row>
    <row r="3583" spans="1:2" x14ac:dyDescent="0.3">
      <c r="A3583" s="3">
        <v>88</v>
      </c>
      <c r="B3583" s="3">
        <v>6.6</v>
      </c>
    </row>
    <row r="3584" spans="1:2" x14ac:dyDescent="0.3">
      <c r="A3584" s="2">
        <v>99</v>
      </c>
      <c r="B3584" s="2">
        <v>5.2</v>
      </c>
    </row>
    <row r="3585" spans="1:2" x14ac:dyDescent="0.3">
      <c r="A3585" s="2">
        <v>170</v>
      </c>
      <c r="B3585" s="2">
        <v>8.3000000000000007</v>
      </c>
    </row>
    <row r="3586" spans="1:2" x14ac:dyDescent="0.3">
      <c r="A3586" s="3">
        <v>97</v>
      </c>
      <c r="B3586" s="3">
        <v>7.2</v>
      </c>
    </row>
    <row r="3587" spans="1:2" x14ac:dyDescent="0.3">
      <c r="A3587" s="2">
        <v>106</v>
      </c>
      <c r="B3587" s="2">
        <v>7.2</v>
      </c>
    </row>
    <row r="3588" spans="1:2" x14ac:dyDescent="0.3">
      <c r="A3588" s="2">
        <v>81</v>
      </c>
      <c r="B3588" s="2">
        <v>7.8</v>
      </c>
    </row>
    <row r="3589" spans="1:2" x14ac:dyDescent="0.3">
      <c r="A3589" s="3">
        <v>81</v>
      </c>
      <c r="B3589" s="3">
        <v>6.4</v>
      </c>
    </row>
    <row r="3590" spans="1:2" x14ac:dyDescent="0.3">
      <c r="A3590" s="2">
        <v>215</v>
      </c>
      <c r="B3590" s="2">
        <v>8.1</v>
      </c>
    </row>
    <row r="3591" spans="1:2" x14ac:dyDescent="0.3">
      <c r="A3591" s="2">
        <v>106</v>
      </c>
      <c r="B3591" s="2">
        <v>5.6</v>
      </c>
    </row>
    <row r="3592" spans="1:2" x14ac:dyDescent="0.3">
      <c r="A3592" s="2">
        <v>90</v>
      </c>
      <c r="B3592" s="2">
        <v>6.6</v>
      </c>
    </row>
    <row r="3593" spans="1:2" x14ac:dyDescent="0.3">
      <c r="A3593" s="3">
        <v>87</v>
      </c>
      <c r="B3593" s="3">
        <v>7.7</v>
      </c>
    </row>
    <row r="3594" spans="1:2" x14ac:dyDescent="0.3">
      <c r="A3594" s="3">
        <v>122</v>
      </c>
      <c r="B3594" s="3">
        <v>6.5</v>
      </c>
    </row>
    <row r="3595" spans="1:2" x14ac:dyDescent="0.3">
      <c r="A3595" s="3">
        <v>86</v>
      </c>
      <c r="B3595" s="3">
        <v>6.1</v>
      </c>
    </row>
    <row r="3596" spans="1:2" x14ac:dyDescent="0.3">
      <c r="A3596" s="2">
        <v>79</v>
      </c>
      <c r="B3596" s="2">
        <v>5.7</v>
      </c>
    </row>
    <row r="3597" spans="1:2" x14ac:dyDescent="0.3">
      <c r="A3597" s="2">
        <v>97</v>
      </c>
      <c r="B3597" s="2">
        <v>5.9</v>
      </c>
    </row>
    <row r="3598" spans="1:2" x14ac:dyDescent="0.3">
      <c r="A3598" s="2">
        <v>89</v>
      </c>
      <c r="B3598" s="2">
        <v>7.7</v>
      </c>
    </row>
    <row r="3599" spans="1:2" x14ac:dyDescent="0.3">
      <c r="A3599" s="3">
        <v>120</v>
      </c>
      <c r="B3599" s="3">
        <v>7.1</v>
      </c>
    </row>
    <row r="3600" spans="1:2" x14ac:dyDescent="0.3">
      <c r="A3600" s="3">
        <v>108</v>
      </c>
      <c r="B3600" s="3">
        <v>7.6</v>
      </c>
    </row>
    <row r="3601" spans="1:2" x14ac:dyDescent="0.3">
      <c r="A3601" s="3">
        <v>83</v>
      </c>
      <c r="B3601" s="3">
        <v>7.4</v>
      </c>
    </row>
    <row r="3602" spans="1:2" x14ac:dyDescent="0.3">
      <c r="A3602" s="2">
        <v>93</v>
      </c>
      <c r="B3602" s="2">
        <v>6.8</v>
      </c>
    </row>
    <row r="3603" spans="1:2" x14ac:dyDescent="0.3">
      <c r="A3603" s="3">
        <v>86</v>
      </c>
      <c r="B3603" s="3">
        <v>6.5</v>
      </c>
    </row>
    <row r="3604" spans="1:2" x14ac:dyDescent="0.3">
      <c r="A3604" s="3">
        <v>111</v>
      </c>
      <c r="B3604" s="3">
        <v>7.3</v>
      </c>
    </row>
    <row r="3605" spans="1:2" x14ac:dyDescent="0.3">
      <c r="A3605" s="2">
        <v>90</v>
      </c>
      <c r="B3605" s="2">
        <v>7.3</v>
      </c>
    </row>
    <row r="3606" spans="1:2" x14ac:dyDescent="0.3">
      <c r="A3606" s="3">
        <v>86</v>
      </c>
      <c r="B3606" s="3">
        <v>6.5</v>
      </c>
    </row>
    <row r="3607" spans="1:2" x14ac:dyDescent="0.3">
      <c r="A3607" s="2">
        <v>98</v>
      </c>
      <c r="B3607" s="2">
        <v>6</v>
      </c>
    </row>
    <row r="3608" spans="1:2" x14ac:dyDescent="0.3">
      <c r="A3608" s="3">
        <v>91</v>
      </c>
      <c r="B3608" s="3">
        <v>5.3</v>
      </c>
    </row>
    <row r="3609" spans="1:2" x14ac:dyDescent="0.3">
      <c r="A3609" s="2">
        <v>91</v>
      </c>
      <c r="B3609" s="2">
        <v>6.6</v>
      </c>
    </row>
    <row r="3610" spans="1:2" x14ac:dyDescent="0.3">
      <c r="A3610" s="3">
        <v>202</v>
      </c>
      <c r="B3610" s="3">
        <v>8.6999999999999993</v>
      </c>
    </row>
    <row r="3611" spans="1:2" x14ac:dyDescent="0.3">
      <c r="A3611" s="2">
        <v>84</v>
      </c>
      <c r="B3611" s="2">
        <v>6.2</v>
      </c>
    </row>
    <row r="3612" spans="1:2" x14ac:dyDescent="0.3">
      <c r="A3612" s="3">
        <v>82</v>
      </c>
      <c r="B3612" s="3">
        <v>5.8</v>
      </c>
    </row>
    <row r="3613" spans="1:2" x14ac:dyDescent="0.3">
      <c r="A3613" s="3">
        <v>100</v>
      </c>
      <c r="B3613" s="3">
        <v>5.7</v>
      </c>
    </row>
    <row r="3614" spans="1:2" x14ac:dyDescent="0.3">
      <c r="A3614" s="2">
        <v>112</v>
      </c>
      <c r="B3614" s="2">
        <v>6.1</v>
      </c>
    </row>
    <row r="3615" spans="1:2" x14ac:dyDescent="0.3">
      <c r="A3615" s="3">
        <v>94</v>
      </c>
      <c r="B3615" s="3">
        <v>6.4</v>
      </c>
    </row>
    <row r="3616" spans="1:2" x14ac:dyDescent="0.3">
      <c r="A3616" s="2">
        <v>87</v>
      </c>
      <c r="B3616" s="2">
        <v>4.5999999999999996</v>
      </c>
    </row>
    <row r="3617" spans="1:2" x14ac:dyDescent="0.3">
      <c r="A3617" s="2">
        <v>91</v>
      </c>
      <c r="B3617" s="2">
        <v>5.9</v>
      </c>
    </row>
    <row r="3618" spans="1:2" x14ac:dyDescent="0.3">
      <c r="A3618" s="3">
        <v>107</v>
      </c>
      <c r="B3618" s="3">
        <v>7.7</v>
      </c>
    </row>
    <row r="3619" spans="1:2" x14ac:dyDescent="0.3">
      <c r="A3619" s="3">
        <v>84</v>
      </c>
      <c r="B3619" s="3">
        <v>7.1</v>
      </c>
    </row>
    <row r="3620" spans="1:2" x14ac:dyDescent="0.3">
      <c r="A3620" s="2">
        <v>103</v>
      </c>
      <c r="B3620" s="2">
        <v>6.2</v>
      </c>
    </row>
    <row r="3621" spans="1:2" x14ac:dyDescent="0.3">
      <c r="A3621" s="2">
        <v>89</v>
      </c>
      <c r="B3621" s="2">
        <v>7.7</v>
      </c>
    </row>
    <row r="3622" spans="1:2" x14ac:dyDescent="0.3">
      <c r="A3622" s="2">
        <v>98</v>
      </c>
      <c r="B3622" s="2">
        <v>7.5</v>
      </c>
    </row>
    <row r="3623" spans="1:2" x14ac:dyDescent="0.3">
      <c r="A3623" s="3">
        <v>133</v>
      </c>
      <c r="B3623" s="3">
        <v>7.6</v>
      </c>
    </row>
    <row r="3624" spans="1:2" x14ac:dyDescent="0.3">
      <c r="A3624" s="3">
        <v>92</v>
      </c>
      <c r="B3624" s="3">
        <v>6.9</v>
      </c>
    </row>
    <row r="3625" spans="1:2" x14ac:dyDescent="0.3">
      <c r="A3625" s="2">
        <v>90</v>
      </c>
      <c r="B3625" s="2">
        <v>7.1</v>
      </c>
    </row>
    <row r="3626" spans="1:2" x14ac:dyDescent="0.3">
      <c r="A3626" s="3">
        <v>84</v>
      </c>
      <c r="B3626" s="3">
        <v>6.3</v>
      </c>
    </row>
    <row r="3627" spans="1:2" x14ac:dyDescent="0.3">
      <c r="A3627" s="3">
        <v>91</v>
      </c>
      <c r="B3627" s="3">
        <v>8.3000000000000007</v>
      </c>
    </row>
    <row r="3628" spans="1:2" x14ac:dyDescent="0.3">
      <c r="A3628" s="2">
        <v>90</v>
      </c>
      <c r="B3628" s="2">
        <v>7.1</v>
      </c>
    </row>
    <row r="3629" spans="1:2" x14ac:dyDescent="0.3">
      <c r="A3629" s="3">
        <v>96</v>
      </c>
      <c r="B3629" s="3">
        <v>4.7</v>
      </c>
    </row>
    <row r="3630" spans="1:2" x14ac:dyDescent="0.3">
      <c r="A3630" s="3">
        <v>88</v>
      </c>
      <c r="B3630" s="3">
        <v>7.2</v>
      </c>
    </row>
    <row r="3631" spans="1:2" x14ac:dyDescent="0.3">
      <c r="A3631" s="2">
        <v>92</v>
      </c>
      <c r="B3631" s="2">
        <v>5.0999999999999996</v>
      </c>
    </row>
    <row r="3632" spans="1:2" x14ac:dyDescent="0.3">
      <c r="A3632" s="2">
        <v>82</v>
      </c>
      <c r="B3632" s="2">
        <v>6.9</v>
      </c>
    </row>
    <row r="3633" spans="1:2" x14ac:dyDescent="0.3">
      <c r="A3633" s="2">
        <v>101</v>
      </c>
      <c r="B3633" s="2">
        <v>6.1</v>
      </c>
    </row>
    <row r="3634" spans="1:2" x14ac:dyDescent="0.3">
      <c r="A3634" s="2">
        <v>100</v>
      </c>
      <c r="B3634" s="2">
        <v>6.3</v>
      </c>
    </row>
    <row r="3635" spans="1:2" x14ac:dyDescent="0.3">
      <c r="A3635" s="2">
        <v>89</v>
      </c>
      <c r="B3635" s="2">
        <v>6.1</v>
      </c>
    </row>
    <row r="3636" spans="1:2" x14ac:dyDescent="0.3">
      <c r="A3636" s="2">
        <v>88</v>
      </c>
      <c r="B3636" s="2">
        <v>7.8</v>
      </c>
    </row>
    <row r="3637" spans="1:2" x14ac:dyDescent="0.3">
      <c r="A3637" s="3">
        <v>90</v>
      </c>
      <c r="B3637" s="3">
        <v>4.7</v>
      </c>
    </row>
    <row r="3638" spans="1:2" x14ac:dyDescent="0.3">
      <c r="A3638" s="3">
        <v>102</v>
      </c>
      <c r="B3638" s="3">
        <v>6.7</v>
      </c>
    </row>
    <row r="3639" spans="1:2" x14ac:dyDescent="0.3">
      <c r="A3639" s="2">
        <v>98</v>
      </c>
      <c r="B3639" s="2">
        <v>6.6</v>
      </c>
    </row>
    <row r="3640" spans="1:2" x14ac:dyDescent="0.3">
      <c r="A3640" s="3">
        <v>91</v>
      </c>
      <c r="B3640" s="3">
        <v>6.9</v>
      </c>
    </row>
    <row r="3641" spans="1:2" x14ac:dyDescent="0.3">
      <c r="A3641" s="2">
        <v>80</v>
      </c>
      <c r="B3641" s="2">
        <v>7.1</v>
      </c>
    </row>
    <row r="3642" spans="1:2" x14ac:dyDescent="0.3">
      <c r="A3642" s="2">
        <v>76</v>
      </c>
      <c r="B3642" s="2">
        <v>6.7</v>
      </c>
    </row>
    <row r="3643" spans="1:2" x14ac:dyDescent="0.3">
      <c r="A3643" s="3">
        <v>80</v>
      </c>
      <c r="B3643" s="3">
        <v>7.1</v>
      </c>
    </row>
    <row r="3644" spans="1:2" x14ac:dyDescent="0.3">
      <c r="A3644" s="2">
        <v>109</v>
      </c>
      <c r="B3644" s="2">
        <v>6.6</v>
      </c>
    </row>
    <row r="3645" spans="1:2" x14ac:dyDescent="0.3">
      <c r="A3645" s="3">
        <v>95</v>
      </c>
      <c r="B3645" s="3">
        <v>4.8</v>
      </c>
    </row>
    <row r="3646" spans="1:2" x14ac:dyDescent="0.3">
      <c r="A3646" s="3">
        <v>90</v>
      </c>
      <c r="B3646" s="3">
        <v>6.4</v>
      </c>
    </row>
    <row r="3647" spans="1:2" x14ac:dyDescent="0.3">
      <c r="A3647" s="2">
        <v>113</v>
      </c>
      <c r="B3647" s="2">
        <v>7.3</v>
      </c>
    </row>
    <row r="3648" spans="1:2" x14ac:dyDescent="0.3">
      <c r="A3648" s="3">
        <v>91</v>
      </c>
      <c r="B3648" s="3">
        <v>6.9</v>
      </c>
    </row>
    <row r="3649" spans="1:2" x14ac:dyDescent="0.3">
      <c r="A3649" s="3">
        <v>98</v>
      </c>
      <c r="B3649" s="3">
        <v>7.2</v>
      </c>
    </row>
    <row r="3650" spans="1:2" x14ac:dyDescent="0.3">
      <c r="A3650" s="2">
        <v>94</v>
      </c>
      <c r="B3650" s="2">
        <v>6.5</v>
      </c>
    </row>
    <row r="3651" spans="1:2" x14ac:dyDescent="0.3">
      <c r="A3651" s="3">
        <v>96</v>
      </c>
      <c r="B3651" s="3">
        <v>6.6</v>
      </c>
    </row>
    <row r="3652" spans="1:2" x14ac:dyDescent="0.3">
      <c r="A3652" s="2">
        <v>100</v>
      </c>
      <c r="B3652" s="2">
        <v>6.7</v>
      </c>
    </row>
    <row r="3653" spans="1:2" x14ac:dyDescent="0.3">
      <c r="A3653" s="2">
        <v>90</v>
      </c>
      <c r="B3653" s="2">
        <v>7.3</v>
      </c>
    </row>
    <row r="3654" spans="1:2" x14ac:dyDescent="0.3">
      <c r="A3654" s="2">
        <v>75</v>
      </c>
      <c r="B3654" s="2">
        <v>7</v>
      </c>
    </row>
    <row r="3655" spans="1:2" x14ac:dyDescent="0.3">
      <c r="A3655" s="3">
        <v>78</v>
      </c>
      <c r="B3655" s="3">
        <v>5.5</v>
      </c>
    </row>
    <row r="3656" spans="1:2" x14ac:dyDescent="0.3">
      <c r="A3656" s="2">
        <v>90</v>
      </c>
      <c r="B3656" s="2">
        <v>6.7</v>
      </c>
    </row>
    <row r="3657" spans="1:2" x14ac:dyDescent="0.3">
      <c r="A3657" s="2">
        <v>99</v>
      </c>
      <c r="B3657" s="2">
        <v>3.9</v>
      </c>
    </row>
    <row r="3658" spans="1:2" x14ac:dyDescent="0.3">
      <c r="A3658" s="3">
        <v>81</v>
      </c>
      <c r="B3658" s="3">
        <v>6.3</v>
      </c>
    </row>
    <row r="3659" spans="1:2" x14ac:dyDescent="0.3">
      <c r="A3659" s="2">
        <v>86</v>
      </c>
      <c r="B3659" s="2">
        <v>7.5</v>
      </c>
    </row>
    <row r="3660" spans="1:2" x14ac:dyDescent="0.3">
      <c r="A3660" s="3">
        <v>106</v>
      </c>
      <c r="B3660" s="3">
        <v>7</v>
      </c>
    </row>
    <row r="3661" spans="1:2" x14ac:dyDescent="0.3">
      <c r="A3661" s="3">
        <v>80</v>
      </c>
      <c r="B3661" s="3">
        <v>6.7</v>
      </c>
    </row>
    <row r="3662" spans="1:2" x14ac:dyDescent="0.3">
      <c r="A3662" s="2">
        <v>96</v>
      </c>
      <c r="B3662" s="2">
        <v>7.4</v>
      </c>
    </row>
    <row r="3663" spans="1:2" x14ac:dyDescent="0.3">
      <c r="A3663" s="3">
        <v>99</v>
      </c>
      <c r="B3663" s="3">
        <v>8</v>
      </c>
    </row>
    <row r="3664" spans="1:2" x14ac:dyDescent="0.3">
      <c r="A3664" s="3">
        <v>85</v>
      </c>
      <c r="B3664" s="3">
        <v>7.2</v>
      </c>
    </row>
    <row r="3665" spans="1:2" x14ac:dyDescent="0.3">
      <c r="A3665" s="3">
        <v>97</v>
      </c>
      <c r="B3665" s="3">
        <v>6.5</v>
      </c>
    </row>
    <row r="3666" spans="1:2" x14ac:dyDescent="0.3">
      <c r="A3666" s="3">
        <v>106</v>
      </c>
      <c r="B3666" s="3">
        <v>7.7</v>
      </c>
    </row>
    <row r="3667" spans="1:2" x14ac:dyDescent="0.3">
      <c r="A3667" s="3">
        <v>89</v>
      </c>
      <c r="B3667" s="3">
        <v>8.5</v>
      </c>
    </row>
    <row r="3668" spans="1:2" x14ac:dyDescent="0.3">
      <c r="A3668" s="2">
        <v>97</v>
      </c>
      <c r="B3668" s="2">
        <v>7.7</v>
      </c>
    </row>
    <row r="3669" spans="1:2" x14ac:dyDescent="0.3">
      <c r="A3669" s="3">
        <v>88</v>
      </c>
      <c r="B3669" s="3">
        <v>6.5</v>
      </c>
    </row>
    <row r="3670" spans="1:2" x14ac:dyDescent="0.3">
      <c r="A3670" s="2">
        <v>92</v>
      </c>
      <c r="B3670" s="2">
        <v>7</v>
      </c>
    </row>
    <row r="3671" spans="1:2" x14ac:dyDescent="0.3">
      <c r="A3671" s="2">
        <v>97</v>
      </c>
      <c r="B3671" s="2">
        <v>5.5</v>
      </c>
    </row>
    <row r="3672" spans="1:2" x14ac:dyDescent="0.3">
      <c r="A3672" s="2">
        <v>78</v>
      </c>
      <c r="B3672" s="2">
        <v>6.3</v>
      </c>
    </row>
    <row r="3673" spans="1:2" x14ac:dyDescent="0.3">
      <c r="A3673" s="3">
        <v>85</v>
      </c>
      <c r="B3673" s="3">
        <v>7.9</v>
      </c>
    </row>
    <row r="3674" spans="1:2" x14ac:dyDescent="0.3">
      <c r="A3674" s="3">
        <v>93</v>
      </c>
      <c r="B3674" s="3">
        <v>7.4</v>
      </c>
    </row>
    <row r="3675" spans="1:2" x14ac:dyDescent="0.3">
      <c r="A3675" s="3">
        <v>91</v>
      </c>
      <c r="B3675" s="3">
        <v>7.5</v>
      </c>
    </row>
    <row r="3676" spans="1:2" x14ac:dyDescent="0.3">
      <c r="A3676" s="3">
        <v>111</v>
      </c>
      <c r="B3676" s="3">
        <v>6.7</v>
      </c>
    </row>
    <row r="3677" spans="1:2" x14ac:dyDescent="0.3">
      <c r="A3677" s="2">
        <v>81</v>
      </c>
      <c r="B3677" s="2">
        <v>4.2</v>
      </c>
    </row>
    <row r="3678" spans="1:2" x14ac:dyDescent="0.3">
      <c r="A3678" s="2">
        <v>110</v>
      </c>
      <c r="B3678" s="2">
        <v>4.8</v>
      </c>
    </row>
    <row r="3679" spans="1:2" x14ac:dyDescent="0.3">
      <c r="A3679" s="3">
        <v>81</v>
      </c>
      <c r="B3679" s="3">
        <v>7</v>
      </c>
    </row>
    <row r="3680" spans="1:2" x14ac:dyDescent="0.3">
      <c r="A3680" s="2">
        <v>90</v>
      </c>
      <c r="B3680" s="2">
        <v>7</v>
      </c>
    </row>
    <row r="3681" spans="1:2" x14ac:dyDescent="0.3">
      <c r="A3681" s="2">
        <v>88</v>
      </c>
      <c r="B3681" s="2">
        <v>6.8</v>
      </c>
    </row>
    <row r="3682" spans="1:2" x14ac:dyDescent="0.3">
      <c r="A3682" s="3">
        <v>84</v>
      </c>
      <c r="B3682" s="3">
        <v>7.5</v>
      </c>
    </row>
    <row r="3683" spans="1:2" x14ac:dyDescent="0.3">
      <c r="A3683" s="3">
        <v>87</v>
      </c>
      <c r="B3683" s="3">
        <v>5.3</v>
      </c>
    </row>
    <row r="3684" spans="1:2" x14ac:dyDescent="0.3">
      <c r="A3684" s="3">
        <v>100</v>
      </c>
      <c r="B3684" s="3">
        <v>7.3</v>
      </c>
    </row>
    <row r="3685" spans="1:2" x14ac:dyDescent="0.3">
      <c r="A3685" s="2">
        <v>82</v>
      </c>
      <c r="B3685" s="2">
        <v>5.6</v>
      </c>
    </row>
    <row r="3686" spans="1:2" x14ac:dyDescent="0.3">
      <c r="A3686" s="3">
        <v>82</v>
      </c>
      <c r="B3686" s="3">
        <v>5.6</v>
      </c>
    </row>
    <row r="3687" spans="1:2" x14ac:dyDescent="0.3">
      <c r="A3687" s="2">
        <v>98</v>
      </c>
      <c r="B3687" s="2">
        <v>6.6</v>
      </c>
    </row>
    <row r="3688" spans="1:2" x14ac:dyDescent="0.3">
      <c r="A3688" s="3">
        <v>98</v>
      </c>
      <c r="B3688" s="3">
        <v>6.3</v>
      </c>
    </row>
    <row r="3689" spans="1:2" x14ac:dyDescent="0.3">
      <c r="A3689" s="3">
        <v>90</v>
      </c>
      <c r="B3689" s="3">
        <v>7.5</v>
      </c>
    </row>
    <row r="3690" spans="1:2" x14ac:dyDescent="0.3">
      <c r="A3690" s="2">
        <v>90</v>
      </c>
      <c r="B3690" s="2">
        <v>7.6</v>
      </c>
    </row>
    <row r="3691" spans="1:2" x14ac:dyDescent="0.3">
      <c r="A3691" s="2">
        <v>78</v>
      </c>
      <c r="B3691" s="2">
        <v>4.0999999999999996</v>
      </c>
    </row>
    <row r="3692" spans="1:2" x14ac:dyDescent="0.3">
      <c r="A3692" s="2">
        <v>102</v>
      </c>
      <c r="B3692" s="2">
        <v>7.8</v>
      </c>
    </row>
    <row r="3693" spans="1:2" x14ac:dyDescent="0.3">
      <c r="A3693" s="3">
        <v>97</v>
      </c>
      <c r="B3693" s="3">
        <v>7.3</v>
      </c>
    </row>
    <row r="3694" spans="1:2" x14ac:dyDescent="0.3">
      <c r="A3694" s="3">
        <v>100</v>
      </c>
      <c r="B3694" s="3">
        <v>7.1</v>
      </c>
    </row>
    <row r="3695" spans="1:2" x14ac:dyDescent="0.3">
      <c r="A3695" s="3">
        <v>88</v>
      </c>
      <c r="B3695" s="3">
        <v>6.2</v>
      </c>
    </row>
    <row r="3696" spans="1:2" x14ac:dyDescent="0.3">
      <c r="A3696" s="3">
        <v>108</v>
      </c>
      <c r="B3696" s="3">
        <v>6.1</v>
      </c>
    </row>
    <row r="3697" spans="1:2" x14ac:dyDescent="0.3">
      <c r="A3697" s="2">
        <v>110</v>
      </c>
      <c r="B3697" s="2">
        <v>6.9</v>
      </c>
    </row>
    <row r="3698" spans="1:2" x14ac:dyDescent="0.3">
      <c r="A3698" s="3">
        <v>90</v>
      </c>
      <c r="B3698" s="3">
        <v>7.5</v>
      </c>
    </row>
    <row r="3699" spans="1:2" x14ac:dyDescent="0.3">
      <c r="A3699" s="3">
        <v>111</v>
      </c>
      <c r="B3699" s="3">
        <v>7.4</v>
      </c>
    </row>
    <row r="3700" spans="1:2" x14ac:dyDescent="0.3">
      <c r="A3700" s="3">
        <v>77</v>
      </c>
      <c r="B3700" s="3">
        <v>7</v>
      </c>
    </row>
    <row r="3701" spans="1:2" x14ac:dyDescent="0.3">
      <c r="A3701" s="3">
        <v>81</v>
      </c>
      <c r="B3701" s="3">
        <v>6.9</v>
      </c>
    </row>
    <row r="3702" spans="1:2" x14ac:dyDescent="0.3">
      <c r="A3702" s="2">
        <v>90</v>
      </c>
      <c r="B3702" s="2">
        <v>6.6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CEBB-807D-43D0-B387-BC7BFDE6E82C}">
  <dimension ref="A1:J3702"/>
  <sheetViews>
    <sheetView topLeftCell="B1" workbookViewId="0">
      <selection activeCell="I1" sqref="I1:J12"/>
    </sheetView>
  </sheetViews>
  <sheetFormatPr defaultRowHeight="14.4" x14ac:dyDescent="0.3"/>
  <cols>
    <col min="1" max="1" width="10.88671875" bestFit="1" customWidth="1"/>
    <col min="2" max="2" width="13" bestFit="1" customWidth="1"/>
    <col min="3" max="3" width="15.77734375" bestFit="1" customWidth="1"/>
    <col min="4" max="4" width="11.88671875" bestFit="1" customWidth="1"/>
    <col min="9" max="9" width="12.109375" bestFit="1" customWidth="1"/>
    <col min="10" max="10" width="12.5546875" bestFit="1" customWidth="1"/>
  </cols>
  <sheetData>
    <row r="1" spans="1:10" x14ac:dyDescent="0.3">
      <c r="A1" s="1" t="s">
        <v>5</v>
      </c>
      <c r="B1" s="1" t="s">
        <v>7</v>
      </c>
      <c r="C1" s="6" t="s">
        <v>6214</v>
      </c>
      <c r="D1" s="6" t="s">
        <v>6215</v>
      </c>
      <c r="E1" s="6" t="s">
        <v>6206</v>
      </c>
      <c r="F1" s="6" t="s">
        <v>6207</v>
      </c>
      <c r="G1" s="6" t="s">
        <v>6211</v>
      </c>
      <c r="I1" s="4" t="s">
        <v>6217</v>
      </c>
      <c r="J1" s="4" t="s">
        <v>6218</v>
      </c>
    </row>
    <row r="2" spans="1:10" x14ac:dyDescent="0.3">
      <c r="A2" s="2" t="s">
        <v>11</v>
      </c>
      <c r="B2" s="2">
        <v>7.9</v>
      </c>
      <c r="C2" s="4" t="str" cm="1">
        <f t="array" ref="C2:C40">_xlfn.UNIQUE(A2:A3702)</f>
        <v>English</v>
      </c>
      <c r="D2" s="4">
        <f>COUNTIF($A$2:$A$3702,C2)</f>
        <v>3527</v>
      </c>
      <c r="E2" s="7">
        <f>AVERAGEIF(A2:A3702,C2,B2:B3702)</f>
        <v>6.4231925148851525</v>
      </c>
      <c r="F2" s="7" cm="1">
        <f t="array" ref="F2">MEDIAN(IF(ISNUMBER(SEARCH("*" &amp; C2 &amp; "*",$A$2:$A$3702)),$B$2:$B$3702))</f>
        <v>6.5</v>
      </c>
      <c r="G2" s="7" cm="1">
        <f t="array" ref="G2">STDEV(IF(ISNUMBER(SEARCH("*" &amp; C2 &amp; "*",$A$2:$A$3702)),$B$2:$B$3702))</f>
        <v>1.0537164938039794</v>
      </c>
      <c r="I2" s="10" t="s">
        <v>11</v>
      </c>
      <c r="J2" s="4">
        <v>3527</v>
      </c>
    </row>
    <row r="3" spans="1:10" x14ac:dyDescent="0.3">
      <c r="A3" s="3" t="s">
        <v>11</v>
      </c>
      <c r="B3" s="3">
        <v>7.1</v>
      </c>
      <c r="C3" s="4" t="str">
        <v>Mandarin</v>
      </c>
      <c r="D3" s="4">
        <f t="shared" ref="D3:D40" si="0">COUNTIF($A$2:$A$3702,C3)</f>
        <v>14</v>
      </c>
      <c r="E3" s="7">
        <f t="shared" ref="E3:E40" si="1">AVERAGEIF(A3:A3703,C3,B3:B3703)</f>
        <v>7.0214285714285722</v>
      </c>
      <c r="F3" s="7" cm="1">
        <f t="array" ref="F3">MEDIAN(IF(ISNUMBER(SEARCH("*" &amp; C3 &amp; "*",$A$2:$A$3702)),$B$2:$B$3702))</f>
        <v>7.25</v>
      </c>
      <c r="G3" s="7" cm="1">
        <f t="array" ref="G3">STDEV(IF(ISNUMBER(SEARCH("*" &amp; C3 &amp; "*",$A$2:$A$3702)),$B$2:$B$3702))</f>
        <v>0.76578624395359196</v>
      </c>
      <c r="I3" s="10" t="s">
        <v>953</v>
      </c>
      <c r="J3" s="4">
        <v>36</v>
      </c>
    </row>
    <row r="4" spans="1:10" x14ac:dyDescent="0.3">
      <c r="A4" s="2" t="s">
        <v>11</v>
      </c>
      <c r="B4" s="2">
        <v>6.8</v>
      </c>
      <c r="C4" s="4" t="str">
        <v>Aboriginal</v>
      </c>
      <c r="D4" s="4">
        <f t="shared" si="0"/>
        <v>2</v>
      </c>
      <c r="E4" s="7">
        <f t="shared" si="1"/>
        <v>6.95</v>
      </c>
      <c r="F4" s="7" cm="1">
        <f t="array" ref="F4">MEDIAN(IF(ISNUMBER(SEARCH("*" &amp; C4 &amp; "*",$A$2:$A$3702)),$B$2:$B$3702))</f>
        <v>6.95</v>
      </c>
      <c r="G4" s="7" cm="1">
        <f t="array" ref="G4">STDEV(IF(ISNUMBER(SEARCH("*" &amp; C4 &amp; "*",$A$2:$A$3702)),$B$2:$B$3702))</f>
        <v>0.77781745930520207</v>
      </c>
      <c r="I4" s="10" t="s">
        <v>918</v>
      </c>
      <c r="J4" s="4">
        <v>23</v>
      </c>
    </row>
    <row r="5" spans="1:10" x14ac:dyDescent="0.3">
      <c r="A5" s="3" t="s">
        <v>11</v>
      </c>
      <c r="B5" s="3">
        <v>8.5</v>
      </c>
      <c r="C5" s="4" t="str">
        <v>Spanish</v>
      </c>
      <c r="D5" s="4">
        <f t="shared" si="0"/>
        <v>23</v>
      </c>
      <c r="E5" s="7">
        <f t="shared" si="1"/>
        <v>7.0826086956521745</v>
      </c>
      <c r="F5" s="7" cm="1">
        <f t="array" ref="F5">MEDIAN(IF(ISNUMBER(SEARCH("*" &amp; C5 &amp; "*",$A$2:$A$3702)),$B$2:$B$3702))</f>
        <v>7.2</v>
      </c>
      <c r="G5" s="7" cm="1">
        <f t="array" ref="G5">STDEV(IF(ISNUMBER(SEARCH("*" &amp; C5 &amp; "*",$A$2:$A$3702)),$B$2:$B$3702))</f>
        <v>0.86057706533203293</v>
      </c>
      <c r="I5" s="10" t="s">
        <v>646</v>
      </c>
      <c r="J5" s="4">
        <v>14</v>
      </c>
    </row>
    <row r="6" spans="1:10" x14ac:dyDescent="0.3">
      <c r="A6" s="3" t="s">
        <v>11</v>
      </c>
      <c r="B6" s="3">
        <v>6.6</v>
      </c>
      <c r="C6" s="4" t="str">
        <v>French</v>
      </c>
      <c r="D6" s="4">
        <f t="shared" si="0"/>
        <v>36</v>
      </c>
      <c r="E6" s="7">
        <f t="shared" si="1"/>
        <v>7.2972222222222216</v>
      </c>
      <c r="F6" s="7" cm="1">
        <f t="array" ref="F6">MEDIAN(IF(ISNUMBER(SEARCH("*" &amp; C6 &amp; "*",$A$2:$A$3702)),$B$2:$B$3702))</f>
        <v>7.25</v>
      </c>
      <c r="G6" s="7" cm="1">
        <f t="array" ref="G6">STDEV(IF(ISNUMBER(SEARCH("*" &amp; C6 &amp; "*",$A$2:$A$3702)),$B$2:$B$3702))</f>
        <v>0.56542581229224875</v>
      </c>
      <c r="I6" s="10" t="s">
        <v>3627</v>
      </c>
      <c r="J6" s="4">
        <v>13</v>
      </c>
    </row>
    <row r="7" spans="1:10" x14ac:dyDescent="0.3">
      <c r="A7" s="2" t="s">
        <v>11</v>
      </c>
      <c r="B7" s="2">
        <v>6.2</v>
      </c>
      <c r="C7" s="4" t="str">
        <v>Filipino</v>
      </c>
      <c r="D7" s="4">
        <f t="shared" si="0"/>
        <v>1</v>
      </c>
      <c r="E7" s="7">
        <f t="shared" si="1"/>
        <v>6.7</v>
      </c>
      <c r="F7" s="7" cm="1">
        <f t="array" ref="F7">MEDIAN(IF(ISNUMBER(SEARCH("*" &amp; C7 &amp; "*",$A$2:$A$3702)),$B$2:$B$3702))</f>
        <v>6.7</v>
      </c>
      <c r="G7" s="7" t="e" cm="1">
        <f t="array" ref="G7">STDEV(IF(ISNUMBER(SEARCH("*" &amp; C7 &amp; "*",$A$2:$A$3702)),$B$2:$B$3702))</f>
        <v>#DIV/0!</v>
      </c>
      <c r="I7" s="10" t="s">
        <v>2504</v>
      </c>
      <c r="J7" s="4">
        <v>12</v>
      </c>
    </row>
    <row r="8" spans="1:10" x14ac:dyDescent="0.3">
      <c r="A8" s="3" t="s">
        <v>11</v>
      </c>
      <c r="B8" s="3">
        <v>7.8</v>
      </c>
      <c r="C8" s="4" t="str">
        <v>Maya</v>
      </c>
      <c r="D8" s="4">
        <f t="shared" si="0"/>
        <v>1</v>
      </c>
      <c r="E8" s="7">
        <f t="shared" si="1"/>
        <v>7.8</v>
      </c>
      <c r="F8" s="7" cm="1">
        <f t="array" ref="F8">MEDIAN(IF(ISNUMBER(SEARCH("*" &amp; C8 &amp; "*",$A$2:$A$3702)),$B$2:$B$3702))</f>
        <v>7.8</v>
      </c>
      <c r="G8" s="7" t="e" cm="1">
        <f t="array" ref="G8">STDEV(IF(ISNUMBER(SEARCH("*" &amp; C8 &amp; "*",$A$2:$A$3702)),$B$2:$B$3702))</f>
        <v>#DIV/0!</v>
      </c>
      <c r="I8" s="10" t="s">
        <v>4532</v>
      </c>
      <c r="J8" s="4">
        <v>8</v>
      </c>
    </row>
    <row r="9" spans="1:10" x14ac:dyDescent="0.3">
      <c r="A9" s="2" t="s">
        <v>11</v>
      </c>
      <c r="B9" s="2">
        <v>7.5</v>
      </c>
      <c r="C9" s="4" t="str">
        <v>Kazakh</v>
      </c>
      <c r="D9" s="4">
        <f t="shared" si="0"/>
        <v>1</v>
      </c>
      <c r="E9" s="7">
        <f t="shared" si="1"/>
        <v>6</v>
      </c>
      <c r="F9" s="7" cm="1">
        <f t="array" ref="F9">MEDIAN(IF(ISNUMBER(SEARCH("*" &amp; C9 &amp; "*",$A$2:$A$3702)),$B$2:$B$3702))</f>
        <v>6</v>
      </c>
      <c r="G9" s="7" t="e" cm="1">
        <f t="array" ref="G9">STDEV(IF(ISNUMBER(SEARCH("*" &amp; C9 &amp; "*",$A$2:$A$3702)),$B$2:$B$3702))</f>
        <v>#DIV/0!</v>
      </c>
      <c r="I9" s="10" t="s">
        <v>2351</v>
      </c>
      <c r="J9" s="4">
        <v>8</v>
      </c>
    </row>
    <row r="10" spans="1:10" x14ac:dyDescent="0.3">
      <c r="A10" s="3" t="s">
        <v>11</v>
      </c>
      <c r="B10" s="3">
        <v>7.5</v>
      </c>
      <c r="C10" s="4" t="str">
        <v>Telugu</v>
      </c>
      <c r="D10" s="4">
        <f t="shared" si="0"/>
        <v>1</v>
      </c>
      <c r="E10" s="7">
        <f t="shared" si="1"/>
        <v>8.4</v>
      </c>
      <c r="F10" s="7" cm="1">
        <f t="array" ref="F10">MEDIAN(IF(ISNUMBER(SEARCH("*" &amp; C10 &amp; "*",$A$2:$A$3702)),$B$2:$B$3702))</f>
        <v>8.4</v>
      </c>
      <c r="G10" s="7" t="e" cm="1">
        <f t="array" ref="G10">STDEV(IF(ISNUMBER(SEARCH("*" &amp; C10 &amp; "*",$A$2:$A$3702)),$B$2:$B$3702))</f>
        <v>#DIV/0!</v>
      </c>
      <c r="I10" s="10" t="s">
        <v>3117</v>
      </c>
      <c r="J10" s="4">
        <v>7</v>
      </c>
    </row>
    <row r="11" spans="1:10" x14ac:dyDescent="0.3">
      <c r="A11" s="2" t="s">
        <v>11</v>
      </c>
      <c r="B11" s="2">
        <v>6.9</v>
      </c>
      <c r="C11" s="4" t="str">
        <v>Cantonese</v>
      </c>
      <c r="D11" s="4">
        <f t="shared" si="0"/>
        <v>8</v>
      </c>
      <c r="E11" s="7">
        <f t="shared" si="1"/>
        <v>7.2374999999999998</v>
      </c>
      <c r="F11" s="7" cm="1">
        <f t="array" ref="F11">MEDIAN(IF(ISNUMBER(SEARCH("*" &amp; C11 &amp; "*",$A$2:$A$3702)),$B$2:$B$3702))</f>
        <v>7.3</v>
      </c>
      <c r="G11" s="7" cm="1">
        <f t="array" ref="G11">STDEV(IF(ISNUMBER(SEARCH("*" &amp; C11 &amp; "*",$A$2:$A$3702)),$B$2:$B$3702))</f>
        <v>0.4405759217854997</v>
      </c>
      <c r="I11" s="10" t="s">
        <v>4337</v>
      </c>
      <c r="J11" s="4">
        <v>5</v>
      </c>
    </row>
    <row r="12" spans="1:10" x14ac:dyDescent="0.3">
      <c r="A12" s="3" t="s">
        <v>11</v>
      </c>
      <c r="B12" s="3">
        <v>6.1</v>
      </c>
      <c r="C12" s="4" t="str">
        <v>Japanese</v>
      </c>
      <c r="D12" s="4">
        <f t="shared" si="0"/>
        <v>12</v>
      </c>
      <c r="E12" s="7">
        <f t="shared" si="1"/>
        <v>7.625</v>
      </c>
      <c r="F12" s="7" cm="1">
        <f t="array" ref="F12">MEDIAN(IF(ISNUMBER(SEARCH("*" &amp; C12 &amp; "*",$A$2:$A$3702)),$B$2:$B$3702))</f>
        <v>7.8000000000000007</v>
      </c>
      <c r="G12" s="7" cm="1">
        <f t="array" ref="G12">STDEV(IF(ISNUMBER(SEARCH("*" &amp; C12 &amp; "*",$A$2:$A$3702)),$B$2:$B$3702))</f>
        <v>0.89962113237639363</v>
      </c>
      <c r="I12" s="10" t="s">
        <v>5040</v>
      </c>
      <c r="J12" s="4">
        <v>5</v>
      </c>
    </row>
    <row r="13" spans="1:10" x14ac:dyDescent="0.3">
      <c r="A13" s="2" t="s">
        <v>11</v>
      </c>
      <c r="B13" s="2">
        <v>6.7</v>
      </c>
      <c r="C13" s="4" t="str">
        <v>Aramaic</v>
      </c>
      <c r="D13" s="4">
        <f t="shared" si="0"/>
        <v>1</v>
      </c>
      <c r="E13" s="7">
        <f t="shared" si="1"/>
        <v>7.1</v>
      </c>
      <c r="F13" s="7" cm="1">
        <f t="array" ref="F13">MEDIAN(IF(ISNUMBER(SEARCH("*" &amp; C13 &amp; "*",$A$2:$A$3702)),$B$2:$B$3702))</f>
        <v>7.1</v>
      </c>
      <c r="G13" s="7" t="e" cm="1">
        <f t="array" ref="G13">STDEV(IF(ISNUMBER(SEARCH("*" &amp; C13 &amp; "*",$A$2:$A$3702)),$B$2:$B$3702))</f>
        <v>#DIV/0!</v>
      </c>
      <c r="I13" s="9" t="s">
        <v>6216</v>
      </c>
      <c r="J13">
        <v>3658</v>
      </c>
    </row>
    <row r="14" spans="1:10" x14ac:dyDescent="0.3">
      <c r="A14" s="3" t="s">
        <v>11</v>
      </c>
      <c r="B14" s="3">
        <v>7.3</v>
      </c>
      <c r="C14" s="4" t="str">
        <v>Italian</v>
      </c>
      <c r="D14" s="4">
        <f t="shared" si="0"/>
        <v>7</v>
      </c>
      <c r="E14" s="7">
        <f t="shared" si="1"/>
        <v>7.1857142857142851</v>
      </c>
      <c r="F14" s="7" cm="1">
        <f t="array" ref="F14">MEDIAN(IF(ISNUMBER(SEARCH("*" &amp; C14 &amp; "*",$A$2:$A$3702)),$B$2:$B$3702))</f>
        <v>7</v>
      </c>
      <c r="G14" s="7" cm="1">
        <f t="array" ref="G14">STDEV(IF(ISNUMBER(SEARCH("*" &amp; C14 &amp; "*",$A$2:$A$3702)),$B$2:$B$3702))</f>
        <v>1.1553189623484605</v>
      </c>
    </row>
    <row r="15" spans="1:10" x14ac:dyDescent="0.3">
      <c r="A15" s="2" t="s">
        <v>11</v>
      </c>
      <c r="B15" s="2">
        <v>6.5</v>
      </c>
      <c r="C15" s="4" t="str">
        <v>Dutch</v>
      </c>
      <c r="D15" s="4">
        <f t="shared" si="0"/>
        <v>3</v>
      </c>
      <c r="E15" s="7">
        <f t="shared" si="1"/>
        <v>7.5666666666666664</v>
      </c>
      <c r="F15" s="7" cm="1">
        <f t="array" ref="F15">MEDIAN(IF(ISNUMBER(SEARCH("*" &amp; C15 &amp; "*",$A$2:$A$3702)),$B$2:$B$3702))</f>
        <v>7.8</v>
      </c>
      <c r="G15" s="7" cm="1">
        <f t="array" ref="G15">STDEV(IF(ISNUMBER(SEARCH("*" &amp; C15 &amp; "*",$A$2:$A$3702)),$B$2:$B$3702))</f>
        <v>0.40414518843273811</v>
      </c>
    </row>
    <row r="16" spans="1:10" x14ac:dyDescent="0.3">
      <c r="A16" s="3" t="s">
        <v>11</v>
      </c>
      <c r="B16" s="3">
        <v>7.2</v>
      </c>
      <c r="C16" s="4" t="str">
        <v>Dari</v>
      </c>
      <c r="D16" s="4">
        <f t="shared" si="0"/>
        <v>2</v>
      </c>
      <c r="E16" s="7">
        <f t="shared" si="1"/>
        <v>7.5</v>
      </c>
      <c r="F16" s="7" cm="1">
        <f t="array" ref="F16">MEDIAN(IF(ISNUMBER(SEARCH("*" &amp; C16 &amp; "*",$A$2:$A$3702)),$B$2:$B$3702))</f>
        <v>7.4</v>
      </c>
      <c r="G16" s="7" cm="1">
        <f t="array" ref="G16">STDEV(IF(ISNUMBER(SEARCH("*" &amp; C16 &amp; "*",$A$2:$A$3702)),$B$2:$B$3702))</f>
        <v>0.73231937477214604</v>
      </c>
    </row>
    <row r="17" spans="1:7" x14ac:dyDescent="0.3">
      <c r="A17" s="2" t="s">
        <v>11</v>
      </c>
      <c r="B17" s="2">
        <v>6.6</v>
      </c>
      <c r="C17" s="4" t="str">
        <v>German</v>
      </c>
      <c r="D17" s="4">
        <f t="shared" si="0"/>
        <v>13</v>
      </c>
      <c r="E17" s="7">
        <f t="shared" si="1"/>
        <v>7.6923076923076925</v>
      </c>
      <c r="F17" s="7" cm="1">
        <f t="array" ref="F17">MEDIAN(IF(ISNUMBER(SEARCH("*" &amp; C17 &amp; "*",$A$2:$A$3702)),$B$2:$B$3702))</f>
        <v>7.7</v>
      </c>
      <c r="G17" s="7" cm="1">
        <f t="array" ref="G17">STDEV(IF(ISNUMBER(SEARCH("*" &amp; C17 &amp; "*",$A$2:$A$3702)),$B$2:$B$3702))</f>
        <v>0.64091281058286786</v>
      </c>
    </row>
    <row r="18" spans="1:7" x14ac:dyDescent="0.3">
      <c r="A18" s="3" t="s">
        <v>11</v>
      </c>
      <c r="B18" s="3">
        <v>8.1</v>
      </c>
      <c r="C18" s="4" t="str">
        <v>Mongolian</v>
      </c>
      <c r="D18" s="4">
        <f t="shared" si="0"/>
        <v>1</v>
      </c>
      <c r="E18" s="7">
        <f t="shared" si="1"/>
        <v>7.3</v>
      </c>
      <c r="F18" s="7" cm="1">
        <f t="array" ref="F18">MEDIAN(IF(ISNUMBER(SEARCH("*" &amp; C18 &amp; "*",$A$2:$A$3702)),$B$2:$B$3702))</f>
        <v>7.3</v>
      </c>
      <c r="G18" s="7" t="e" cm="1">
        <f t="array" ref="G18">STDEV(IF(ISNUMBER(SEARCH("*" &amp; C18 &amp; "*",$A$2:$A$3702)),$B$2:$B$3702))</f>
        <v>#DIV/0!</v>
      </c>
    </row>
    <row r="19" spans="1:7" x14ac:dyDescent="0.3">
      <c r="A19" s="2" t="s">
        <v>11</v>
      </c>
      <c r="B19" s="2">
        <v>6.7</v>
      </c>
      <c r="C19" s="4" t="str">
        <v>Thai</v>
      </c>
      <c r="D19" s="4">
        <f t="shared" si="0"/>
        <v>3</v>
      </c>
      <c r="E19" s="7">
        <f t="shared" si="1"/>
        <v>6.6333333333333329</v>
      </c>
      <c r="F19" s="7" cm="1">
        <f t="array" ref="F19">MEDIAN(IF(ISNUMBER(SEARCH("*" &amp; C19 &amp; "*",$A$2:$A$3702)),$B$2:$B$3702))</f>
        <v>6.6</v>
      </c>
      <c r="G19" s="7" cm="1">
        <f t="array" ref="G19">STDEV(IF(ISNUMBER(SEARCH("*" &amp; C19 &amp; "*",$A$2:$A$3702)),$B$2:$B$3702))</f>
        <v>0.45092497528228914</v>
      </c>
    </row>
    <row r="20" spans="1:7" x14ac:dyDescent="0.3">
      <c r="A20" s="3" t="s">
        <v>11</v>
      </c>
      <c r="B20" s="3">
        <v>6.8</v>
      </c>
      <c r="C20" s="4" t="str">
        <v>Bosnian</v>
      </c>
      <c r="D20" s="4">
        <f t="shared" si="0"/>
        <v>1</v>
      </c>
      <c r="E20" s="7">
        <f t="shared" si="1"/>
        <v>4.3</v>
      </c>
      <c r="F20" s="7" cm="1">
        <f t="array" ref="F20">MEDIAN(IF(ISNUMBER(SEARCH("*" &amp; C20 &amp; "*",$A$2:$A$3702)),$B$2:$B$3702))</f>
        <v>4.3</v>
      </c>
      <c r="G20" s="7" t="e" cm="1">
        <f t="array" ref="G20">STDEV(IF(ISNUMBER(SEARCH("*" &amp; C20 &amp; "*",$A$2:$A$3702)),$B$2:$B$3702))</f>
        <v>#DIV/0!</v>
      </c>
    </row>
    <row r="21" spans="1:7" x14ac:dyDescent="0.3">
      <c r="A21" s="2" t="s">
        <v>11</v>
      </c>
      <c r="B21" s="2">
        <v>7.5</v>
      </c>
      <c r="C21" s="4" t="str">
        <v>Korean</v>
      </c>
      <c r="D21" s="4">
        <f t="shared" si="0"/>
        <v>5</v>
      </c>
      <c r="E21" s="7">
        <f t="shared" si="1"/>
        <v>7.7</v>
      </c>
      <c r="F21" s="7" cm="1">
        <f t="array" ref="F21">MEDIAN(IF(ISNUMBER(SEARCH("*" &amp; C21 &amp; "*",$A$2:$A$3702)),$B$2:$B$3702))</f>
        <v>7.7</v>
      </c>
      <c r="G21" s="7" cm="1">
        <f t="array" ref="G21">STDEV(IF(ISNUMBER(SEARCH("*" &amp; C21 &amp; "*",$A$2:$A$3702)),$B$2:$B$3702))</f>
        <v>0.57008771254956914</v>
      </c>
    </row>
    <row r="22" spans="1:7" x14ac:dyDescent="0.3">
      <c r="A22" s="3" t="s">
        <v>11</v>
      </c>
      <c r="B22" s="3">
        <v>7</v>
      </c>
      <c r="C22" s="4" t="str">
        <v>Hungarian</v>
      </c>
      <c r="D22" s="4">
        <f t="shared" si="0"/>
        <v>1</v>
      </c>
      <c r="E22" s="7">
        <f t="shared" si="1"/>
        <v>7.1</v>
      </c>
      <c r="F22" s="7" cm="1">
        <f t="array" ref="F22">MEDIAN(IF(ISNUMBER(SEARCH("*" &amp; C22 &amp; "*",$A$2:$A$3702)),$B$2:$B$3702))</f>
        <v>7.1</v>
      </c>
      <c r="G22" s="7" t="e" cm="1">
        <f t="array" ref="G22">STDEV(IF(ISNUMBER(SEARCH("*" &amp; C22 &amp; "*",$A$2:$A$3702)),$B$2:$B$3702))</f>
        <v>#DIV/0!</v>
      </c>
    </row>
    <row r="23" spans="1:7" x14ac:dyDescent="0.3">
      <c r="A23" s="2" t="s">
        <v>11</v>
      </c>
      <c r="B23" s="2">
        <v>6.7</v>
      </c>
      <c r="C23" s="4" t="str">
        <v>Hindi</v>
      </c>
      <c r="D23" s="4">
        <f t="shared" si="0"/>
        <v>8</v>
      </c>
      <c r="E23" s="7">
        <f t="shared" si="1"/>
        <v>7.1749999999999998</v>
      </c>
      <c r="F23" s="7" cm="1">
        <f t="array" ref="F23">MEDIAN(IF(ISNUMBER(SEARCH("*" &amp; C23 &amp; "*",$A$2:$A$3702)),$B$2:$B$3702))</f>
        <v>7.3000000000000007</v>
      </c>
      <c r="G23" s="7" cm="1">
        <f t="array" ref="G23">STDEV(IF(ISNUMBER(SEARCH("*" &amp; C23 &amp; "*",$A$2:$A$3702)),$B$2:$B$3702))</f>
        <v>0.76110821456985622</v>
      </c>
    </row>
    <row r="24" spans="1:7" x14ac:dyDescent="0.3">
      <c r="A24" s="3" t="s">
        <v>11</v>
      </c>
      <c r="B24" s="3">
        <v>7.9</v>
      </c>
      <c r="C24" s="4" t="str">
        <v/>
      </c>
      <c r="D24" s="4">
        <f t="shared" si="0"/>
        <v>2</v>
      </c>
      <c r="E24" s="7">
        <f t="shared" si="1"/>
        <v>5.3</v>
      </c>
      <c r="F24" s="7" cm="1">
        <f t="array" ref="F24">MEDIAN(IF(ISNUMBER(SEARCH("*" &amp; C24 &amp; "*",$A$2:$A$3702)),$B$2:$B$3702))</f>
        <v>6.6</v>
      </c>
      <c r="G24" s="7" cm="1">
        <f t="array" ref="G24">STDEV(IF(ISNUMBER(SEARCH("*" &amp; C24 &amp; "*",$A$2:$A$3702)),$B$2:$B$3702))</f>
        <v>1.059033900087041</v>
      </c>
    </row>
    <row r="25" spans="1:7" x14ac:dyDescent="0.3">
      <c r="A25" s="2" t="s">
        <v>11</v>
      </c>
      <c r="B25" s="2">
        <v>6.1</v>
      </c>
      <c r="C25" s="4" t="str">
        <v>Icelandic</v>
      </c>
      <c r="D25" s="4">
        <f t="shared" si="0"/>
        <v>1</v>
      </c>
      <c r="E25" s="7">
        <f t="shared" si="1"/>
        <v>6.9</v>
      </c>
      <c r="F25" s="7" cm="1">
        <f t="array" ref="F25">MEDIAN(IF(ISNUMBER(SEARCH("*" &amp; C25 &amp; "*",$A$2:$A$3702)),$B$2:$B$3702))</f>
        <v>6.9</v>
      </c>
      <c r="G25" s="7" t="e" cm="1">
        <f t="array" ref="G25">STDEV(IF(ISNUMBER(SEARCH("*" &amp; C25 &amp; "*",$A$2:$A$3702)),$B$2:$B$3702))</f>
        <v>#DIV/0!</v>
      </c>
    </row>
    <row r="26" spans="1:7" x14ac:dyDescent="0.3">
      <c r="A26" s="3" t="s">
        <v>11</v>
      </c>
      <c r="B26" s="3">
        <v>7.2</v>
      </c>
      <c r="C26" s="4" t="str">
        <v>Danish</v>
      </c>
      <c r="D26" s="4">
        <f t="shared" si="0"/>
        <v>3</v>
      </c>
      <c r="E26" s="7">
        <f t="shared" si="1"/>
        <v>7.9000000000000012</v>
      </c>
      <c r="F26" s="7" cm="1">
        <f t="array" ref="F26">MEDIAN(IF(ISNUMBER(SEARCH("*" &amp; C26 &amp; "*",$A$2:$A$3702)),$B$2:$B$3702))</f>
        <v>8.1</v>
      </c>
      <c r="G26" s="7" cm="1">
        <f t="array" ref="G26">STDEV(IF(ISNUMBER(SEARCH("*" &amp; C26 &amp; "*",$A$2:$A$3702)),$B$2:$B$3702))</f>
        <v>0.5291502622129185</v>
      </c>
    </row>
    <row r="27" spans="1:7" x14ac:dyDescent="0.3">
      <c r="A27" s="2" t="s">
        <v>11</v>
      </c>
      <c r="B27" s="2">
        <v>7.7</v>
      </c>
      <c r="C27" s="4" t="str">
        <v>Portuguese</v>
      </c>
      <c r="D27" s="4">
        <f t="shared" si="0"/>
        <v>5</v>
      </c>
      <c r="E27" s="7">
        <f t="shared" si="1"/>
        <v>7.76</v>
      </c>
      <c r="F27" s="7" cm="1">
        <f t="array" ref="F27">MEDIAN(IF(ISNUMBER(SEARCH("*" &amp; C27 &amp; "*",$A$2:$A$3702)),$B$2:$B$3702))</f>
        <v>8</v>
      </c>
      <c r="G27" s="7" cm="1">
        <f t="array" ref="G27">STDEV(IF(ISNUMBER(SEARCH("*" &amp; C27 &amp; "*",$A$2:$A$3702)),$B$2:$B$3702))</f>
        <v>0.97877474425937894</v>
      </c>
    </row>
    <row r="28" spans="1:7" x14ac:dyDescent="0.3">
      <c r="A28" s="3" t="s">
        <v>11</v>
      </c>
      <c r="B28" s="3">
        <v>8.1999999999999993</v>
      </c>
      <c r="C28" s="4" t="str">
        <v>Norwegian</v>
      </c>
      <c r="D28" s="4">
        <f t="shared" si="0"/>
        <v>4</v>
      </c>
      <c r="E28" s="7">
        <f t="shared" si="1"/>
        <v>7.15</v>
      </c>
      <c r="F28" s="7" cm="1">
        <f t="array" ref="F28">MEDIAN(IF(ISNUMBER(SEARCH("*" &amp; C28 &amp; "*",$A$2:$A$3702)),$B$2:$B$3702))</f>
        <v>7.3</v>
      </c>
      <c r="G28" s="7" cm="1">
        <f t="array" ref="G28">STDEV(IF(ISNUMBER(SEARCH("*" &amp; C28 &amp; "*",$A$2:$A$3702)),$B$2:$B$3702))</f>
        <v>0.57445626465380251</v>
      </c>
    </row>
    <row r="29" spans="1:7" x14ac:dyDescent="0.3">
      <c r="A29" s="2" t="s">
        <v>11</v>
      </c>
      <c r="B29" s="2">
        <v>5.9</v>
      </c>
      <c r="C29" s="4" t="str">
        <v>Czech</v>
      </c>
      <c r="D29" s="4">
        <f t="shared" si="0"/>
        <v>1</v>
      </c>
      <c r="E29" s="7">
        <f t="shared" si="1"/>
        <v>7.4</v>
      </c>
      <c r="F29" s="7" cm="1">
        <f t="array" ref="F29">MEDIAN(IF(ISNUMBER(SEARCH("*" &amp; C29 &amp; "*",$A$2:$A$3702)),$B$2:$B$3702))</f>
        <v>7.4</v>
      </c>
      <c r="G29" s="7" t="e" cm="1">
        <f t="array" ref="G29">STDEV(IF(ISNUMBER(SEARCH("*" &amp; C29 &amp; "*",$A$2:$A$3702)),$B$2:$B$3702))</f>
        <v>#DIV/0!</v>
      </c>
    </row>
    <row r="30" spans="1:7" x14ac:dyDescent="0.3">
      <c r="A30" s="3" t="s">
        <v>11</v>
      </c>
      <c r="B30" s="3">
        <v>7</v>
      </c>
      <c r="C30" s="4" t="str">
        <v>Russian</v>
      </c>
      <c r="D30" s="4">
        <f t="shared" si="0"/>
        <v>1</v>
      </c>
      <c r="E30" s="7">
        <f t="shared" si="1"/>
        <v>6.5</v>
      </c>
      <c r="F30" s="7" cm="1">
        <f t="array" ref="F30">MEDIAN(IF(ISNUMBER(SEARCH("*" &amp; C30 &amp; "*",$A$2:$A$3702)),$B$2:$B$3702))</f>
        <v>6.5</v>
      </c>
      <c r="G30" s="7" t="e" cm="1">
        <f t="array" ref="G30">STDEV(IF(ISNUMBER(SEARCH("*" &amp; C30 &amp; "*",$A$2:$A$3702)),$B$2:$B$3702))</f>
        <v>#DIV/0!</v>
      </c>
    </row>
    <row r="31" spans="1:7" x14ac:dyDescent="0.3">
      <c r="A31" s="2" t="s">
        <v>11</v>
      </c>
      <c r="B31" s="2">
        <v>7.8</v>
      </c>
      <c r="C31" s="4" t="str">
        <v>None</v>
      </c>
      <c r="D31" s="4">
        <f t="shared" si="0"/>
        <v>1</v>
      </c>
      <c r="E31" s="7">
        <f t="shared" si="1"/>
        <v>8.5</v>
      </c>
      <c r="F31" s="7" cm="1">
        <f t="array" ref="F31">MEDIAN(IF(ISNUMBER(SEARCH("*" &amp; C31 &amp; "*",$A$2:$A$3702)),$B$2:$B$3702))</f>
        <v>8.5</v>
      </c>
      <c r="G31" s="7" t="e" cm="1">
        <f t="array" ref="G31">STDEV(IF(ISNUMBER(SEARCH("*" &amp; C31 &amp; "*",$A$2:$A$3702)),$B$2:$B$3702))</f>
        <v>#DIV/0!</v>
      </c>
    </row>
    <row r="32" spans="1:7" x14ac:dyDescent="0.3">
      <c r="A32" s="3" t="s">
        <v>11</v>
      </c>
      <c r="B32" s="3">
        <v>7.3</v>
      </c>
      <c r="C32" s="4" t="str">
        <v>Zulu</v>
      </c>
      <c r="D32" s="4">
        <f t="shared" si="0"/>
        <v>1</v>
      </c>
      <c r="E32" s="7">
        <f t="shared" si="1"/>
        <v>7.3</v>
      </c>
      <c r="F32" s="7" cm="1">
        <f t="array" ref="F32">MEDIAN(IF(ISNUMBER(SEARCH("*" &amp; C32 &amp; "*",$A$2:$A$3702)),$B$2:$B$3702))</f>
        <v>7.3</v>
      </c>
      <c r="G32" s="7" t="e" cm="1">
        <f t="array" ref="G32">STDEV(IF(ISNUMBER(SEARCH("*" &amp; C32 &amp; "*",$A$2:$A$3702)),$B$2:$B$3702))</f>
        <v>#DIV/0!</v>
      </c>
    </row>
    <row r="33" spans="1:7" x14ac:dyDescent="0.3">
      <c r="A33" s="2" t="s">
        <v>11</v>
      </c>
      <c r="B33" s="2">
        <v>7.2</v>
      </c>
      <c r="C33" s="4" t="str">
        <v>Hebrew</v>
      </c>
      <c r="D33" s="4">
        <f t="shared" si="0"/>
        <v>1</v>
      </c>
      <c r="E33" s="7">
        <f t="shared" si="1"/>
        <v>8</v>
      </c>
      <c r="F33" s="7" cm="1">
        <f t="array" ref="F33">MEDIAN(IF(ISNUMBER(SEARCH("*" &amp; C33 &amp; "*",$A$2:$A$3702)),$B$2:$B$3702))</f>
        <v>8</v>
      </c>
      <c r="G33" s="7" t="e" cm="1">
        <f t="array" ref="G33">STDEV(IF(ISNUMBER(SEARCH("*" &amp; C33 &amp; "*",$A$2:$A$3702)),$B$2:$B$3702))</f>
        <v>#DIV/0!</v>
      </c>
    </row>
    <row r="34" spans="1:7" x14ac:dyDescent="0.3">
      <c r="A34" s="3" t="s">
        <v>11</v>
      </c>
      <c r="B34" s="3">
        <v>6.5</v>
      </c>
      <c r="C34" s="4" t="str">
        <v>Dzongkha</v>
      </c>
      <c r="D34" s="4">
        <f t="shared" si="0"/>
        <v>1</v>
      </c>
      <c r="E34" s="7">
        <f t="shared" si="1"/>
        <v>7.5</v>
      </c>
      <c r="F34" s="7" cm="1">
        <f t="array" ref="F34">MEDIAN(IF(ISNUMBER(SEARCH("*" &amp; C34 &amp; "*",$A$2:$A$3702)),$B$2:$B$3702))</f>
        <v>7.5</v>
      </c>
      <c r="G34" s="7" t="e" cm="1">
        <f t="array" ref="G34">STDEV(IF(ISNUMBER(SEARCH("*" &amp; C34 &amp; "*",$A$2:$A$3702)),$B$2:$B$3702))</f>
        <v>#DIV/0!</v>
      </c>
    </row>
    <row r="35" spans="1:7" x14ac:dyDescent="0.3">
      <c r="A35" s="2" t="s">
        <v>11</v>
      </c>
      <c r="B35" s="2">
        <v>6.8</v>
      </c>
      <c r="C35" s="4" t="str">
        <v>Arabic</v>
      </c>
      <c r="D35" s="4">
        <f t="shared" si="0"/>
        <v>1</v>
      </c>
      <c r="E35" s="7">
        <f t="shared" si="1"/>
        <v>7.2</v>
      </c>
      <c r="F35" s="7" cm="1">
        <f t="array" ref="F35">MEDIAN(IF(ISNUMBER(SEARCH("*" &amp; C35 &amp; "*",$A$2:$A$3702)),$B$2:$B$3702))</f>
        <v>7.2</v>
      </c>
      <c r="G35" s="7" t="e" cm="1">
        <f t="array" ref="G35">STDEV(IF(ISNUMBER(SEARCH("*" &amp; C35 &amp; "*",$A$2:$A$3702)),$B$2:$B$3702))</f>
        <v>#DIV/0!</v>
      </c>
    </row>
    <row r="36" spans="1:7" x14ac:dyDescent="0.3">
      <c r="A36" s="3" t="s">
        <v>11</v>
      </c>
      <c r="B36" s="3">
        <v>7.3</v>
      </c>
      <c r="C36" s="4" t="str">
        <v>Vietnamese</v>
      </c>
      <c r="D36" s="4">
        <f t="shared" si="0"/>
        <v>1</v>
      </c>
      <c r="E36" s="7">
        <f t="shared" si="1"/>
        <v>7.4</v>
      </c>
      <c r="F36" s="7" cm="1">
        <f t="array" ref="F36">MEDIAN(IF(ISNUMBER(SEARCH("*" &amp; C36 &amp; "*",$A$2:$A$3702)),$B$2:$B$3702))</f>
        <v>7.4</v>
      </c>
      <c r="G36" s="7" t="e" cm="1">
        <f t="array" ref="G36">STDEV(IF(ISNUMBER(SEARCH("*" &amp; C36 &amp; "*",$A$2:$A$3702)),$B$2:$B$3702))</f>
        <v>#DIV/0!</v>
      </c>
    </row>
    <row r="37" spans="1:7" x14ac:dyDescent="0.3">
      <c r="A37" s="2" t="s">
        <v>11</v>
      </c>
      <c r="B37" s="2">
        <v>6</v>
      </c>
      <c r="C37" s="4" t="str">
        <v>Indonesian</v>
      </c>
      <c r="D37" s="4">
        <f t="shared" si="0"/>
        <v>2</v>
      </c>
      <c r="E37" s="7">
        <f t="shared" si="1"/>
        <v>7.8999999999999995</v>
      </c>
      <c r="F37" s="7" cm="1">
        <f t="array" ref="F37">MEDIAN(IF(ISNUMBER(SEARCH("*" &amp; C37 &amp; "*",$A$2:$A$3702)),$B$2:$B$3702))</f>
        <v>7.8999999999999995</v>
      </c>
      <c r="G37" s="7" cm="1">
        <f t="array" ref="G37">STDEV(IF(ISNUMBER(SEARCH("*" &amp; C37 &amp; "*",$A$2:$A$3702)),$B$2:$B$3702))</f>
        <v>0.42426406871192829</v>
      </c>
    </row>
    <row r="38" spans="1:7" x14ac:dyDescent="0.3">
      <c r="A38" s="3" t="s">
        <v>11</v>
      </c>
      <c r="B38" s="3">
        <v>5.7</v>
      </c>
      <c r="C38" s="4" t="str">
        <v>Romanian</v>
      </c>
      <c r="D38" s="4">
        <f t="shared" si="0"/>
        <v>1</v>
      </c>
      <c r="E38" s="7">
        <f t="shared" si="1"/>
        <v>7.9</v>
      </c>
      <c r="F38" s="7" cm="1">
        <f t="array" ref="F38">MEDIAN(IF(ISNUMBER(SEARCH("*" &amp; C38 &amp; "*",$A$2:$A$3702)),$B$2:$B$3702))</f>
        <v>7.9</v>
      </c>
      <c r="G38" s="7" t="e" cm="1">
        <f t="array" ref="G38">STDEV(IF(ISNUMBER(SEARCH("*" &amp; C38 &amp; "*",$A$2:$A$3702)),$B$2:$B$3702))</f>
        <v>#DIV/0!</v>
      </c>
    </row>
    <row r="39" spans="1:7" x14ac:dyDescent="0.3">
      <c r="A39" s="2" t="s">
        <v>11</v>
      </c>
      <c r="B39" s="2">
        <v>6.4</v>
      </c>
      <c r="C39" s="4" t="str">
        <v>Persian</v>
      </c>
      <c r="D39" s="4">
        <f t="shared" si="0"/>
        <v>3</v>
      </c>
      <c r="E39" s="7">
        <f t="shared" si="1"/>
        <v>8.1333333333333329</v>
      </c>
      <c r="F39" s="7" cm="1">
        <f t="array" ref="F39">MEDIAN(IF(ISNUMBER(SEARCH("*" &amp; C39 &amp; "*",$A$2:$A$3702)),$B$2:$B$3702))</f>
        <v>8.4</v>
      </c>
      <c r="G39" s="7" cm="1">
        <f t="array" ref="G39">STDEV(IF(ISNUMBER(SEARCH("*" &amp; C39 &amp; "*",$A$2:$A$3702)),$B$2:$B$3702))</f>
        <v>0.55075705472861036</v>
      </c>
    </row>
    <row r="40" spans="1:7" x14ac:dyDescent="0.3">
      <c r="A40" s="3" t="s">
        <v>11</v>
      </c>
      <c r="B40" s="3">
        <v>6.7</v>
      </c>
      <c r="C40" s="4" t="str">
        <v>Swedish</v>
      </c>
      <c r="D40" s="4">
        <f t="shared" si="0"/>
        <v>1</v>
      </c>
      <c r="E40" s="7">
        <f t="shared" si="1"/>
        <v>7.6</v>
      </c>
      <c r="F40" s="7" cm="1">
        <f t="array" ref="F40">MEDIAN(IF(ISNUMBER(SEARCH("*" &amp; C40 &amp; "*",$A$2:$A$3702)),$B$2:$B$3702))</f>
        <v>7.6</v>
      </c>
      <c r="G40" s="7" t="e" cm="1">
        <f t="array" ref="G40">STDEV(IF(ISNUMBER(SEARCH("*" &amp; C40 &amp; "*",$A$2:$A$3702)),$B$2:$B$3702))</f>
        <v>#DIV/0!</v>
      </c>
    </row>
    <row r="41" spans="1:7" x14ac:dyDescent="0.3">
      <c r="A41" s="2" t="s">
        <v>11</v>
      </c>
      <c r="B41" s="2">
        <v>6.8</v>
      </c>
    </row>
    <row r="42" spans="1:7" x14ac:dyDescent="0.3">
      <c r="A42" s="3" t="s">
        <v>11</v>
      </c>
      <c r="B42" s="3">
        <v>6.3</v>
      </c>
    </row>
    <row r="43" spans="1:7" x14ac:dyDescent="0.3">
      <c r="A43" s="2" t="s">
        <v>11</v>
      </c>
      <c r="B43" s="2">
        <v>5.6</v>
      </c>
    </row>
    <row r="44" spans="1:7" x14ac:dyDescent="0.3">
      <c r="A44" s="3" t="s">
        <v>11</v>
      </c>
      <c r="B44" s="3">
        <v>8.3000000000000007</v>
      </c>
    </row>
    <row r="45" spans="1:7" x14ac:dyDescent="0.3">
      <c r="A45" s="2" t="s">
        <v>11</v>
      </c>
      <c r="B45" s="2">
        <v>6.6</v>
      </c>
    </row>
    <row r="46" spans="1:7" x14ac:dyDescent="0.3">
      <c r="A46" s="3" t="s">
        <v>11</v>
      </c>
      <c r="B46" s="3">
        <v>7.2</v>
      </c>
    </row>
    <row r="47" spans="1:7" x14ac:dyDescent="0.3">
      <c r="A47" s="2" t="s">
        <v>11</v>
      </c>
      <c r="B47" s="2">
        <v>7</v>
      </c>
    </row>
    <row r="48" spans="1:7" x14ac:dyDescent="0.3">
      <c r="A48" s="3" t="s">
        <v>11</v>
      </c>
      <c r="B48" s="3">
        <v>8</v>
      </c>
    </row>
    <row r="49" spans="1:2" x14ac:dyDescent="0.3">
      <c r="A49" s="2" t="s">
        <v>11</v>
      </c>
      <c r="B49" s="2">
        <v>7.8</v>
      </c>
    </row>
    <row r="50" spans="1:2" x14ac:dyDescent="0.3">
      <c r="A50" s="3" t="s">
        <v>11</v>
      </c>
      <c r="B50" s="3">
        <v>6.3</v>
      </c>
    </row>
    <row r="51" spans="1:2" x14ac:dyDescent="0.3">
      <c r="A51" s="2" t="s">
        <v>11</v>
      </c>
      <c r="B51" s="2">
        <v>7.3</v>
      </c>
    </row>
    <row r="52" spans="1:2" x14ac:dyDescent="0.3">
      <c r="A52" s="3" t="s">
        <v>11</v>
      </c>
      <c r="B52" s="3">
        <v>6.6</v>
      </c>
    </row>
    <row r="53" spans="1:2" x14ac:dyDescent="0.3">
      <c r="A53" s="2" t="s">
        <v>11</v>
      </c>
      <c r="B53" s="2">
        <v>7</v>
      </c>
    </row>
    <row r="54" spans="1:2" x14ac:dyDescent="0.3">
      <c r="A54" s="3" t="s">
        <v>11</v>
      </c>
      <c r="B54" s="3">
        <v>6.3</v>
      </c>
    </row>
    <row r="55" spans="1:2" x14ac:dyDescent="0.3">
      <c r="A55" s="2" t="s">
        <v>11</v>
      </c>
      <c r="B55" s="2">
        <v>6.2</v>
      </c>
    </row>
    <row r="56" spans="1:2" x14ac:dyDescent="0.3">
      <c r="A56" s="2" t="s">
        <v>11</v>
      </c>
      <c r="B56" s="2">
        <v>7.2</v>
      </c>
    </row>
    <row r="57" spans="1:2" x14ac:dyDescent="0.3">
      <c r="A57" s="3" t="s">
        <v>11</v>
      </c>
      <c r="B57" s="3">
        <v>7.5</v>
      </c>
    </row>
    <row r="58" spans="1:2" x14ac:dyDescent="0.3">
      <c r="A58" s="2" t="s">
        <v>11</v>
      </c>
      <c r="B58" s="2">
        <v>8.4</v>
      </c>
    </row>
    <row r="59" spans="1:2" x14ac:dyDescent="0.3">
      <c r="A59" s="3" t="s">
        <v>11</v>
      </c>
      <c r="B59" s="3">
        <v>6.2</v>
      </c>
    </row>
    <row r="60" spans="1:2" x14ac:dyDescent="0.3">
      <c r="A60" s="2" t="s">
        <v>11</v>
      </c>
      <c r="B60" s="2">
        <v>5.8</v>
      </c>
    </row>
    <row r="61" spans="1:2" x14ac:dyDescent="0.3">
      <c r="A61" s="3" t="s">
        <v>11</v>
      </c>
      <c r="B61" s="3">
        <v>6.8</v>
      </c>
    </row>
    <row r="62" spans="1:2" x14ac:dyDescent="0.3">
      <c r="A62" s="2" t="s">
        <v>11</v>
      </c>
      <c r="B62" s="2">
        <v>5.4</v>
      </c>
    </row>
    <row r="63" spans="1:2" x14ac:dyDescent="0.3">
      <c r="A63" s="3" t="s">
        <v>11</v>
      </c>
      <c r="B63" s="3">
        <v>6.6</v>
      </c>
    </row>
    <row r="64" spans="1:2" x14ac:dyDescent="0.3">
      <c r="A64" s="2" t="s">
        <v>11</v>
      </c>
      <c r="B64" s="2">
        <v>6.9</v>
      </c>
    </row>
    <row r="65" spans="1:2" x14ac:dyDescent="0.3">
      <c r="A65" s="3" t="s">
        <v>11</v>
      </c>
      <c r="B65" s="3">
        <v>7.3</v>
      </c>
    </row>
    <row r="66" spans="1:2" x14ac:dyDescent="0.3">
      <c r="A66" s="2" t="s">
        <v>11</v>
      </c>
      <c r="B66" s="2">
        <v>9</v>
      </c>
    </row>
    <row r="67" spans="1:2" x14ac:dyDescent="0.3">
      <c r="A67" s="3" t="s">
        <v>11</v>
      </c>
      <c r="B67" s="3">
        <v>8.3000000000000007</v>
      </c>
    </row>
    <row r="68" spans="1:2" x14ac:dyDescent="0.3">
      <c r="A68" s="2" t="s">
        <v>11</v>
      </c>
      <c r="B68" s="2">
        <v>6.5</v>
      </c>
    </row>
    <row r="69" spans="1:2" x14ac:dyDescent="0.3">
      <c r="A69" s="3" t="s">
        <v>11</v>
      </c>
      <c r="B69" s="3">
        <v>7.9</v>
      </c>
    </row>
    <row r="70" spans="1:2" x14ac:dyDescent="0.3">
      <c r="A70" s="2" t="s">
        <v>11</v>
      </c>
      <c r="B70" s="2">
        <v>7.5</v>
      </c>
    </row>
    <row r="71" spans="1:2" x14ac:dyDescent="0.3">
      <c r="A71" s="3" t="s">
        <v>11</v>
      </c>
      <c r="B71" s="3">
        <v>4.8</v>
      </c>
    </row>
    <row r="72" spans="1:2" x14ac:dyDescent="0.3">
      <c r="A72" s="2" t="s">
        <v>11</v>
      </c>
      <c r="B72" s="2">
        <v>5.2</v>
      </c>
    </row>
    <row r="73" spans="1:2" x14ac:dyDescent="0.3">
      <c r="A73" s="3" t="s">
        <v>11</v>
      </c>
      <c r="B73" s="3">
        <v>6.9</v>
      </c>
    </row>
    <row r="74" spans="1:2" x14ac:dyDescent="0.3">
      <c r="A74" s="2" t="s">
        <v>11</v>
      </c>
      <c r="B74" s="2">
        <v>5.4</v>
      </c>
    </row>
    <row r="75" spans="1:2" x14ac:dyDescent="0.3">
      <c r="A75" s="3" t="s">
        <v>11</v>
      </c>
      <c r="B75" s="3">
        <v>7.9</v>
      </c>
    </row>
    <row r="76" spans="1:2" x14ac:dyDescent="0.3">
      <c r="A76" s="2" t="s">
        <v>11</v>
      </c>
      <c r="B76" s="2">
        <v>6.1</v>
      </c>
    </row>
    <row r="77" spans="1:2" x14ac:dyDescent="0.3">
      <c r="A77" s="3" t="s">
        <v>11</v>
      </c>
      <c r="B77" s="3">
        <v>5.8</v>
      </c>
    </row>
    <row r="78" spans="1:2" x14ac:dyDescent="0.3">
      <c r="A78" s="2" t="s">
        <v>11</v>
      </c>
      <c r="B78" s="2">
        <v>8.3000000000000007</v>
      </c>
    </row>
    <row r="79" spans="1:2" x14ac:dyDescent="0.3">
      <c r="A79" s="3" t="s">
        <v>11</v>
      </c>
      <c r="B79" s="3">
        <v>7.8</v>
      </c>
    </row>
    <row r="80" spans="1:2" x14ac:dyDescent="0.3">
      <c r="A80" s="2" t="s">
        <v>11</v>
      </c>
      <c r="B80" s="2">
        <v>7</v>
      </c>
    </row>
    <row r="81" spans="1:2" x14ac:dyDescent="0.3">
      <c r="A81" s="3" t="s">
        <v>11</v>
      </c>
      <c r="B81" s="3">
        <v>6.1</v>
      </c>
    </row>
    <row r="82" spans="1:2" x14ac:dyDescent="0.3">
      <c r="A82" s="2" t="s">
        <v>11</v>
      </c>
      <c r="B82" s="2">
        <v>7</v>
      </c>
    </row>
    <row r="83" spans="1:2" x14ac:dyDescent="0.3">
      <c r="A83" s="3" t="s">
        <v>11</v>
      </c>
      <c r="B83" s="3">
        <v>7.6</v>
      </c>
    </row>
    <row r="84" spans="1:2" x14ac:dyDescent="0.3">
      <c r="A84" s="3" t="s">
        <v>11</v>
      </c>
      <c r="B84" s="3">
        <v>6.3</v>
      </c>
    </row>
    <row r="85" spans="1:2" x14ac:dyDescent="0.3">
      <c r="A85" s="2" t="s">
        <v>11</v>
      </c>
      <c r="B85" s="2">
        <v>7.8</v>
      </c>
    </row>
    <row r="86" spans="1:2" x14ac:dyDescent="0.3">
      <c r="A86" s="3" t="s">
        <v>11</v>
      </c>
      <c r="B86" s="3">
        <v>6.4</v>
      </c>
    </row>
    <row r="87" spans="1:2" x14ac:dyDescent="0.3">
      <c r="A87" s="2" t="s">
        <v>11</v>
      </c>
      <c r="B87" s="2">
        <v>6.5</v>
      </c>
    </row>
    <row r="88" spans="1:2" x14ac:dyDescent="0.3">
      <c r="A88" s="3" t="s">
        <v>11</v>
      </c>
      <c r="B88" s="3">
        <v>7.9</v>
      </c>
    </row>
    <row r="89" spans="1:2" x14ac:dyDescent="0.3">
      <c r="A89" s="2" t="s">
        <v>11</v>
      </c>
      <c r="B89" s="2">
        <v>7.8</v>
      </c>
    </row>
    <row r="90" spans="1:2" x14ac:dyDescent="0.3">
      <c r="A90" s="3" t="s">
        <v>11</v>
      </c>
      <c r="B90" s="3">
        <v>6.6</v>
      </c>
    </row>
    <row r="91" spans="1:2" x14ac:dyDescent="0.3">
      <c r="A91" s="2" t="s">
        <v>11</v>
      </c>
      <c r="B91" s="2">
        <v>5.5</v>
      </c>
    </row>
    <row r="92" spans="1:2" x14ac:dyDescent="0.3">
      <c r="A92" s="3" t="s">
        <v>11</v>
      </c>
      <c r="B92" s="3">
        <v>8.1999999999999993</v>
      </c>
    </row>
    <row r="93" spans="1:2" x14ac:dyDescent="0.3">
      <c r="A93" s="2" t="s">
        <v>11</v>
      </c>
      <c r="B93" s="2">
        <v>6.4</v>
      </c>
    </row>
    <row r="94" spans="1:2" x14ac:dyDescent="0.3">
      <c r="A94" s="3" t="s">
        <v>11</v>
      </c>
      <c r="B94" s="3">
        <v>8.1</v>
      </c>
    </row>
    <row r="95" spans="1:2" x14ac:dyDescent="0.3">
      <c r="A95" s="2" t="s">
        <v>11</v>
      </c>
      <c r="B95" s="2">
        <v>8.6</v>
      </c>
    </row>
    <row r="96" spans="1:2" x14ac:dyDescent="0.3">
      <c r="A96" s="3" t="s">
        <v>11</v>
      </c>
      <c r="B96" s="3">
        <v>8.8000000000000007</v>
      </c>
    </row>
    <row r="97" spans="1:2" x14ac:dyDescent="0.3">
      <c r="A97" s="2" t="s">
        <v>11</v>
      </c>
      <c r="B97" s="2">
        <v>6.7</v>
      </c>
    </row>
    <row r="98" spans="1:2" x14ac:dyDescent="0.3">
      <c r="A98" s="3" t="s">
        <v>11</v>
      </c>
      <c r="B98" s="3">
        <v>7.8</v>
      </c>
    </row>
    <row r="99" spans="1:2" x14ac:dyDescent="0.3">
      <c r="A99" s="2" t="s">
        <v>11</v>
      </c>
      <c r="B99" s="2">
        <v>7.8</v>
      </c>
    </row>
    <row r="100" spans="1:2" x14ac:dyDescent="0.3">
      <c r="A100" s="3" t="s">
        <v>11</v>
      </c>
      <c r="B100" s="3">
        <v>6.6</v>
      </c>
    </row>
    <row r="101" spans="1:2" x14ac:dyDescent="0.3">
      <c r="A101" s="2" t="s">
        <v>11</v>
      </c>
      <c r="B101" s="2">
        <v>6.1</v>
      </c>
    </row>
    <row r="102" spans="1:2" x14ac:dyDescent="0.3">
      <c r="A102" s="3" t="s">
        <v>11</v>
      </c>
      <c r="B102" s="3">
        <v>5.6</v>
      </c>
    </row>
    <row r="103" spans="1:2" x14ac:dyDescent="0.3">
      <c r="A103" s="2" t="s">
        <v>11</v>
      </c>
      <c r="B103" s="2">
        <v>6.4</v>
      </c>
    </row>
    <row r="104" spans="1:2" x14ac:dyDescent="0.3">
      <c r="A104" s="3" t="s">
        <v>11</v>
      </c>
      <c r="B104" s="3">
        <v>6.1</v>
      </c>
    </row>
    <row r="105" spans="1:2" x14ac:dyDescent="0.3">
      <c r="A105" s="2" t="s">
        <v>11</v>
      </c>
      <c r="B105" s="2">
        <v>7.3</v>
      </c>
    </row>
    <row r="106" spans="1:2" x14ac:dyDescent="0.3">
      <c r="A106" s="3" t="s">
        <v>11</v>
      </c>
      <c r="B106" s="3">
        <v>6.6</v>
      </c>
    </row>
    <row r="107" spans="1:2" x14ac:dyDescent="0.3">
      <c r="A107" s="2" t="s">
        <v>11</v>
      </c>
      <c r="B107" s="2">
        <v>6.3</v>
      </c>
    </row>
    <row r="108" spans="1:2" x14ac:dyDescent="0.3">
      <c r="A108" s="3" t="s">
        <v>11</v>
      </c>
      <c r="B108" s="3">
        <v>6.1</v>
      </c>
    </row>
    <row r="109" spans="1:2" x14ac:dyDescent="0.3">
      <c r="A109" s="2" t="s">
        <v>11</v>
      </c>
      <c r="B109" s="2">
        <v>7.1</v>
      </c>
    </row>
    <row r="110" spans="1:2" x14ac:dyDescent="0.3">
      <c r="A110" s="3" t="s">
        <v>11</v>
      </c>
      <c r="B110" s="3">
        <v>5.5</v>
      </c>
    </row>
    <row r="111" spans="1:2" x14ac:dyDescent="0.3">
      <c r="A111" s="2" t="s">
        <v>11</v>
      </c>
      <c r="B111" s="2">
        <v>7.5</v>
      </c>
    </row>
    <row r="112" spans="1:2" x14ac:dyDescent="0.3">
      <c r="A112" s="3" t="s">
        <v>11</v>
      </c>
      <c r="B112" s="3">
        <v>7.6</v>
      </c>
    </row>
    <row r="113" spans="1:2" x14ac:dyDescent="0.3">
      <c r="A113" s="2" t="s">
        <v>11</v>
      </c>
      <c r="B113" s="2">
        <v>6.4</v>
      </c>
    </row>
    <row r="114" spans="1:2" x14ac:dyDescent="0.3">
      <c r="A114" s="3" t="s">
        <v>11</v>
      </c>
      <c r="B114" s="3">
        <v>7.2</v>
      </c>
    </row>
    <row r="115" spans="1:2" x14ac:dyDescent="0.3">
      <c r="A115" s="2" t="s">
        <v>11</v>
      </c>
      <c r="B115" s="2">
        <v>6.7</v>
      </c>
    </row>
    <row r="116" spans="1:2" x14ac:dyDescent="0.3">
      <c r="A116" s="3" t="s">
        <v>11</v>
      </c>
      <c r="B116" s="3">
        <v>8</v>
      </c>
    </row>
    <row r="117" spans="1:2" x14ac:dyDescent="0.3">
      <c r="A117" s="2" t="s">
        <v>11</v>
      </c>
      <c r="B117" s="2">
        <v>8.3000000000000007</v>
      </c>
    </row>
    <row r="118" spans="1:2" x14ac:dyDescent="0.3">
      <c r="A118" s="3" t="s">
        <v>11</v>
      </c>
      <c r="B118" s="3">
        <v>6.7</v>
      </c>
    </row>
    <row r="119" spans="1:2" x14ac:dyDescent="0.3">
      <c r="A119" s="2" t="s">
        <v>11</v>
      </c>
      <c r="B119" s="2">
        <v>5.9</v>
      </c>
    </row>
    <row r="120" spans="1:2" x14ac:dyDescent="0.3">
      <c r="A120" s="3" t="s">
        <v>11</v>
      </c>
      <c r="B120" s="3">
        <v>6.7</v>
      </c>
    </row>
    <row r="121" spans="1:2" x14ac:dyDescent="0.3">
      <c r="A121" s="2" t="s">
        <v>11</v>
      </c>
      <c r="B121" s="2">
        <v>6.7</v>
      </c>
    </row>
    <row r="122" spans="1:2" x14ac:dyDescent="0.3">
      <c r="A122" s="3" t="s">
        <v>11</v>
      </c>
      <c r="B122" s="3">
        <v>7.6</v>
      </c>
    </row>
    <row r="123" spans="1:2" x14ac:dyDescent="0.3">
      <c r="A123" s="2" t="s">
        <v>11</v>
      </c>
      <c r="B123" s="2">
        <v>7.2</v>
      </c>
    </row>
    <row r="124" spans="1:2" x14ac:dyDescent="0.3">
      <c r="A124" s="3" t="s">
        <v>11</v>
      </c>
      <c r="B124" s="3">
        <v>7.1</v>
      </c>
    </row>
    <row r="125" spans="1:2" x14ac:dyDescent="0.3">
      <c r="A125" s="2" t="s">
        <v>11</v>
      </c>
      <c r="B125" s="2">
        <v>8.1</v>
      </c>
    </row>
    <row r="126" spans="1:2" x14ac:dyDescent="0.3">
      <c r="A126" s="3" t="s">
        <v>11</v>
      </c>
      <c r="B126" s="3">
        <v>6.7</v>
      </c>
    </row>
    <row r="127" spans="1:2" x14ac:dyDescent="0.3">
      <c r="A127" s="2" t="s">
        <v>11</v>
      </c>
      <c r="B127" s="2">
        <v>7</v>
      </c>
    </row>
    <row r="128" spans="1:2" x14ac:dyDescent="0.3">
      <c r="A128" s="3" t="s">
        <v>11</v>
      </c>
      <c r="B128" s="3">
        <v>6.9</v>
      </c>
    </row>
    <row r="129" spans="1:2" x14ac:dyDescent="0.3">
      <c r="A129" s="2" t="s">
        <v>11</v>
      </c>
      <c r="B129" s="2">
        <v>5.0999999999999996</v>
      </c>
    </row>
    <row r="130" spans="1:2" x14ac:dyDescent="0.3">
      <c r="A130" s="3" t="s">
        <v>11</v>
      </c>
      <c r="B130" s="3">
        <v>5.8</v>
      </c>
    </row>
    <row r="131" spans="1:2" x14ac:dyDescent="0.3">
      <c r="A131" s="2" t="s">
        <v>11</v>
      </c>
      <c r="B131" s="2">
        <v>6.2</v>
      </c>
    </row>
    <row r="132" spans="1:2" x14ac:dyDescent="0.3">
      <c r="A132" s="3" t="s">
        <v>11</v>
      </c>
      <c r="B132" s="3">
        <v>7.4</v>
      </c>
    </row>
    <row r="133" spans="1:2" x14ac:dyDescent="0.3">
      <c r="A133" s="2" t="s">
        <v>11</v>
      </c>
      <c r="B133" s="2">
        <v>5.8</v>
      </c>
    </row>
    <row r="134" spans="1:2" x14ac:dyDescent="0.3">
      <c r="A134" s="2" t="s">
        <v>11</v>
      </c>
      <c r="B134" s="2">
        <v>6.2</v>
      </c>
    </row>
    <row r="135" spans="1:2" x14ac:dyDescent="0.3">
      <c r="A135" s="3" t="s">
        <v>11</v>
      </c>
      <c r="B135" s="3">
        <v>7.3</v>
      </c>
    </row>
    <row r="136" spans="1:2" x14ac:dyDescent="0.3">
      <c r="A136" s="2" t="s">
        <v>11</v>
      </c>
      <c r="B136" s="2">
        <v>4.2</v>
      </c>
    </row>
    <row r="137" spans="1:2" x14ac:dyDescent="0.3">
      <c r="A137" s="3" t="s">
        <v>11</v>
      </c>
      <c r="B137" s="3">
        <v>6.9</v>
      </c>
    </row>
    <row r="138" spans="1:2" x14ac:dyDescent="0.3">
      <c r="A138" s="2" t="s">
        <v>11</v>
      </c>
      <c r="B138" s="2">
        <v>6.4</v>
      </c>
    </row>
    <row r="139" spans="1:2" x14ac:dyDescent="0.3">
      <c r="A139" s="3" t="s">
        <v>11</v>
      </c>
      <c r="B139" s="3">
        <v>5.4</v>
      </c>
    </row>
    <row r="140" spans="1:2" x14ac:dyDescent="0.3">
      <c r="A140" s="2" t="s">
        <v>11</v>
      </c>
      <c r="B140" s="2">
        <v>6.7</v>
      </c>
    </row>
    <row r="141" spans="1:2" x14ac:dyDescent="0.3">
      <c r="A141" s="3" t="s">
        <v>11</v>
      </c>
      <c r="B141" s="3">
        <v>5.8</v>
      </c>
    </row>
    <row r="142" spans="1:2" x14ac:dyDescent="0.3">
      <c r="A142" s="2" t="s">
        <v>11</v>
      </c>
      <c r="B142" s="2">
        <v>6.9</v>
      </c>
    </row>
    <row r="143" spans="1:2" x14ac:dyDescent="0.3">
      <c r="A143" s="3" t="s">
        <v>11</v>
      </c>
      <c r="B143" s="3">
        <v>7.2</v>
      </c>
    </row>
    <row r="144" spans="1:2" x14ac:dyDescent="0.3">
      <c r="A144" s="2" t="s">
        <v>11</v>
      </c>
      <c r="B144" s="2">
        <v>6.9</v>
      </c>
    </row>
    <row r="145" spans="1:2" x14ac:dyDescent="0.3">
      <c r="A145" s="3" t="s">
        <v>11</v>
      </c>
      <c r="B145" s="3">
        <v>6.1</v>
      </c>
    </row>
    <row r="146" spans="1:2" x14ac:dyDescent="0.3">
      <c r="A146" s="2" t="s">
        <v>11</v>
      </c>
      <c r="B146" s="2">
        <v>5.5</v>
      </c>
    </row>
    <row r="147" spans="1:2" x14ac:dyDescent="0.3">
      <c r="A147" s="3" t="s">
        <v>11</v>
      </c>
      <c r="B147" s="3">
        <v>6.6</v>
      </c>
    </row>
    <row r="148" spans="1:2" x14ac:dyDescent="0.3">
      <c r="A148" s="2" t="s">
        <v>11</v>
      </c>
      <c r="B148" s="2">
        <v>6.1</v>
      </c>
    </row>
    <row r="149" spans="1:2" x14ac:dyDescent="0.3">
      <c r="A149" s="3" t="s">
        <v>11</v>
      </c>
      <c r="B149" s="3">
        <v>6.3</v>
      </c>
    </row>
    <row r="150" spans="1:2" x14ac:dyDescent="0.3">
      <c r="A150" s="2" t="s">
        <v>11</v>
      </c>
      <c r="B150" s="2">
        <v>7.2</v>
      </c>
    </row>
    <row r="151" spans="1:2" x14ac:dyDescent="0.3">
      <c r="A151" s="3" t="s">
        <v>11</v>
      </c>
      <c r="B151" s="3">
        <v>7.4</v>
      </c>
    </row>
    <row r="152" spans="1:2" x14ac:dyDescent="0.3">
      <c r="A152" s="2" t="s">
        <v>11</v>
      </c>
      <c r="B152" s="2">
        <v>7.3</v>
      </c>
    </row>
    <row r="153" spans="1:2" x14ac:dyDescent="0.3">
      <c r="A153" s="3" t="s">
        <v>11</v>
      </c>
      <c r="B153" s="3">
        <v>6.1</v>
      </c>
    </row>
    <row r="154" spans="1:2" x14ac:dyDescent="0.3">
      <c r="A154" s="2" t="s">
        <v>11</v>
      </c>
      <c r="B154" s="2">
        <v>7.7</v>
      </c>
    </row>
    <row r="155" spans="1:2" x14ac:dyDescent="0.3">
      <c r="A155" s="3" t="s">
        <v>11</v>
      </c>
      <c r="B155" s="3">
        <v>6.1</v>
      </c>
    </row>
    <row r="156" spans="1:2" x14ac:dyDescent="0.3">
      <c r="A156" s="2" t="s">
        <v>11</v>
      </c>
      <c r="B156" s="2">
        <v>8</v>
      </c>
    </row>
    <row r="157" spans="1:2" x14ac:dyDescent="0.3">
      <c r="A157" s="3" t="s">
        <v>11</v>
      </c>
      <c r="B157" s="3">
        <v>7.3</v>
      </c>
    </row>
    <row r="158" spans="1:2" x14ac:dyDescent="0.3">
      <c r="A158" s="2" t="s">
        <v>11</v>
      </c>
      <c r="B158" s="2">
        <v>7.9</v>
      </c>
    </row>
    <row r="159" spans="1:2" x14ac:dyDescent="0.3">
      <c r="A159" s="3" t="s">
        <v>11</v>
      </c>
      <c r="B159" s="3">
        <v>5.5</v>
      </c>
    </row>
    <row r="160" spans="1:2" x14ac:dyDescent="0.3">
      <c r="A160" s="2" t="s">
        <v>11</v>
      </c>
      <c r="B160" s="2">
        <v>5</v>
      </c>
    </row>
    <row r="161" spans="1:2" x14ac:dyDescent="0.3">
      <c r="A161" s="3" t="s">
        <v>11</v>
      </c>
      <c r="B161" s="3">
        <v>7.7</v>
      </c>
    </row>
    <row r="162" spans="1:2" x14ac:dyDescent="0.3">
      <c r="A162" s="2" t="s">
        <v>11</v>
      </c>
      <c r="B162" s="2">
        <v>6.6</v>
      </c>
    </row>
    <row r="163" spans="1:2" x14ac:dyDescent="0.3">
      <c r="A163" s="3" t="s">
        <v>11</v>
      </c>
      <c r="B163" s="3">
        <v>5.7</v>
      </c>
    </row>
    <row r="164" spans="1:2" x14ac:dyDescent="0.3">
      <c r="A164" s="2" t="s">
        <v>11</v>
      </c>
      <c r="B164" s="2">
        <v>5.8</v>
      </c>
    </row>
    <row r="165" spans="1:2" x14ac:dyDescent="0.3">
      <c r="A165" s="3" t="s">
        <v>11</v>
      </c>
      <c r="B165" s="3">
        <v>6</v>
      </c>
    </row>
    <row r="166" spans="1:2" x14ac:dyDescent="0.3">
      <c r="A166" s="2" t="s">
        <v>11</v>
      </c>
      <c r="B166" s="2">
        <v>6.4</v>
      </c>
    </row>
    <row r="167" spans="1:2" x14ac:dyDescent="0.3">
      <c r="A167" s="3" t="s">
        <v>11</v>
      </c>
      <c r="B167" s="3">
        <v>6.9</v>
      </c>
    </row>
    <row r="168" spans="1:2" x14ac:dyDescent="0.3">
      <c r="A168" s="2" t="s">
        <v>11</v>
      </c>
      <c r="B168" s="2">
        <v>6.4</v>
      </c>
    </row>
    <row r="169" spans="1:2" x14ac:dyDescent="0.3">
      <c r="A169" s="3" t="s">
        <v>11</v>
      </c>
      <c r="B169" s="3">
        <v>7.4</v>
      </c>
    </row>
    <row r="170" spans="1:2" x14ac:dyDescent="0.3">
      <c r="A170" s="2" t="s">
        <v>11</v>
      </c>
      <c r="B170" s="2">
        <v>5.5</v>
      </c>
    </row>
    <row r="171" spans="1:2" x14ac:dyDescent="0.3">
      <c r="A171" s="3" t="s">
        <v>11</v>
      </c>
      <c r="B171" s="3">
        <v>5.9</v>
      </c>
    </row>
    <row r="172" spans="1:2" x14ac:dyDescent="0.3">
      <c r="A172" s="2" t="s">
        <v>11</v>
      </c>
      <c r="B172" s="2">
        <v>6.8</v>
      </c>
    </row>
    <row r="173" spans="1:2" x14ac:dyDescent="0.3">
      <c r="A173" s="2" t="s">
        <v>11</v>
      </c>
      <c r="B173" s="2">
        <v>6.8</v>
      </c>
    </row>
    <row r="174" spans="1:2" x14ac:dyDescent="0.3">
      <c r="A174" s="3" t="s">
        <v>11</v>
      </c>
      <c r="B174" s="3">
        <v>8.1</v>
      </c>
    </row>
    <row r="175" spans="1:2" x14ac:dyDescent="0.3">
      <c r="A175" s="2" t="s">
        <v>11</v>
      </c>
      <c r="B175" s="2">
        <v>6.5</v>
      </c>
    </row>
    <row r="176" spans="1:2" x14ac:dyDescent="0.3">
      <c r="A176" s="3" t="s">
        <v>11</v>
      </c>
      <c r="B176" s="3">
        <v>7.2</v>
      </c>
    </row>
    <row r="177" spans="1:2" x14ac:dyDescent="0.3">
      <c r="A177" s="2" t="s">
        <v>11</v>
      </c>
      <c r="B177" s="2">
        <v>6.7</v>
      </c>
    </row>
    <row r="178" spans="1:2" x14ac:dyDescent="0.3">
      <c r="A178" s="3" t="s">
        <v>11</v>
      </c>
      <c r="B178" s="3">
        <v>8.1</v>
      </c>
    </row>
    <row r="179" spans="1:2" x14ac:dyDescent="0.3">
      <c r="A179" s="2" t="s">
        <v>11</v>
      </c>
      <c r="B179" s="2">
        <v>7.6</v>
      </c>
    </row>
    <row r="180" spans="1:2" x14ac:dyDescent="0.3">
      <c r="A180" s="3" t="s">
        <v>11</v>
      </c>
      <c r="B180" s="3">
        <v>7.4</v>
      </c>
    </row>
    <row r="181" spans="1:2" x14ac:dyDescent="0.3">
      <c r="A181" s="2" t="s">
        <v>11</v>
      </c>
      <c r="B181" s="2">
        <v>7.6</v>
      </c>
    </row>
    <row r="182" spans="1:2" x14ac:dyDescent="0.3">
      <c r="A182" s="2" t="s">
        <v>11</v>
      </c>
      <c r="B182" s="2">
        <v>6.7</v>
      </c>
    </row>
    <row r="183" spans="1:2" x14ac:dyDescent="0.3">
      <c r="A183" s="3" t="s">
        <v>11</v>
      </c>
      <c r="B183" s="3">
        <v>6.5</v>
      </c>
    </row>
    <row r="184" spans="1:2" x14ac:dyDescent="0.3">
      <c r="A184" s="2" t="s">
        <v>11</v>
      </c>
      <c r="B184" s="2">
        <v>6.6</v>
      </c>
    </row>
    <row r="185" spans="1:2" x14ac:dyDescent="0.3">
      <c r="A185" s="3" t="s">
        <v>11</v>
      </c>
      <c r="B185" s="3">
        <v>6.7</v>
      </c>
    </row>
    <row r="186" spans="1:2" x14ac:dyDescent="0.3">
      <c r="A186" s="2" t="s">
        <v>11</v>
      </c>
      <c r="B186" s="2">
        <v>6.4</v>
      </c>
    </row>
    <row r="187" spans="1:2" x14ac:dyDescent="0.3">
      <c r="A187" s="3" t="s">
        <v>11</v>
      </c>
      <c r="B187" s="3">
        <v>5.8</v>
      </c>
    </row>
    <row r="188" spans="1:2" x14ac:dyDescent="0.3">
      <c r="A188" s="2" t="s">
        <v>11</v>
      </c>
      <c r="B188" s="2">
        <v>7.4</v>
      </c>
    </row>
    <row r="189" spans="1:2" x14ac:dyDescent="0.3">
      <c r="A189" s="3" t="s">
        <v>11</v>
      </c>
      <c r="B189" s="3">
        <v>7.8</v>
      </c>
    </row>
    <row r="190" spans="1:2" x14ac:dyDescent="0.3">
      <c r="A190" s="2" t="s">
        <v>11</v>
      </c>
      <c r="B190" s="2">
        <v>6.6</v>
      </c>
    </row>
    <row r="191" spans="1:2" x14ac:dyDescent="0.3">
      <c r="A191" s="3" t="s">
        <v>11</v>
      </c>
      <c r="B191" s="3">
        <v>4.9000000000000004</v>
      </c>
    </row>
    <row r="192" spans="1:2" x14ac:dyDescent="0.3">
      <c r="A192" s="2" t="s">
        <v>11</v>
      </c>
      <c r="B192" s="2">
        <v>6.5</v>
      </c>
    </row>
    <row r="193" spans="1:2" x14ac:dyDescent="0.3">
      <c r="A193" s="2" t="s">
        <v>11</v>
      </c>
      <c r="B193" s="2">
        <v>6.2</v>
      </c>
    </row>
    <row r="194" spans="1:2" x14ac:dyDescent="0.3">
      <c r="A194" s="3" t="s">
        <v>11</v>
      </c>
      <c r="B194" s="3">
        <v>7.3</v>
      </c>
    </row>
    <row r="195" spans="1:2" x14ac:dyDescent="0.3">
      <c r="A195" s="2" t="s">
        <v>11</v>
      </c>
      <c r="B195" s="2">
        <v>7.5</v>
      </c>
    </row>
    <row r="196" spans="1:2" x14ac:dyDescent="0.3">
      <c r="A196" s="3" t="s">
        <v>11</v>
      </c>
      <c r="B196" s="3">
        <v>5.6</v>
      </c>
    </row>
    <row r="197" spans="1:2" x14ac:dyDescent="0.3">
      <c r="A197" s="3" t="s">
        <v>11</v>
      </c>
      <c r="B197" s="3">
        <v>8.1</v>
      </c>
    </row>
    <row r="198" spans="1:2" x14ac:dyDescent="0.3">
      <c r="A198" s="3" t="s">
        <v>11</v>
      </c>
      <c r="B198" s="3">
        <v>6.7</v>
      </c>
    </row>
    <row r="199" spans="1:2" x14ac:dyDescent="0.3">
      <c r="A199" s="2" t="s">
        <v>11</v>
      </c>
      <c r="B199" s="2">
        <v>6.6</v>
      </c>
    </row>
    <row r="200" spans="1:2" x14ac:dyDescent="0.3">
      <c r="A200" s="3" t="s">
        <v>11</v>
      </c>
      <c r="B200" s="3">
        <v>6.4</v>
      </c>
    </row>
    <row r="201" spans="1:2" x14ac:dyDescent="0.3">
      <c r="A201" s="2" t="s">
        <v>11</v>
      </c>
      <c r="B201" s="2">
        <v>7.5</v>
      </c>
    </row>
    <row r="202" spans="1:2" x14ac:dyDescent="0.3">
      <c r="A202" s="3" t="s">
        <v>11</v>
      </c>
      <c r="B202" s="3">
        <v>7.3</v>
      </c>
    </row>
    <row r="203" spans="1:2" x14ac:dyDescent="0.3">
      <c r="A203" s="2" t="s">
        <v>11</v>
      </c>
      <c r="B203" s="2">
        <v>7.5</v>
      </c>
    </row>
    <row r="204" spans="1:2" x14ac:dyDescent="0.3">
      <c r="A204" s="3" t="s">
        <v>11</v>
      </c>
      <c r="B204" s="3">
        <v>5.8</v>
      </c>
    </row>
    <row r="205" spans="1:2" x14ac:dyDescent="0.3">
      <c r="A205" s="2" t="s">
        <v>11</v>
      </c>
      <c r="B205" s="2">
        <v>7.5</v>
      </c>
    </row>
    <row r="206" spans="1:2" x14ac:dyDescent="0.3">
      <c r="A206" s="3" t="s">
        <v>11</v>
      </c>
      <c r="B206" s="3">
        <v>6.6</v>
      </c>
    </row>
    <row r="207" spans="1:2" x14ac:dyDescent="0.3">
      <c r="A207" s="2" t="s">
        <v>11</v>
      </c>
      <c r="B207" s="2">
        <v>6.7</v>
      </c>
    </row>
    <row r="208" spans="1:2" x14ac:dyDescent="0.3">
      <c r="A208" s="3" t="s">
        <v>11</v>
      </c>
      <c r="B208" s="3">
        <v>3.7</v>
      </c>
    </row>
    <row r="209" spans="1:2" x14ac:dyDescent="0.3">
      <c r="A209" s="2" t="s">
        <v>11</v>
      </c>
      <c r="B209" s="2">
        <v>6</v>
      </c>
    </row>
    <row r="210" spans="1:2" x14ac:dyDescent="0.3">
      <c r="A210" s="3" t="s">
        <v>11</v>
      </c>
      <c r="B210" s="3">
        <v>6.4</v>
      </c>
    </row>
    <row r="211" spans="1:2" x14ac:dyDescent="0.3">
      <c r="A211" s="2" t="s">
        <v>11</v>
      </c>
      <c r="B211" s="2">
        <v>6.1</v>
      </c>
    </row>
    <row r="212" spans="1:2" x14ac:dyDescent="0.3">
      <c r="A212" s="3" t="s">
        <v>11</v>
      </c>
      <c r="B212" s="3">
        <v>6.4</v>
      </c>
    </row>
    <row r="213" spans="1:2" x14ac:dyDescent="0.3">
      <c r="A213" s="2" t="s">
        <v>11</v>
      </c>
      <c r="B213" s="2">
        <v>5.6</v>
      </c>
    </row>
    <row r="214" spans="1:2" x14ac:dyDescent="0.3">
      <c r="A214" s="3" t="s">
        <v>11</v>
      </c>
      <c r="B214" s="3">
        <v>8</v>
      </c>
    </row>
    <row r="215" spans="1:2" x14ac:dyDescent="0.3">
      <c r="A215" s="2" t="s">
        <v>11</v>
      </c>
      <c r="B215" s="2">
        <v>5.2</v>
      </c>
    </row>
    <row r="216" spans="1:2" x14ac:dyDescent="0.3">
      <c r="A216" s="3" t="s">
        <v>11</v>
      </c>
      <c r="B216" s="3">
        <v>7.1</v>
      </c>
    </row>
    <row r="217" spans="1:2" x14ac:dyDescent="0.3">
      <c r="A217" s="2" t="s">
        <v>11</v>
      </c>
      <c r="B217" s="2">
        <v>4.8</v>
      </c>
    </row>
    <row r="218" spans="1:2" x14ac:dyDescent="0.3">
      <c r="A218" s="3" t="s">
        <v>11</v>
      </c>
      <c r="B218" s="3">
        <v>7</v>
      </c>
    </row>
    <row r="219" spans="1:2" x14ac:dyDescent="0.3">
      <c r="A219" s="2" t="s">
        <v>11</v>
      </c>
      <c r="B219" s="2">
        <v>5.4</v>
      </c>
    </row>
    <row r="220" spans="1:2" x14ac:dyDescent="0.3">
      <c r="A220" s="3" t="s">
        <v>11</v>
      </c>
      <c r="B220" s="3">
        <v>6.6</v>
      </c>
    </row>
    <row r="221" spans="1:2" x14ac:dyDescent="0.3">
      <c r="A221" s="2" t="s">
        <v>11</v>
      </c>
      <c r="B221" s="2">
        <v>6.7</v>
      </c>
    </row>
    <row r="222" spans="1:2" x14ac:dyDescent="0.3">
      <c r="A222" s="3" t="s">
        <v>11</v>
      </c>
      <c r="B222" s="3">
        <v>6.2</v>
      </c>
    </row>
    <row r="223" spans="1:2" x14ac:dyDescent="0.3">
      <c r="A223" s="2" t="s">
        <v>11</v>
      </c>
      <c r="B223" s="2">
        <v>6.1</v>
      </c>
    </row>
    <row r="224" spans="1:2" x14ac:dyDescent="0.3">
      <c r="A224" s="3" t="s">
        <v>11</v>
      </c>
      <c r="B224" s="3">
        <v>5.3</v>
      </c>
    </row>
    <row r="225" spans="1:2" x14ac:dyDescent="0.3">
      <c r="A225" s="2" t="s">
        <v>11</v>
      </c>
      <c r="B225" s="2">
        <v>6.3</v>
      </c>
    </row>
    <row r="226" spans="1:2" x14ac:dyDescent="0.3">
      <c r="A226" s="3" t="s">
        <v>11</v>
      </c>
      <c r="B226" s="3">
        <v>7</v>
      </c>
    </row>
    <row r="227" spans="1:2" x14ac:dyDescent="0.3">
      <c r="A227" s="2" t="s">
        <v>11</v>
      </c>
      <c r="B227" s="2">
        <v>7.6</v>
      </c>
    </row>
    <row r="228" spans="1:2" x14ac:dyDescent="0.3">
      <c r="A228" s="3" t="s">
        <v>11</v>
      </c>
      <c r="B228" s="3">
        <v>6.7</v>
      </c>
    </row>
    <row r="229" spans="1:2" x14ac:dyDescent="0.3">
      <c r="A229" s="2" t="s">
        <v>11</v>
      </c>
      <c r="B229" s="2">
        <v>8.1</v>
      </c>
    </row>
    <row r="230" spans="1:2" x14ac:dyDescent="0.3">
      <c r="A230" s="3" t="s">
        <v>11</v>
      </c>
      <c r="B230" s="3">
        <v>6.7</v>
      </c>
    </row>
    <row r="231" spans="1:2" x14ac:dyDescent="0.3">
      <c r="A231" s="2" t="s">
        <v>11</v>
      </c>
      <c r="B231" s="2">
        <v>6.5</v>
      </c>
    </row>
    <row r="232" spans="1:2" x14ac:dyDescent="0.3">
      <c r="A232" s="3" t="s">
        <v>11</v>
      </c>
      <c r="B232" s="3">
        <v>7.3</v>
      </c>
    </row>
    <row r="233" spans="1:2" x14ac:dyDescent="0.3">
      <c r="A233" s="3" t="s">
        <v>11</v>
      </c>
      <c r="B233" s="3">
        <v>6</v>
      </c>
    </row>
    <row r="234" spans="1:2" x14ac:dyDescent="0.3">
      <c r="A234" s="2" t="s">
        <v>11</v>
      </c>
      <c r="B234" s="2">
        <v>6.1</v>
      </c>
    </row>
    <row r="235" spans="1:2" x14ac:dyDescent="0.3">
      <c r="A235" s="3" t="s">
        <v>11</v>
      </c>
      <c r="B235" s="3">
        <v>5.9</v>
      </c>
    </row>
    <row r="236" spans="1:2" x14ac:dyDescent="0.3">
      <c r="A236" s="2" t="s">
        <v>11</v>
      </c>
      <c r="B236" s="2">
        <v>7.8</v>
      </c>
    </row>
    <row r="237" spans="1:2" x14ac:dyDescent="0.3">
      <c r="A237" s="3" t="s">
        <v>11</v>
      </c>
      <c r="B237" s="3">
        <v>5.8</v>
      </c>
    </row>
    <row r="238" spans="1:2" x14ac:dyDescent="0.3">
      <c r="A238" s="3" t="s">
        <v>11</v>
      </c>
      <c r="B238" s="3">
        <v>4.3</v>
      </c>
    </row>
    <row r="239" spans="1:2" x14ac:dyDescent="0.3">
      <c r="A239" s="2" t="s">
        <v>11</v>
      </c>
      <c r="B239" s="2">
        <v>6.4</v>
      </c>
    </row>
    <row r="240" spans="1:2" x14ac:dyDescent="0.3">
      <c r="A240" s="3" t="s">
        <v>11</v>
      </c>
      <c r="B240" s="3">
        <v>6.1</v>
      </c>
    </row>
    <row r="241" spans="1:2" x14ac:dyDescent="0.3">
      <c r="A241" s="2" t="s">
        <v>11</v>
      </c>
      <c r="B241" s="2">
        <v>6.5</v>
      </c>
    </row>
    <row r="242" spans="1:2" x14ac:dyDescent="0.3">
      <c r="A242" s="3" t="s">
        <v>11</v>
      </c>
      <c r="B242" s="3">
        <v>7.1</v>
      </c>
    </row>
    <row r="243" spans="1:2" x14ac:dyDescent="0.3">
      <c r="A243" s="2" t="s">
        <v>11</v>
      </c>
      <c r="B243" s="2">
        <v>6.4</v>
      </c>
    </row>
    <row r="244" spans="1:2" x14ac:dyDescent="0.3">
      <c r="A244" s="3" t="s">
        <v>11</v>
      </c>
      <c r="B244" s="3">
        <v>6.5</v>
      </c>
    </row>
    <row r="245" spans="1:2" x14ac:dyDescent="0.3">
      <c r="A245" s="2" t="s">
        <v>11</v>
      </c>
      <c r="B245" s="2">
        <v>6.3</v>
      </c>
    </row>
    <row r="246" spans="1:2" x14ac:dyDescent="0.3">
      <c r="A246" s="3" t="s">
        <v>11</v>
      </c>
      <c r="B246" s="3">
        <v>7.5</v>
      </c>
    </row>
    <row r="247" spans="1:2" x14ac:dyDescent="0.3">
      <c r="A247" s="2" t="s">
        <v>11</v>
      </c>
      <c r="B247" s="2">
        <v>4.9000000000000004</v>
      </c>
    </row>
    <row r="248" spans="1:2" x14ac:dyDescent="0.3">
      <c r="A248" s="3" t="s">
        <v>11</v>
      </c>
      <c r="B248" s="3">
        <v>5.8</v>
      </c>
    </row>
    <row r="249" spans="1:2" x14ac:dyDescent="0.3">
      <c r="A249" s="3" t="s">
        <v>11</v>
      </c>
      <c r="B249" s="3">
        <v>6.2</v>
      </c>
    </row>
    <row r="250" spans="1:2" x14ac:dyDescent="0.3">
      <c r="A250" s="2" t="s">
        <v>11</v>
      </c>
      <c r="B250" s="2">
        <v>5.5</v>
      </c>
    </row>
    <row r="251" spans="1:2" x14ac:dyDescent="0.3">
      <c r="A251" s="3" t="s">
        <v>11</v>
      </c>
      <c r="B251" s="3">
        <v>5.4</v>
      </c>
    </row>
    <row r="252" spans="1:2" x14ac:dyDescent="0.3">
      <c r="A252" s="2" t="s">
        <v>11</v>
      </c>
      <c r="B252" s="2">
        <v>5.8</v>
      </c>
    </row>
    <row r="253" spans="1:2" x14ac:dyDescent="0.3">
      <c r="A253" s="3" t="s">
        <v>11</v>
      </c>
      <c r="B253" s="3">
        <v>7.1</v>
      </c>
    </row>
    <row r="254" spans="1:2" x14ac:dyDescent="0.3">
      <c r="A254" s="2" t="s">
        <v>11</v>
      </c>
      <c r="B254" s="2">
        <v>5.4</v>
      </c>
    </row>
    <row r="255" spans="1:2" x14ac:dyDescent="0.3">
      <c r="A255" s="3" t="s">
        <v>11</v>
      </c>
      <c r="B255" s="3">
        <v>3.7</v>
      </c>
    </row>
    <row r="256" spans="1:2" x14ac:dyDescent="0.3">
      <c r="A256" s="2" t="s">
        <v>11</v>
      </c>
      <c r="B256" s="2">
        <v>6.7</v>
      </c>
    </row>
    <row r="257" spans="1:2" x14ac:dyDescent="0.3">
      <c r="A257" s="3" t="s">
        <v>11</v>
      </c>
      <c r="B257" s="3">
        <v>7.2</v>
      </c>
    </row>
    <row r="258" spans="1:2" x14ac:dyDescent="0.3">
      <c r="A258" s="2" t="s">
        <v>11</v>
      </c>
      <c r="B258" s="2">
        <v>8.8000000000000007</v>
      </c>
    </row>
    <row r="259" spans="1:2" x14ac:dyDescent="0.3">
      <c r="A259" s="3" t="s">
        <v>11</v>
      </c>
      <c r="B259" s="3">
        <v>5.8</v>
      </c>
    </row>
    <row r="260" spans="1:2" x14ac:dyDescent="0.3">
      <c r="A260" s="2" t="s">
        <v>11</v>
      </c>
      <c r="B260" s="2">
        <v>6.8</v>
      </c>
    </row>
    <row r="261" spans="1:2" x14ac:dyDescent="0.3">
      <c r="A261" s="3" t="s">
        <v>11</v>
      </c>
      <c r="B261" s="3">
        <v>3.8</v>
      </c>
    </row>
    <row r="262" spans="1:2" x14ac:dyDescent="0.3">
      <c r="A262" s="2" t="s">
        <v>11</v>
      </c>
      <c r="B262" s="2">
        <v>7.1</v>
      </c>
    </row>
    <row r="263" spans="1:2" x14ac:dyDescent="0.3">
      <c r="A263" s="3" t="s">
        <v>11</v>
      </c>
      <c r="B263" s="3">
        <v>7.2</v>
      </c>
    </row>
    <row r="264" spans="1:2" x14ac:dyDescent="0.3">
      <c r="A264" s="2" t="s">
        <v>11</v>
      </c>
      <c r="B264" s="2">
        <v>5.9</v>
      </c>
    </row>
    <row r="265" spans="1:2" x14ac:dyDescent="0.3">
      <c r="A265" s="3" t="s">
        <v>11</v>
      </c>
      <c r="B265" s="3">
        <v>7.1</v>
      </c>
    </row>
    <row r="266" spans="1:2" x14ac:dyDescent="0.3">
      <c r="A266" s="2" t="s">
        <v>11</v>
      </c>
      <c r="B266" s="2">
        <v>8.1</v>
      </c>
    </row>
    <row r="267" spans="1:2" x14ac:dyDescent="0.3">
      <c r="A267" s="2" t="s">
        <v>11</v>
      </c>
      <c r="B267" s="2">
        <v>6.9</v>
      </c>
    </row>
    <row r="268" spans="1:2" x14ac:dyDescent="0.3">
      <c r="A268" s="3" t="s">
        <v>11</v>
      </c>
      <c r="B268" s="3">
        <v>4.4000000000000004</v>
      </c>
    </row>
    <row r="269" spans="1:2" x14ac:dyDescent="0.3">
      <c r="A269" s="2" t="s">
        <v>11</v>
      </c>
      <c r="B269" s="2">
        <v>6.5</v>
      </c>
    </row>
    <row r="270" spans="1:2" x14ac:dyDescent="0.3">
      <c r="A270" s="3" t="s">
        <v>11</v>
      </c>
      <c r="B270" s="3">
        <v>8.5</v>
      </c>
    </row>
    <row r="271" spans="1:2" x14ac:dyDescent="0.3">
      <c r="A271" s="2" t="s">
        <v>11</v>
      </c>
      <c r="B271" s="2">
        <v>7.7</v>
      </c>
    </row>
    <row r="272" spans="1:2" x14ac:dyDescent="0.3">
      <c r="A272" s="3" t="s">
        <v>11</v>
      </c>
      <c r="B272" s="3">
        <v>7.4</v>
      </c>
    </row>
    <row r="273" spans="1:2" x14ac:dyDescent="0.3">
      <c r="A273" s="2" t="s">
        <v>11</v>
      </c>
      <c r="B273" s="2">
        <v>8</v>
      </c>
    </row>
    <row r="274" spans="1:2" x14ac:dyDescent="0.3">
      <c r="A274" s="3" t="s">
        <v>11</v>
      </c>
      <c r="B274" s="3">
        <v>5.7</v>
      </c>
    </row>
    <row r="275" spans="1:2" x14ac:dyDescent="0.3">
      <c r="A275" s="2" t="s">
        <v>11</v>
      </c>
      <c r="B275" s="2">
        <v>8.5</v>
      </c>
    </row>
    <row r="276" spans="1:2" x14ac:dyDescent="0.3">
      <c r="A276" s="3" t="s">
        <v>11</v>
      </c>
      <c r="B276" s="3">
        <v>7</v>
      </c>
    </row>
    <row r="277" spans="1:2" x14ac:dyDescent="0.3">
      <c r="A277" s="2" t="s">
        <v>11</v>
      </c>
      <c r="B277" s="2">
        <v>7.8</v>
      </c>
    </row>
    <row r="278" spans="1:2" x14ac:dyDescent="0.3">
      <c r="A278" s="3" t="s">
        <v>11</v>
      </c>
      <c r="B278" s="3">
        <v>7.2</v>
      </c>
    </row>
    <row r="279" spans="1:2" x14ac:dyDescent="0.3">
      <c r="A279" s="2" t="s">
        <v>11</v>
      </c>
      <c r="B279" s="2">
        <v>6.4</v>
      </c>
    </row>
    <row r="280" spans="1:2" x14ac:dyDescent="0.3">
      <c r="A280" s="3" t="s">
        <v>11</v>
      </c>
      <c r="B280" s="3">
        <v>5.5</v>
      </c>
    </row>
    <row r="281" spans="1:2" x14ac:dyDescent="0.3">
      <c r="A281" s="2" t="s">
        <v>11</v>
      </c>
      <c r="B281" s="2">
        <v>6.7</v>
      </c>
    </row>
    <row r="282" spans="1:2" x14ac:dyDescent="0.3">
      <c r="A282" s="3" t="s">
        <v>11</v>
      </c>
      <c r="B282" s="3">
        <v>6.1</v>
      </c>
    </row>
    <row r="283" spans="1:2" x14ac:dyDescent="0.3">
      <c r="A283" s="2" t="s">
        <v>11</v>
      </c>
      <c r="B283" s="2">
        <v>8.5</v>
      </c>
    </row>
    <row r="284" spans="1:2" x14ac:dyDescent="0.3">
      <c r="A284" s="3" t="s">
        <v>11</v>
      </c>
      <c r="B284" s="3">
        <v>6.9</v>
      </c>
    </row>
    <row r="285" spans="1:2" x14ac:dyDescent="0.3">
      <c r="A285" s="2" t="s">
        <v>11</v>
      </c>
      <c r="B285" s="2">
        <v>7.3</v>
      </c>
    </row>
    <row r="286" spans="1:2" x14ac:dyDescent="0.3">
      <c r="A286" s="3" t="s">
        <v>11</v>
      </c>
      <c r="B286" s="3">
        <v>6.7</v>
      </c>
    </row>
    <row r="287" spans="1:2" x14ac:dyDescent="0.3">
      <c r="A287" s="2" t="s">
        <v>11</v>
      </c>
      <c r="B287" s="2">
        <v>6.9</v>
      </c>
    </row>
    <row r="288" spans="1:2" x14ac:dyDescent="0.3">
      <c r="A288" s="3" t="s">
        <v>11</v>
      </c>
      <c r="B288" s="3">
        <v>5.0999999999999996</v>
      </c>
    </row>
    <row r="289" spans="1:2" x14ac:dyDescent="0.3">
      <c r="A289" s="2" t="s">
        <v>11</v>
      </c>
      <c r="B289" s="2">
        <v>6.8</v>
      </c>
    </row>
    <row r="290" spans="1:2" x14ac:dyDescent="0.3">
      <c r="A290" s="2" t="s">
        <v>11</v>
      </c>
      <c r="B290" s="2">
        <v>6.7</v>
      </c>
    </row>
    <row r="291" spans="1:2" x14ac:dyDescent="0.3">
      <c r="A291" s="3" t="s">
        <v>11</v>
      </c>
      <c r="B291" s="3">
        <v>6</v>
      </c>
    </row>
    <row r="292" spans="1:2" x14ac:dyDescent="0.3">
      <c r="A292" s="2" t="s">
        <v>11</v>
      </c>
      <c r="B292" s="2">
        <v>5.7</v>
      </c>
    </row>
    <row r="293" spans="1:2" x14ac:dyDescent="0.3">
      <c r="A293" s="3" t="s">
        <v>11</v>
      </c>
      <c r="B293" s="3">
        <v>8</v>
      </c>
    </row>
    <row r="294" spans="1:2" x14ac:dyDescent="0.3">
      <c r="A294" s="2" t="s">
        <v>11</v>
      </c>
      <c r="B294" s="2">
        <v>8.1999999999999993</v>
      </c>
    </row>
    <row r="295" spans="1:2" x14ac:dyDescent="0.3">
      <c r="A295" s="3" t="s">
        <v>11</v>
      </c>
      <c r="B295" s="3">
        <v>5.4</v>
      </c>
    </row>
    <row r="296" spans="1:2" x14ac:dyDescent="0.3">
      <c r="A296" s="2" t="s">
        <v>11</v>
      </c>
      <c r="B296" s="2">
        <v>7.2</v>
      </c>
    </row>
    <row r="297" spans="1:2" x14ac:dyDescent="0.3">
      <c r="A297" s="3" t="s">
        <v>11</v>
      </c>
      <c r="B297" s="3">
        <v>7.5</v>
      </c>
    </row>
    <row r="298" spans="1:2" x14ac:dyDescent="0.3">
      <c r="A298" s="2" t="s">
        <v>11</v>
      </c>
      <c r="B298" s="2">
        <v>7</v>
      </c>
    </row>
    <row r="299" spans="1:2" x14ac:dyDescent="0.3">
      <c r="A299" s="3" t="s">
        <v>11</v>
      </c>
      <c r="B299" s="3">
        <v>3.3</v>
      </c>
    </row>
    <row r="300" spans="1:2" x14ac:dyDescent="0.3">
      <c r="A300" s="2" t="s">
        <v>11</v>
      </c>
      <c r="B300" s="2">
        <v>6</v>
      </c>
    </row>
    <row r="301" spans="1:2" x14ac:dyDescent="0.3">
      <c r="A301" s="3" t="s">
        <v>11</v>
      </c>
      <c r="B301" s="3">
        <v>7.1</v>
      </c>
    </row>
    <row r="302" spans="1:2" x14ac:dyDescent="0.3">
      <c r="A302" s="2" t="s">
        <v>11</v>
      </c>
      <c r="B302" s="2">
        <v>5.4</v>
      </c>
    </row>
    <row r="303" spans="1:2" x14ac:dyDescent="0.3">
      <c r="A303" s="3" t="s">
        <v>11</v>
      </c>
      <c r="B303" s="3">
        <v>6.1</v>
      </c>
    </row>
    <row r="304" spans="1:2" x14ac:dyDescent="0.3">
      <c r="A304" s="2" t="s">
        <v>11</v>
      </c>
      <c r="B304" s="2">
        <v>5.3</v>
      </c>
    </row>
    <row r="305" spans="1:2" x14ac:dyDescent="0.3">
      <c r="A305" s="3" t="s">
        <v>11</v>
      </c>
      <c r="B305" s="3">
        <v>2.2000000000000002</v>
      </c>
    </row>
    <row r="306" spans="1:2" x14ac:dyDescent="0.3">
      <c r="A306" s="2" t="s">
        <v>11</v>
      </c>
      <c r="B306" s="2">
        <v>7</v>
      </c>
    </row>
    <row r="307" spans="1:2" x14ac:dyDescent="0.3">
      <c r="A307" s="3" t="s">
        <v>11</v>
      </c>
      <c r="B307" s="3">
        <v>3.8</v>
      </c>
    </row>
    <row r="308" spans="1:2" x14ac:dyDescent="0.3">
      <c r="A308" s="2" t="s">
        <v>11</v>
      </c>
      <c r="B308" s="2">
        <v>6.9</v>
      </c>
    </row>
    <row r="309" spans="1:2" x14ac:dyDescent="0.3">
      <c r="A309" s="3" t="s">
        <v>11</v>
      </c>
      <c r="B309" s="3">
        <v>7.2</v>
      </c>
    </row>
    <row r="310" spans="1:2" x14ac:dyDescent="0.3">
      <c r="A310" s="2" t="s">
        <v>11</v>
      </c>
      <c r="B310" s="2">
        <v>7.3</v>
      </c>
    </row>
    <row r="311" spans="1:2" x14ac:dyDescent="0.3">
      <c r="A311" s="3" t="s">
        <v>11</v>
      </c>
      <c r="B311" s="3">
        <v>6.3</v>
      </c>
    </row>
    <row r="312" spans="1:2" x14ac:dyDescent="0.3">
      <c r="A312" s="2" t="s">
        <v>11</v>
      </c>
      <c r="B312" s="2">
        <v>7.5</v>
      </c>
    </row>
    <row r="313" spans="1:2" x14ac:dyDescent="0.3">
      <c r="A313" s="3" t="s">
        <v>646</v>
      </c>
      <c r="B313" s="3">
        <v>7.6</v>
      </c>
    </row>
    <row r="314" spans="1:2" x14ac:dyDescent="0.3">
      <c r="A314" s="2" t="s">
        <v>11</v>
      </c>
      <c r="B314" s="2">
        <v>6.8</v>
      </c>
    </row>
    <row r="315" spans="1:2" x14ac:dyDescent="0.3">
      <c r="A315" s="3" t="s">
        <v>11</v>
      </c>
      <c r="B315" s="3">
        <v>5.2</v>
      </c>
    </row>
    <row r="316" spans="1:2" x14ac:dyDescent="0.3">
      <c r="A316" s="2" t="s">
        <v>11</v>
      </c>
      <c r="B316" s="2">
        <v>7.7</v>
      </c>
    </row>
    <row r="317" spans="1:2" x14ac:dyDescent="0.3">
      <c r="A317" s="3" t="s">
        <v>11</v>
      </c>
      <c r="B317" s="3">
        <v>6.2</v>
      </c>
    </row>
    <row r="318" spans="1:2" x14ac:dyDescent="0.3">
      <c r="A318" s="2" t="s">
        <v>11</v>
      </c>
      <c r="B318" s="2">
        <v>7.7</v>
      </c>
    </row>
    <row r="319" spans="1:2" x14ac:dyDescent="0.3">
      <c r="A319" s="3" t="s">
        <v>11</v>
      </c>
      <c r="B319" s="3">
        <v>4.3</v>
      </c>
    </row>
    <row r="320" spans="1:2" x14ac:dyDescent="0.3">
      <c r="A320" s="2" t="s">
        <v>11</v>
      </c>
      <c r="B320" s="2">
        <v>6.9</v>
      </c>
    </row>
    <row r="321" spans="1:2" x14ac:dyDescent="0.3">
      <c r="A321" s="3" t="s">
        <v>11</v>
      </c>
      <c r="B321" s="3">
        <v>6.6</v>
      </c>
    </row>
    <row r="322" spans="1:2" x14ac:dyDescent="0.3">
      <c r="A322" s="2" t="s">
        <v>11</v>
      </c>
      <c r="B322" s="2">
        <v>7</v>
      </c>
    </row>
    <row r="323" spans="1:2" x14ac:dyDescent="0.3">
      <c r="A323" s="3" t="s">
        <v>11</v>
      </c>
      <c r="B323" s="3">
        <v>6.7</v>
      </c>
    </row>
    <row r="324" spans="1:2" x14ac:dyDescent="0.3">
      <c r="A324" s="2" t="s">
        <v>11</v>
      </c>
      <c r="B324" s="2">
        <v>8.1999999999999993</v>
      </c>
    </row>
    <row r="325" spans="1:2" x14ac:dyDescent="0.3">
      <c r="A325" s="3" t="s">
        <v>11</v>
      </c>
      <c r="B325" s="3">
        <v>8.9</v>
      </c>
    </row>
    <row r="326" spans="1:2" x14ac:dyDescent="0.3">
      <c r="A326" s="2" t="s">
        <v>11</v>
      </c>
      <c r="B326" s="2">
        <v>8.6999999999999993</v>
      </c>
    </row>
    <row r="327" spans="1:2" x14ac:dyDescent="0.3">
      <c r="A327" s="3" t="s">
        <v>11</v>
      </c>
      <c r="B327" s="3">
        <v>5.5</v>
      </c>
    </row>
    <row r="328" spans="1:2" x14ac:dyDescent="0.3">
      <c r="A328" s="2" t="s">
        <v>11</v>
      </c>
      <c r="B328" s="2">
        <v>5.7</v>
      </c>
    </row>
    <row r="329" spans="1:2" x14ac:dyDescent="0.3">
      <c r="A329" s="3" t="s">
        <v>11</v>
      </c>
      <c r="B329" s="3">
        <v>6.3</v>
      </c>
    </row>
    <row r="330" spans="1:2" x14ac:dyDescent="0.3">
      <c r="A330" s="2" t="s">
        <v>11</v>
      </c>
      <c r="B330" s="2">
        <v>5.9</v>
      </c>
    </row>
    <row r="331" spans="1:2" x14ac:dyDescent="0.3">
      <c r="A331" s="3" t="s">
        <v>11</v>
      </c>
      <c r="B331" s="3">
        <v>7.6</v>
      </c>
    </row>
    <row r="332" spans="1:2" x14ac:dyDescent="0.3">
      <c r="A332" s="2" t="s">
        <v>11</v>
      </c>
      <c r="B332" s="2">
        <v>6.6</v>
      </c>
    </row>
    <row r="333" spans="1:2" x14ac:dyDescent="0.3">
      <c r="A333" s="3" t="s">
        <v>11</v>
      </c>
      <c r="B333" s="3">
        <v>5.3</v>
      </c>
    </row>
    <row r="334" spans="1:2" x14ac:dyDescent="0.3">
      <c r="A334" s="2" t="s">
        <v>11</v>
      </c>
      <c r="B334" s="2">
        <v>6</v>
      </c>
    </row>
    <row r="335" spans="1:2" x14ac:dyDescent="0.3">
      <c r="A335" s="3" t="s">
        <v>11</v>
      </c>
      <c r="B335" s="3">
        <v>8</v>
      </c>
    </row>
    <row r="336" spans="1:2" x14ac:dyDescent="0.3">
      <c r="A336" s="2" t="s">
        <v>11</v>
      </c>
      <c r="B336" s="2">
        <v>5.6</v>
      </c>
    </row>
    <row r="337" spans="1:2" x14ac:dyDescent="0.3">
      <c r="A337" s="3" t="s">
        <v>11</v>
      </c>
      <c r="B337" s="3">
        <v>5.9</v>
      </c>
    </row>
    <row r="338" spans="1:2" x14ac:dyDescent="0.3">
      <c r="A338" s="2" t="s">
        <v>11</v>
      </c>
      <c r="B338" s="2">
        <v>7.3</v>
      </c>
    </row>
    <row r="339" spans="1:2" x14ac:dyDescent="0.3">
      <c r="A339" s="3" t="s">
        <v>11</v>
      </c>
      <c r="B339" s="3">
        <v>7.9</v>
      </c>
    </row>
    <row r="340" spans="1:2" x14ac:dyDescent="0.3">
      <c r="A340" s="2" t="s">
        <v>11</v>
      </c>
      <c r="B340" s="2">
        <v>6.8</v>
      </c>
    </row>
    <row r="341" spans="1:2" x14ac:dyDescent="0.3">
      <c r="A341" s="3" t="s">
        <v>11</v>
      </c>
      <c r="B341" s="3">
        <v>6.6</v>
      </c>
    </row>
    <row r="342" spans="1:2" x14ac:dyDescent="0.3">
      <c r="A342" s="2" t="s">
        <v>11</v>
      </c>
      <c r="B342" s="2">
        <v>6.6</v>
      </c>
    </row>
    <row r="343" spans="1:2" x14ac:dyDescent="0.3">
      <c r="A343" s="3" t="s">
        <v>11</v>
      </c>
      <c r="B343" s="3">
        <v>7</v>
      </c>
    </row>
    <row r="344" spans="1:2" x14ac:dyDescent="0.3">
      <c r="A344" s="2" t="s">
        <v>11</v>
      </c>
      <c r="B344" s="2">
        <v>7</v>
      </c>
    </row>
    <row r="345" spans="1:2" x14ac:dyDescent="0.3">
      <c r="A345" s="3" t="s">
        <v>11</v>
      </c>
      <c r="B345" s="3">
        <v>7.3</v>
      </c>
    </row>
    <row r="346" spans="1:2" x14ac:dyDescent="0.3">
      <c r="A346" s="2" t="s">
        <v>11</v>
      </c>
      <c r="B346" s="2">
        <v>5.5</v>
      </c>
    </row>
    <row r="347" spans="1:2" x14ac:dyDescent="0.3">
      <c r="A347" s="3" t="s">
        <v>11</v>
      </c>
      <c r="B347" s="3">
        <v>8.5</v>
      </c>
    </row>
    <row r="348" spans="1:2" x14ac:dyDescent="0.3">
      <c r="A348" s="2" t="s">
        <v>11</v>
      </c>
      <c r="B348" s="2">
        <v>7.5</v>
      </c>
    </row>
    <row r="349" spans="1:2" x14ac:dyDescent="0.3">
      <c r="A349" s="3" t="s">
        <v>11</v>
      </c>
      <c r="B349" s="3">
        <v>7</v>
      </c>
    </row>
    <row r="350" spans="1:2" x14ac:dyDescent="0.3">
      <c r="A350" s="2" t="s">
        <v>11</v>
      </c>
      <c r="B350" s="2">
        <v>7.8</v>
      </c>
    </row>
    <row r="351" spans="1:2" x14ac:dyDescent="0.3">
      <c r="A351" s="3" t="s">
        <v>11</v>
      </c>
      <c r="B351" s="3">
        <v>7.6</v>
      </c>
    </row>
    <row r="352" spans="1:2" x14ac:dyDescent="0.3">
      <c r="A352" s="2" t="s">
        <v>11</v>
      </c>
      <c r="B352" s="2">
        <v>7.6</v>
      </c>
    </row>
    <row r="353" spans="1:2" x14ac:dyDescent="0.3">
      <c r="A353" s="2" t="s">
        <v>11</v>
      </c>
      <c r="B353" s="2">
        <v>6.8</v>
      </c>
    </row>
    <row r="354" spans="1:2" x14ac:dyDescent="0.3">
      <c r="A354" s="3" t="s">
        <v>11</v>
      </c>
      <c r="B354" s="3">
        <v>5</v>
      </c>
    </row>
    <row r="355" spans="1:2" x14ac:dyDescent="0.3">
      <c r="A355" s="2" t="s">
        <v>11</v>
      </c>
      <c r="B355" s="2">
        <v>7.1</v>
      </c>
    </row>
    <row r="356" spans="1:2" x14ac:dyDescent="0.3">
      <c r="A356" s="3" t="s">
        <v>11</v>
      </c>
      <c r="B356" s="3">
        <v>5.5</v>
      </c>
    </row>
    <row r="357" spans="1:2" x14ac:dyDescent="0.3">
      <c r="A357" s="2" t="s">
        <v>11</v>
      </c>
      <c r="B357" s="2">
        <v>5.6</v>
      </c>
    </row>
    <row r="358" spans="1:2" x14ac:dyDescent="0.3">
      <c r="A358" s="3" t="s">
        <v>11</v>
      </c>
      <c r="B358" s="3">
        <v>7.1</v>
      </c>
    </row>
    <row r="359" spans="1:2" x14ac:dyDescent="0.3">
      <c r="A359" s="2" t="s">
        <v>11</v>
      </c>
      <c r="B359" s="2">
        <v>4.9000000000000004</v>
      </c>
    </row>
    <row r="360" spans="1:2" x14ac:dyDescent="0.3">
      <c r="A360" s="3" t="s">
        <v>11</v>
      </c>
      <c r="B360" s="3">
        <v>7.4</v>
      </c>
    </row>
    <row r="361" spans="1:2" x14ac:dyDescent="0.3">
      <c r="A361" s="2" t="s">
        <v>11</v>
      </c>
      <c r="B361" s="2">
        <v>5.7</v>
      </c>
    </row>
    <row r="362" spans="1:2" x14ac:dyDescent="0.3">
      <c r="A362" s="3" t="s">
        <v>742</v>
      </c>
      <c r="B362" s="3">
        <v>6.4</v>
      </c>
    </row>
    <row r="363" spans="1:2" x14ac:dyDescent="0.3">
      <c r="A363" s="2" t="s">
        <v>11</v>
      </c>
      <c r="B363" s="2">
        <v>5.9</v>
      </c>
    </row>
    <row r="364" spans="1:2" x14ac:dyDescent="0.3">
      <c r="A364" s="3" t="s">
        <v>11</v>
      </c>
      <c r="B364" s="3">
        <v>5.5</v>
      </c>
    </row>
    <row r="365" spans="1:2" x14ac:dyDescent="0.3">
      <c r="A365" s="2" t="s">
        <v>11</v>
      </c>
      <c r="B365" s="2">
        <v>6.9</v>
      </c>
    </row>
    <row r="366" spans="1:2" x14ac:dyDescent="0.3">
      <c r="A366" s="3" t="s">
        <v>11</v>
      </c>
      <c r="B366" s="3">
        <v>6.2</v>
      </c>
    </row>
    <row r="367" spans="1:2" x14ac:dyDescent="0.3">
      <c r="A367" s="2" t="s">
        <v>11</v>
      </c>
      <c r="B367" s="2">
        <v>7</v>
      </c>
    </row>
    <row r="368" spans="1:2" x14ac:dyDescent="0.3">
      <c r="A368" s="3" t="s">
        <v>11</v>
      </c>
      <c r="B368" s="3">
        <v>5.6</v>
      </c>
    </row>
    <row r="369" spans="1:2" x14ac:dyDescent="0.3">
      <c r="A369" s="2" t="s">
        <v>11</v>
      </c>
      <c r="B369" s="2">
        <v>7</v>
      </c>
    </row>
    <row r="370" spans="1:2" x14ac:dyDescent="0.3">
      <c r="A370" s="3" t="s">
        <v>11</v>
      </c>
      <c r="B370" s="3">
        <v>6.8</v>
      </c>
    </row>
    <row r="371" spans="1:2" x14ac:dyDescent="0.3">
      <c r="A371" s="2" t="s">
        <v>11</v>
      </c>
      <c r="B371" s="2">
        <v>5.4</v>
      </c>
    </row>
    <row r="372" spans="1:2" x14ac:dyDescent="0.3">
      <c r="A372" s="3" t="s">
        <v>11</v>
      </c>
      <c r="B372" s="3">
        <v>6.1</v>
      </c>
    </row>
    <row r="373" spans="1:2" x14ac:dyDescent="0.3">
      <c r="A373" s="2" t="s">
        <v>11</v>
      </c>
      <c r="B373" s="2">
        <v>6.7</v>
      </c>
    </row>
    <row r="374" spans="1:2" x14ac:dyDescent="0.3">
      <c r="A374" s="2" t="s">
        <v>11</v>
      </c>
      <c r="B374" s="2">
        <v>6.9</v>
      </c>
    </row>
    <row r="375" spans="1:2" x14ac:dyDescent="0.3">
      <c r="A375" s="3" t="s">
        <v>11</v>
      </c>
      <c r="B375" s="3">
        <v>8</v>
      </c>
    </row>
    <row r="376" spans="1:2" x14ac:dyDescent="0.3">
      <c r="A376" s="2" t="s">
        <v>11</v>
      </c>
      <c r="B376" s="2">
        <v>4.4000000000000004</v>
      </c>
    </row>
    <row r="377" spans="1:2" x14ac:dyDescent="0.3">
      <c r="A377" s="3" t="s">
        <v>11</v>
      </c>
      <c r="B377" s="3">
        <v>7.3</v>
      </c>
    </row>
    <row r="378" spans="1:2" x14ac:dyDescent="0.3">
      <c r="A378" s="2" t="s">
        <v>11</v>
      </c>
      <c r="B378" s="2">
        <v>6.3</v>
      </c>
    </row>
    <row r="379" spans="1:2" x14ac:dyDescent="0.3">
      <c r="A379" s="2" t="s">
        <v>11</v>
      </c>
      <c r="B379" s="2">
        <v>7.7</v>
      </c>
    </row>
    <row r="380" spans="1:2" x14ac:dyDescent="0.3">
      <c r="A380" s="3" t="s">
        <v>11</v>
      </c>
      <c r="B380" s="3">
        <v>6.5</v>
      </c>
    </row>
    <row r="381" spans="1:2" x14ac:dyDescent="0.3">
      <c r="A381" s="2" t="s">
        <v>11</v>
      </c>
      <c r="B381" s="2">
        <v>7.8</v>
      </c>
    </row>
    <row r="382" spans="1:2" x14ac:dyDescent="0.3">
      <c r="A382" s="3" t="s">
        <v>11</v>
      </c>
      <c r="B382" s="3">
        <v>6.4</v>
      </c>
    </row>
    <row r="383" spans="1:2" x14ac:dyDescent="0.3">
      <c r="A383" s="2" t="s">
        <v>11</v>
      </c>
      <c r="B383" s="2">
        <v>7.8</v>
      </c>
    </row>
    <row r="384" spans="1:2" x14ac:dyDescent="0.3">
      <c r="A384" s="3" t="s">
        <v>11</v>
      </c>
      <c r="B384" s="3">
        <v>5.8</v>
      </c>
    </row>
    <row r="385" spans="1:2" x14ac:dyDescent="0.3">
      <c r="A385" s="2" t="s">
        <v>11</v>
      </c>
      <c r="B385" s="2">
        <v>7.1</v>
      </c>
    </row>
    <row r="386" spans="1:2" x14ac:dyDescent="0.3">
      <c r="A386" s="3" t="s">
        <v>11</v>
      </c>
      <c r="B386" s="3">
        <v>7.1</v>
      </c>
    </row>
    <row r="387" spans="1:2" x14ac:dyDescent="0.3">
      <c r="A387" s="3" t="s">
        <v>11</v>
      </c>
      <c r="B387" s="3">
        <v>6.8</v>
      </c>
    </row>
    <row r="388" spans="1:2" x14ac:dyDescent="0.3">
      <c r="A388" s="2" t="s">
        <v>11</v>
      </c>
      <c r="B388" s="2">
        <v>4.8</v>
      </c>
    </row>
    <row r="389" spans="1:2" x14ac:dyDescent="0.3">
      <c r="A389" s="3" t="s">
        <v>11</v>
      </c>
      <c r="B389" s="3">
        <v>6.2</v>
      </c>
    </row>
    <row r="390" spans="1:2" x14ac:dyDescent="0.3">
      <c r="A390" s="2" t="s">
        <v>11</v>
      </c>
      <c r="B390" s="2">
        <v>6.9</v>
      </c>
    </row>
    <row r="391" spans="1:2" x14ac:dyDescent="0.3">
      <c r="A391" s="3" t="s">
        <v>11</v>
      </c>
      <c r="B391" s="3">
        <v>7.3</v>
      </c>
    </row>
    <row r="392" spans="1:2" x14ac:dyDescent="0.3">
      <c r="A392" s="2" t="s">
        <v>11</v>
      </c>
      <c r="B392" s="2">
        <v>6.6</v>
      </c>
    </row>
    <row r="393" spans="1:2" x14ac:dyDescent="0.3">
      <c r="A393" s="3" t="s">
        <v>11</v>
      </c>
      <c r="B393" s="3">
        <v>6.9</v>
      </c>
    </row>
    <row r="394" spans="1:2" x14ac:dyDescent="0.3">
      <c r="A394" s="2" t="s">
        <v>11</v>
      </c>
      <c r="B394" s="2">
        <v>6.2</v>
      </c>
    </row>
    <row r="395" spans="1:2" x14ac:dyDescent="0.3">
      <c r="A395" s="3" t="s">
        <v>11</v>
      </c>
      <c r="B395" s="3">
        <v>6.7</v>
      </c>
    </row>
    <row r="396" spans="1:2" x14ac:dyDescent="0.3">
      <c r="A396" s="2" t="s">
        <v>11</v>
      </c>
      <c r="B396" s="2">
        <v>7.6</v>
      </c>
    </row>
    <row r="397" spans="1:2" x14ac:dyDescent="0.3">
      <c r="A397" s="3" t="s">
        <v>11</v>
      </c>
      <c r="B397" s="3">
        <v>6.7</v>
      </c>
    </row>
    <row r="398" spans="1:2" x14ac:dyDescent="0.3">
      <c r="A398" s="2" t="s">
        <v>11</v>
      </c>
      <c r="B398" s="2">
        <v>6.2</v>
      </c>
    </row>
    <row r="399" spans="1:2" x14ac:dyDescent="0.3">
      <c r="A399" s="3" t="s">
        <v>11</v>
      </c>
      <c r="B399" s="3">
        <v>7.3</v>
      </c>
    </row>
    <row r="400" spans="1:2" x14ac:dyDescent="0.3">
      <c r="A400" s="2" t="s">
        <v>11</v>
      </c>
      <c r="B400" s="2">
        <v>6</v>
      </c>
    </row>
    <row r="401" spans="1:2" x14ac:dyDescent="0.3">
      <c r="A401" s="3" t="s">
        <v>11</v>
      </c>
      <c r="B401" s="3">
        <v>7.1</v>
      </c>
    </row>
    <row r="402" spans="1:2" x14ac:dyDescent="0.3">
      <c r="A402" s="2" t="s">
        <v>11</v>
      </c>
      <c r="B402" s="2">
        <v>7.1</v>
      </c>
    </row>
    <row r="403" spans="1:2" x14ac:dyDescent="0.3">
      <c r="A403" s="3" t="s">
        <v>11</v>
      </c>
      <c r="B403" s="3">
        <v>5.5</v>
      </c>
    </row>
    <row r="404" spans="1:2" x14ac:dyDescent="0.3">
      <c r="A404" s="3" t="s">
        <v>11</v>
      </c>
      <c r="B404" s="3">
        <v>5.6</v>
      </c>
    </row>
    <row r="405" spans="1:2" x14ac:dyDescent="0.3">
      <c r="A405" s="2" t="s">
        <v>11</v>
      </c>
      <c r="B405" s="2">
        <v>7.5</v>
      </c>
    </row>
    <row r="406" spans="1:2" x14ac:dyDescent="0.3">
      <c r="A406" s="3" t="s">
        <v>11</v>
      </c>
      <c r="B406" s="3">
        <v>5.4</v>
      </c>
    </row>
    <row r="407" spans="1:2" x14ac:dyDescent="0.3">
      <c r="A407" s="2" t="s">
        <v>11</v>
      </c>
      <c r="B407" s="2">
        <v>4.3</v>
      </c>
    </row>
    <row r="408" spans="1:2" x14ac:dyDescent="0.3">
      <c r="A408" s="3" t="s">
        <v>11</v>
      </c>
      <c r="B408" s="3">
        <v>4.9000000000000004</v>
      </c>
    </row>
    <row r="409" spans="1:2" x14ac:dyDescent="0.3">
      <c r="A409" s="2" t="s">
        <v>11</v>
      </c>
      <c r="B409" s="2">
        <v>7.1</v>
      </c>
    </row>
    <row r="410" spans="1:2" x14ac:dyDescent="0.3">
      <c r="A410" s="3" t="s">
        <v>11</v>
      </c>
      <c r="B410" s="3">
        <v>6.4</v>
      </c>
    </row>
    <row r="411" spans="1:2" x14ac:dyDescent="0.3">
      <c r="A411" s="3" t="s">
        <v>11</v>
      </c>
      <c r="B411" s="3">
        <v>4.3</v>
      </c>
    </row>
    <row r="412" spans="1:2" x14ac:dyDescent="0.3">
      <c r="A412" s="2" t="s">
        <v>11</v>
      </c>
      <c r="B412" s="2">
        <v>6.1</v>
      </c>
    </row>
    <row r="413" spans="1:2" x14ac:dyDescent="0.3">
      <c r="A413" s="3" t="s">
        <v>11</v>
      </c>
      <c r="B413" s="3">
        <v>7</v>
      </c>
    </row>
    <row r="414" spans="1:2" x14ac:dyDescent="0.3">
      <c r="A414" s="2" t="s">
        <v>11</v>
      </c>
      <c r="B414" s="2">
        <v>7.7</v>
      </c>
    </row>
    <row r="415" spans="1:2" x14ac:dyDescent="0.3">
      <c r="A415" s="3" t="s">
        <v>11</v>
      </c>
      <c r="B415" s="3">
        <v>5.9</v>
      </c>
    </row>
    <row r="416" spans="1:2" x14ac:dyDescent="0.3">
      <c r="A416" s="2" t="s">
        <v>11</v>
      </c>
      <c r="B416" s="2">
        <v>6.7</v>
      </c>
    </row>
    <row r="417" spans="1:2" x14ac:dyDescent="0.3">
      <c r="A417" s="3" t="s">
        <v>11</v>
      </c>
      <c r="B417" s="3">
        <v>6.5</v>
      </c>
    </row>
    <row r="418" spans="1:2" x14ac:dyDescent="0.3">
      <c r="A418" s="2" t="s">
        <v>11</v>
      </c>
      <c r="B418" s="2">
        <v>7.1</v>
      </c>
    </row>
    <row r="419" spans="1:2" x14ac:dyDescent="0.3">
      <c r="A419" s="3" t="s">
        <v>11</v>
      </c>
      <c r="B419" s="3">
        <v>7.3</v>
      </c>
    </row>
    <row r="420" spans="1:2" x14ac:dyDescent="0.3">
      <c r="A420" s="2" t="s">
        <v>11</v>
      </c>
      <c r="B420" s="2">
        <v>6.5</v>
      </c>
    </row>
    <row r="421" spans="1:2" x14ac:dyDescent="0.3">
      <c r="A421" s="3" t="s">
        <v>11</v>
      </c>
      <c r="B421" s="3">
        <v>7</v>
      </c>
    </row>
    <row r="422" spans="1:2" x14ac:dyDescent="0.3">
      <c r="A422" s="2" t="s">
        <v>11</v>
      </c>
      <c r="B422" s="2">
        <v>6.8</v>
      </c>
    </row>
    <row r="423" spans="1:2" x14ac:dyDescent="0.3">
      <c r="A423" s="3" t="s">
        <v>11</v>
      </c>
      <c r="B423" s="3">
        <v>7.2</v>
      </c>
    </row>
    <row r="424" spans="1:2" x14ac:dyDescent="0.3">
      <c r="A424" s="3" t="s">
        <v>11</v>
      </c>
      <c r="B424" s="3">
        <v>6.1</v>
      </c>
    </row>
    <row r="425" spans="1:2" x14ac:dyDescent="0.3">
      <c r="A425" s="2" t="s">
        <v>11</v>
      </c>
      <c r="B425" s="2">
        <v>6.7</v>
      </c>
    </row>
    <row r="426" spans="1:2" x14ac:dyDescent="0.3">
      <c r="A426" s="3" t="s">
        <v>11</v>
      </c>
      <c r="B426" s="3">
        <v>6.4</v>
      </c>
    </row>
    <row r="427" spans="1:2" x14ac:dyDescent="0.3">
      <c r="A427" s="2" t="s">
        <v>11</v>
      </c>
      <c r="B427" s="2">
        <v>4.4000000000000004</v>
      </c>
    </row>
    <row r="428" spans="1:2" x14ac:dyDescent="0.3">
      <c r="A428" s="3" t="s">
        <v>11</v>
      </c>
      <c r="B428" s="3">
        <v>5.4</v>
      </c>
    </row>
    <row r="429" spans="1:2" x14ac:dyDescent="0.3">
      <c r="A429" s="2" t="s">
        <v>11</v>
      </c>
      <c r="B429" s="2">
        <v>6.5</v>
      </c>
    </row>
    <row r="430" spans="1:2" x14ac:dyDescent="0.3">
      <c r="A430" s="3" t="s">
        <v>11</v>
      </c>
      <c r="B430" s="3">
        <v>6.7</v>
      </c>
    </row>
    <row r="431" spans="1:2" x14ac:dyDescent="0.3">
      <c r="A431" s="2" t="s">
        <v>11</v>
      </c>
      <c r="B431" s="2">
        <v>8.1</v>
      </c>
    </row>
    <row r="432" spans="1:2" x14ac:dyDescent="0.3">
      <c r="A432" s="3" t="s">
        <v>11</v>
      </c>
      <c r="B432" s="3">
        <v>5.6</v>
      </c>
    </row>
    <row r="433" spans="1:2" x14ac:dyDescent="0.3">
      <c r="A433" s="2" t="s">
        <v>11</v>
      </c>
      <c r="B433" s="2">
        <v>6.3</v>
      </c>
    </row>
    <row r="434" spans="1:2" x14ac:dyDescent="0.3">
      <c r="A434" s="3" t="s">
        <v>11</v>
      </c>
      <c r="B434" s="3">
        <v>7.3</v>
      </c>
    </row>
    <row r="435" spans="1:2" x14ac:dyDescent="0.3">
      <c r="A435" s="2" t="s">
        <v>11</v>
      </c>
      <c r="B435" s="2">
        <v>6.1</v>
      </c>
    </row>
    <row r="436" spans="1:2" x14ac:dyDescent="0.3">
      <c r="A436" s="3" t="s">
        <v>11</v>
      </c>
      <c r="B436" s="3">
        <v>7.7</v>
      </c>
    </row>
    <row r="437" spans="1:2" x14ac:dyDescent="0.3">
      <c r="A437" s="2" t="s">
        <v>11</v>
      </c>
      <c r="B437" s="2">
        <v>6.4</v>
      </c>
    </row>
    <row r="438" spans="1:2" x14ac:dyDescent="0.3">
      <c r="A438" s="2" t="s">
        <v>11</v>
      </c>
      <c r="B438" s="2">
        <v>6.8</v>
      </c>
    </row>
    <row r="439" spans="1:2" x14ac:dyDescent="0.3">
      <c r="A439" s="3" t="s">
        <v>11</v>
      </c>
      <c r="B439" s="3">
        <v>6.6</v>
      </c>
    </row>
    <row r="440" spans="1:2" x14ac:dyDescent="0.3">
      <c r="A440" s="2" t="s">
        <v>11</v>
      </c>
      <c r="B440" s="2">
        <v>7.2</v>
      </c>
    </row>
    <row r="441" spans="1:2" x14ac:dyDescent="0.3">
      <c r="A441" s="3" t="s">
        <v>11</v>
      </c>
      <c r="B441" s="3">
        <v>6.9</v>
      </c>
    </row>
    <row r="442" spans="1:2" x14ac:dyDescent="0.3">
      <c r="A442" s="2" t="s">
        <v>11</v>
      </c>
      <c r="B442" s="2">
        <v>5.2</v>
      </c>
    </row>
    <row r="443" spans="1:2" x14ac:dyDescent="0.3">
      <c r="A443" s="3" t="s">
        <v>11</v>
      </c>
      <c r="B443" s="3">
        <v>4.9000000000000004</v>
      </c>
    </row>
    <row r="444" spans="1:2" x14ac:dyDescent="0.3">
      <c r="A444" s="2" t="s">
        <v>11</v>
      </c>
      <c r="B444" s="2">
        <v>6.3</v>
      </c>
    </row>
    <row r="445" spans="1:2" x14ac:dyDescent="0.3">
      <c r="A445" s="3" t="s">
        <v>11</v>
      </c>
      <c r="B445" s="3">
        <v>5.6</v>
      </c>
    </row>
    <row r="446" spans="1:2" x14ac:dyDescent="0.3">
      <c r="A446" s="2" t="s">
        <v>11</v>
      </c>
      <c r="B446" s="2">
        <v>5.5</v>
      </c>
    </row>
    <row r="447" spans="1:2" x14ac:dyDescent="0.3">
      <c r="A447" s="3" t="s">
        <v>11</v>
      </c>
      <c r="B447" s="3">
        <v>6.7</v>
      </c>
    </row>
    <row r="448" spans="1:2" x14ac:dyDescent="0.3">
      <c r="A448" s="2" t="s">
        <v>11</v>
      </c>
      <c r="B448" s="2">
        <v>7.6</v>
      </c>
    </row>
    <row r="449" spans="1:2" x14ac:dyDescent="0.3">
      <c r="A449" s="3" t="s">
        <v>11</v>
      </c>
      <c r="B449" s="3">
        <v>5.7</v>
      </c>
    </row>
    <row r="450" spans="1:2" x14ac:dyDescent="0.3">
      <c r="A450" s="2" t="s">
        <v>11</v>
      </c>
      <c r="B450" s="2">
        <v>4.5999999999999996</v>
      </c>
    </row>
    <row r="451" spans="1:2" x14ac:dyDescent="0.3">
      <c r="A451" s="3" t="s">
        <v>11</v>
      </c>
      <c r="B451" s="3">
        <v>7</v>
      </c>
    </row>
    <row r="452" spans="1:2" x14ac:dyDescent="0.3">
      <c r="A452" s="2" t="s">
        <v>11</v>
      </c>
      <c r="B452" s="2">
        <v>5.2</v>
      </c>
    </row>
    <row r="453" spans="1:2" x14ac:dyDescent="0.3">
      <c r="A453" s="3" t="s">
        <v>11</v>
      </c>
      <c r="B453" s="3">
        <v>5.0999999999999996</v>
      </c>
    </row>
    <row r="454" spans="1:2" x14ac:dyDescent="0.3">
      <c r="A454" s="2" t="s">
        <v>11</v>
      </c>
      <c r="B454" s="2">
        <v>6.6</v>
      </c>
    </row>
    <row r="455" spans="1:2" x14ac:dyDescent="0.3">
      <c r="A455" s="2" t="s">
        <v>11</v>
      </c>
      <c r="B455" s="2">
        <v>6.7</v>
      </c>
    </row>
    <row r="456" spans="1:2" x14ac:dyDescent="0.3">
      <c r="A456" s="2" t="s">
        <v>11</v>
      </c>
      <c r="B456" s="2">
        <v>7.3</v>
      </c>
    </row>
    <row r="457" spans="1:2" x14ac:dyDescent="0.3">
      <c r="A457" s="3" t="s">
        <v>11</v>
      </c>
      <c r="B457" s="3">
        <v>5.9</v>
      </c>
    </row>
    <row r="458" spans="1:2" x14ac:dyDescent="0.3">
      <c r="A458" s="2" t="s">
        <v>11</v>
      </c>
      <c r="B458" s="2">
        <v>5.6</v>
      </c>
    </row>
    <row r="459" spans="1:2" x14ac:dyDescent="0.3">
      <c r="A459" s="3" t="s">
        <v>11</v>
      </c>
      <c r="B459" s="3">
        <v>6.5</v>
      </c>
    </row>
    <row r="460" spans="1:2" x14ac:dyDescent="0.3">
      <c r="A460" s="2" t="s">
        <v>918</v>
      </c>
      <c r="B460" s="2">
        <v>5.9</v>
      </c>
    </row>
    <row r="461" spans="1:2" x14ac:dyDescent="0.3">
      <c r="A461" s="3" t="s">
        <v>11</v>
      </c>
      <c r="B461" s="3">
        <v>7</v>
      </c>
    </row>
    <row r="462" spans="1:2" x14ac:dyDescent="0.3">
      <c r="A462" s="2" t="s">
        <v>11</v>
      </c>
      <c r="B462" s="2">
        <v>5.3</v>
      </c>
    </row>
    <row r="463" spans="1:2" x14ac:dyDescent="0.3">
      <c r="A463" s="3" t="s">
        <v>11</v>
      </c>
      <c r="B463" s="3">
        <v>5.9</v>
      </c>
    </row>
    <row r="464" spans="1:2" x14ac:dyDescent="0.3">
      <c r="A464" s="2" t="s">
        <v>11</v>
      </c>
      <c r="B464" s="2">
        <v>6.3</v>
      </c>
    </row>
    <row r="465" spans="1:2" x14ac:dyDescent="0.3">
      <c r="A465" s="3" t="s">
        <v>11</v>
      </c>
      <c r="B465" s="3">
        <v>6.3</v>
      </c>
    </row>
    <row r="466" spans="1:2" x14ac:dyDescent="0.3">
      <c r="A466" s="2" t="s">
        <v>11</v>
      </c>
      <c r="B466" s="2">
        <v>7.3</v>
      </c>
    </row>
    <row r="467" spans="1:2" x14ac:dyDescent="0.3">
      <c r="A467" s="3" t="s">
        <v>11</v>
      </c>
      <c r="B467" s="3">
        <v>5.8</v>
      </c>
    </row>
    <row r="468" spans="1:2" x14ac:dyDescent="0.3">
      <c r="A468" s="2" t="s">
        <v>11</v>
      </c>
      <c r="B468" s="2">
        <v>5.2</v>
      </c>
    </row>
    <row r="469" spans="1:2" x14ac:dyDescent="0.3">
      <c r="A469" s="3" t="s">
        <v>11</v>
      </c>
      <c r="B469" s="3">
        <v>2.4</v>
      </c>
    </row>
    <row r="470" spans="1:2" x14ac:dyDescent="0.3">
      <c r="A470" s="2" t="s">
        <v>11</v>
      </c>
      <c r="B470" s="2">
        <v>5.7</v>
      </c>
    </row>
    <row r="471" spans="1:2" x14ac:dyDescent="0.3">
      <c r="A471" s="3" t="s">
        <v>11</v>
      </c>
      <c r="B471" s="3">
        <v>5.8</v>
      </c>
    </row>
    <row r="472" spans="1:2" x14ac:dyDescent="0.3">
      <c r="A472" s="2" t="s">
        <v>11</v>
      </c>
      <c r="B472" s="2">
        <v>5.6</v>
      </c>
    </row>
    <row r="473" spans="1:2" x14ac:dyDescent="0.3">
      <c r="A473" s="3" t="s">
        <v>11</v>
      </c>
      <c r="B473" s="3">
        <v>6</v>
      </c>
    </row>
    <row r="474" spans="1:2" x14ac:dyDescent="0.3">
      <c r="A474" s="2" t="s">
        <v>11</v>
      </c>
      <c r="B474" s="2">
        <v>5.8</v>
      </c>
    </row>
    <row r="475" spans="1:2" x14ac:dyDescent="0.3">
      <c r="A475" s="3" t="s">
        <v>11</v>
      </c>
      <c r="B475" s="3">
        <v>6</v>
      </c>
    </row>
    <row r="476" spans="1:2" x14ac:dyDescent="0.3">
      <c r="A476" s="2" t="s">
        <v>11</v>
      </c>
      <c r="B476" s="2">
        <v>5.7</v>
      </c>
    </row>
    <row r="477" spans="1:2" x14ac:dyDescent="0.3">
      <c r="A477" s="3" t="s">
        <v>11</v>
      </c>
      <c r="B477" s="3">
        <v>6</v>
      </c>
    </row>
    <row r="478" spans="1:2" x14ac:dyDescent="0.3">
      <c r="A478" s="2" t="s">
        <v>953</v>
      </c>
      <c r="B478" s="2">
        <v>7.8</v>
      </c>
    </row>
    <row r="479" spans="1:2" x14ac:dyDescent="0.3">
      <c r="A479" s="3" t="s">
        <v>11</v>
      </c>
      <c r="B479" s="3">
        <v>4.2</v>
      </c>
    </row>
    <row r="480" spans="1:2" x14ac:dyDescent="0.3">
      <c r="A480" s="2" t="s">
        <v>11</v>
      </c>
      <c r="B480" s="2">
        <v>5.6</v>
      </c>
    </row>
    <row r="481" spans="1:2" x14ac:dyDescent="0.3">
      <c r="A481" s="2" t="s">
        <v>11</v>
      </c>
      <c r="B481" s="2">
        <v>8.1999999999999993</v>
      </c>
    </row>
    <row r="482" spans="1:2" x14ac:dyDescent="0.3">
      <c r="A482" s="3" t="s">
        <v>11</v>
      </c>
      <c r="B482" s="3">
        <v>8.5</v>
      </c>
    </row>
    <row r="483" spans="1:2" x14ac:dyDescent="0.3">
      <c r="A483" s="2" t="s">
        <v>11</v>
      </c>
      <c r="B483" s="2">
        <v>5.8</v>
      </c>
    </row>
    <row r="484" spans="1:2" x14ac:dyDescent="0.3">
      <c r="A484" s="3" t="s">
        <v>11</v>
      </c>
      <c r="B484" s="3">
        <v>6.5</v>
      </c>
    </row>
    <row r="485" spans="1:2" x14ac:dyDescent="0.3">
      <c r="A485" s="2" t="s">
        <v>11</v>
      </c>
      <c r="B485" s="2">
        <v>7.2</v>
      </c>
    </row>
    <row r="486" spans="1:2" x14ac:dyDescent="0.3">
      <c r="A486" s="3" t="s">
        <v>11</v>
      </c>
      <c r="B486" s="3">
        <v>6.7</v>
      </c>
    </row>
    <row r="487" spans="1:2" x14ac:dyDescent="0.3">
      <c r="A487" s="2" t="s">
        <v>11</v>
      </c>
      <c r="B487" s="2">
        <v>3.4</v>
      </c>
    </row>
    <row r="488" spans="1:2" x14ac:dyDescent="0.3">
      <c r="A488" s="3" t="s">
        <v>11</v>
      </c>
      <c r="B488" s="3">
        <v>5.9</v>
      </c>
    </row>
    <row r="489" spans="1:2" x14ac:dyDescent="0.3">
      <c r="A489" s="2" t="s">
        <v>11</v>
      </c>
      <c r="B489" s="2">
        <v>7.8</v>
      </c>
    </row>
    <row r="490" spans="1:2" x14ac:dyDescent="0.3">
      <c r="A490" s="3" t="s">
        <v>11</v>
      </c>
      <c r="B490" s="3">
        <v>5.9</v>
      </c>
    </row>
    <row r="491" spans="1:2" x14ac:dyDescent="0.3">
      <c r="A491" s="2" t="s">
        <v>11</v>
      </c>
      <c r="B491" s="2">
        <v>4.0999999999999996</v>
      </c>
    </row>
    <row r="492" spans="1:2" x14ac:dyDescent="0.3">
      <c r="A492" s="3" t="s">
        <v>11</v>
      </c>
      <c r="B492" s="3">
        <v>6.8</v>
      </c>
    </row>
    <row r="493" spans="1:2" x14ac:dyDescent="0.3">
      <c r="A493" s="2" t="s">
        <v>11</v>
      </c>
      <c r="B493" s="2">
        <v>5.8</v>
      </c>
    </row>
    <row r="494" spans="1:2" x14ac:dyDescent="0.3">
      <c r="A494" s="3" t="s">
        <v>11</v>
      </c>
      <c r="B494" s="3">
        <v>7.5</v>
      </c>
    </row>
    <row r="495" spans="1:2" x14ac:dyDescent="0.3">
      <c r="A495" s="2" t="s">
        <v>11</v>
      </c>
      <c r="B495" s="2">
        <v>6.9</v>
      </c>
    </row>
    <row r="496" spans="1:2" x14ac:dyDescent="0.3">
      <c r="A496" s="3" t="s">
        <v>11</v>
      </c>
      <c r="B496" s="3">
        <v>6.5</v>
      </c>
    </row>
    <row r="497" spans="1:2" x14ac:dyDescent="0.3">
      <c r="A497" s="2" t="s">
        <v>11</v>
      </c>
      <c r="B497" s="2">
        <v>6.9</v>
      </c>
    </row>
    <row r="498" spans="1:2" x14ac:dyDescent="0.3">
      <c r="A498" s="3" t="s">
        <v>11</v>
      </c>
      <c r="B498" s="3">
        <v>7.9</v>
      </c>
    </row>
    <row r="499" spans="1:2" x14ac:dyDescent="0.3">
      <c r="A499" s="2" t="s">
        <v>11</v>
      </c>
      <c r="B499" s="2">
        <v>7.4</v>
      </c>
    </row>
    <row r="500" spans="1:2" x14ac:dyDescent="0.3">
      <c r="A500" s="3" t="s">
        <v>11</v>
      </c>
      <c r="B500" s="3">
        <v>6.7</v>
      </c>
    </row>
    <row r="501" spans="1:2" x14ac:dyDescent="0.3">
      <c r="A501" s="2" t="s">
        <v>11</v>
      </c>
      <c r="B501" s="2">
        <v>7.4</v>
      </c>
    </row>
    <row r="502" spans="1:2" x14ac:dyDescent="0.3">
      <c r="A502" s="3" t="s">
        <v>11</v>
      </c>
      <c r="B502" s="3">
        <v>6.9</v>
      </c>
    </row>
    <row r="503" spans="1:2" x14ac:dyDescent="0.3">
      <c r="A503" s="2" t="s">
        <v>11</v>
      </c>
      <c r="B503" s="2">
        <v>6.8</v>
      </c>
    </row>
    <row r="504" spans="1:2" x14ac:dyDescent="0.3">
      <c r="A504" s="3" t="s">
        <v>11</v>
      </c>
      <c r="B504" s="3">
        <v>6.7</v>
      </c>
    </row>
    <row r="505" spans="1:2" x14ac:dyDescent="0.3">
      <c r="A505" s="2" t="s">
        <v>11</v>
      </c>
      <c r="B505" s="2">
        <v>5.0999999999999996</v>
      </c>
    </row>
    <row r="506" spans="1:2" x14ac:dyDescent="0.3">
      <c r="A506" s="3" t="s">
        <v>11</v>
      </c>
      <c r="B506" s="3">
        <v>4.0999999999999996</v>
      </c>
    </row>
    <row r="507" spans="1:2" x14ac:dyDescent="0.3">
      <c r="A507" s="2" t="s">
        <v>11</v>
      </c>
      <c r="B507" s="2">
        <v>7.3</v>
      </c>
    </row>
    <row r="508" spans="1:2" x14ac:dyDescent="0.3">
      <c r="A508" s="3" t="s">
        <v>11</v>
      </c>
      <c r="B508" s="3">
        <v>6</v>
      </c>
    </row>
    <row r="509" spans="1:2" x14ac:dyDescent="0.3">
      <c r="A509" s="2" t="s">
        <v>11</v>
      </c>
      <c r="B509" s="2">
        <v>7.3</v>
      </c>
    </row>
    <row r="510" spans="1:2" x14ac:dyDescent="0.3">
      <c r="A510" s="2" t="s">
        <v>11</v>
      </c>
      <c r="B510" s="2">
        <v>5.4</v>
      </c>
    </row>
    <row r="511" spans="1:2" x14ac:dyDescent="0.3">
      <c r="A511" s="3" t="s">
        <v>11</v>
      </c>
      <c r="B511" s="3">
        <v>5.9</v>
      </c>
    </row>
    <row r="512" spans="1:2" x14ac:dyDescent="0.3">
      <c r="A512" s="2" t="s">
        <v>11</v>
      </c>
      <c r="B512" s="2">
        <v>7.1</v>
      </c>
    </row>
    <row r="513" spans="1:2" x14ac:dyDescent="0.3">
      <c r="A513" s="3" t="s">
        <v>11</v>
      </c>
      <c r="B513" s="3">
        <v>6</v>
      </c>
    </row>
    <row r="514" spans="1:2" x14ac:dyDescent="0.3">
      <c r="A514" s="2" t="s">
        <v>11</v>
      </c>
      <c r="B514" s="2">
        <v>6.5</v>
      </c>
    </row>
    <row r="515" spans="1:2" x14ac:dyDescent="0.3">
      <c r="A515" s="2" t="s">
        <v>11</v>
      </c>
      <c r="B515" s="2">
        <v>5.7</v>
      </c>
    </row>
    <row r="516" spans="1:2" x14ac:dyDescent="0.3">
      <c r="A516" s="3" t="s">
        <v>11</v>
      </c>
      <c r="B516" s="3">
        <v>7.6</v>
      </c>
    </row>
    <row r="517" spans="1:2" x14ac:dyDescent="0.3">
      <c r="A517" s="2" t="s">
        <v>11</v>
      </c>
      <c r="B517" s="2">
        <v>6.6</v>
      </c>
    </row>
    <row r="518" spans="1:2" x14ac:dyDescent="0.3">
      <c r="A518" s="3" t="s">
        <v>11</v>
      </c>
      <c r="B518" s="3">
        <v>5.4</v>
      </c>
    </row>
    <row r="519" spans="1:2" x14ac:dyDescent="0.3">
      <c r="A519" s="2" t="s">
        <v>11</v>
      </c>
      <c r="B519" s="2">
        <v>7.3</v>
      </c>
    </row>
    <row r="520" spans="1:2" x14ac:dyDescent="0.3">
      <c r="A520" s="3" t="s">
        <v>11</v>
      </c>
      <c r="B520" s="3">
        <v>6.5</v>
      </c>
    </row>
    <row r="521" spans="1:2" x14ac:dyDescent="0.3">
      <c r="A521" s="2" t="s">
        <v>11</v>
      </c>
      <c r="B521" s="2">
        <v>6.6</v>
      </c>
    </row>
    <row r="522" spans="1:2" x14ac:dyDescent="0.3">
      <c r="A522" s="3" t="s">
        <v>11</v>
      </c>
      <c r="B522" s="3">
        <v>6.6</v>
      </c>
    </row>
    <row r="523" spans="1:2" x14ac:dyDescent="0.3">
      <c r="A523" s="2" t="s">
        <v>11</v>
      </c>
      <c r="B523" s="2">
        <v>5.9</v>
      </c>
    </row>
    <row r="524" spans="1:2" x14ac:dyDescent="0.3">
      <c r="A524" s="3" t="s">
        <v>11</v>
      </c>
      <c r="B524" s="3">
        <v>6.7</v>
      </c>
    </row>
    <row r="525" spans="1:2" x14ac:dyDescent="0.3">
      <c r="A525" s="2" t="s">
        <v>11</v>
      </c>
      <c r="B525" s="2">
        <v>6.1</v>
      </c>
    </row>
    <row r="526" spans="1:2" x14ac:dyDescent="0.3">
      <c r="A526" s="3" t="s">
        <v>11</v>
      </c>
      <c r="B526" s="3">
        <v>6.6</v>
      </c>
    </row>
    <row r="527" spans="1:2" x14ac:dyDescent="0.3">
      <c r="A527" s="2" t="s">
        <v>11</v>
      </c>
      <c r="B527" s="2">
        <v>6.6</v>
      </c>
    </row>
    <row r="528" spans="1:2" x14ac:dyDescent="0.3">
      <c r="A528" s="3" t="s">
        <v>11</v>
      </c>
      <c r="B528" s="3">
        <v>5.3</v>
      </c>
    </row>
    <row r="529" spans="1:2" x14ac:dyDescent="0.3">
      <c r="A529" s="2" t="s">
        <v>11</v>
      </c>
      <c r="B529" s="2">
        <v>6</v>
      </c>
    </row>
    <row r="530" spans="1:2" x14ac:dyDescent="0.3">
      <c r="A530" s="2" t="s">
        <v>11</v>
      </c>
      <c r="B530" s="2">
        <v>4.7</v>
      </c>
    </row>
    <row r="531" spans="1:2" x14ac:dyDescent="0.3">
      <c r="A531" s="3" t="s">
        <v>11</v>
      </c>
      <c r="B531" s="3">
        <v>6.1</v>
      </c>
    </row>
    <row r="532" spans="1:2" x14ac:dyDescent="0.3">
      <c r="A532" s="2" t="s">
        <v>11</v>
      </c>
      <c r="B532" s="2">
        <v>7.2</v>
      </c>
    </row>
    <row r="533" spans="1:2" x14ac:dyDescent="0.3">
      <c r="A533" s="3" t="s">
        <v>11</v>
      </c>
      <c r="B533" s="3">
        <v>6.4</v>
      </c>
    </row>
    <row r="534" spans="1:2" x14ac:dyDescent="0.3">
      <c r="A534" s="2" t="s">
        <v>11</v>
      </c>
      <c r="B534" s="2">
        <v>6.1</v>
      </c>
    </row>
    <row r="535" spans="1:2" x14ac:dyDescent="0.3">
      <c r="A535" s="3" t="s">
        <v>11</v>
      </c>
      <c r="B535" s="3">
        <v>5.9</v>
      </c>
    </row>
    <row r="536" spans="1:2" x14ac:dyDescent="0.3">
      <c r="A536" s="2" t="s">
        <v>11</v>
      </c>
      <c r="B536" s="2">
        <v>6</v>
      </c>
    </row>
    <row r="537" spans="1:2" x14ac:dyDescent="0.3">
      <c r="A537" s="3" t="s">
        <v>11</v>
      </c>
      <c r="B537" s="3">
        <v>6.3</v>
      </c>
    </row>
    <row r="538" spans="1:2" x14ac:dyDescent="0.3">
      <c r="A538" s="2" t="s">
        <v>11</v>
      </c>
      <c r="B538" s="2">
        <v>5.6</v>
      </c>
    </row>
    <row r="539" spans="1:2" x14ac:dyDescent="0.3">
      <c r="A539" s="3" t="s">
        <v>11</v>
      </c>
      <c r="B539" s="3">
        <v>6.4</v>
      </c>
    </row>
    <row r="540" spans="1:2" x14ac:dyDescent="0.3">
      <c r="A540" s="2" t="s">
        <v>11</v>
      </c>
      <c r="B540" s="2">
        <v>7.1</v>
      </c>
    </row>
    <row r="541" spans="1:2" x14ac:dyDescent="0.3">
      <c r="A541" s="3" t="s">
        <v>11</v>
      </c>
      <c r="B541" s="3">
        <v>6.6</v>
      </c>
    </row>
    <row r="542" spans="1:2" x14ac:dyDescent="0.3">
      <c r="A542" s="2" t="s">
        <v>11</v>
      </c>
      <c r="B542" s="2">
        <v>4.5999999999999996</v>
      </c>
    </row>
    <row r="543" spans="1:2" x14ac:dyDescent="0.3">
      <c r="A543" s="3" t="s">
        <v>11</v>
      </c>
      <c r="B543" s="3">
        <v>8.4</v>
      </c>
    </row>
    <row r="544" spans="1:2" x14ac:dyDescent="0.3">
      <c r="A544" s="2" t="s">
        <v>11</v>
      </c>
      <c r="B544" s="2">
        <v>7.1</v>
      </c>
    </row>
    <row r="545" spans="1:2" x14ac:dyDescent="0.3">
      <c r="A545" s="3" t="s">
        <v>11</v>
      </c>
      <c r="B545" s="3">
        <v>7.4</v>
      </c>
    </row>
    <row r="546" spans="1:2" x14ac:dyDescent="0.3">
      <c r="A546" s="2" t="s">
        <v>11</v>
      </c>
      <c r="B546" s="2">
        <v>6.9</v>
      </c>
    </row>
    <row r="547" spans="1:2" x14ac:dyDescent="0.3">
      <c r="A547" s="3" t="s">
        <v>11</v>
      </c>
      <c r="B547" s="3">
        <v>4.5</v>
      </c>
    </row>
    <row r="548" spans="1:2" x14ac:dyDescent="0.3">
      <c r="A548" s="2" t="s">
        <v>11</v>
      </c>
      <c r="B548" s="2">
        <v>7.1</v>
      </c>
    </row>
    <row r="549" spans="1:2" x14ac:dyDescent="0.3">
      <c r="A549" s="3" t="s">
        <v>11</v>
      </c>
      <c r="B549" s="3">
        <v>6.5</v>
      </c>
    </row>
    <row r="550" spans="1:2" x14ac:dyDescent="0.3">
      <c r="A550" s="2" t="s">
        <v>11</v>
      </c>
      <c r="B550" s="2">
        <v>5.3</v>
      </c>
    </row>
    <row r="551" spans="1:2" x14ac:dyDescent="0.3">
      <c r="A551" s="3" t="s">
        <v>11</v>
      </c>
      <c r="B551" s="3">
        <v>6.7</v>
      </c>
    </row>
    <row r="552" spans="1:2" x14ac:dyDescent="0.3">
      <c r="A552" s="2" t="s">
        <v>11</v>
      </c>
      <c r="B552" s="2">
        <v>7.2</v>
      </c>
    </row>
    <row r="553" spans="1:2" x14ac:dyDescent="0.3">
      <c r="A553" s="3" t="s">
        <v>11</v>
      </c>
      <c r="B553" s="3">
        <v>7.2</v>
      </c>
    </row>
    <row r="554" spans="1:2" x14ac:dyDescent="0.3">
      <c r="A554" s="2" t="s">
        <v>11</v>
      </c>
      <c r="B554" s="2">
        <v>5.5</v>
      </c>
    </row>
    <row r="555" spans="1:2" x14ac:dyDescent="0.3">
      <c r="A555" s="3" t="s">
        <v>11</v>
      </c>
      <c r="B555" s="3">
        <v>5.8</v>
      </c>
    </row>
    <row r="556" spans="1:2" x14ac:dyDescent="0.3">
      <c r="A556" s="2" t="s">
        <v>11</v>
      </c>
      <c r="B556" s="2">
        <v>6</v>
      </c>
    </row>
    <row r="557" spans="1:2" x14ac:dyDescent="0.3">
      <c r="A557" s="3" t="s">
        <v>11</v>
      </c>
      <c r="B557" s="3">
        <v>6.6</v>
      </c>
    </row>
    <row r="558" spans="1:2" x14ac:dyDescent="0.3">
      <c r="A558" s="2" t="s">
        <v>11</v>
      </c>
      <c r="B558" s="2">
        <v>8.3000000000000007</v>
      </c>
    </row>
    <row r="559" spans="1:2" x14ac:dyDescent="0.3">
      <c r="A559" s="3" t="s">
        <v>11</v>
      </c>
      <c r="B559" s="3">
        <v>6.7</v>
      </c>
    </row>
    <row r="560" spans="1:2" x14ac:dyDescent="0.3">
      <c r="A560" s="3" t="s">
        <v>11</v>
      </c>
      <c r="B560" s="3">
        <v>7.1</v>
      </c>
    </row>
    <row r="561" spans="1:2" x14ac:dyDescent="0.3">
      <c r="A561" s="2" t="s">
        <v>11</v>
      </c>
      <c r="B561" s="2">
        <v>6</v>
      </c>
    </row>
    <row r="562" spans="1:2" x14ac:dyDescent="0.3">
      <c r="A562" s="2" t="s">
        <v>11</v>
      </c>
      <c r="B562" s="2">
        <v>6.9</v>
      </c>
    </row>
    <row r="563" spans="1:2" x14ac:dyDescent="0.3">
      <c r="A563" s="3" t="s">
        <v>11</v>
      </c>
      <c r="B563" s="3">
        <v>5.6</v>
      </c>
    </row>
    <row r="564" spans="1:2" x14ac:dyDescent="0.3">
      <c r="A564" s="2" t="s">
        <v>11</v>
      </c>
      <c r="B564" s="2">
        <v>5.6</v>
      </c>
    </row>
    <row r="565" spans="1:2" x14ac:dyDescent="0.3">
      <c r="A565" s="3" t="s">
        <v>11</v>
      </c>
      <c r="B565" s="3">
        <v>4.5</v>
      </c>
    </row>
    <row r="566" spans="1:2" x14ac:dyDescent="0.3">
      <c r="A566" s="2" t="s">
        <v>11</v>
      </c>
      <c r="B566" s="2">
        <v>7.1</v>
      </c>
    </row>
    <row r="567" spans="1:2" x14ac:dyDescent="0.3">
      <c r="A567" s="3" t="s">
        <v>11</v>
      </c>
      <c r="B567" s="3">
        <v>6.5</v>
      </c>
    </row>
    <row r="568" spans="1:2" x14ac:dyDescent="0.3">
      <c r="A568" s="2" t="s">
        <v>11</v>
      </c>
      <c r="B568" s="2">
        <v>6.4</v>
      </c>
    </row>
    <row r="569" spans="1:2" x14ac:dyDescent="0.3">
      <c r="A569" s="3" t="s">
        <v>11</v>
      </c>
      <c r="B569" s="3">
        <v>5.8</v>
      </c>
    </row>
    <row r="570" spans="1:2" x14ac:dyDescent="0.3">
      <c r="A570" s="2" t="s">
        <v>11</v>
      </c>
      <c r="B570" s="2">
        <v>8</v>
      </c>
    </row>
    <row r="571" spans="1:2" x14ac:dyDescent="0.3">
      <c r="A571" s="3" t="s">
        <v>11</v>
      </c>
      <c r="B571" s="3">
        <v>6.2</v>
      </c>
    </row>
    <row r="572" spans="1:2" x14ac:dyDescent="0.3">
      <c r="A572" s="2" t="s">
        <v>11</v>
      </c>
      <c r="B572" s="2">
        <v>7.2</v>
      </c>
    </row>
    <row r="573" spans="1:2" x14ac:dyDescent="0.3">
      <c r="A573" s="3" t="s">
        <v>11</v>
      </c>
      <c r="B573" s="3">
        <v>6.1</v>
      </c>
    </row>
    <row r="574" spans="1:2" x14ac:dyDescent="0.3">
      <c r="A574" s="2" t="s">
        <v>11</v>
      </c>
      <c r="B574" s="2">
        <v>7.6</v>
      </c>
    </row>
    <row r="575" spans="1:2" x14ac:dyDescent="0.3">
      <c r="A575" s="3" t="s">
        <v>11</v>
      </c>
      <c r="B575" s="3">
        <v>6.3</v>
      </c>
    </row>
    <row r="576" spans="1:2" x14ac:dyDescent="0.3">
      <c r="A576" s="2" t="s">
        <v>11</v>
      </c>
      <c r="B576" s="2">
        <v>6.3</v>
      </c>
    </row>
    <row r="577" spans="1:2" x14ac:dyDescent="0.3">
      <c r="A577" s="3" t="s">
        <v>11</v>
      </c>
      <c r="B577" s="3">
        <v>6.3</v>
      </c>
    </row>
    <row r="578" spans="1:2" x14ac:dyDescent="0.3">
      <c r="A578" s="2" t="s">
        <v>11</v>
      </c>
      <c r="B578" s="2">
        <v>7.7</v>
      </c>
    </row>
    <row r="579" spans="1:2" x14ac:dyDescent="0.3">
      <c r="A579" s="3" t="s">
        <v>11</v>
      </c>
      <c r="B579" s="3">
        <v>7</v>
      </c>
    </row>
    <row r="580" spans="1:2" x14ac:dyDescent="0.3">
      <c r="A580" s="2" t="s">
        <v>11</v>
      </c>
      <c r="B580" s="2">
        <v>5.3</v>
      </c>
    </row>
    <row r="581" spans="1:2" x14ac:dyDescent="0.3">
      <c r="A581" s="3" t="s">
        <v>11</v>
      </c>
      <c r="B581" s="3">
        <v>5.6</v>
      </c>
    </row>
    <row r="582" spans="1:2" x14ac:dyDescent="0.3">
      <c r="A582" s="2" t="s">
        <v>11</v>
      </c>
      <c r="B582" s="2">
        <v>5.2</v>
      </c>
    </row>
    <row r="583" spans="1:2" x14ac:dyDescent="0.3">
      <c r="A583" s="3" t="s">
        <v>11</v>
      </c>
      <c r="B583" s="3">
        <v>5.4</v>
      </c>
    </row>
    <row r="584" spans="1:2" x14ac:dyDescent="0.3">
      <c r="A584" s="2" t="s">
        <v>11</v>
      </c>
      <c r="B584" s="2">
        <v>6.4</v>
      </c>
    </row>
    <row r="585" spans="1:2" x14ac:dyDescent="0.3">
      <c r="A585" s="3" t="s">
        <v>11</v>
      </c>
      <c r="B585" s="3">
        <v>5.9</v>
      </c>
    </row>
    <row r="586" spans="1:2" x14ac:dyDescent="0.3">
      <c r="A586" s="2" t="s">
        <v>11</v>
      </c>
      <c r="B586" s="2">
        <v>6.3</v>
      </c>
    </row>
    <row r="587" spans="1:2" x14ac:dyDescent="0.3">
      <c r="A587" s="3" t="s">
        <v>11</v>
      </c>
      <c r="B587" s="3">
        <v>6.5</v>
      </c>
    </row>
    <row r="588" spans="1:2" x14ac:dyDescent="0.3">
      <c r="A588" s="2" t="s">
        <v>11</v>
      </c>
      <c r="B588" s="2">
        <v>3</v>
      </c>
    </row>
    <row r="589" spans="1:2" x14ac:dyDescent="0.3">
      <c r="A589" s="3" t="s">
        <v>11</v>
      </c>
      <c r="B589" s="3">
        <v>3.6</v>
      </c>
    </row>
    <row r="590" spans="1:2" x14ac:dyDescent="0.3">
      <c r="A590" s="2" t="s">
        <v>11</v>
      </c>
      <c r="B590" s="2">
        <v>5.8</v>
      </c>
    </row>
    <row r="591" spans="1:2" x14ac:dyDescent="0.3">
      <c r="A591" s="3" t="s">
        <v>11</v>
      </c>
      <c r="B591" s="3">
        <v>6.2</v>
      </c>
    </row>
    <row r="592" spans="1:2" x14ac:dyDescent="0.3">
      <c r="A592" s="3" t="s">
        <v>11</v>
      </c>
      <c r="B592" s="3">
        <v>5.4</v>
      </c>
    </row>
    <row r="593" spans="1:2" x14ac:dyDescent="0.3">
      <c r="A593" s="2" t="s">
        <v>11</v>
      </c>
      <c r="B593" s="2">
        <v>6.1</v>
      </c>
    </row>
    <row r="594" spans="1:2" x14ac:dyDescent="0.3">
      <c r="A594" s="3" t="s">
        <v>11</v>
      </c>
      <c r="B594" s="3">
        <v>4.2</v>
      </c>
    </row>
    <row r="595" spans="1:2" x14ac:dyDescent="0.3">
      <c r="A595" s="2" t="s">
        <v>11</v>
      </c>
      <c r="B595" s="2">
        <v>6.7</v>
      </c>
    </row>
    <row r="596" spans="1:2" x14ac:dyDescent="0.3">
      <c r="A596" s="3" t="s">
        <v>11</v>
      </c>
      <c r="B596" s="3">
        <v>4.2</v>
      </c>
    </row>
    <row r="597" spans="1:2" x14ac:dyDescent="0.3">
      <c r="A597" s="2" t="s">
        <v>11</v>
      </c>
      <c r="B597" s="2">
        <v>6.4</v>
      </c>
    </row>
    <row r="598" spans="1:2" x14ac:dyDescent="0.3">
      <c r="A598" s="3" t="s">
        <v>11</v>
      </c>
      <c r="B598" s="3">
        <v>4.9000000000000004</v>
      </c>
    </row>
    <row r="599" spans="1:2" x14ac:dyDescent="0.3">
      <c r="A599" s="2" t="s">
        <v>11</v>
      </c>
      <c r="B599" s="2">
        <v>6.8</v>
      </c>
    </row>
    <row r="600" spans="1:2" x14ac:dyDescent="0.3">
      <c r="A600" s="3" t="s">
        <v>11</v>
      </c>
      <c r="B600" s="3">
        <v>7.7</v>
      </c>
    </row>
    <row r="601" spans="1:2" x14ac:dyDescent="0.3">
      <c r="A601" s="2" t="s">
        <v>11</v>
      </c>
      <c r="B601" s="2">
        <v>5.6</v>
      </c>
    </row>
    <row r="602" spans="1:2" x14ac:dyDescent="0.3">
      <c r="A602" s="3" t="s">
        <v>11</v>
      </c>
      <c r="B602" s="3">
        <v>6.4</v>
      </c>
    </row>
    <row r="603" spans="1:2" x14ac:dyDescent="0.3">
      <c r="A603" s="2" t="s">
        <v>11</v>
      </c>
      <c r="B603" s="2">
        <v>7.2</v>
      </c>
    </row>
    <row r="604" spans="1:2" x14ac:dyDescent="0.3">
      <c r="A604" s="3" t="s">
        <v>11</v>
      </c>
      <c r="B604" s="3">
        <v>6</v>
      </c>
    </row>
    <row r="605" spans="1:2" x14ac:dyDescent="0.3">
      <c r="A605" s="2" t="s">
        <v>11</v>
      </c>
      <c r="B605" s="2">
        <v>5.9</v>
      </c>
    </row>
    <row r="606" spans="1:2" x14ac:dyDescent="0.3">
      <c r="A606" s="3" t="s">
        <v>11</v>
      </c>
      <c r="B606" s="3">
        <v>7.9</v>
      </c>
    </row>
    <row r="607" spans="1:2" x14ac:dyDescent="0.3">
      <c r="A607" s="3" t="s">
        <v>11</v>
      </c>
      <c r="B607" s="3">
        <v>7.1</v>
      </c>
    </row>
    <row r="608" spans="1:2" x14ac:dyDescent="0.3">
      <c r="A608" s="3" t="s">
        <v>11</v>
      </c>
      <c r="B608" s="3">
        <v>5.9</v>
      </c>
    </row>
    <row r="609" spans="1:2" x14ac:dyDescent="0.3">
      <c r="A609" s="2" t="s">
        <v>11</v>
      </c>
      <c r="B609" s="2">
        <v>6.2</v>
      </c>
    </row>
    <row r="610" spans="1:2" x14ac:dyDescent="0.3">
      <c r="A610" s="2" t="s">
        <v>11</v>
      </c>
      <c r="B610" s="2">
        <v>7</v>
      </c>
    </row>
    <row r="611" spans="1:2" x14ac:dyDescent="0.3">
      <c r="A611" s="3" t="s">
        <v>11</v>
      </c>
      <c r="B611" s="3">
        <v>5.4</v>
      </c>
    </row>
    <row r="612" spans="1:2" x14ac:dyDescent="0.3">
      <c r="A612" s="2" t="s">
        <v>11</v>
      </c>
      <c r="B612" s="2">
        <v>8.6</v>
      </c>
    </row>
    <row r="613" spans="1:2" x14ac:dyDescent="0.3">
      <c r="A613" s="3" t="s">
        <v>11</v>
      </c>
      <c r="B613" s="3">
        <v>6.5</v>
      </c>
    </row>
    <row r="614" spans="1:2" x14ac:dyDescent="0.3">
      <c r="A614" s="2" t="s">
        <v>11</v>
      </c>
      <c r="B614" s="2">
        <v>6.4</v>
      </c>
    </row>
    <row r="615" spans="1:2" x14ac:dyDescent="0.3">
      <c r="A615" s="3" t="s">
        <v>11</v>
      </c>
      <c r="B615" s="3">
        <v>7.6</v>
      </c>
    </row>
    <row r="616" spans="1:2" x14ac:dyDescent="0.3">
      <c r="A616" s="2" t="s">
        <v>11</v>
      </c>
      <c r="B616" s="2">
        <v>5.5</v>
      </c>
    </row>
    <row r="617" spans="1:2" x14ac:dyDescent="0.3">
      <c r="A617" s="3" t="s">
        <v>11</v>
      </c>
      <c r="B617" s="3">
        <v>7.4</v>
      </c>
    </row>
    <row r="618" spans="1:2" x14ac:dyDescent="0.3">
      <c r="A618" s="2" t="s">
        <v>11</v>
      </c>
      <c r="B618" s="2">
        <v>8.6999999999999993</v>
      </c>
    </row>
    <row r="619" spans="1:2" x14ac:dyDescent="0.3">
      <c r="A619" s="3" t="s">
        <v>11</v>
      </c>
      <c r="B619" s="3">
        <v>7.6</v>
      </c>
    </row>
    <row r="620" spans="1:2" x14ac:dyDescent="0.3">
      <c r="A620" s="3" t="s">
        <v>11</v>
      </c>
      <c r="B620" s="3">
        <v>5.5</v>
      </c>
    </row>
    <row r="621" spans="1:2" x14ac:dyDescent="0.3">
      <c r="A621" s="2" t="s">
        <v>11</v>
      </c>
      <c r="B621" s="2">
        <v>7.6</v>
      </c>
    </row>
    <row r="622" spans="1:2" x14ac:dyDescent="0.3">
      <c r="A622" s="3" t="s">
        <v>11</v>
      </c>
      <c r="B622" s="3">
        <v>6.5</v>
      </c>
    </row>
    <row r="623" spans="1:2" x14ac:dyDescent="0.3">
      <c r="A623" s="2" t="s">
        <v>11</v>
      </c>
      <c r="B623" s="2">
        <v>6.9</v>
      </c>
    </row>
    <row r="624" spans="1:2" x14ac:dyDescent="0.3">
      <c r="A624" s="3" t="s">
        <v>11</v>
      </c>
      <c r="B624" s="3">
        <v>6.7</v>
      </c>
    </row>
    <row r="625" spans="1:2" x14ac:dyDescent="0.3">
      <c r="A625" s="2" t="s">
        <v>11</v>
      </c>
      <c r="B625" s="2">
        <v>6.6</v>
      </c>
    </row>
    <row r="626" spans="1:2" x14ac:dyDescent="0.3">
      <c r="A626" s="3" t="s">
        <v>11</v>
      </c>
      <c r="B626" s="3">
        <v>7.2</v>
      </c>
    </row>
    <row r="627" spans="1:2" x14ac:dyDescent="0.3">
      <c r="A627" s="2" t="s">
        <v>11</v>
      </c>
      <c r="B627" s="2">
        <v>6.4</v>
      </c>
    </row>
    <row r="628" spans="1:2" x14ac:dyDescent="0.3">
      <c r="A628" s="3" t="s">
        <v>11</v>
      </c>
      <c r="B628" s="3">
        <v>6.4</v>
      </c>
    </row>
    <row r="629" spans="1:2" x14ac:dyDescent="0.3">
      <c r="A629" s="2" t="s">
        <v>11</v>
      </c>
      <c r="B629" s="2">
        <v>6</v>
      </c>
    </row>
    <row r="630" spans="1:2" x14ac:dyDescent="0.3">
      <c r="A630" s="3" t="s">
        <v>11</v>
      </c>
      <c r="B630" s="3">
        <v>6.1</v>
      </c>
    </row>
    <row r="631" spans="1:2" x14ac:dyDescent="0.3">
      <c r="A631" s="2" t="s">
        <v>11</v>
      </c>
      <c r="B631" s="2">
        <v>6</v>
      </c>
    </row>
    <row r="632" spans="1:2" x14ac:dyDescent="0.3">
      <c r="A632" s="3" t="s">
        <v>11</v>
      </c>
      <c r="B632" s="3">
        <v>6.4</v>
      </c>
    </row>
    <row r="633" spans="1:2" x14ac:dyDescent="0.3">
      <c r="A633" s="2" t="s">
        <v>11</v>
      </c>
      <c r="B633" s="2">
        <v>6.4</v>
      </c>
    </row>
    <row r="634" spans="1:2" x14ac:dyDescent="0.3">
      <c r="A634" s="3" t="s">
        <v>11</v>
      </c>
      <c r="B634" s="3">
        <v>7.3</v>
      </c>
    </row>
    <row r="635" spans="1:2" x14ac:dyDescent="0.3">
      <c r="A635" s="2" t="s">
        <v>11</v>
      </c>
      <c r="B635" s="2">
        <v>5.2</v>
      </c>
    </row>
    <row r="636" spans="1:2" x14ac:dyDescent="0.3">
      <c r="A636" s="3" t="s">
        <v>11</v>
      </c>
      <c r="B636" s="3">
        <v>6.6</v>
      </c>
    </row>
    <row r="637" spans="1:2" x14ac:dyDescent="0.3">
      <c r="A637" s="2" t="s">
        <v>11</v>
      </c>
      <c r="B637" s="2">
        <v>6.3</v>
      </c>
    </row>
    <row r="638" spans="1:2" x14ac:dyDescent="0.3">
      <c r="A638" s="3" t="s">
        <v>11</v>
      </c>
      <c r="B638" s="3">
        <v>5.9</v>
      </c>
    </row>
    <row r="639" spans="1:2" x14ac:dyDescent="0.3">
      <c r="A639" s="3" t="s">
        <v>11</v>
      </c>
      <c r="B639" s="3">
        <v>6.7</v>
      </c>
    </row>
    <row r="640" spans="1:2" x14ac:dyDescent="0.3">
      <c r="A640" s="2" t="s">
        <v>11</v>
      </c>
      <c r="B640" s="2">
        <v>5.4</v>
      </c>
    </row>
    <row r="641" spans="1:2" x14ac:dyDescent="0.3">
      <c r="A641" s="3" t="s">
        <v>11</v>
      </c>
      <c r="B641" s="3">
        <v>6.4</v>
      </c>
    </row>
    <row r="642" spans="1:2" x14ac:dyDescent="0.3">
      <c r="A642" s="2" t="s">
        <v>11</v>
      </c>
      <c r="B642" s="2">
        <v>6.7</v>
      </c>
    </row>
    <row r="643" spans="1:2" x14ac:dyDescent="0.3">
      <c r="A643" s="3" t="s">
        <v>11</v>
      </c>
      <c r="B643" s="3">
        <v>6.2</v>
      </c>
    </row>
    <row r="644" spans="1:2" x14ac:dyDescent="0.3">
      <c r="A644" s="2" t="s">
        <v>11</v>
      </c>
      <c r="B644" s="2">
        <v>6.1</v>
      </c>
    </row>
    <row r="645" spans="1:2" x14ac:dyDescent="0.3">
      <c r="A645" s="3" t="s">
        <v>11</v>
      </c>
      <c r="B645" s="3">
        <v>8.8000000000000007</v>
      </c>
    </row>
    <row r="646" spans="1:2" x14ac:dyDescent="0.3">
      <c r="A646" s="2" t="s">
        <v>11</v>
      </c>
      <c r="B646" s="2">
        <v>7.1</v>
      </c>
    </row>
    <row r="647" spans="1:2" x14ac:dyDescent="0.3">
      <c r="A647" s="2" t="s">
        <v>11</v>
      </c>
      <c r="B647" s="2">
        <v>5.7</v>
      </c>
    </row>
    <row r="648" spans="1:2" x14ac:dyDescent="0.3">
      <c r="A648" s="3" t="s">
        <v>11</v>
      </c>
      <c r="B648" s="3">
        <v>5</v>
      </c>
    </row>
    <row r="649" spans="1:2" x14ac:dyDescent="0.3">
      <c r="A649" s="2" t="s">
        <v>11</v>
      </c>
      <c r="B649" s="2">
        <v>5.0999999999999996</v>
      </c>
    </row>
    <row r="650" spans="1:2" x14ac:dyDescent="0.3">
      <c r="A650" s="3" t="s">
        <v>11</v>
      </c>
      <c r="B650" s="3">
        <v>6.9</v>
      </c>
    </row>
    <row r="651" spans="1:2" x14ac:dyDescent="0.3">
      <c r="A651" s="2" t="s">
        <v>11</v>
      </c>
      <c r="B651" s="2">
        <v>4.8</v>
      </c>
    </row>
    <row r="652" spans="1:2" x14ac:dyDescent="0.3">
      <c r="A652" s="3" t="s">
        <v>11</v>
      </c>
      <c r="B652" s="3">
        <v>6.5</v>
      </c>
    </row>
    <row r="653" spans="1:2" x14ac:dyDescent="0.3">
      <c r="A653" s="2" t="s">
        <v>11</v>
      </c>
      <c r="B653" s="2">
        <v>5.0999999999999996</v>
      </c>
    </row>
    <row r="654" spans="1:2" x14ac:dyDescent="0.3">
      <c r="A654" s="3" t="s">
        <v>11</v>
      </c>
      <c r="B654" s="3">
        <v>7.1</v>
      </c>
    </row>
    <row r="655" spans="1:2" x14ac:dyDescent="0.3">
      <c r="A655" s="2" t="s">
        <v>11</v>
      </c>
      <c r="B655" s="2">
        <v>7.5</v>
      </c>
    </row>
    <row r="656" spans="1:2" x14ac:dyDescent="0.3">
      <c r="A656" s="3" t="s">
        <v>11</v>
      </c>
      <c r="B656" s="3">
        <v>6.2</v>
      </c>
    </row>
    <row r="657" spans="1:2" x14ac:dyDescent="0.3">
      <c r="A657" s="2" t="s">
        <v>11</v>
      </c>
      <c r="B657" s="2">
        <v>6.3</v>
      </c>
    </row>
    <row r="658" spans="1:2" x14ac:dyDescent="0.3">
      <c r="A658" s="3" t="s">
        <v>11</v>
      </c>
      <c r="B658" s="3">
        <v>8.1</v>
      </c>
    </row>
    <row r="659" spans="1:2" x14ac:dyDescent="0.3">
      <c r="A659" s="2" t="s">
        <v>11</v>
      </c>
      <c r="B659" s="2">
        <v>6.6</v>
      </c>
    </row>
    <row r="660" spans="1:2" x14ac:dyDescent="0.3">
      <c r="A660" s="3" t="s">
        <v>11</v>
      </c>
      <c r="B660" s="3">
        <v>6.9</v>
      </c>
    </row>
    <row r="661" spans="1:2" x14ac:dyDescent="0.3">
      <c r="A661" s="2" t="s">
        <v>646</v>
      </c>
      <c r="B661" s="2">
        <v>6.1</v>
      </c>
    </row>
    <row r="662" spans="1:2" x14ac:dyDescent="0.3">
      <c r="A662" s="3" t="s">
        <v>11</v>
      </c>
      <c r="B662" s="3">
        <v>4.3</v>
      </c>
    </row>
    <row r="663" spans="1:2" x14ac:dyDescent="0.3">
      <c r="A663" s="2" t="s">
        <v>11</v>
      </c>
      <c r="B663" s="2">
        <v>6.6</v>
      </c>
    </row>
    <row r="664" spans="1:2" x14ac:dyDescent="0.3">
      <c r="A664" s="3" t="s">
        <v>11</v>
      </c>
      <c r="B664" s="3">
        <v>6.8</v>
      </c>
    </row>
    <row r="665" spans="1:2" x14ac:dyDescent="0.3">
      <c r="A665" s="2" t="s">
        <v>11</v>
      </c>
      <c r="B665" s="2">
        <v>3.8</v>
      </c>
    </row>
    <row r="666" spans="1:2" x14ac:dyDescent="0.3">
      <c r="A666" s="3" t="s">
        <v>11</v>
      </c>
      <c r="B666" s="3">
        <v>5.9</v>
      </c>
    </row>
    <row r="667" spans="1:2" x14ac:dyDescent="0.3">
      <c r="A667" s="2" t="s">
        <v>11</v>
      </c>
      <c r="B667" s="2">
        <v>7.9</v>
      </c>
    </row>
    <row r="668" spans="1:2" x14ac:dyDescent="0.3">
      <c r="A668" s="3" t="s">
        <v>11</v>
      </c>
      <c r="B668" s="3">
        <v>6.3</v>
      </c>
    </row>
    <row r="669" spans="1:2" x14ac:dyDescent="0.3">
      <c r="A669" s="2" t="s">
        <v>11</v>
      </c>
      <c r="B669" s="2">
        <v>5.5</v>
      </c>
    </row>
    <row r="670" spans="1:2" x14ac:dyDescent="0.3">
      <c r="A670" s="3" t="s">
        <v>11</v>
      </c>
      <c r="B670" s="3">
        <v>7.7</v>
      </c>
    </row>
    <row r="671" spans="1:2" x14ac:dyDescent="0.3">
      <c r="A671" s="2" t="s">
        <v>11</v>
      </c>
      <c r="B671" s="2">
        <v>6.3</v>
      </c>
    </row>
    <row r="672" spans="1:2" x14ac:dyDescent="0.3">
      <c r="A672" s="3" t="s">
        <v>11</v>
      </c>
      <c r="B672" s="3">
        <v>7.1</v>
      </c>
    </row>
    <row r="673" spans="1:2" x14ac:dyDescent="0.3">
      <c r="A673" s="2" t="s">
        <v>11</v>
      </c>
      <c r="B673" s="2">
        <v>8.5</v>
      </c>
    </row>
    <row r="674" spans="1:2" x14ac:dyDescent="0.3">
      <c r="A674" s="2" t="s">
        <v>11</v>
      </c>
      <c r="B674" s="2">
        <v>5.8</v>
      </c>
    </row>
    <row r="675" spans="1:2" x14ac:dyDescent="0.3">
      <c r="A675" s="3" t="s">
        <v>11</v>
      </c>
      <c r="B675" s="3">
        <v>8.1</v>
      </c>
    </row>
    <row r="676" spans="1:2" x14ac:dyDescent="0.3">
      <c r="A676" s="2" t="s">
        <v>11</v>
      </c>
      <c r="B676" s="2">
        <v>7.9</v>
      </c>
    </row>
    <row r="677" spans="1:2" x14ac:dyDescent="0.3">
      <c r="A677" s="3" t="s">
        <v>11</v>
      </c>
      <c r="B677" s="3">
        <v>7.2</v>
      </c>
    </row>
    <row r="678" spans="1:2" x14ac:dyDescent="0.3">
      <c r="A678" s="2" t="s">
        <v>11</v>
      </c>
      <c r="B678" s="2">
        <v>6.3</v>
      </c>
    </row>
    <row r="679" spans="1:2" x14ac:dyDescent="0.3">
      <c r="A679" s="3" t="s">
        <v>11</v>
      </c>
      <c r="B679" s="3">
        <v>8.1</v>
      </c>
    </row>
    <row r="680" spans="1:2" x14ac:dyDescent="0.3">
      <c r="A680" s="2" t="s">
        <v>11</v>
      </c>
      <c r="B680" s="2">
        <v>7</v>
      </c>
    </row>
    <row r="681" spans="1:2" x14ac:dyDescent="0.3">
      <c r="A681" s="3" t="s">
        <v>11</v>
      </c>
      <c r="B681" s="3">
        <v>5.5</v>
      </c>
    </row>
    <row r="682" spans="1:2" x14ac:dyDescent="0.3">
      <c r="A682" s="2" t="s">
        <v>11</v>
      </c>
      <c r="B682" s="2">
        <v>6.7</v>
      </c>
    </row>
    <row r="683" spans="1:2" x14ac:dyDescent="0.3">
      <c r="A683" s="3" t="s">
        <v>11</v>
      </c>
      <c r="B683" s="3">
        <v>5.2</v>
      </c>
    </row>
    <row r="684" spans="1:2" x14ac:dyDescent="0.3">
      <c r="A684" s="2" t="s">
        <v>11</v>
      </c>
      <c r="B684" s="2">
        <v>7</v>
      </c>
    </row>
    <row r="685" spans="1:2" x14ac:dyDescent="0.3">
      <c r="A685" s="3" t="s">
        <v>11</v>
      </c>
      <c r="B685" s="3">
        <v>6.1</v>
      </c>
    </row>
    <row r="686" spans="1:2" x14ac:dyDescent="0.3">
      <c r="A686" s="2" t="s">
        <v>11</v>
      </c>
      <c r="B686" s="2">
        <v>6.6</v>
      </c>
    </row>
    <row r="687" spans="1:2" x14ac:dyDescent="0.3">
      <c r="A687" s="3" t="s">
        <v>11</v>
      </c>
      <c r="B687" s="3">
        <v>5.5</v>
      </c>
    </row>
    <row r="688" spans="1:2" x14ac:dyDescent="0.3">
      <c r="A688" s="2" t="s">
        <v>11</v>
      </c>
      <c r="B688" s="2">
        <v>5.9</v>
      </c>
    </row>
    <row r="689" spans="1:2" x14ac:dyDescent="0.3">
      <c r="A689" s="3" t="s">
        <v>11</v>
      </c>
      <c r="B689" s="3">
        <v>5.4</v>
      </c>
    </row>
    <row r="690" spans="1:2" x14ac:dyDescent="0.3">
      <c r="A690" s="2" t="s">
        <v>11</v>
      </c>
      <c r="B690" s="2">
        <v>6.4</v>
      </c>
    </row>
    <row r="691" spans="1:2" x14ac:dyDescent="0.3">
      <c r="A691" s="3" t="s">
        <v>11</v>
      </c>
      <c r="B691" s="3">
        <v>5.7</v>
      </c>
    </row>
    <row r="692" spans="1:2" x14ac:dyDescent="0.3">
      <c r="A692" s="2" t="s">
        <v>11</v>
      </c>
      <c r="B692" s="2">
        <v>6.7</v>
      </c>
    </row>
    <row r="693" spans="1:2" x14ac:dyDescent="0.3">
      <c r="A693" s="3" t="s">
        <v>11</v>
      </c>
      <c r="B693" s="3">
        <v>7.1</v>
      </c>
    </row>
    <row r="694" spans="1:2" x14ac:dyDescent="0.3">
      <c r="A694" s="2" t="s">
        <v>11</v>
      </c>
      <c r="B694" s="2">
        <v>6.8</v>
      </c>
    </row>
    <row r="695" spans="1:2" x14ac:dyDescent="0.3">
      <c r="A695" s="3" t="s">
        <v>11</v>
      </c>
      <c r="B695" s="3">
        <v>6.5</v>
      </c>
    </row>
    <row r="696" spans="1:2" x14ac:dyDescent="0.3">
      <c r="A696" s="2" t="s">
        <v>11</v>
      </c>
      <c r="B696" s="2">
        <v>7.6</v>
      </c>
    </row>
    <row r="697" spans="1:2" x14ac:dyDescent="0.3">
      <c r="A697" s="3" t="s">
        <v>11</v>
      </c>
      <c r="B697" s="3">
        <v>5.5</v>
      </c>
    </row>
    <row r="698" spans="1:2" x14ac:dyDescent="0.3">
      <c r="A698" s="2" t="s">
        <v>11</v>
      </c>
      <c r="B698" s="2">
        <v>6.5</v>
      </c>
    </row>
    <row r="699" spans="1:2" x14ac:dyDescent="0.3">
      <c r="A699" s="3" t="s">
        <v>11</v>
      </c>
      <c r="B699" s="3">
        <v>7</v>
      </c>
    </row>
    <row r="700" spans="1:2" x14ac:dyDescent="0.3">
      <c r="A700" s="2" t="s">
        <v>11</v>
      </c>
      <c r="B700" s="2">
        <v>5.8</v>
      </c>
    </row>
    <row r="701" spans="1:2" x14ac:dyDescent="0.3">
      <c r="A701" s="3" t="s">
        <v>11</v>
      </c>
      <c r="B701" s="3">
        <v>7.3</v>
      </c>
    </row>
    <row r="702" spans="1:2" x14ac:dyDescent="0.3">
      <c r="A702" s="2" t="s">
        <v>11</v>
      </c>
      <c r="B702" s="2">
        <v>6.6</v>
      </c>
    </row>
    <row r="703" spans="1:2" x14ac:dyDescent="0.3">
      <c r="A703" s="3" t="s">
        <v>11</v>
      </c>
      <c r="B703" s="3">
        <v>4.4000000000000004</v>
      </c>
    </row>
    <row r="704" spans="1:2" x14ac:dyDescent="0.3">
      <c r="A704" s="2" t="s">
        <v>11</v>
      </c>
      <c r="B704" s="2">
        <v>7.7</v>
      </c>
    </row>
    <row r="705" spans="1:2" x14ac:dyDescent="0.3">
      <c r="A705" s="3" t="s">
        <v>11</v>
      </c>
      <c r="B705" s="3">
        <v>5</v>
      </c>
    </row>
    <row r="706" spans="1:2" x14ac:dyDescent="0.3">
      <c r="A706" s="2" t="s">
        <v>11</v>
      </c>
      <c r="B706" s="2">
        <v>7.7</v>
      </c>
    </row>
    <row r="707" spans="1:2" x14ac:dyDescent="0.3">
      <c r="A707" s="3" t="s">
        <v>11</v>
      </c>
      <c r="B707" s="3">
        <v>4.4000000000000004</v>
      </c>
    </row>
    <row r="708" spans="1:2" x14ac:dyDescent="0.3">
      <c r="A708" s="2" t="s">
        <v>11</v>
      </c>
      <c r="B708" s="2">
        <v>6.1</v>
      </c>
    </row>
    <row r="709" spans="1:2" x14ac:dyDescent="0.3">
      <c r="A709" s="3" t="s">
        <v>11</v>
      </c>
      <c r="B709" s="3">
        <v>5.4</v>
      </c>
    </row>
    <row r="710" spans="1:2" x14ac:dyDescent="0.3">
      <c r="A710" s="2" t="s">
        <v>11</v>
      </c>
      <c r="B710" s="2">
        <v>6.8</v>
      </c>
    </row>
    <row r="711" spans="1:2" x14ac:dyDescent="0.3">
      <c r="A711" s="3" t="s">
        <v>11</v>
      </c>
      <c r="B711" s="3">
        <v>6.5</v>
      </c>
    </row>
    <row r="712" spans="1:2" x14ac:dyDescent="0.3">
      <c r="A712" s="2" t="s">
        <v>11</v>
      </c>
      <c r="B712" s="2">
        <v>7</v>
      </c>
    </row>
    <row r="713" spans="1:2" x14ac:dyDescent="0.3">
      <c r="A713" s="3" t="s">
        <v>11</v>
      </c>
      <c r="B713" s="3">
        <v>6.3</v>
      </c>
    </row>
    <row r="714" spans="1:2" x14ac:dyDescent="0.3">
      <c r="A714" s="2" t="s">
        <v>11</v>
      </c>
      <c r="B714" s="2">
        <v>6.3</v>
      </c>
    </row>
    <row r="715" spans="1:2" x14ac:dyDescent="0.3">
      <c r="A715" s="3" t="s">
        <v>11</v>
      </c>
      <c r="B715" s="3">
        <v>6.1</v>
      </c>
    </row>
    <row r="716" spans="1:2" x14ac:dyDescent="0.3">
      <c r="A716" s="2" t="s">
        <v>11</v>
      </c>
      <c r="B716" s="2">
        <v>6.1</v>
      </c>
    </row>
    <row r="717" spans="1:2" x14ac:dyDescent="0.3">
      <c r="A717" s="2" t="s">
        <v>11</v>
      </c>
      <c r="B717" s="2">
        <v>5.3</v>
      </c>
    </row>
    <row r="718" spans="1:2" x14ac:dyDescent="0.3">
      <c r="A718" s="3" t="s">
        <v>11</v>
      </c>
      <c r="B718" s="3">
        <v>5.4</v>
      </c>
    </row>
    <row r="719" spans="1:2" x14ac:dyDescent="0.3">
      <c r="A719" s="2" t="s">
        <v>11</v>
      </c>
      <c r="B719" s="2">
        <v>6.2</v>
      </c>
    </row>
    <row r="720" spans="1:2" x14ac:dyDescent="0.3">
      <c r="A720" s="3" t="s">
        <v>11</v>
      </c>
      <c r="B720" s="3">
        <v>6.6</v>
      </c>
    </row>
    <row r="721" spans="1:2" x14ac:dyDescent="0.3">
      <c r="A721" s="2" t="s">
        <v>11</v>
      </c>
      <c r="B721" s="2">
        <v>5.9</v>
      </c>
    </row>
    <row r="722" spans="1:2" x14ac:dyDescent="0.3">
      <c r="A722" s="3" t="s">
        <v>11</v>
      </c>
      <c r="B722" s="3">
        <v>6.3</v>
      </c>
    </row>
    <row r="723" spans="1:2" x14ac:dyDescent="0.3">
      <c r="A723" s="2" t="s">
        <v>11</v>
      </c>
      <c r="B723" s="2">
        <v>7.2</v>
      </c>
    </row>
    <row r="724" spans="1:2" x14ac:dyDescent="0.3">
      <c r="A724" s="3" t="s">
        <v>11</v>
      </c>
      <c r="B724" s="3">
        <v>6.8</v>
      </c>
    </row>
    <row r="725" spans="1:2" x14ac:dyDescent="0.3">
      <c r="A725" s="2" t="s">
        <v>11</v>
      </c>
      <c r="B725" s="2">
        <v>6.1</v>
      </c>
    </row>
    <row r="726" spans="1:2" x14ac:dyDescent="0.3">
      <c r="A726" s="3" t="s">
        <v>11</v>
      </c>
      <c r="B726" s="3">
        <v>7.8</v>
      </c>
    </row>
    <row r="727" spans="1:2" x14ac:dyDescent="0.3">
      <c r="A727" s="2" t="s">
        <v>11</v>
      </c>
      <c r="B727" s="2">
        <v>5</v>
      </c>
    </row>
    <row r="728" spans="1:2" x14ac:dyDescent="0.3">
      <c r="A728" s="3" t="s">
        <v>11</v>
      </c>
      <c r="B728" s="3">
        <v>6.2</v>
      </c>
    </row>
    <row r="729" spans="1:2" x14ac:dyDescent="0.3">
      <c r="A729" s="2" t="s">
        <v>11</v>
      </c>
      <c r="B729" s="2">
        <v>6.7</v>
      </c>
    </row>
    <row r="730" spans="1:2" x14ac:dyDescent="0.3">
      <c r="A730" s="3" t="s">
        <v>11</v>
      </c>
      <c r="B730" s="3">
        <v>4.9000000000000004</v>
      </c>
    </row>
    <row r="731" spans="1:2" x14ac:dyDescent="0.3">
      <c r="A731" s="2" t="s">
        <v>11</v>
      </c>
      <c r="B731" s="2">
        <v>7.4</v>
      </c>
    </row>
    <row r="732" spans="1:2" x14ac:dyDescent="0.3">
      <c r="A732" s="2" t="s">
        <v>11</v>
      </c>
      <c r="B732" s="2">
        <v>6.2</v>
      </c>
    </row>
    <row r="733" spans="1:2" x14ac:dyDescent="0.3">
      <c r="A733" s="3" t="s">
        <v>11</v>
      </c>
      <c r="B733" s="3">
        <v>4.9000000000000004</v>
      </c>
    </row>
    <row r="734" spans="1:2" x14ac:dyDescent="0.3">
      <c r="A734" s="2" t="s">
        <v>11</v>
      </c>
      <c r="B734" s="2">
        <v>6.1</v>
      </c>
    </row>
    <row r="735" spans="1:2" x14ac:dyDescent="0.3">
      <c r="A735" s="3" t="s">
        <v>11</v>
      </c>
      <c r="B735" s="3">
        <v>6.1</v>
      </c>
    </row>
    <row r="736" spans="1:2" x14ac:dyDescent="0.3">
      <c r="A736" s="2" t="s">
        <v>11</v>
      </c>
      <c r="B736" s="2">
        <v>6.4</v>
      </c>
    </row>
    <row r="737" spans="1:2" x14ac:dyDescent="0.3">
      <c r="A737" s="3" t="s">
        <v>11</v>
      </c>
      <c r="B737" s="3">
        <v>6.3</v>
      </c>
    </row>
    <row r="738" spans="1:2" x14ac:dyDescent="0.3">
      <c r="A738" s="3" t="s">
        <v>11</v>
      </c>
      <c r="B738" s="3">
        <v>6.6</v>
      </c>
    </row>
    <row r="739" spans="1:2" x14ac:dyDescent="0.3">
      <c r="A739" s="2" t="s">
        <v>11</v>
      </c>
      <c r="B739" s="2">
        <v>5.7</v>
      </c>
    </row>
    <row r="740" spans="1:2" x14ac:dyDescent="0.3">
      <c r="A740" s="3" t="s">
        <v>11</v>
      </c>
      <c r="B740" s="3">
        <v>5.9</v>
      </c>
    </row>
    <row r="741" spans="1:2" x14ac:dyDescent="0.3">
      <c r="A741" s="2" t="s">
        <v>11</v>
      </c>
      <c r="B741" s="2">
        <v>6</v>
      </c>
    </row>
    <row r="742" spans="1:2" x14ac:dyDescent="0.3">
      <c r="A742" s="3" t="s">
        <v>11</v>
      </c>
      <c r="B742" s="3">
        <v>6.1</v>
      </c>
    </row>
    <row r="743" spans="1:2" x14ac:dyDescent="0.3">
      <c r="A743" s="2" t="s">
        <v>11</v>
      </c>
      <c r="B743" s="2">
        <v>6.7</v>
      </c>
    </row>
    <row r="744" spans="1:2" x14ac:dyDescent="0.3">
      <c r="A744" s="3" t="s">
        <v>11</v>
      </c>
      <c r="B744" s="3">
        <v>6.7</v>
      </c>
    </row>
    <row r="745" spans="1:2" x14ac:dyDescent="0.3">
      <c r="A745" s="2" t="s">
        <v>11</v>
      </c>
      <c r="B745" s="2">
        <v>7.9</v>
      </c>
    </row>
    <row r="746" spans="1:2" x14ac:dyDescent="0.3">
      <c r="A746" s="2" t="s">
        <v>11</v>
      </c>
      <c r="B746" s="2">
        <v>4.3</v>
      </c>
    </row>
    <row r="747" spans="1:2" x14ac:dyDescent="0.3">
      <c r="A747" s="3" t="s">
        <v>11</v>
      </c>
      <c r="B747" s="3">
        <v>5.7</v>
      </c>
    </row>
    <row r="748" spans="1:2" x14ac:dyDescent="0.3">
      <c r="A748" s="2" t="s">
        <v>11</v>
      </c>
      <c r="B748" s="2">
        <v>6.7</v>
      </c>
    </row>
    <row r="749" spans="1:2" x14ac:dyDescent="0.3">
      <c r="A749" s="3" t="s">
        <v>11</v>
      </c>
      <c r="B749" s="3">
        <v>6.7</v>
      </c>
    </row>
    <row r="750" spans="1:2" x14ac:dyDescent="0.3">
      <c r="A750" s="3" t="s">
        <v>11</v>
      </c>
      <c r="B750" s="3">
        <v>6.1</v>
      </c>
    </row>
    <row r="751" spans="1:2" x14ac:dyDescent="0.3">
      <c r="A751" s="2" t="s">
        <v>11</v>
      </c>
      <c r="B751" s="2">
        <v>5.6</v>
      </c>
    </row>
    <row r="752" spans="1:2" x14ac:dyDescent="0.3">
      <c r="A752" s="3" t="s">
        <v>11</v>
      </c>
      <c r="B752" s="3">
        <v>6.6</v>
      </c>
    </row>
    <row r="753" spans="1:2" x14ac:dyDescent="0.3">
      <c r="A753" s="2" t="s">
        <v>11</v>
      </c>
      <c r="B753" s="2">
        <v>6.9</v>
      </c>
    </row>
    <row r="754" spans="1:2" x14ac:dyDescent="0.3">
      <c r="A754" s="3" t="s">
        <v>11</v>
      </c>
      <c r="B754" s="3">
        <v>4.8</v>
      </c>
    </row>
    <row r="755" spans="1:2" x14ac:dyDescent="0.3">
      <c r="A755" s="2" t="s">
        <v>11</v>
      </c>
      <c r="B755" s="2">
        <v>6.2</v>
      </c>
    </row>
    <row r="756" spans="1:2" x14ac:dyDescent="0.3">
      <c r="A756" s="3" t="s">
        <v>11</v>
      </c>
      <c r="B756" s="3">
        <v>6</v>
      </c>
    </row>
    <row r="757" spans="1:2" x14ac:dyDescent="0.3">
      <c r="A757" s="2" t="s">
        <v>11</v>
      </c>
      <c r="B757" s="2">
        <v>4.9000000000000004</v>
      </c>
    </row>
    <row r="758" spans="1:2" x14ac:dyDescent="0.3">
      <c r="A758" s="3" t="s">
        <v>11</v>
      </c>
      <c r="B758" s="3">
        <v>5.6</v>
      </c>
    </row>
    <row r="759" spans="1:2" x14ac:dyDescent="0.3">
      <c r="A759" s="2" t="s">
        <v>11</v>
      </c>
      <c r="B759" s="2">
        <v>6.1</v>
      </c>
    </row>
    <row r="760" spans="1:2" x14ac:dyDescent="0.3">
      <c r="A760" s="3" t="s">
        <v>11</v>
      </c>
      <c r="B760" s="3">
        <v>6.1</v>
      </c>
    </row>
    <row r="761" spans="1:2" x14ac:dyDescent="0.3">
      <c r="A761" s="2" t="s">
        <v>11</v>
      </c>
      <c r="B761" s="2">
        <v>4.8</v>
      </c>
    </row>
    <row r="762" spans="1:2" x14ac:dyDescent="0.3">
      <c r="A762" s="3" t="s">
        <v>11</v>
      </c>
      <c r="B762" s="3">
        <v>5.5</v>
      </c>
    </row>
    <row r="763" spans="1:2" x14ac:dyDescent="0.3">
      <c r="A763" s="2" t="s">
        <v>11</v>
      </c>
      <c r="B763" s="2">
        <v>3.8</v>
      </c>
    </row>
    <row r="764" spans="1:2" x14ac:dyDescent="0.3">
      <c r="A764" s="3" t="s">
        <v>11</v>
      </c>
      <c r="B764" s="3">
        <v>6.5</v>
      </c>
    </row>
    <row r="765" spans="1:2" x14ac:dyDescent="0.3">
      <c r="A765" s="3" t="s">
        <v>1463</v>
      </c>
      <c r="B765" s="3">
        <v>6.7</v>
      </c>
    </row>
    <row r="766" spans="1:2" x14ac:dyDescent="0.3">
      <c r="A766" s="2" t="s">
        <v>11</v>
      </c>
      <c r="B766" s="2">
        <v>8.1</v>
      </c>
    </row>
    <row r="767" spans="1:2" x14ac:dyDescent="0.3">
      <c r="A767" s="3" t="s">
        <v>11</v>
      </c>
      <c r="B767" s="3">
        <v>4.9000000000000004</v>
      </c>
    </row>
    <row r="768" spans="1:2" x14ac:dyDescent="0.3">
      <c r="A768" s="2" t="s">
        <v>11</v>
      </c>
      <c r="B768" s="2">
        <v>7.3</v>
      </c>
    </row>
    <row r="769" spans="1:2" x14ac:dyDescent="0.3">
      <c r="A769" s="3" t="s">
        <v>11</v>
      </c>
      <c r="B769" s="3">
        <v>6.4</v>
      </c>
    </row>
    <row r="770" spans="1:2" x14ac:dyDescent="0.3">
      <c r="A770" s="3" t="s">
        <v>11</v>
      </c>
      <c r="B770" s="3">
        <v>6.7</v>
      </c>
    </row>
    <row r="771" spans="1:2" x14ac:dyDescent="0.3">
      <c r="A771" s="2" t="s">
        <v>11</v>
      </c>
      <c r="B771" s="2">
        <v>3.6</v>
      </c>
    </row>
    <row r="772" spans="1:2" x14ac:dyDescent="0.3">
      <c r="A772" s="3" t="s">
        <v>11</v>
      </c>
      <c r="B772" s="3">
        <v>5.7</v>
      </c>
    </row>
    <row r="773" spans="1:2" x14ac:dyDescent="0.3">
      <c r="A773" s="2" t="s">
        <v>11</v>
      </c>
      <c r="B773" s="2">
        <v>6</v>
      </c>
    </row>
    <row r="774" spans="1:2" x14ac:dyDescent="0.3">
      <c r="A774" s="2" t="s">
        <v>11</v>
      </c>
      <c r="B774" s="2">
        <v>4.7</v>
      </c>
    </row>
    <row r="775" spans="1:2" x14ac:dyDescent="0.3">
      <c r="A775" s="3" t="s">
        <v>11</v>
      </c>
      <c r="B775" s="3">
        <v>6.3</v>
      </c>
    </row>
    <row r="776" spans="1:2" x14ac:dyDescent="0.3">
      <c r="A776" s="2" t="s">
        <v>11</v>
      </c>
      <c r="B776" s="2">
        <v>5.9</v>
      </c>
    </row>
    <row r="777" spans="1:2" x14ac:dyDescent="0.3">
      <c r="A777" s="3" t="s">
        <v>11</v>
      </c>
      <c r="B777" s="3">
        <v>5.9</v>
      </c>
    </row>
    <row r="778" spans="1:2" x14ac:dyDescent="0.3">
      <c r="A778" s="3" t="s">
        <v>11</v>
      </c>
      <c r="B778" s="3">
        <v>7.5</v>
      </c>
    </row>
    <row r="779" spans="1:2" x14ac:dyDescent="0.3">
      <c r="A779" s="2" t="s">
        <v>11</v>
      </c>
      <c r="B779" s="2">
        <v>5.6</v>
      </c>
    </row>
    <row r="780" spans="1:2" x14ac:dyDescent="0.3">
      <c r="A780" s="3" t="s">
        <v>11</v>
      </c>
      <c r="B780" s="3">
        <v>6.4</v>
      </c>
    </row>
    <row r="781" spans="1:2" x14ac:dyDescent="0.3">
      <c r="A781" s="2" t="s">
        <v>11</v>
      </c>
      <c r="B781" s="2">
        <v>6.3</v>
      </c>
    </row>
    <row r="782" spans="1:2" x14ac:dyDescent="0.3">
      <c r="A782" s="3" t="s">
        <v>11</v>
      </c>
      <c r="B782" s="3">
        <v>4.3</v>
      </c>
    </row>
    <row r="783" spans="1:2" x14ac:dyDescent="0.3">
      <c r="A783" s="2" t="s">
        <v>11</v>
      </c>
      <c r="B783" s="2">
        <v>5.9</v>
      </c>
    </row>
    <row r="784" spans="1:2" x14ac:dyDescent="0.3">
      <c r="A784" s="2" t="s">
        <v>11</v>
      </c>
      <c r="B784" s="2">
        <v>5.5</v>
      </c>
    </row>
    <row r="785" spans="1:2" x14ac:dyDescent="0.3">
      <c r="A785" s="3" t="s">
        <v>11</v>
      </c>
      <c r="B785" s="3">
        <v>6.2</v>
      </c>
    </row>
    <row r="786" spans="1:2" x14ac:dyDescent="0.3">
      <c r="A786" s="2" t="s">
        <v>11</v>
      </c>
      <c r="B786" s="2">
        <v>8.8000000000000007</v>
      </c>
    </row>
    <row r="787" spans="1:2" x14ac:dyDescent="0.3">
      <c r="A787" s="3" t="s">
        <v>11</v>
      </c>
      <c r="B787" s="3">
        <v>5.2</v>
      </c>
    </row>
    <row r="788" spans="1:2" x14ac:dyDescent="0.3">
      <c r="A788" s="2" t="s">
        <v>11</v>
      </c>
      <c r="B788" s="2">
        <v>7</v>
      </c>
    </row>
    <row r="789" spans="1:2" x14ac:dyDescent="0.3">
      <c r="A789" s="3" t="s">
        <v>11</v>
      </c>
      <c r="B789" s="3">
        <v>6.6</v>
      </c>
    </row>
    <row r="790" spans="1:2" x14ac:dyDescent="0.3">
      <c r="A790" s="2" t="s">
        <v>11</v>
      </c>
      <c r="B790" s="2">
        <v>7.3</v>
      </c>
    </row>
    <row r="791" spans="1:2" x14ac:dyDescent="0.3">
      <c r="A791" s="3" t="s">
        <v>11</v>
      </c>
      <c r="B791" s="3">
        <v>5.6</v>
      </c>
    </row>
    <row r="792" spans="1:2" x14ac:dyDescent="0.3">
      <c r="A792" s="2" t="s">
        <v>11</v>
      </c>
      <c r="B792" s="2">
        <v>6.6</v>
      </c>
    </row>
    <row r="793" spans="1:2" x14ac:dyDescent="0.3">
      <c r="A793" s="3" t="s">
        <v>11</v>
      </c>
      <c r="B793" s="3">
        <v>5.4</v>
      </c>
    </row>
    <row r="794" spans="1:2" x14ac:dyDescent="0.3">
      <c r="A794" s="2" t="s">
        <v>11</v>
      </c>
      <c r="B794" s="2">
        <v>6.3</v>
      </c>
    </row>
    <row r="795" spans="1:2" x14ac:dyDescent="0.3">
      <c r="A795" s="3" t="s">
        <v>11</v>
      </c>
      <c r="B795" s="3">
        <v>7.9</v>
      </c>
    </row>
    <row r="796" spans="1:2" x14ac:dyDescent="0.3">
      <c r="A796" s="2" t="s">
        <v>11</v>
      </c>
      <c r="B796" s="2">
        <v>6.3</v>
      </c>
    </row>
    <row r="797" spans="1:2" x14ac:dyDescent="0.3">
      <c r="A797" s="3" t="s">
        <v>11</v>
      </c>
      <c r="B797" s="3">
        <v>6</v>
      </c>
    </row>
    <row r="798" spans="1:2" x14ac:dyDescent="0.3">
      <c r="A798" s="2" t="s">
        <v>11</v>
      </c>
      <c r="B798" s="2">
        <v>7.2</v>
      </c>
    </row>
    <row r="799" spans="1:2" x14ac:dyDescent="0.3">
      <c r="A799" s="3" t="s">
        <v>11</v>
      </c>
      <c r="B799" s="3">
        <v>5.0999999999999996</v>
      </c>
    </row>
    <row r="800" spans="1:2" x14ac:dyDescent="0.3">
      <c r="A800" s="2" t="s">
        <v>11</v>
      </c>
      <c r="B800" s="2">
        <v>7.3</v>
      </c>
    </row>
    <row r="801" spans="1:2" x14ac:dyDescent="0.3">
      <c r="A801" s="3" t="s">
        <v>11</v>
      </c>
      <c r="B801" s="3">
        <v>8</v>
      </c>
    </row>
    <row r="802" spans="1:2" x14ac:dyDescent="0.3">
      <c r="A802" s="2" t="s">
        <v>11</v>
      </c>
      <c r="B802" s="2">
        <v>6.2</v>
      </c>
    </row>
    <row r="803" spans="1:2" x14ac:dyDescent="0.3">
      <c r="A803" s="3" t="s">
        <v>11</v>
      </c>
      <c r="B803" s="3">
        <v>6</v>
      </c>
    </row>
    <row r="804" spans="1:2" x14ac:dyDescent="0.3">
      <c r="A804" s="2" t="s">
        <v>11</v>
      </c>
      <c r="B804" s="2">
        <v>6.7</v>
      </c>
    </row>
    <row r="805" spans="1:2" x14ac:dyDescent="0.3">
      <c r="A805" s="3" t="s">
        <v>11</v>
      </c>
      <c r="B805" s="3">
        <v>8.1</v>
      </c>
    </row>
    <row r="806" spans="1:2" x14ac:dyDescent="0.3">
      <c r="A806" s="2" t="s">
        <v>11</v>
      </c>
      <c r="B806" s="2">
        <v>6.4</v>
      </c>
    </row>
    <row r="807" spans="1:2" x14ac:dyDescent="0.3">
      <c r="A807" s="2" t="s">
        <v>11</v>
      </c>
      <c r="B807" s="2">
        <v>8</v>
      </c>
    </row>
    <row r="808" spans="1:2" x14ac:dyDescent="0.3">
      <c r="A808" s="3" t="s">
        <v>11</v>
      </c>
      <c r="B808" s="3">
        <v>6.3</v>
      </c>
    </row>
    <row r="809" spans="1:2" x14ac:dyDescent="0.3">
      <c r="A809" s="2" t="s">
        <v>11</v>
      </c>
      <c r="B809" s="2">
        <v>6.4</v>
      </c>
    </row>
    <row r="810" spans="1:2" x14ac:dyDescent="0.3">
      <c r="A810" s="3" t="s">
        <v>11</v>
      </c>
      <c r="B810" s="3">
        <v>6.6</v>
      </c>
    </row>
    <row r="811" spans="1:2" x14ac:dyDescent="0.3">
      <c r="A811" s="2" t="s">
        <v>11</v>
      </c>
      <c r="B811" s="2">
        <v>6.4</v>
      </c>
    </row>
    <row r="812" spans="1:2" x14ac:dyDescent="0.3">
      <c r="A812" s="3" t="s">
        <v>11</v>
      </c>
      <c r="B812" s="3">
        <v>6</v>
      </c>
    </row>
    <row r="813" spans="1:2" x14ac:dyDescent="0.3">
      <c r="A813" s="2" t="s">
        <v>11</v>
      </c>
      <c r="B813" s="2">
        <v>6.6</v>
      </c>
    </row>
    <row r="814" spans="1:2" x14ac:dyDescent="0.3">
      <c r="A814" s="3" t="s">
        <v>11</v>
      </c>
      <c r="B814" s="3">
        <v>5.9</v>
      </c>
    </row>
    <row r="815" spans="1:2" x14ac:dyDescent="0.3">
      <c r="A815" s="2" t="s">
        <v>11</v>
      </c>
      <c r="B815" s="2">
        <v>6.4</v>
      </c>
    </row>
    <row r="816" spans="1:2" x14ac:dyDescent="0.3">
      <c r="A816" s="3" t="s">
        <v>11</v>
      </c>
      <c r="B816" s="3">
        <v>6.3</v>
      </c>
    </row>
    <row r="817" spans="1:2" x14ac:dyDescent="0.3">
      <c r="A817" s="2" t="s">
        <v>11</v>
      </c>
      <c r="B817" s="2">
        <v>7.3</v>
      </c>
    </row>
    <row r="818" spans="1:2" x14ac:dyDescent="0.3">
      <c r="A818" s="3" t="s">
        <v>11</v>
      </c>
      <c r="B818" s="3">
        <v>6.8</v>
      </c>
    </row>
    <row r="819" spans="1:2" x14ac:dyDescent="0.3">
      <c r="A819" s="2" t="s">
        <v>11</v>
      </c>
      <c r="B819" s="2">
        <v>7.2</v>
      </c>
    </row>
    <row r="820" spans="1:2" x14ac:dyDescent="0.3">
      <c r="A820" s="3" t="s">
        <v>11</v>
      </c>
      <c r="B820" s="3">
        <v>5.7</v>
      </c>
    </row>
    <row r="821" spans="1:2" x14ac:dyDescent="0.3">
      <c r="A821" s="2" t="s">
        <v>11</v>
      </c>
      <c r="B821" s="2">
        <v>6</v>
      </c>
    </row>
    <row r="822" spans="1:2" x14ac:dyDescent="0.3">
      <c r="A822" s="3" t="s">
        <v>11</v>
      </c>
      <c r="B822" s="3">
        <v>6.5</v>
      </c>
    </row>
    <row r="823" spans="1:2" x14ac:dyDescent="0.3">
      <c r="A823" s="2" t="s">
        <v>11</v>
      </c>
      <c r="B823" s="2">
        <v>5.8</v>
      </c>
    </row>
    <row r="824" spans="1:2" x14ac:dyDescent="0.3">
      <c r="A824" s="3" t="s">
        <v>11</v>
      </c>
      <c r="B824" s="3">
        <v>5.8</v>
      </c>
    </row>
    <row r="825" spans="1:2" x14ac:dyDescent="0.3">
      <c r="A825" s="2" t="s">
        <v>11</v>
      </c>
      <c r="B825" s="2">
        <v>6.7</v>
      </c>
    </row>
    <row r="826" spans="1:2" x14ac:dyDescent="0.3">
      <c r="A826" s="3" t="s">
        <v>11</v>
      </c>
      <c r="B826" s="3">
        <v>7.8</v>
      </c>
    </row>
    <row r="827" spans="1:2" x14ac:dyDescent="0.3">
      <c r="A827" s="2" t="s">
        <v>11</v>
      </c>
      <c r="B827" s="2">
        <v>5.6</v>
      </c>
    </row>
    <row r="828" spans="1:2" x14ac:dyDescent="0.3">
      <c r="A828" s="3" t="s">
        <v>11</v>
      </c>
      <c r="B828" s="3">
        <v>5.8</v>
      </c>
    </row>
    <row r="829" spans="1:2" x14ac:dyDescent="0.3">
      <c r="A829" s="2" t="s">
        <v>11</v>
      </c>
      <c r="B829" s="2">
        <v>7.4</v>
      </c>
    </row>
    <row r="830" spans="1:2" x14ac:dyDescent="0.3">
      <c r="A830" s="3" t="s">
        <v>11</v>
      </c>
      <c r="B830" s="3">
        <v>6.9</v>
      </c>
    </row>
    <row r="831" spans="1:2" x14ac:dyDescent="0.3">
      <c r="A831" s="2" t="s">
        <v>11</v>
      </c>
      <c r="B831" s="2">
        <v>5.5</v>
      </c>
    </row>
    <row r="832" spans="1:2" x14ac:dyDescent="0.3">
      <c r="A832" s="3" t="s">
        <v>11</v>
      </c>
      <c r="B832" s="3">
        <v>6.3</v>
      </c>
    </row>
    <row r="833" spans="1:2" x14ac:dyDescent="0.3">
      <c r="A833" s="2" t="s">
        <v>11</v>
      </c>
      <c r="B833" s="2">
        <v>4.7</v>
      </c>
    </row>
    <row r="834" spans="1:2" x14ac:dyDescent="0.3">
      <c r="A834" s="3" t="s">
        <v>11</v>
      </c>
      <c r="B834" s="3">
        <v>5.6</v>
      </c>
    </row>
    <row r="835" spans="1:2" x14ac:dyDescent="0.3">
      <c r="A835" s="2" t="s">
        <v>11</v>
      </c>
      <c r="B835" s="2">
        <v>6.4</v>
      </c>
    </row>
    <row r="836" spans="1:2" x14ac:dyDescent="0.3">
      <c r="A836" s="3" t="s">
        <v>11</v>
      </c>
      <c r="B836" s="3">
        <v>4.2</v>
      </c>
    </row>
    <row r="837" spans="1:2" x14ac:dyDescent="0.3">
      <c r="A837" s="2" t="s">
        <v>11</v>
      </c>
      <c r="B837" s="2">
        <v>6.4</v>
      </c>
    </row>
    <row r="838" spans="1:2" x14ac:dyDescent="0.3">
      <c r="A838" s="3" t="s">
        <v>953</v>
      </c>
      <c r="B838" s="3">
        <v>7.7</v>
      </c>
    </row>
    <row r="839" spans="1:2" x14ac:dyDescent="0.3">
      <c r="A839" s="2" t="s">
        <v>11</v>
      </c>
      <c r="B839" s="2">
        <v>6.7</v>
      </c>
    </row>
    <row r="840" spans="1:2" x14ac:dyDescent="0.3">
      <c r="A840" s="3" t="s">
        <v>11</v>
      </c>
      <c r="B840" s="3">
        <v>7.7</v>
      </c>
    </row>
    <row r="841" spans="1:2" x14ac:dyDescent="0.3">
      <c r="A841" s="2" t="s">
        <v>11</v>
      </c>
      <c r="B841" s="2">
        <v>5.7</v>
      </c>
    </row>
    <row r="842" spans="1:2" x14ac:dyDescent="0.3">
      <c r="A842" s="3" t="s">
        <v>11</v>
      </c>
      <c r="B842" s="3">
        <v>7.6</v>
      </c>
    </row>
    <row r="843" spans="1:2" x14ac:dyDescent="0.3">
      <c r="A843" s="2" t="s">
        <v>11</v>
      </c>
      <c r="B843" s="2">
        <v>6.4</v>
      </c>
    </row>
    <row r="844" spans="1:2" x14ac:dyDescent="0.3">
      <c r="A844" s="3" t="s">
        <v>11</v>
      </c>
      <c r="B844" s="3">
        <v>5.6</v>
      </c>
    </row>
    <row r="845" spans="1:2" x14ac:dyDescent="0.3">
      <c r="A845" s="2" t="s">
        <v>11</v>
      </c>
      <c r="B845" s="2">
        <v>6.8</v>
      </c>
    </row>
    <row r="846" spans="1:2" x14ac:dyDescent="0.3">
      <c r="A846" s="3" t="s">
        <v>11</v>
      </c>
      <c r="B846" s="3">
        <v>2.4</v>
      </c>
    </row>
    <row r="847" spans="1:2" x14ac:dyDescent="0.3">
      <c r="A847" s="2" t="s">
        <v>11</v>
      </c>
      <c r="B847" s="2">
        <v>6.2</v>
      </c>
    </row>
    <row r="848" spans="1:2" x14ac:dyDescent="0.3">
      <c r="A848" s="3" t="s">
        <v>11</v>
      </c>
      <c r="B848" s="3">
        <v>5.9</v>
      </c>
    </row>
    <row r="849" spans="1:2" x14ac:dyDescent="0.3">
      <c r="A849" s="2" t="s">
        <v>11</v>
      </c>
      <c r="B849" s="2">
        <v>7.1</v>
      </c>
    </row>
    <row r="850" spans="1:2" x14ac:dyDescent="0.3">
      <c r="A850" s="3" t="s">
        <v>11</v>
      </c>
      <c r="B850" s="3">
        <v>7.6</v>
      </c>
    </row>
    <row r="851" spans="1:2" x14ac:dyDescent="0.3">
      <c r="A851" s="2" t="s">
        <v>11</v>
      </c>
      <c r="B851" s="2">
        <v>5.5</v>
      </c>
    </row>
    <row r="852" spans="1:2" x14ac:dyDescent="0.3">
      <c r="A852" s="3" t="s">
        <v>11</v>
      </c>
      <c r="B852" s="3">
        <v>7</v>
      </c>
    </row>
    <row r="853" spans="1:2" x14ac:dyDescent="0.3">
      <c r="A853" s="2" t="s">
        <v>11</v>
      </c>
      <c r="B853" s="2">
        <v>7.1</v>
      </c>
    </row>
    <row r="854" spans="1:2" x14ac:dyDescent="0.3">
      <c r="A854" s="3" t="s">
        <v>11</v>
      </c>
      <c r="B854" s="3">
        <v>7.4</v>
      </c>
    </row>
    <row r="855" spans="1:2" x14ac:dyDescent="0.3">
      <c r="A855" s="2" t="s">
        <v>11</v>
      </c>
      <c r="B855" s="2">
        <v>7.6</v>
      </c>
    </row>
    <row r="856" spans="1:2" x14ac:dyDescent="0.3">
      <c r="A856" s="3" t="s">
        <v>11</v>
      </c>
      <c r="B856" s="3">
        <v>5.9</v>
      </c>
    </row>
    <row r="857" spans="1:2" x14ac:dyDescent="0.3">
      <c r="A857" s="2" t="s">
        <v>11</v>
      </c>
      <c r="B857" s="2">
        <v>5.9</v>
      </c>
    </row>
    <row r="858" spans="1:2" x14ac:dyDescent="0.3">
      <c r="A858" s="3" t="s">
        <v>11</v>
      </c>
      <c r="B858" s="3">
        <v>8</v>
      </c>
    </row>
    <row r="859" spans="1:2" x14ac:dyDescent="0.3">
      <c r="A859" s="2" t="s">
        <v>11</v>
      </c>
      <c r="B859" s="2">
        <v>7.4</v>
      </c>
    </row>
    <row r="860" spans="1:2" x14ac:dyDescent="0.3">
      <c r="A860" s="3" t="s">
        <v>11</v>
      </c>
      <c r="B860" s="3">
        <v>5.8</v>
      </c>
    </row>
    <row r="861" spans="1:2" x14ac:dyDescent="0.3">
      <c r="A861" s="2" t="s">
        <v>11</v>
      </c>
      <c r="B861" s="2">
        <v>6.3</v>
      </c>
    </row>
    <row r="862" spans="1:2" x14ac:dyDescent="0.3">
      <c r="A862" s="3" t="s">
        <v>11</v>
      </c>
      <c r="B862" s="3">
        <v>5.7</v>
      </c>
    </row>
    <row r="863" spans="1:2" x14ac:dyDescent="0.3">
      <c r="A863" s="2" t="s">
        <v>11</v>
      </c>
      <c r="B863" s="2">
        <v>5.0999999999999996</v>
      </c>
    </row>
    <row r="864" spans="1:2" x14ac:dyDescent="0.3">
      <c r="A864" s="3" t="s">
        <v>11</v>
      </c>
      <c r="B864" s="3">
        <v>7.6</v>
      </c>
    </row>
    <row r="865" spans="1:2" x14ac:dyDescent="0.3">
      <c r="A865" s="2" t="s">
        <v>11</v>
      </c>
      <c r="B865" s="2">
        <v>6.4</v>
      </c>
    </row>
    <row r="866" spans="1:2" x14ac:dyDescent="0.3">
      <c r="A866" s="3" t="s">
        <v>11</v>
      </c>
      <c r="B866" s="3">
        <v>7.4</v>
      </c>
    </row>
    <row r="867" spans="1:2" x14ac:dyDescent="0.3">
      <c r="A867" s="2" t="s">
        <v>11</v>
      </c>
      <c r="B867" s="2">
        <v>8.1999999999999993</v>
      </c>
    </row>
    <row r="868" spans="1:2" x14ac:dyDescent="0.3">
      <c r="A868" s="3" t="s">
        <v>11</v>
      </c>
      <c r="B868" s="3">
        <v>6.5</v>
      </c>
    </row>
    <row r="869" spans="1:2" x14ac:dyDescent="0.3">
      <c r="A869" s="2" t="s">
        <v>11</v>
      </c>
      <c r="B869" s="2">
        <v>5.5</v>
      </c>
    </row>
    <row r="870" spans="1:2" x14ac:dyDescent="0.3">
      <c r="A870" s="3" t="s">
        <v>11</v>
      </c>
      <c r="B870" s="3">
        <v>6.5</v>
      </c>
    </row>
    <row r="871" spans="1:2" x14ac:dyDescent="0.3">
      <c r="A871" s="2" t="s">
        <v>11</v>
      </c>
      <c r="B871" s="2">
        <v>5.6</v>
      </c>
    </row>
    <row r="872" spans="1:2" x14ac:dyDescent="0.3">
      <c r="A872" s="2" t="s">
        <v>11</v>
      </c>
      <c r="B872" s="2">
        <v>4.5999999999999996</v>
      </c>
    </row>
    <row r="873" spans="1:2" x14ac:dyDescent="0.3">
      <c r="A873" s="3" t="s">
        <v>11</v>
      </c>
      <c r="B873" s="3">
        <v>7.9</v>
      </c>
    </row>
    <row r="874" spans="1:2" x14ac:dyDescent="0.3">
      <c r="A874" s="2" t="s">
        <v>11</v>
      </c>
      <c r="B874" s="2">
        <v>7.1</v>
      </c>
    </row>
    <row r="875" spans="1:2" x14ac:dyDescent="0.3">
      <c r="A875" s="3" t="s">
        <v>11</v>
      </c>
      <c r="B875" s="3">
        <v>6.9</v>
      </c>
    </row>
    <row r="876" spans="1:2" x14ac:dyDescent="0.3">
      <c r="A876" s="2" t="s">
        <v>11</v>
      </c>
      <c r="B876" s="2">
        <v>7.3</v>
      </c>
    </row>
    <row r="877" spans="1:2" x14ac:dyDescent="0.3">
      <c r="A877" s="3" t="s">
        <v>11</v>
      </c>
      <c r="B877" s="3">
        <v>7</v>
      </c>
    </row>
    <row r="878" spans="1:2" x14ac:dyDescent="0.3">
      <c r="A878" s="2" t="s">
        <v>11</v>
      </c>
      <c r="B878" s="2">
        <v>7.7</v>
      </c>
    </row>
    <row r="879" spans="1:2" x14ac:dyDescent="0.3">
      <c r="A879" s="3" t="s">
        <v>11</v>
      </c>
      <c r="B879" s="3">
        <v>6.7</v>
      </c>
    </row>
    <row r="880" spans="1:2" x14ac:dyDescent="0.3">
      <c r="A880" s="2" t="s">
        <v>11</v>
      </c>
      <c r="B880" s="2">
        <v>6.3</v>
      </c>
    </row>
    <row r="881" spans="1:2" x14ac:dyDescent="0.3">
      <c r="A881" s="3" t="s">
        <v>11</v>
      </c>
      <c r="B881" s="3">
        <v>5.8</v>
      </c>
    </row>
    <row r="882" spans="1:2" x14ac:dyDescent="0.3">
      <c r="A882" s="2" t="s">
        <v>11</v>
      </c>
      <c r="B882" s="2">
        <v>7.1</v>
      </c>
    </row>
    <row r="883" spans="1:2" x14ac:dyDescent="0.3">
      <c r="A883" s="3" t="s">
        <v>11</v>
      </c>
      <c r="B883" s="3">
        <v>7.3</v>
      </c>
    </row>
    <row r="884" spans="1:2" x14ac:dyDescent="0.3">
      <c r="A884" s="2" t="s">
        <v>11</v>
      </c>
      <c r="B884" s="2">
        <v>6.4</v>
      </c>
    </row>
    <row r="885" spans="1:2" x14ac:dyDescent="0.3">
      <c r="A885" s="3" t="s">
        <v>11</v>
      </c>
      <c r="B885" s="3">
        <v>7.1</v>
      </c>
    </row>
    <row r="886" spans="1:2" x14ac:dyDescent="0.3">
      <c r="A886" s="2" t="s">
        <v>11</v>
      </c>
      <c r="B886" s="2">
        <v>7.6</v>
      </c>
    </row>
    <row r="887" spans="1:2" x14ac:dyDescent="0.3">
      <c r="A887" s="3" t="s">
        <v>11</v>
      </c>
      <c r="B887" s="3">
        <v>6.8</v>
      </c>
    </row>
    <row r="888" spans="1:2" x14ac:dyDescent="0.3">
      <c r="A888" s="2" t="s">
        <v>11</v>
      </c>
      <c r="B888" s="2">
        <v>6.6</v>
      </c>
    </row>
    <row r="889" spans="1:2" x14ac:dyDescent="0.3">
      <c r="A889" s="3" t="s">
        <v>11</v>
      </c>
      <c r="B889" s="3">
        <v>6.7</v>
      </c>
    </row>
    <row r="890" spans="1:2" x14ac:dyDescent="0.3">
      <c r="A890" s="2" t="s">
        <v>11</v>
      </c>
      <c r="B890" s="2">
        <v>6.1</v>
      </c>
    </row>
    <row r="891" spans="1:2" x14ac:dyDescent="0.3">
      <c r="A891" s="3" t="s">
        <v>11</v>
      </c>
      <c r="B891" s="3">
        <v>6</v>
      </c>
    </row>
    <row r="892" spans="1:2" x14ac:dyDescent="0.3">
      <c r="A892" s="2" t="s">
        <v>11</v>
      </c>
      <c r="B892" s="2">
        <v>7.6</v>
      </c>
    </row>
    <row r="893" spans="1:2" x14ac:dyDescent="0.3">
      <c r="A893" s="3" t="s">
        <v>11</v>
      </c>
      <c r="B893" s="3">
        <v>7.1</v>
      </c>
    </row>
    <row r="894" spans="1:2" x14ac:dyDescent="0.3">
      <c r="A894" s="2" t="s">
        <v>11</v>
      </c>
      <c r="B894" s="2">
        <v>5</v>
      </c>
    </row>
    <row r="895" spans="1:2" x14ac:dyDescent="0.3">
      <c r="A895" s="2" t="s">
        <v>11</v>
      </c>
      <c r="B895" s="2">
        <v>6.2</v>
      </c>
    </row>
    <row r="896" spans="1:2" x14ac:dyDescent="0.3">
      <c r="A896" s="3" t="s">
        <v>11</v>
      </c>
      <c r="B896" s="3">
        <v>5.6</v>
      </c>
    </row>
    <row r="897" spans="1:2" x14ac:dyDescent="0.3">
      <c r="A897" s="3" t="s">
        <v>11</v>
      </c>
      <c r="B897" s="3">
        <v>7.4</v>
      </c>
    </row>
    <row r="898" spans="1:2" x14ac:dyDescent="0.3">
      <c r="A898" s="2" t="s">
        <v>11</v>
      </c>
      <c r="B898" s="2">
        <v>5</v>
      </c>
    </row>
    <row r="899" spans="1:2" x14ac:dyDescent="0.3">
      <c r="A899" s="3" t="s">
        <v>11</v>
      </c>
      <c r="B899" s="3">
        <v>5.2</v>
      </c>
    </row>
    <row r="900" spans="1:2" x14ac:dyDescent="0.3">
      <c r="A900" s="2" t="s">
        <v>11</v>
      </c>
      <c r="B900" s="2">
        <v>7.6</v>
      </c>
    </row>
    <row r="901" spans="1:2" x14ac:dyDescent="0.3">
      <c r="A901" s="3" t="s">
        <v>11</v>
      </c>
      <c r="B901" s="3">
        <v>6.6</v>
      </c>
    </row>
    <row r="902" spans="1:2" x14ac:dyDescent="0.3">
      <c r="A902" s="2" t="s">
        <v>11</v>
      </c>
      <c r="B902" s="2">
        <v>7</v>
      </c>
    </row>
    <row r="903" spans="1:2" x14ac:dyDescent="0.3">
      <c r="A903" s="3" t="s">
        <v>11</v>
      </c>
      <c r="B903" s="3">
        <v>5.7</v>
      </c>
    </row>
    <row r="904" spans="1:2" x14ac:dyDescent="0.3">
      <c r="A904" s="2" t="s">
        <v>11</v>
      </c>
      <c r="B904" s="2">
        <v>8.1999999999999993</v>
      </c>
    </row>
    <row r="905" spans="1:2" x14ac:dyDescent="0.3">
      <c r="A905" s="3" t="s">
        <v>11</v>
      </c>
      <c r="B905" s="3">
        <v>6.2</v>
      </c>
    </row>
    <row r="906" spans="1:2" x14ac:dyDescent="0.3">
      <c r="A906" s="3" t="s">
        <v>11</v>
      </c>
      <c r="B906" s="3">
        <v>6.6</v>
      </c>
    </row>
    <row r="907" spans="1:2" x14ac:dyDescent="0.3">
      <c r="A907" s="2" t="s">
        <v>11</v>
      </c>
      <c r="B907" s="2">
        <v>4.7</v>
      </c>
    </row>
    <row r="908" spans="1:2" x14ac:dyDescent="0.3">
      <c r="A908" s="3" t="s">
        <v>11</v>
      </c>
      <c r="B908" s="3">
        <v>6.3</v>
      </c>
    </row>
    <row r="909" spans="1:2" x14ac:dyDescent="0.3">
      <c r="A909" s="2" t="s">
        <v>11</v>
      </c>
      <c r="B909" s="2">
        <v>6.1</v>
      </c>
    </row>
    <row r="910" spans="1:2" x14ac:dyDescent="0.3">
      <c r="A910" s="3" t="s">
        <v>11</v>
      </c>
      <c r="B910" s="3">
        <v>6.7</v>
      </c>
    </row>
    <row r="911" spans="1:2" x14ac:dyDescent="0.3">
      <c r="A911" s="2" t="s">
        <v>11</v>
      </c>
      <c r="B911" s="2">
        <v>6.1</v>
      </c>
    </row>
    <row r="912" spans="1:2" x14ac:dyDescent="0.3">
      <c r="A912" s="3" t="s">
        <v>11</v>
      </c>
      <c r="B912" s="3">
        <v>7</v>
      </c>
    </row>
    <row r="913" spans="1:2" x14ac:dyDescent="0.3">
      <c r="A913" s="2" t="s">
        <v>11</v>
      </c>
      <c r="B913" s="2">
        <v>7.4</v>
      </c>
    </row>
    <row r="914" spans="1:2" x14ac:dyDescent="0.3">
      <c r="A914" s="3" t="s">
        <v>11</v>
      </c>
      <c r="B914" s="3">
        <v>7.3</v>
      </c>
    </row>
    <row r="915" spans="1:2" x14ac:dyDescent="0.3">
      <c r="A915" s="2" t="s">
        <v>11</v>
      </c>
      <c r="B915" s="2">
        <v>5.8</v>
      </c>
    </row>
    <row r="916" spans="1:2" x14ac:dyDescent="0.3">
      <c r="A916" s="3" t="s">
        <v>11</v>
      </c>
      <c r="B916" s="3">
        <v>6.7</v>
      </c>
    </row>
    <row r="917" spans="1:2" x14ac:dyDescent="0.3">
      <c r="A917" s="2" t="s">
        <v>11</v>
      </c>
      <c r="B917" s="2">
        <v>5.8</v>
      </c>
    </row>
    <row r="918" spans="1:2" x14ac:dyDescent="0.3">
      <c r="A918" s="3" t="s">
        <v>11</v>
      </c>
      <c r="B918" s="3">
        <v>7.8</v>
      </c>
    </row>
    <row r="919" spans="1:2" x14ac:dyDescent="0.3">
      <c r="A919" s="2" t="s">
        <v>11</v>
      </c>
      <c r="B919" s="2">
        <v>6.6</v>
      </c>
    </row>
    <row r="920" spans="1:2" x14ac:dyDescent="0.3">
      <c r="A920" s="3" t="s">
        <v>11</v>
      </c>
      <c r="B920" s="3">
        <v>6.5</v>
      </c>
    </row>
    <row r="921" spans="1:2" x14ac:dyDescent="0.3">
      <c r="A921" s="2" t="s">
        <v>11</v>
      </c>
      <c r="B921" s="2">
        <v>6.7</v>
      </c>
    </row>
    <row r="922" spans="1:2" x14ac:dyDescent="0.3">
      <c r="A922" s="3" t="s">
        <v>11</v>
      </c>
      <c r="B922" s="3">
        <v>7.3</v>
      </c>
    </row>
    <row r="923" spans="1:2" x14ac:dyDescent="0.3">
      <c r="A923" s="2" t="s">
        <v>11</v>
      </c>
      <c r="B923" s="2">
        <v>5.8</v>
      </c>
    </row>
    <row r="924" spans="1:2" x14ac:dyDescent="0.3">
      <c r="A924" s="3" t="s">
        <v>11</v>
      </c>
      <c r="B924" s="3">
        <v>5.5</v>
      </c>
    </row>
    <row r="925" spans="1:2" x14ac:dyDescent="0.3">
      <c r="A925" s="2" t="s">
        <v>11</v>
      </c>
      <c r="B925" s="2">
        <v>6.3</v>
      </c>
    </row>
    <row r="926" spans="1:2" x14ac:dyDescent="0.3">
      <c r="A926" s="3" t="s">
        <v>11</v>
      </c>
      <c r="B926" s="3">
        <v>7.4</v>
      </c>
    </row>
    <row r="927" spans="1:2" x14ac:dyDescent="0.3">
      <c r="A927" s="2" t="s">
        <v>11</v>
      </c>
      <c r="B927" s="2">
        <v>5.9</v>
      </c>
    </row>
    <row r="928" spans="1:2" x14ac:dyDescent="0.3">
      <c r="A928" s="3" t="s">
        <v>11</v>
      </c>
      <c r="B928" s="3">
        <v>6.2</v>
      </c>
    </row>
    <row r="929" spans="1:2" x14ac:dyDescent="0.3">
      <c r="A929" s="2" t="s">
        <v>11</v>
      </c>
      <c r="B929" s="2">
        <v>5.9</v>
      </c>
    </row>
    <row r="930" spans="1:2" x14ac:dyDescent="0.3">
      <c r="A930" s="3" t="s">
        <v>11</v>
      </c>
      <c r="B930" s="3">
        <v>6.5</v>
      </c>
    </row>
    <row r="931" spans="1:2" x14ac:dyDescent="0.3">
      <c r="A931" s="2" t="s">
        <v>11</v>
      </c>
      <c r="B931" s="2">
        <v>4.4000000000000004</v>
      </c>
    </row>
    <row r="932" spans="1:2" x14ac:dyDescent="0.3">
      <c r="A932" s="3" t="s">
        <v>11</v>
      </c>
      <c r="B932" s="3">
        <v>3.5</v>
      </c>
    </row>
    <row r="933" spans="1:2" x14ac:dyDescent="0.3">
      <c r="A933" s="2" t="s">
        <v>11</v>
      </c>
      <c r="B933" s="2">
        <v>6.6</v>
      </c>
    </row>
    <row r="934" spans="1:2" x14ac:dyDescent="0.3">
      <c r="A934" s="3" t="s">
        <v>11</v>
      </c>
      <c r="B934" s="3">
        <v>6</v>
      </c>
    </row>
    <row r="935" spans="1:2" x14ac:dyDescent="0.3">
      <c r="A935" s="2" t="s">
        <v>11</v>
      </c>
      <c r="B935" s="2">
        <v>6.4</v>
      </c>
    </row>
    <row r="936" spans="1:2" x14ac:dyDescent="0.3">
      <c r="A936" s="3" t="s">
        <v>11</v>
      </c>
      <c r="B936" s="3">
        <v>6.5</v>
      </c>
    </row>
    <row r="937" spans="1:2" x14ac:dyDescent="0.3">
      <c r="A937" s="3" t="s">
        <v>11</v>
      </c>
      <c r="B937" s="3">
        <v>4.3</v>
      </c>
    </row>
    <row r="938" spans="1:2" x14ac:dyDescent="0.3">
      <c r="A938" s="2" t="s">
        <v>11</v>
      </c>
      <c r="B938" s="2">
        <v>4.2</v>
      </c>
    </row>
    <row r="939" spans="1:2" x14ac:dyDescent="0.3">
      <c r="A939" s="3" t="s">
        <v>11</v>
      </c>
      <c r="B939" s="3">
        <v>6.5</v>
      </c>
    </row>
    <row r="940" spans="1:2" x14ac:dyDescent="0.3">
      <c r="A940" s="2" t="s">
        <v>11</v>
      </c>
      <c r="B940" s="2">
        <v>6.1</v>
      </c>
    </row>
    <row r="941" spans="1:2" x14ac:dyDescent="0.3">
      <c r="A941" s="3" t="s">
        <v>11</v>
      </c>
      <c r="B941" s="3">
        <v>6.3</v>
      </c>
    </row>
    <row r="942" spans="1:2" x14ac:dyDescent="0.3">
      <c r="A942" s="2" t="s">
        <v>11</v>
      </c>
      <c r="B942" s="2">
        <v>6.2</v>
      </c>
    </row>
    <row r="943" spans="1:2" x14ac:dyDescent="0.3">
      <c r="A943" s="3" t="s">
        <v>11</v>
      </c>
      <c r="B943" s="3">
        <v>5.9</v>
      </c>
    </row>
    <row r="944" spans="1:2" x14ac:dyDescent="0.3">
      <c r="A944" s="2" t="s">
        <v>11</v>
      </c>
      <c r="B944" s="2">
        <v>5.9</v>
      </c>
    </row>
    <row r="945" spans="1:2" x14ac:dyDescent="0.3">
      <c r="A945" s="3" t="s">
        <v>11</v>
      </c>
      <c r="B945" s="3">
        <v>6.5</v>
      </c>
    </row>
    <row r="946" spans="1:2" x14ac:dyDescent="0.3">
      <c r="A946" s="2" t="s">
        <v>11</v>
      </c>
      <c r="B946" s="2">
        <v>6.4</v>
      </c>
    </row>
    <row r="947" spans="1:2" x14ac:dyDescent="0.3">
      <c r="A947" s="3" t="s">
        <v>11</v>
      </c>
      <c r="B947" s="3">
        <v>6.5</v>
      </c>
    </row>
    <row r="948" spans="1:2" x14ac:dyDescent="0.3">
      <c r="A948" s="2" t="s">
        <v>11</v>
      </c>
      <c r="B948" s="2">
        <v>5.7</v>
      </c>
    </row>
    <row r="949" spans="1:2" x14ac:dyDescent="0.3">
      <c r="A949" s="2" t="s">
        <v>11</v>
      </c>
      <c r="B949" s="2">
        <v>8</v>
      </c>
    </row>
    <row r="950" spans="1:2" x14ac:dyDescent="0.3">
      <c r="A950" s="3" t="s">
        <v>11</v>
      </c>
      <c r="B950" s="3">
        <v>7.3</v>
      </c>
    </row>
    <row r="951" spans="1:2" x14ac:dyDescent="0.3">
      <c r="A951" s="2" t="s">
        <v>11</v>
      </c>
      <c r="B951" s="2">
        <v>6.7</v>
      </c>
    </row>
    <row r="952" spans="1:2" x14ac:dyDescent="0.3">
      <c r="A952" s="3" t="s">
        <v>11</v>
      </c>
      <c r="B952" s="3">
        <v>7.5</v>
      </c>
    </row>
    <row r="953" spans="1:2" x14ac:dyDescent="0.3">
      <c r="A953" s="2" t="s">
        <v>11</v>
      </c>
      <c r="B953" s="2">
        <v>5.4</v>
      </c>
    </row>
    <row r="954" spans="1:2" x14ac:dyDescent="0.3">
      <c r="A954" s="3" t="s">
        <v>11</v>
      </c>
      <c r="B954" s="3">
        <v>6.6</v>
      </c>
    </row>
    <row r="955" spans="1:2" x14ac:dyDescent="0.3">
      <c r="A955" s="2" t="s">
        <v>11</v>
      </c>
      <c r="B955" s="2">
        <v>7.7</v>
      </c>
    </row>
    <row r="956" spans="1:2" x14ac:dyDescent="0.3">
      <c r="A956" s="3" t="s">
        <v>11</v>
      </c>
      <c r="B956" s="3">
        <v>5.8</v>
      </c>
    </row>
    <row r="957" spans="1:2" x14ac:dyDescent="0.3">
      <c r="A957" s="2" t="s">
        <v>11</v>
      </c>
      <c r="B957" s="2">
        <v>6.4</v>
      </c>
    </row>
    <row r="958" spans="1:2" x14ac:dyDescent="0.3">
      <c r="A958" s="3" t="s">
        <v>11</v>
      </c>
      <c r="B958" s="3">
        <v>5.6</v>
      </c>
    </row>
    <row r="959" spans="1:2" x14ac:dyDescent="0.3">
      <c r="A959" s="2" t="s">
        <v>11</v>
      </c>
      <c r="B959" s="2">
        <v>6</v>
      </c>
    </row>
    <row r="960" spans="1:2" x14ac:dyDescent="0.3">
      <c r="A960" s="3" t="s">
        <v>11</v>
      </c>
      <c r="B960" s="3">
        <v>6.2</v>
      </c>
    </row>
    <row r="961" spans="1:2" x14ac:dyDescent="0.3">
      <c r="A961" s="2" t="s">
        <v>11</v>
      </c>
      <c r="B961" s="2">
        <v>5.9</v>
      </c>
    </row>
    <row r="962" spans="1:2" x14ac:dyDescent="0.3">
      <c r="A962" s="3" t="s">
        <v>11</v>
      </c>
      <c r="B962" s="3">
        <v>5.0999999999999996</v>
      </c>
    </row>
    <row r="963" spans="1:2" x14ac:dyDescent="0.3">
      <c r="A963" s="2" t="s">
        <v>11</v>
      </c>
      <c r="B963" s="2">
        <v>6.8</v>
      </c>
    </row>
    <row r="964" spans="1:2" x14ac:dyDescent="0.3">
      <c r="A964" s="2" t="s">
        <v>11</v>
      </c>
      <c r="B964" s="2">
        <v>6</v>
      </c>
    </row>
    <row r="965" spans="1:2" x14ac:dyDescent="0.3">
      <c r="A965" s="3" t="s">
        <v>11</v>
      </c>
      <c r="B965" s="3">
        <v>5.0999999999999996</v>
      </c>
    </row>
    <row r="966" spans="1:2" x14ac:dyDescent="0.3">
      <c r="A966" s="2" t="s">
        <v>11</v>
      </c>
      <c r="B966" s="2">
        <v>5.8</v>
      </c>
    </row>
    <row r="967" spans="1:2" x14ac:dyDescent="0.3">
      <c r="A967" s="3" t="s">
        <v>11</v>
      </c>
      <c r="B967" s="3">
        <v>6.2</v>
      </c>
    </row>
    <row r="968" spans="1:2" x14ac:dyDescent="0.3">
      <c r="A968" s="2" t="s">
        <v>11</v>
      </c>
      <c r="B968" s="2">
        <v>6.4</v>
      </c>
    </row>
    <row r="969" spans="1:2" x14ac:dyDescent="0.3">
      <c r="A969" s="3" t="s">
        <v>11</v>
      </c>
      <c r="B969" s="3">
        <v>4.8</v>
      </c>
    </row>
    <row r="970" spans="1:2" x14ac:dyDescent="0.3">
      <c r="A970" s="2" t="s">
        <v>11</v>
      </c>
      <c r="B970" s="2">
        <v>4.9000000000000004</v>
      </c>
    </row>
    <row r="971" spans="1:2" x14ac:dyDescent="0.3">
      <c r="A971" s="3" t="s">
        <v>11</v>
      </c>
      <c r="B971" s="3">
        <v>5.6</v>
      </c>
    </row>
    <row r="972" spans="1:2" x14ac:dyDescent="0.3">
      <c r="A972" s="2" t="s">
        <v>11</v>
      </c>
      <c r="B972" s="2">
        <v>5.5</v>
      </c>
    </row>
    <row r="973" spans="1:2" x14ac:dyDescent="0.3">
      <c r="A973" s="3" t="s">
        <v>11</v>
      </c>
      <c r="B973" s="3">
        <v>3.7</v>
      </c>
    </row>
    <row r="974" spans="1:2" x14ac:dyDescent="0.3">
      <c r="A974" s="2" t="s">
        <v>11</v>
      </c>
      <c r="B974" s="2">
        <v>5.9</v>
      </c>
    </row>
    <row r="975" spans="1:2" x14ac:dyDescent="0.3">
      <c r="A975" s="2" t="s">
        <v>11</v>
      </c>
      <c r="B975" s="2">
        <v>6.3</v>
      </c>
    </row>
    <row r="976" spans="1:2" x14ac:dyDescent="0.3">
      <c r="A976" s="2" t="s">
        <v>11</v>
      </c>
      <c r="B976" s="2">
        <v>7.6</v>
      </c>
    </row>
    <row r="977" spans="1:2" x14ac:dyDescent="0.3">
      <c r="A977" s="3" t="s">
        <v>11</v>
      </c>
      <c r="B977" s="3">
        <v>8.3000000000000007</v>
      </c>
    </row>
    <row r="978" spans="1:2" x14ac:dyDescent="0.3">
      <c r="A978" s="3" t="s">
        <v>11</v>
      </c>
      <c r="B978" s="3">
        <v>6.9</v>
      </c>
    </row>
    <row r="979" spans="1:2" x14ac:dyDescent="0.3">
      <c r="A979" s="2" t="s">
        <v>11</v>
      </c>
      <c r="B979" s="2">
        <v>6.7</v>
      </c>
    </row>
    <row r="980" spans="1:2" x14ac:dyDescent="0.3">
      <c r="A980" s="3" t="s">
        <v>11</v>
      </c>
      <c r="B980" s="3">
        <v>6.8</v>
      </c>
    </row>
    <row r="981" spans="1:2" x14ac:dyDescent="0.3">
      <c r="A981" s="3" t="s">
        <v>11</v>
      </c>
      <c r="B981" s="3">
        <v>7.1</v>
      </c>
    </row>
    <row r="982" spans="1:2" x14ac:dyDescent="0.3">
      <c r="A982" s="2" t="s">
        <v>11</v>
      </c>
      <c r="B982" s="2">
        <v>6.4</v>
      </c>
    </row>
    <row r="983" spans="1:2" x14ac:dyDescent="0.3">
      <c r="A983" s="3" t="s">
        <v>11</v>
      </c>
      <c r="B983" s="3">
        <v>6.4</v>
      </c>
    </row>
    <row r="984" spans="1:2" x14ac:dyDescent="0.3">
      <c r="A984" s="2" t="s">
        <v>11</v>
      </c>
      <c r="B984" s="2">
        <v>7.4</v>
      </c>
    </row>
    <row r="985" spans="1:2" x14ac:dyDescent="0.3">
      <c r="A985" s="3" t="s">
        <v>11</v>
      </c>
      <c r="B985" s="3">
        <v>6.4</v>
      </c>
    </row>
    <row r="986" spans="1:2" x14ac:dyDescent="0.3">
      <c r="A986" s="2" t="s">
        <v>11</v>
      </c>
      <c r="B986" s="2">
        <v>6</v>
      </c>
    </row>
    <row r="987" spans="1:2" x14ac:dyDescent="0.3">
      <c r="A987" s="3" t="s">
        <v>11</v>
      </c>
      <c r="B987" s="3">
        <v>6.5</v>
      </c>
    </row>
    <row r="988" spans="1:2" x14ac:dyDescent="0.3">
      <c r="A988" s="2" t="s">
        <v>11</v>
      </c>
      <c r="B988" s="2">
        <v>7.8</v>
      </c>
    </row>
    <row r="989" spans="1:2" x14ac:dyDescent="0.3">
      <c r="A989" s="3" t="s">
        <v>11</v>
      </c>
      <c r="B989" s="3">
        <v>6</v>
      </c>
    </row>
    <row r="990" spans="1:2" x14ac:dyDescent="0.3">
      <c r="A990" s="2" t="s">
        <v>11</v>
      </c>
      <c r="B990" s="2">
        <v>7</v>
      </c>
    </row>
    <row r="991" spans="1:2" x14ac:dyDescent="0.3">
      <c r="A991" s="3" t="s">
        <v>11</v>
      </c>
      <c r="B991" s="3">
        <v>6</v>
      </c>
    </row>
    <row r="992" spans="1:2" x14ac:dyDescent="0.3">
      <c r="A992" s="3" t="s">
        <v>11</v>
      </c>
      <c r="B992" s="3">
        <v>6.1</v>
      </c>
    </row>
    <row r="993" spans="1:2" x14ac:dyDescent="0.3">
      <c r="A993" s="2" t="s">
        <v>11</v>
      </c>
      <c r="B993" s="2">
        <v>6.8</v>
      </c>
    </row>
    <row r="994" spans="1:2" x14ac:dyDescent="0.3">
      <c r="A994" s="3" t="s">
        <v>11</v>
      </c>
      <c r="B994" s="3">
        <v>6.4</v>
      </c>
    </row>
    <row r="995" spans="1:2" x14ac:dyDescent="0.3">
      <c r="A995" s="2" t="s">
        <v>11</v>
      </c>
      <c r="B995" s="2">
        <v>4.5</v>
      </c>
    </row>
    <row r="996" spans="1:2" x14ac:dyDescent="0.3">
      <c r="A996" s="3" t="s">
        <v>11</v>
      </c>
      <c r="B996" s="3">
        <v>5.8</v>
      </c>
    </row>
    <row r="997" spans="1:2" x14ac:dyDescent="0.3">
      <c r="A997" s="2" t="s">
        <v>11</v>
      </c>
      <c r="B997" s="2">
        <v>6.3</v>
      </c>
    </row>
    <row r="998" spans="1:2" x14ac:dyDescent="0.3">
      <c r="A998" s="3" t="s">
        <v>11</v>
      </c>
      <c r="B998" s="3">
        <v>5.7</v>
      </c>
    </row>
    <row r="999" spans="1:2" x14ac:dyDescent="0.3">
      <c r="A999" s="2" t="s">
        <v>11</v>
      </c>
      <c r="B999" s="2">
        <v>7.2</v>
      </c>
    </row>
    <row r="1000" spans="1:2" x14ac:dyDescent="0.3">
      <c r="A1000" s="3" t="s">
        <v>11</v>
      </c>
      <c r="B1000" s="3">
        <v>7.6</v>
      </c>
    </row>
    <row r="1001" spans="1:2" x14ac:dyDescent="0.3">
      <c r="A1001" s="2" t="s">
        <v>11</v>
      </c>
      <c r="B1001" s="2">
        <v>4.7</v>
      </c>
    </row>
    <row r="1002" spans="1:2" x14ac:dyDescent="0.3">
      <c r="A1002" s="3" t="s">
        <v>11</v>
      </c>
      <c r="B1002" s="3">
        <v>6.6</v>
      </c>
    </row>
    <row r="1003" spans="1:2" x14ac:dyDescent="0.3">
      <c r="A1003" s="2" t="s">
        <v>11</v>
      </c>
      <c r="B1003" s="2">
        <v>6.8</v>
      </c>
    </row>
    <row r="1004" spans="1:2" x14ac:dyDescent="0.3">
      <c r="A1004" s="3" t="s">
        <v>11</v>
      </c>
      <c r="B1004" s="3">
        <v>7.3</v>
      </c>
    </row>
    <row r="1005" spans="1:2" x14ac:dyDescent="0.3">
      <c r="A1005" s="3" t="s">
        <v>11</v>
      </c>
      <c r="B1005" s="3">
        <v>4.8</v>
      </c>
    </row>
    <row r="1006" spans="1:2" x14ac:dyDescent="0.3">
      <c r="A1006" s="2" t="s">
        <v>11</v>
      </c>
      <c r="B1006" s="2">
        <v>6.3</v>
      </c>
    </row>
    <row r="1007" spans="1:2" x14ac:dyDescent="0.3">
      <c r="A1007" s="3" t="s">
        <v>11</v>
      </c>
      <c r="B1007" s="3">
        <v>5.5</v>
      </c>
    </row>
    <row r="1008" spans="1:2" x14ac:dyDescent="0.3">
      <c r="A1008" s="2" t="s">
        <v>11</v>
      </c>
      <c r="B1008" s="2">
        <v>6.2</v>
      </c>
    </row>
    <row r="1009" spans="1:2" x14ac:dyDescent="0.3">
      <c r="A1009" s="3" t="s">
        <v>11</v>
      </c>
      <c r="B1009" s="3">
        <v>5.8</v>
      </c>
    </row>
    <row r="1010" spans="1:2" x14ac:dyDescent="0.3">
      <c r="A1010" s="2" t="s">
        <v>11</v>
      </c>
      <c r="B1010" s="2">
        <v>5.7</v>
      </c>
    </row>
    <row r="1011" spans="1:2" x14ac:dyDescent="0.3">
      <c r="A1011" s="3" t="s">
        <v>11</v>
      </c>
      <c r="B1011" s="3">
        <v>6.5</v>
      </c>
    </row>
    <row r="1012" spans="1:2" x14ac:dyDescent="0.3">
      <c r="A1012" s="2" t="s">
        <v>11</v>
      </c>
      <c r="B1012" s="2">
        <v>6.7</v>
      </c>
    </row>
    <row r="1013" spans="1:2" x14ac:dyDescent="0.3">
      <c r="A1013" s="3" t="s">
        <v>11</v>
      </c>
      <c r="B1013" s="3">
        <v>7.4</v>
      </c>
    </row>
    <row r="1014" spans="1:2" x14ac:dyDescent="0.3">
      <c r="A1014" s="2" t="s">
        <v>11</v>
      </c>
      <c r="B1014" s="2">
        <v>6.9</v>
      </c>
    </row>
    <row r="1015" spans="1:2" x14ac:dyDescent="0.3">
      <c r="A1015" s="3" t="s">
        <v>11</v>
      </c>
      <c r="B1015" s="3">
        <v>5.5</v>
      </c>
    </row>
    <row r="1016" spans="1:2" x14ac:dyDescent="0.3">
      <c r="A1016" s="2" t="s">
        <v>11</v>
      </c>
      <c r="B1016" s="2">
        <v>8.1</v>
      </c>
    </row>
    <row r="1017" spans="1:2" x14ac:dyDescent="0.3">
      <c r="A1017" s="3" t="s">
        <v>11</v>
      </c>
      <c r="B1017" s="3">
        <v>7.7</v>
      </c>
    </row>
    <row r="1018" spans="1:2" x14ac:dyDescent="0.3">
      <c r="A1018" s="2" t="s">
        <v>11</v>
      </c>
      <c r="B1018" s="2">
        <v>7.3</v>
      </c>
    </row>
    <row r="1019" spans="1:2" x14ac:dyDescent="0.3">
      <c r="A1019" s="3" t="s">
        <v>11</v>
      </c>
      <c r="B1019" s="3">
        <v>5.2</v>
      </c>
    </row>
    <row r="1020" spans="1:2" x14ac:dyDescent="0.3">
      <c r="A1020" s="2" t="s">
        <v>11</v>
      </c>
      <c r="B1020" s="2">
        <v>7.1</v>
      </c>
    </row>
    <row r="1021" spans="1:2" x14ac:dyDescent="0.3">
      <c r="A1021" s="3" t="s">
        <v>11</v>
      </c>
      <c r="B1021" s="3">
        <v>7.1</v>
      </c>
    </row>
    <row r="1022" spans="1:2" x14ac:dyDescent="0.3">
      <c r="A1022" s="2" t="s">
        <v>11</v>
      </c>
      <c r="B1022" s="2">
        <v>7.2</v>
      </c>
    </row>
    <row r="1023" spans="1:2" x14ac:dyDescent="0.3">
      <c r="A1023" s="3" t="s">
        <v>11</v>
      </c>
      <c r="B1023" s="3">
        <v>6.5</v>
      </c>
    </row>
    <row r="1024" spans="1:2" x14ac:dyDescent="0.3">
      <c r="A1024" s="2" t="s">
        <v>11</v>
      </c>
      <c r="B1024" s="2">
        <v>4.5999999999999996</v>
      </c>
    </row>
    <row r="1025" spans="1:2" x14ac:dyDescent="0.3">
      <c r="A1025" s="3" t="s">
        <v>11</v>
      </c>
      <c r="B1025" s="3">
        <v>5.6</v>
      </c>
    </row>
    <row r="1026" spans="1:2" x14ac:dyDescent="0.3">
      <c r="A1026" s="2" t="s">
        <v>11</v>
      </c>
      <c r="B1026" s="2">
        <v>7.7</v>
      </c>
    </row>
    <row r="1027" spans="1:2" x14ac:dyDescent="0.3">
      <c r="A1027" s="3" t="s">
        <v>11</v>
      </c>
      <c r="B1027" s="3">
        <v>7.2</v>
      </c>
    </row>
    <row r="1028" spans="1:2" x14ac:dyDescent="0.3">
      <c r="A1028" s="2" t="s">
        <v>11</v>
      </c>
      <c r="B1028" s="2">
        <v>6.8</v>
      </c>
    </row>
    <row r="1029" spans="1:2" x14ac:dyDescent="0.3">
      <c r="A1029" s="3" t="s">
        <v>11</v>
      </c>
      <c r="B1029" s="3">
        <v>5.4</v>
      </c>
    </row>
    <row r="1030" spans="1:2" x14ac:dyDescent="0.3">
      <c r="A1030" s="2" t="s">
        <v>11</v>
      </c>
      <c r="B1030" s="2">
        <v>6.3</v>
      </c>
    </row>
    <row r="1031" spans="1:2" x14ac:dyDescent="0.3">
      <c r="A1031" s="2" t="s">
        <v>11</v>
      </c>
      <c r="B1031" s="2">
        <v>5.6</v>
      </c>
    </row>
    <row r="1032" spans="1:2" x14ac:dyDescent="0.3">
      <c r="A1032" s="3" t="s">
        <v>11</v>
      </c>
      <c r="B1032" s="3">
        <v>6.8</v>
      </c>
    </row>
    <row r="1033" spans="1:2" x14ac:dyDescent="0.3">
      <c r="A1033" s="2" t="s">
        <v>11</v>
      </c>
      <c r="B1033" s="2">
        <v>4.3</v>
      </c>
    </row>
    <row r="1034" spans="1:2" x14ac:dyDescent="0.3">
      <c r="A1034" s="3" t="s">
        <v>11</v>
      </c>
      <c r="B1034" s="3">
        <v>6.3</v>
      </c>
    </row>
    <row r="1035" spans="1:2" x14ac:dyDescent="0.3">
      <c r="A1035" s="2" t="s">
        <v>11</v>
      </c>
      <c r="B1035" s="2">
        <v>6.5</v>
      </c>
    </row>
    <row r="1036" spans="1:2" x14ac:dyDescent="0.3">
      <c r="A1036" s="3" t="s">
        <v>11</v>
      </c>
      <c r="B1036" s="3">
        <v>6.4</v>
      </c>
    </row>
    <row r="1037" spans="1:2" x14ac:dyDescent="0.3">
      <c r="A1037" s="2" t="s">
        <v>11</v>
      </c>
      <c r="B1037" s="2">
        <v>6.3</v>
      </c>
    </row>
    <row r="1038" spans="1:2" x14ac:dyDescent="0.3">
      <c r="A1038" s="3" t="s">
        <v>11</v>
      </c>
      <c r="B1038" s="3">
        <v>5.9</v>
      </c>
    </row>
    <row r="1039" spans="1:2" x14ac:dyDescent="0.3">
      <c r="A1039" s="2" t="s">
        <v>11</v>
      </c>
      <c r="B1039" s="2">
        <v>6.5</v>
      </c>
    </row>
    <row r="1040" spans="1:2" x14ac:dyDescent="0.3">
      <c r="A1040" s="3" t="s">
        <v>11</v>
      </c>
      <c r="B1040" s="3">
        <v>6.5</v>
      </c>
    </row>
    <row r="1041" spans="1:2" x14ac:dyDescent="0.3">
      <c r="A1041" s="2" t="s">
        <v>11</v>
      </c>
      <c r="B1041" s="2">
        <v>6.1</v>
      </c>
    </row>
    <row r="1042" spans="1:2" x14ac:dyDescent="0.3">
      <c r="A1042" s="3" t="s">
        <v>11</v>
      </c>
      <c r="B1042" s="3">
        <v>5.9</v>
      </c>
    </row>
    <row r="1043" spans="1:2" x14ac:dyDescent="0.3">
      <c r="A1043" s="2" t="s">
        <v>11</v>
      </c>
      <c r="B1043" s="2">
        <v>6.6</v>
      </c>
    </row>
    <row r="1044" spans="1:2" x14ac:dyDescent="0.3">
      <c r="A1044" s="3" t="s">
        <v>11</v>
      </c>
      <c r="B1044" s="3">
        <v>7.4</v>
      </c>
    </row>
    <row r="1045" spans="1:2" x14ac:dyDescent="0.3">
      <c r="A1045" s="2" t="s">
        <v>11</v>
      </c>
      <c r="B1045" s="2">
        <v>7.3</v>
      </c>
    </row>
    <row r="1046" spans="1:2" x14ac:dyDescent="0.3">
      <c r="A1046" s="3" t="s">
        <v>11</v>
      </c>
      <c r="B1046" s="3">
        <v>6.6</v>
      </c>
    </row>
    <row r="1047" spans="1:2" x14ac:dyDescent="0.3">
      <c r="A1047" s="2" t="s">
        <v>11</v>
      </c>
      <c r="B1047" s="2">
        <v>5.6</v>
      </c>
    </row>
    <row r="1048" spans="1:2" x14ac:dyDescent="0.3">
      <c r="A1048" s="3" t="s">
        <v>11</v>
      </c>
      <c r="B1048" s="3">
        <v>5.3</v>
      </c>
    </row>
    <row r="1049" spans="1:2" x14ac:dyDescent="0.3">
      <c r="A1049" s="2" t="s">
        <v>11</v>
      </c>
      <c r="B1049" s="2">
        <v>6</v>
      </c>
    </row>
    <row r="1050" spans="1:2" x14ac:dyDescent="0.3">
      <c r="A1050" s="3" t="s">
        <v>11</v>
      </c>
      <c r="B1050" s="3">
        <v>5.4</v>
      </c>
    </row>
    <row r="1051" spans="1:2" x14ac:dyDescent="0.3">
      <c r="A1051" s="2" t="s">
        <v>11</v>
      </c>
      <c r="B1051" s="2">
        <v>6.8</v>
      </c>
    </row>
    <row r="1052" spans="1:2" x14ac:dyDescent="0.3">
      <c r="A1052" s="3" t="s">
        <v>11</v>
      </c>
      <c r="B1052" s="3">
        <v>6.4</v>
      </c>
    </row>
    <row r="1053" spans="1:2" x14ac:dyDescent="0.3">
      <c r="A1053" s="3" t="s">
        <v>11</v>
      </c>
      <c r="B1053" s="3">
        <v>4.9000000000000004</v>
      </c>
    </row>
    <row r="1054" spans="1:2" x14ac:dyDescent="0.3">
      <c r="A1054" s="2" t="s">
        <v>11</v>
      </c>
      <c r="B1054" s="2">
        <v>5.8</v>
      </c>
    </row>
    <row r="1055" spans="1:2" x14ac:dyDescent="0.3">
      <c r="A1055" s="3" t="s">
        <v>11</v>
      </c>
      <c r="B1055" s="3">
        <v>7.1</v>
      </c>
    </row>
    <row r="1056" spans="1:2" x14ac:dyDescent="0.3">
      <c r="A1056" s="2" t="s">
        <v>11</v>
      </c>
      <c r="B1056" s="2">
        <v>7.2</v>
      </c>
    </row>
    <row r="1057" spans="1:2" x14ac:dyDescent="0.3">
      <c r="A1057" s="3" t="s">
        <v>11</v>
      </c>
      <c r="B1057" s="3">
        <v>6</v>
      </c>
    </row>
    <row r="1058" spans="1:2" x14ac:dyDescent="0.3">
      <c r="A1058" s="2" t="s">
        <v>11</v>
      </c>
      <c r="B1058" s="2">
        <v>6</v>
      </c>
    </row>
    <row r="1059" spans="1:2" x14ac:dyDescent="0.3">
      <c r="A1059" s="3" t="s">
        <v>646</v>
      </c>
      <c r="B1059" s="3">
        <v>7</v>
      </c>
    </row>
    <row r="1060" spans="1:2" x14ac:dyDescent="0.3">
      <c r="A1060" s="2" t="s">
        <v>11</v>
      </c>
      <c r="B1060" s="2">
        <v>5.4</v>
      </c>
    </row>
    <row r="1061" spans="1:2" x14ac:dyDescent="0.3">
      <c r="A1061" s="3" t="s">
        <v>11</v>
      </c>
      <c r="B1061" s="3">
        <v>6.5</v>
      </c>
    </row>
    <row r="1062" spans="1:2" x14ac:dyDescent="0.3">
      <c r="A1062" s="2" t="s">
        <v>11</v>
      </c>
      <c r="B1062" s="2">
        <v>6.4</v>
      </c>
    </row>
    <row r="1063" spans="1:2" x14ac:dyDescent="0.3">
      <c r="A1063" s="2" t="s">
        <v>11</v>
      </c>
      <c r="B1063" s="2">
        <v>4.9000000000000004</v>
      </c>
    </row>
    <row r="1064" spans="1:2" x14ac:dyDescent="0.3">
      <c r="A1064" s="3" t="s">
        <v>11</v>
      </c>
      <c r="B1064" s="3">
        <v>6.3</v>
      </c>
    </row>
    <row r="1065" spans="1:2" x14ac:dyDescent="0.3">
      <c r="A1065" s="3" t="s">
        <v>11</v>
      </c>
      <c r="B1065" s="3">
        <v>7.7</v>
      </c>
    </row>
    <row r="1066" spans="1:2" x14ac:dyDescent="0.3">
      <c r="A1066" s="2" t="s">
        <v>11</v>
      </c>
      <c r="B1066" s="2">
        <v>7.8</v>
      </c>
    </row>
    <row r="1067" spans="1:2" x14ac:dyDescent="0.3">
      <c r="A1067" s="3" t="s">
        <v>11</v>
      </c>
      <c r="B1067" s="3">
        <v>5.5</v>
      </c>
    </row>
    <row r="1068" spans="1:2" x14ac:dyDescent="0.3">
      <c r="A1068" s="2" t="s">
        <v>11</v>
      </c>
      <c r="B1068" s="2">
        <v>7.5</v>
      </c>
    </row>
    <row r="1069" spans="1:2" x14ac:dyDescent="0.3">
      <c r="A1069" s="3" t="s">
        <v>11</v>
      </c>
      <c r="B1069" s="3">
        <v>6.4</v>
      </c>
    </row>
    <row r="1070" spans="1:2" x14ac:dyDescent="0.3">
      <c r="A1070" s="2" t="s">
        <v>11</v>
      </c>
      <c r="B1070" s="2">
        <v>5.6</v>
      </c>
    </row>
    <row r="1071" spans="1:2" x14ac:dyDescent="0.3">
      <c r="A1071" s="3" t="s">
        <v>11</v>
      </c>
      <c r="B1071" s="3">
        <v>7.5</v>
      </c>
    </row>
    <row r="1072" spans="1:2" x14ac:dyDescent="0.3">
      <c r="A1072" s="2" t="s">
        <v>11</v>
      </c>
      <c r="B1072" s="2">
        <v>6.8</v>
      </c>
    </row>
    <row r="1073" spans="1:2" x14ac:dyDescent="0.3">
      <c r="A1073" s="3" t="s">
        <v>11</v>
      </c>
      <c r="B1073" s="3">
        <v>6.8</v>
      </c>
    </row>
    <row r="1074" spans="1:2" x14ac:dyDescent="0.3">
      <c r="A1074" s="2" t="s">
        <v>11</v>
      </c>
      <c r="B1074" s="2">
        <v>6</v>
      </c>
    </row>
    <row r="1075" spans="1:2" x14ac:dyDescent="0.3">
      <c r="A1075" s="3" t="s">
        <v>11</v>
      </c>
      <c r="B1075" s="3">
        <v>7.3</v>
      </c>
    </row>
    <row r="1076" spans="1:2" x14ac:dyDescent="0.3">
      <c r="A1076" s="2" t="s">
        <v>11</v>
      </c>
      <c r="B1076" s="2">
        <v>6</v>
      </c>
    </row>
    <row r="1077" spans="1:2" x14ac:dyDescent="0.3">
      <c r="A1077" s="3" t="s">
        <v>11</v>
      </c>
      <c r="B1077" s="3">
        <v>7</v>
      </c>
    </row>
    <row r="1078" spans="1:2" x14ac:dyDescent="0.3">
      <c r="A1078" s="2" t="s">
        <v>11</v>
      </c>
      <c r="B1078" s="2">
        <v>5.0999999999999996</v>
      </c>
    </row>
    <row r="1079" spans="1:2" x14ac:dyDescent="0.3">
      <c r="A1079" s="3" t="s">
        <v>11</v>
      </c>
      <c r="B1079" s="3">
        <v>6.8</v>
      </c>
    </row>
    <row r="1080" spans="1:2" x14ac:dyDescent="0.3">
      <c r="A1080" s="2" t="s">
        <v>11</v>
      </c>
      <c r="B1080" s="2">
        <v>6.5</v>
      </c>
    </row>
    <row r="1081" spans="1:2" x14ac:dyDescent="0.3">
      <c r="A1081" s="3" t="s">
        <v>11</v>
      </c>
      <c r="B1081" s="3">
        <v>6.6</v>
      </c>
    </row>
    <row r="1082" spans="1:2" x14ac:dyDescent="0.3">
      <c r="A1082" s="2" t="s">
        <v>11</v>
      </c>
      <c r="B1082" s="2">
        <v>7.2</v>
      </c>
    </row>
    <row r="1083" spans="1:2" x14ac:dyDescent="0.3">
      <c r="A1083" s="3" t="s">
        <v>11</v>
      </c>
      <c r="B1083" s="3">
        <v>7</v>
      </c>
    </row>
    <row r="1084" spans="1:2" x14ac:dyDescent="0.3">
      <c r="A1084" s="2" t="s">
        <v>11</v>
      </c>
      <c r="B1084" s="2">
        <v>7</v>
      </c>
    </row>
    <row r="1085" spans="1:2" x14ac:dyDescent="0.3">
      <c r="A1085" s="3" t="s">
        <v>11</v>
      </c>
      <c r="B1085" s="3">
        <v>5.9</v>
      </c>
    </row>
    <row r="1086" spans="1:2" x14ac:dyDescent="0.3">
      <c r="A1086" s="2" t="s">
        <v>11</v>
      </c>
      <c r="B1086" s="2">
        <v>5.4</v>
      </c>
    </row>
    <row r="1087" spans="1:2" x14ac:dyDescent="0.3">
      <c r="A1087" s="3" t="s">
        <v>11</v>
      </c>
      <c r="B1087" s="3">
        <v>6.6</v>
      </c>
    </row>
    <row r="1088" spans="1:2" x14ac:dyDescent="0.3">
      <c r="A1088" s="2" t="s">
        <v>11</v>
      </c>
      <c r="B1088" s="2">
        <v>7</v>
      </c>
    </row>
    <row r="1089" spans="1:2" x14ac:dyDescent="0.3">
      <c r="A1089" s="3" t="s">
        <v>11</v>
      </c>
      <c r="B1089" s="3">
        <v>6.5</v>
      </c>
    </row>
    <row r="1090" spans="1:2" x14ac:dyDescent="0.3">
      <c r="A1090" s="2" t="s">
        <v>11</v>
      </c>
      <c r="B1090" s="2">
        <v>6.3</v>
      </c>
    </row>
    <row r="1091" spans="1:2" x14ac:dyDescent="0.3">
      <c r="A1091" s="3" t="s">
        <v>11</v>
      </c>
      <c r="B1091" s="3">
        <v>6.5</v>
      </c>
    </row>
    <row r="1092" spans="1:2" x14ac:dyDescent="0.3">
      <c r="A1092" s="2" t="s">
        <v>11</v>
      </c>
      <c r="B1092" s="2">
        <v>6.5</v>
      </c>
    </row>
    <row r="1093" spans="1:2" x14ac:dyDescent="0.3">
      <c r="A1093" s="3" t="s">
        <v>11</v>
      </c>
      <c r="B1093" s="3">
        <v>5.8</v>
      </c>
    </row>
    <row r="1094" spans="1:2" x14ac:dyDescent="0.3">
      <c r="A1094" s="2" t="s">
        <v>11</v>
      </c>
      <c r="B1094" s="2">
        <v>6.6</v>
      </c>
    </row>
    <row r="1095" spans="1:2" x14ac:dyDescent="0.3">
      <c r="A1095" s="3" t="s">
        <v>11</v>
      </c>
      <c r="B1095" s="3">
        <v>5.4</v>
      </c>
    </row>
    <row r="1096" spans="1:2" x14ac:dyDescent="0.3">
      <c r="A1096" s="2" t="s">
        <v>11</v>
      </c>
      <c r="B1096" s="2">
        <v>6.1</v>
      </c>
    </row>
    <row r="1097" spans="1:2" x14ac:dyDescent="0.3">
      <c r="A1097" s="3" t="s">
        <v>11</v>
      </c>
      <c r="B1097" s="3">
        <v>4</v>
      </c>
    </row>
    <row r="1098" spans="1:2" x14ac:dyDescent="0.3">
      <c r="A1098" s="2" t="s">
        <v>11</v>
      </c>
      <c r="B1098" s="2">
        <v>7.6</v>
      </c>
    </row>
    <row r="1099" spans="1:2" x14ac:dyDescent="0.3">
      <c r="A1099" s="3" t="s">
        <v>646</v>
      </c>
      <c r="B1099" s="3">
        <v>7.9</v>
      </c>
    </row>
    <row r="1100" spans="1:2" x14ac:dyDescent="0.3">
      <c r="A1100" s="2" t="s">
        <v>11</v>
      </c>
      <c r="B1100" s="2">
        <v>5.3</v>
      </c>
    </row>
    <row r="1101" spans="1:2" x14ac:dyDescent="0.3">
      <c r="A1101" s="3" t="s">
        <v>11</v>
      </c>
      <c r="B1101" s="3">
        <v>6.6</v>
      </c>
    </row>
    <row r="1102" spans="1:2" x14ac:dyDescent="0.3">
      <c r="A1102" s="2" t="s">
        <v>11</v>
      </c>
      <c r="B1102" s="2">
        <v>6.3</v>
      </c>
    </row>
    <row r="1103" spans="1:2" x14ac:dyDescent="0.3">
      <c r="A1103" s="2" t="s">
        <v>953</v>
      </c>
      <c r="B1103" s="2">
        <v>7.2</v>
      </c>
    </row>
    <row r="1104" spans="1:2" x14ac:dyDescent="0.3">
      <c r="A1104" s="3" t="s">
        <v>11</v>
      </c>
      <c r="B1104" s="3">
        <v>7</v>
      </c>
    </row>
    <row r="1105" spans="1:2" x14ac:dyDescent="0.3">
      <c r="A1105" s="3" t="s">
        <v>11</v>
      </c>
      <c r="B1105" s="3">
        <v>6.9</v>
      </c>
    </row>
    <row r="1106" spans="1:2" x14ac:dyDescent="0.3">
      <c r="A1106" s="2" t="s">
        <v>11</v>
      </c>
      <c r="B1106" s="2">
        <v>5.2</v>
      </c>
    </row>
    <row r="1107" spans="1:2" x14ac:dyDescent="0.3">
      <c r="A1107" s="3" t="s">
        <v>11</v>
      </c>
      <c r="B1107" s="3">
        <v>8.1</v>
      </c>
    </row>
    <row r="1108" spans="1:2" x14ac:dyDescent="0.3">
      <c r="A1108" s="2" t="s">
        <v>11</v>
      </c>
      <c r="B1108" s="2">
        <v>6.6</v>
      </c>
    </row>
    <row r="1109" spans="1:2" x14ac:dyDescent="0.3">
      <c r="A1109" s="3" t="s">
        <v>11</v>
      </c>
      <c r="B1109" s="3">
        <v>6.2</v>
      </c>
    </row>
    <row r="1110" spans="1:2" x14ac:dyDescent="0.3">
      <c r="A1110" s="2" t="s">
        <v>11</v>
      </c>
      <c r="B1110" s="2">
        <v>7.2</v>
      </c>
    </row>
    <row r="1111" spans="1:2" x14ac:dyDescent="0.3">
      <c r="A1111" s="3" t="s">
        <v>11</v>
      </c>
      <c r="B1111" s="3">
        <v>7.3</v>
      </c>
    </row>
    <row r="1112" spans="1:2" x14ac:dyDescent="0.3">
      <c r="A1112" s="2" t="s">
        <v>11</v>
      </c>
      <c r="B1112" s="2">
        <v>6.7</v>
      </c>
    </row>
    <row r="1113" spans="1:2" x14ac:dyDescent="0.3">
      <c r="A1113" s="3" t="s">
        <v>11</v>
      </c>
      <c r="B1113" s="3">
        <v>6.4</v>
      </c>
    </row>
    <row r="1114" spans="1:2" x14ac:dyDescent="0.3">
      <c r="A1114" s="2" t="s">
        <v>11</v>
      </c>
      <c r="B1114" s="2">
        <v>7.8</v>
      </c>
    </row>
    <row r="1115" spans="1:2" x14ac:dyDescent="0.3">
      <c r="A1115" s="3" t="s">
        <v>11</v>
      </c>
      <c r="B1115" s="3">
        <v>6.4</v>
      </c>
    </row>
    <row r="1116" spans="1:2" x14ac:dyDescent="0.3">
      <c r="A1116" s="2" t="s">
        <v>11</v>
      </c>
      <c r="B1116" s="2">
        <v>4.0999999999999996</v>
      </c>
    </row>
    <row r="1117" spans="1:2" x14ac:dyDescent="0.3">
      <c r="A1117" s="3" t="s">
        <v>11</v>
      </c>
      <c r="B1117" s="3">
        <v>4.0999999999999996</v>
      </c>
    </row>
    <row r="1118" spans="1:2" x14ac:dyDescent="0.3">
      <c r="A1118" s="2" t="s">
        <v>11</v>
      </c>
      <c r="B1118" s="2">
        <v>7.4</v>
      </c>
    </row>
    <row r="1119" spans="1:2" x14ac:dyDescent="0.3">
      <c r="A1119" s="3" t="s">
        <v>11</v>
      </c>
      <c r="B1119" s="3">
        <v>5.8</v>
      </c>
    </row>
    <row r="1120" spans="1:2" x14ac:dyDescent="0.3">
      <c r="A1120" s="2" t="s">
        <v>11</v>
      </c>
      <c r="B1120" s="2">
        <v>7.6</v>
      </c>
    </row>
    <row r="1121" spans="1:2" x14ac:dyDescent="0.3">
      <c r="A1121" s="3" t="s">
        <v>11</v>
      </c>
      <c r="B1121" s="3">
        <v>7.2</v>
      </c>
    </row>
    <row r="1122" spans="1:2" x14ac:dyDescent="0.3">
      <c r="A1122" s="2" t="s">
        <v>11</v>
      </c>
      <c r="B1122" s="2">
        <v>7.8</v>
      </c>
    </row>
    <row r="1123" spans="1:2" x14ac:dyDescent="0.3">
      <c r="A1123" s="3" t="s">
        <v>11</v>
      </c>
      <c r="B1123" s="3">
        <v>7.7</v>
      </c>
    </row>
    <row r="1124" spans="1:2" x14ac:dyDescent="0.3">
      <c r="A1124" s="2" t="s">
        <v>11</v>
      </c>
      <c r="B1124" s="2">
        <v>6.4</v>
      </c>
    </row>
    <row r="1125" spans="1:2" x14ac:dyDescent="0.3">
      <c r="A1125" s="3" t="s">
        <v>11</v>
      </c>
      <c r="B1125" s="3">
        <v>5.0999999999999996</v>
      </c>
    </row>
    <row r="1126" spans="1:2" x14ac:dyDescent="0.3">
      <c r="A1126" s="2" t="s">
        <v>11</v>
      </c>
      <c r="B1126" s="2">
        <v>5.5</v>
      </c>
    </row>
    <row r="1127" spans="1:2" x14ac:dyDescent="0.3">
      <c r="A1127" s="3" t="s">
        <v>11</v>
      </c>
      <c r="B1127" s="3">
        <v>7.4</v>
      </c>
    </row>
    <row r="1128" spans="1:2" x14ac:dyDescent="0.3">
      <c r="A1128" s="2" t="s">
        <v>11</v>
      </c>
      <c r="B1128" s="2">
        <v>6</v>
      </c>
    </row>
    <row r="1129" spans="1:2" x14ac:dyDescent="0.3">
      <c r="A1129" s="3" t="s">
        <v>11</v>
      </c>
      <c r="B1129" s="3">
        <v>7.5</v>
      </c>
    </row>
    <row r="1130" spans="1:2" x14ac:dyDescent="0.3">
      <c r="A1130" s="2" t="s">
        <v>11</v>
      </c>
      <c r="B1130" s="2">
        <v>7</v>
      </c>
    </row>
    <row r="1131" spans="1:2" x14ac:dyDescent="0.3">
      <c r="A1131" s="3" t="s">
        <v>11</v>
      </c>
      <c r="B1131" s="3">
        <v>7.5</v>
      </c>
    </row>
    <row r="1132" spans="1:2" x14ac:dyDescent="0.3">
      <c r="A1132" s="2" t="s">
        <v>11</v>
      </c>
      <c r="B1132" s="2">
        <v>7.3</v>
      </c>
    </row>
    <row r="1133" spans="1:2" x14ac:dyDescent="0.3">
      <c r="A1133" s="3" t="s">
        <v>11</v>
      </c>
      <c r="B1133" s="3">
        <v>5.7</v>
      </c>
    </row>
    <row r="1134" spans="1:2" x14ac:dyDescent="0.3">
      <c r="A1134" s="2" t="s">
        <v>11</v>
      </c>
      <c r="B1134" s="2">
        <v>7.3</v>
      </c>
    </row>
    <row r="1135" spans="1:2" x14ac:dyDescent="0.3">
      <c r="A1135" s="3" t="s">
        <v>11</v>
      </c>
      <c r="B1135" s="3">
        <v>7.2</v>
      </c>
    </row>
    <row r="1136" spans="1:2" x14ac:dyDescent="0.3">
      <c r="A1136" s="2" t="s">
        <v>11</v>
      </c>
      <c r="B1136" s="2">
        <v>5.9</v>
      </c>
    </row>
    <row r="1137" spans="1:2" x14ac:dyDescent="0.3">
      <c r="A1137" s="3" t="s">
        <v>11</v>
      </c>
      <c r="B1137" s="3">
        <v>7.8</v>
      </c>
    </row>
    <row r="1138" spans="1:2" x14ac:dyDescent="0.3">
      <c r="A1138" s="2" t="s">
        <v>11</v>
      </c>
      <c r="B1138" s="2">
        <v>7.7</v>
      </c>
    </row>
    <row r="1139" spans="1:2" x14ac:dyDescent="0.3">
      <c r="A1139" s="3" t="s">
        <v>11</v>
      </c>
      <c r="B1139" s="3">
        <v>8.1</v>
      </c>
    </row>
    <row r="1140" spans="1:2" x14ac:dyDescent="0.3">
      <c r="A1140" s="2" t="s">
        <v>11</v>
      </c>
      <c r="B1140" s="2">
        <v>6.6</v>
      </c>
    </row>
    <row r="1141" spans="1:2" x14ac:dyDescent="0.3">
      <c r="A1141" s="3" t="s">
        <v>11</v>
      </c>
      <c r="B1141" s="3">
        <v>7.1</v>
      </c>
    </row>
    <row r="1142" spans="1:2" x14ac:dyDescent="0.3">
      <c r="A1142" s="2" t="s">
        <v>11</v>
      </c>
      <c r="B1142" s="2">
        <v>5.9</v>
      </c>
    </row>
    <row r="1143" spans="1:2" x14ac:dyDescent="0.3">
      <c r="A1143" s="3" t="s">
        <v>11</v>
      </c>
      <c r="B1143" s="3">
        <v>8</v>
      </c>
    </row>
    <row r="1144" spans="1:2" x14ac:dyDescent="0.3">
      <c r="A1144" s="2" t="s">
        <v>11</v>
      </c>
      <c r="B1144" s="2">
        <v>4.5999999999999996</v>
      </c>
    </row>
    <row r="1145" spans="1:2" x14ac:dyDescent="0.3">
      <c r="A1145" s="3" t="s">
        <v>11</v>
      </c>
      <c r="B1145" s="3">
        <v>6.1</v>
      </c>
    </row>
    <row r="1146" spans="1:2" x14ac:dyDescent="0.3">
      <c r="A1146" s="3" t="s">
        <v>11</v>
      </c>
      <c r="B1146" s="3">
        <v>6.4</v>
      </c>
    </row>
    <row r="1147" spans="1:2" x14ac:dyDescent="0.3">
      <c r="A1147" s="2" t="s">
        <v>11</v>
      </c>
      <c r="B1147" s="2">
        <v>6</v>
      </c>
    </row>
    <row r="1148" spans="1:2" x14ac:dyDescent="0.3">
      <c r="A1148" s="3" t="s">
        <v>11</v>
      </c>
      <c r="B1148" s="3">
        <v>5.2</v>
      </c>
    </row>
    <row r="1149" spans="1:2" x14ac:dyDescent="0.3">
      <c r="A1149" s="2" t="s">
        <v>11</v>
      </c>
      <c r="B1149" s="2">
        <v>7.6</v>
      </c>
    </row>
    <row r="1150" spans="1:2" x14ac:dyDescent="0.3">
      <c r="A1150" s="3" t="s">
        <v>11</v>
      </c>
      <c r="B1150" s="3">
        <v>6.4</v>
      </c>
    </row>
    <row r="1151" spans="1:2" x14ac:dyDescent="0.3">
      <c r="A1151" s="3" t="s">
        <v>11</v>
      </c>
      <c r="B1151" s="3">
        <v>6.1</v>
      </c>
    </row>
    <row r="1152" spans="1:2" x14ac:dyDescent="0.3">
      <c r="A1152" s="2" t="s">
        <v>11</v>
      </c>
      <c r="B1152" s="2">
        <v>6.1</v>
      </c>
    </row>
    <row r="1153" spans="1:2" x14ac:dyDescent="0.3">
      <c r="A1153" s="3" t="s">
        <v>11</v>
      </c>
      <c r="B1153" s="3">
        <v>5.2</v>
      </c>
    </row>
    <row r="1154" spans="1:2" x14ac:dyDescent="0.3">
      <c r="A1154" s="2" t="s">
        <v>11</v>
      </c>
      <c r="B1154" s="2">
        <v>7.7</v>
      </c>
    </row>
    <row r="1155" spans="1:2" x14ac:dyDescent="0.3">
      <c r="A1155" s="3" t="s">
        <v>11</v>
      </c>
      <c r="B1155" s="3">
        <v>7.3</v>
      </c>
    </row>
    <row r="1156" spans="1:2" x14ac:dyDescent="0.3">
      <c r="A1156" s="2" t="s">
        <v>11</v>
      </c>
      <c r="B1156" s="2">
        <v>6.9</v>
      </c>
    </row>
    <row r="1157" spans="1:2" x14ac:dyDescent="0.3">
      <c r="A1157" s="3" t="s">
        <v>11</v>
      </c>
      <c r="B1157" s="3">
        <v>8.5</v>
      </c>
    </row>
    <row r="1158" spans="1:2" x14ac:dyDescent="0.3">
      <c r="A1158" s="2" t="s">
        <v>11</v>
      </c>
      <c r="B1158" s="2">
        <v>6.3</v>
      </c>
    </row>
    <row r="1159" spans="1:2" x14ac:dyDescent="0.3">
      <c r="A1159" s="3" t="s">
        <v>11</v>
      </c>
      <c r="B1159" s="3">
        <v>5.9</v>
      </c>
    </row>
    <row r="1160" spans="1:2" x14ac:dyDescent="0.3">
      <c r="A1160" s="2" t="s">
        <v>2105</v>
      </c>
      <c r="B1160" s="2">
        <v>7.8</v>
      </c>
    </row>
    <row r="1161" spans="1:2" x14ac:dyDescent="0.3">
      <c r="A1161" s="3" t="s">
        <v>11</v>
      </c>
      <c r="B1161" s="3">
        <v>6.7</v>
      </c>
    </row>
    <row r="1162" spans="1:2" x14ac:dyDescent="0.3">
      <c r="A1162" s="2" t="s">
        <v>11</v>
      </c>
      <c r="B1162" s="2">
        <v>6.4</v>
      </c>
    </row>
    <row r="1163" spans="1:2" x14ac:dyDescent="0.3">
      <c r="A1163" s="3" t="s">
        <v>11</v>
      </c>
      <c r="B1163" s="3">
        <v>5.9</v>
      </c>
    </row>
    <row r="1164" spans="1:2" x14ac:dyDescent="0.3">
      <c r="A1164" s="2" t="s">
        <v>11</v>
      </c>
      <c r="B1164" s="2">
        <v>6.6</v>
      </c>
    </row>
    <row r="1165" spans="1:2" x14ac:dyDescent="0.3">
      <c r="A1165" s="3" t="s">
        <v>11</v>
      </c>
      <c r="B1165" s="3">
        <v>6.8</v>
      </c>
    </row>
    <row r="1166" spans="1:2" x14ac:dyDescent="0.3">
      <c r="A1166" s="2" t="s">
        <v>11</v>
      </c>
      <c r="B1166" s="2">
        <v>6.5</v>
      </c>
    </row>
    <row r="1167" spans="1:2" x14ac:dyDescent="0.3">
      <c r="A1167" s="3" t="s">
        <v>11</v>
      </c>
      <c r="B1167" s="3">
        <v>6.6</v>
      </c>
    </row>
    <row r="1168" spans="1:2" x14ac:dyDescent="0.3">
      <c r="A1168" s="2" t="s">
        <v>11</v>
      </c>
      <c r="B1168" s="2">
        <v>5.8</v>
      </c>
    </row>
    <row r="1169" spans="1:2" x14ac:dyDescent="0.3">
      <c r="A1169" s="3" t="s">
        <v>11</v>
      </c>
      <c r="B1169" s="3">
        <v>6.9</v>
      </c>
    </row>
    <row r="1170" spans="1:2" x14ac:dyDescent="0.3">
      <c r="A1170" s="2" t="s">
        <v>11</v>
      </c>
      <c r="B1170" s="2">
        <v>7.1</v>
      </c>
    </row>
    <row r="1171" spans="1:2" x14ac:dyDescent="0.3">
      <c r="A1171" s="3" t="s">
        <v>11</v>
      </c>
      <c r="B1171" s="3">
        <v>5.8</v>
      </c>
    </row>
    <row r="1172" spans="1:2" x14ac:dyDescent="0.3">
      <c r="A1172" s="2" t="s">
        <v>11</v>
      </c>
      <c r="B1172" s="2">
        <v>7.2</v>
      </c>
    </row>
    <row r="1173" spans="1:2" x14ac:dyDescent="0.3">
      <c r="A1173" s="3" t="s">
        <v>11</v>
      </c>
      <c r="B1173" s="3">
        <v>6</v>
      </c>
    </row>
    <row r="1174" spans="1:2" x14ac:dyDescent="0.3">
      <c r="A1174" s="2" t="s">
        <v>11</v>
      </c>
      <c r="B1174" s="2">
        <v>4.7</v>
      </c>
    </row>
    <row r="1175" spans="1:2" x14ac:dyDescent="0.3">
      <c r="A1175" s="3" t="s">
        <v>11</v>
      </c>
      <c r="B1175" s="3">
        <v>5.2</v>
      </c>
    </row>
    <row r="1176" spans="1:2" x14ac:dyDescent="0.3">
      <c r="A1176" s="2" t="s">
        <v>11</v>
      </c>
      <c r="B1176" s="2">
        <v>5.5</v>
      </c>
    </row>
    <row r="1177" spans="1:2" x14ac:dyDescent="0.3">
      <c r="A1177" s="2" t="s">
        <v>11</v>
      </c>
      <c r="B1177" s="2">
        <v>7</v>
      </c>
    </row>
    <row r="1178" spans="1:2" x14ac:dyDescent="0.3">
      <c r="A1178" s="3" t="s">
        <v>11</v>
      </c>
      <c r="B1178" s="3">
        <v>5.8</v>
      </c>
    </row>
    <row r="1179" spans="1:2" x14ac:dyDescent="0.3">
      <c r="A1179" s="2" t="s">
        <v>11</v>
      </c>
      <c r="B1179" s="2">
        <v>6.2</v>
      </c>
    </row>
    <row r="1180" spans="1:2" x14ac:dyDescent="0.3">
      <c r="A1180" s="3" t="s">
        <v>11</v>
      </c>
      <c r="B1180" s="3">
        <v>6.5</v>
      </c>
    </row>
    <row r="1181" spans="1:2" x14ac:dyDescent="0.3">
      <c r="A1181" s="2" t="s">
        <v>11</v>
      </c>
      <c r="B1181" s="2">
        <v>7.2</v>
      </c>
    </row>
    <row r="1182" spans="1:2" x14ac:dyDescent="0.3">
      <c r="A1182" s="3" t="s">
        <v>11</v>
      </c>
      <c r="B1182" s="3">
        <v>5.0999999999999996</v>
      </c>
    </row>
    <row r="1183" spans="1:2" x14ac:dyDescent="0.3">
      <c r="A1183" s="2" t="s">
        <v>11</v>
      </c>
      <c r="B1183" s="2">
        <v>4.7</v>
      </c>
    </row>
    <row r="1184" spans="1:2" x14ac:dyDescent="0.3">
      <c r="A1184" s="3" t="s">
        <v>11</v>
      </c>
      <c r="B1184" s="3">
        <v>5.9</v>
      </c>
    </row>
    <row r="1185" spans="1:2" x14ac:dyDescent="0.3">
      <c r="A1185" s="2" t="s">
        <v>11</v>
      </c>
      <c r="B1185" s="2">
        <v>5.8</v>
      </c>
    </row>
    <row r="1186" spans="1:2" x14ac:dyDescent="0.3">
      <c r="A1186" s="3" t="s">
        <v>11</v>
      </c>
      <c r="B1186" s="3">
        <v>7.2</v>
      </c>
    </row>
    <row r="1187" spans="1:2" x14ac:dyDescent="0.3">
      <c r="A1187" s="2" t="s">
        <v>11</v>
      </c>
      <c r="B1187" s="2">
        <v>6.2</v>
      </c>
    </row>
    <row r="1188" spans="1:2" x14ac:dyDescent="0.3">
      <c r="A1188" s="2" t="s">
        <v>11</v>
      </c>
      <c r="B1188" s="2">
        <v>5.7</v>
      </c>
    </row>
    <row r="1189" spans="1:2" x14ac:dyDescent="0.3">
      <c r="A1189" s="3" t="s">
        <v>11</v>
      </c>
      <c r="B1189" s="3">
        <v>6.1</v>
      </c>
    </row>
    <row r="1190" spans="1:2" x14ac:dyDescent="0.3">
      <c r="A1190" s="2" t="s">
        <v>11</v>
      </c>
      <c r="B1190" s="2">
        <v>6</v>
      </c>
    </row>
    <row r="1191" spans="1:2" x14ac:dyDescent="0.3">
      <c r="A1191" s="3" t="s">
        <v>11</v>
      </c>
      <c r="B1191" s="3">
        <v>6.9</v>
      </c>
    </row>
    <row r="1192" spans="1:2" x14ac:dyDescent="0.3">
      <c r="A1192" s="2" t="s">
        <v>11</v>
      </c>
      <c r="B1192" s="2">
        <v>6.5</v>
      </c>
    </row>
    <row r="1193" spans="1:2" x14ac:dyDescent="0.3">
      <c r="A1193" s="3" t="s">
        <v>11</v>
      </c>
      <c r="B1193" s="3">
        <v>5</v>
      </c>
    </row>
    <row r="1194" spans="1:2" x14ac:dyDescent="0.3">
      <c r="A1194" s="2" t="s">
        <v>11</v>
      </c>
      <c r="B1194" s="2">
        <v>5.7</v>
      </c>
    </row>
    <row r="1195" spans="1:2" x14ac:dyDescent="0.3">
      <c r="A1195" s="3" t="s">
        <v>11</v>
      </c>
      <c r="B1195" s="3">
        <v>7</v>
      </c>
    </row>
    <row r="1196" spans="1:2" x14ac:dyDescent="0.3">
      <c r="A1196" s="2" t="s">
        <v>11</v>
      </c>
      <c r="B1196" s="2">
        <v>5.0999999999999996</v>
      </c>
    </row>
    <row r="1197" spans="1:2" x14ac:dyDescent="0.3">
      <c r="A1197" s="3" t="s">
        <v>11</v>
      </c>
      <c r="B1197" s="3">
        <v>5.3</v>
      </c>
    </row>
    <row r="1198" spans="1:2" x14ac:dyDescent="0.3">
      <c r="A1198" s="2" t="s">
        <v>11</v>
      </c>
      <c r="B1198" s="2">
        <v>4.4000000000000004</v>
      </c>
    </row>
    <row r="1199" spans="1:2" x14ac:dyDescent="0.3">
      <c r="A1199" s="3" t="s">
        <v>11</v>
      </c>
      <c r="B1199" s="3">
        <v>4.7</v>
      </c>
    </row>
    <row r="1200" spans="1:2" x14ac:dyDescent="0.3">
      <c r="A1200" s="2" t="s">
        <v>11</v>
      </c>
      <c r="B1200" s="2">
        <v>6.7</v>
      </c>
    </row>
    <row r="1201" spans="1:2" x14ac:dyDescent="0.3">
      <c r="A1201" s="3" t="s">
        <v>11</v>
      </c>
      <c r="B1201" s="3">
        <v>6.7</v>
      </c>
    </row>
    <row r="1202" spans="1:2" x14ac:dyDescent="0.3">
      <c r="A1202" s="2" t="s">
        <v>11</v>
      </c>
      <c r="B1202" s="2">
        <v>5.7</v>
      </c>
    </row>
    <row r="1203" spans="1:2" x14ac:dyDescent="0.3">
      <c r="A1203" s="3" t="s">
        <v>11</v>
      </c>
      <c r="B1203" s="3">
        <v>7.4</v>
      </c>
    </row>
    <row r="1204" spans="1:2" x14ac:dyDescent="0.3">
      <c r="A1204" s="2" t="s">
        <v>11</v>
      </c>
      <c r="B1204" s="2">
        <v>6.1</v>
      </c>
    </row>
    <row r="1205" spans="1:2" x14ac:dyDescent="0.3">
      <c r="A1205" s="3" t="s">
        <v>11</v>
      </c>
      <c r="B1205" s="3">
        <v>6.4</v>
      </c>
    </row>
    <row r="1206" spans="1:2" x14ac:dyDescent="0.3">
      <c r="A1206" s="2" t="s">
        <v>11</v>
      </c>
      <c r="B1206" s="2">
        <v>6.2</v>
      </c>
    </row>
    <row r="1207" spans="1:2" x14ac:dyDescent="0.3">
      <c r="A1207" s="3" t="s">
        <v>11</v>
      </c>
      <c r="B1207" s="3">
        <v>6.2</v>
      </c>
    </row>
    <row r="1208" spans="1:2" x14ac:dyDescent="0.3">
      <c r="A1208" s="2" t="s">
        <v>11</v>
      </c>
      <c r="B1208" s="2">
        <v>5.9</v>
      </c>
    </row>
    <row r="1209" spans="1:2" x14ac:dyDescent="0.3">
      <c r="A1209" s="3" t="s">
        <v>11</v>
      </c>
      <c r="B1209" s="3">
        <v>4</v>
      </c>
    </row>
    <row r="1210" spans="1:2" x14ac:dyDescent="0.3">
      <c r="A1210" s="2" t="s">
        <v>11</v>
      </c>
      <c r="B1210" s="2">
        <v>6.2</v>
      </c>
    </row>
    <row r="1211" spans="1:2" x14ac:dyDescent="0.3">
      <c r="A1211" s="3" t="s">
        <v>11</v>
      </c>
      <c r="B1211" s="3">
        <v>4.5999999999999996</v>
      </c>
    </row>
    <row r="1212" spans="1:2" x14ac:dyDescent="0.3">
      <c r="A1212" s="2" t="s">
        <v>11</v>
      </c>
      <c r="B1212" s="2">
        <v>6.4</v>
      </c>
    </row>
    <row r="1213" spans="1:2" x14ac:dyDescent="0.3">
      <c r="A1213" s="3" t="s">
        <v>11</v>
      </c>
      <c r="B1213" s="3">
        <v>5.9</v>
      </c>
    </row>
    <row r="1214" spans="1:2" x14ac:dyDescent="0.3">
      <c r="A1214" s="2" t="s">
        <v>11</v>
      </c>
      <c r="B1214" s="2">
        <v>5.0999999999999996</v>
      </c>
    </row>
    <row r="1215" spans="1:2" x14ac:dyDescent="0.3">
      <c r="A1215" s="3" t="s">
        <v>11</v>
      </c>
      <c r="B1215" s="3">
        <v>7.6</v>
      </c>
    </row>
    <row r="1216" spans="1:2" x14ac:dyDescent="0.3">
      <c r="A1216" s="2" t="s">
        <v>11</v>
      </c>
      <c r="B1216" s="2">
        <v>4.2</v>
      </c>
    </row>
    <row r="1217" spans="1:2" x14ac:dyDescent="0.3">
      <c r="A1217" s="3" t="s">
        <v>11</v>
      </c>
      <c r="B1217" s="3">
        <v>7.8</v>
      </c>
    </row>
    <row r="1218" spans="1:2" x14ac:dyDescent="0.3">
      <c r="A1218" s="2" t="s">
        <v>11</v>
      </c>
      <c r="B1218" s="2">
        <v>5.8</v>
      </c>
    </row>
    <row r="1219" spans="1:2" x14ac:dyDescent="0.3">
      <c r="A1219" s="3" t="s">
        <v>11</v>
      </c>
      <c r="B1219" s="3">
        <v>5.9</v>
      </c>
    </row>
    <row r="1220" spans="1:2" x14ac:dyDescent="0.3">
      <c r="A1220" s="2" t="s">
        <v>953</v>
      </c>
      <c r="B1220" s="2">
        <v>8.4</v>
      </c>
    </row>
    <row r="1221" spans="1:2" x14ac:dyDescent="0.3">
      <c r="A1221" s="3" t="s">
        <v>11</v>
      </c>
      <c r="B1221" s="3">
        <v>4.8</v>
      </c>
    </row>
    <row r="1222" spans="1:2" x14ac:dyDescent="0.3">
      <c r="A1222" s="2" t="s">
        <v>11</v>
      </c>
      <c r="B1222" s="2">
        <v>6.2</v>
      </c>
    </row>
    <row r="1223" spans="1:2" x14ac:dyDescent="0.3">
      <c r="A1223" s="3" t="s">
        <v>11</v>
      </c>
      <c r="B1223" s="3">
        <v>6.5</v>
      </c>
    </row>
    <row r="1224" spans="1:2" x14ac:dyDescent="0.3">
      <c r="A1224" s="2" t="s">
        <v>11</v>
      </c>
      <c r="B1224" s="2">
        <v>6.3</v>
      </c>
    </row>
    <row r="1225" spans="1:2" x14ac:dyDescent="0.3">
      <c r="A1225" s="3" t="s">
        <v>11</v>
      </c>
      <c r="B1225" s="3">
        <v>3.3</v>
      </c>
    </row>
    <row r="1226" spans="1:2" x14ac:dyDescent="0.3">
      <c r="A1226" s="2" t="s">
        <v>11</v>
      </c>
      <c r="B1226" s="2">
        <v>5.9</v>
      </c>
    </row>
    <row r="1227" spans="1:2" x14ac:dyDescent="0.3">
      <c r="A1227" s="2" t="s">
        <v>11</v>
      </c>
      <c r="B1227" s="2">
        <v>5.8</v>
      </c>
    </row>
    <row r="1228" spans="1:2" x14ac:dyDescent="0.3">
      <c r="A1228" s="2" t="s">
        <v>11</v>
      </c>
      <c r="B1228" s="2">
        <v>4.7</v>
      </c>
    </row>
    <row r="1229" spans="1:2" x14ac:dyDescent="0.3">
      <c r="A1229" s="3" t="s">
        <v>11</v>
      </c>
      <c r="B1229" s="3">
        <v>4.0999999999999996</v>
      </c>
    </row>
    <row r="1230" spans="1:2" x14ac:dyDescent="0.3">
      <c r="A1230" s="2" t="s">
        <v>11</v>
      </c>
      <c r="B1230" s="2">
        <v>6.8</v>
      </c>
    </row>
    <row r="1231" spans="1:2" x14ac:dyDescent="0.3">
      <c r="A1231" s="3" t="s">
        <v>11</v>
      </c>
      <c r="B1231" s="3">
        <v>6.2</v>
      </c>
    </row>
    <row r="1232" spans="1:2" x14ac:dyDescent="0.3">
      <c r="A1232" s="2" t="s">
        <v>11</v>
      </c>
      <c r="B1232" s="2">
        <v>4.5</v>
      </c>
    </row>
    <row r="1233" spans="1:2" x14ac:dyDescent="0.3">
      <c r="A1233" s="3" t="s">
        <v>11</v>
      </c>
      <c r="B1233" s="3">
        <v>5.8</v>
      </c>
    </row>
    <row r="1234" spans="1:2" x14ac:dyDescent="0.3">
      <c r="A1234" s="2" t="s">
        <v>11</v>
      </c>
      <c r="B1234" s="2">
        <v>7.3</v>
      </c>
    </row>
    <row r="1235" spans="1:2" x14ac:dyDescent="0.3">
      <c r="A1235" s="3" t="s">
        <v>11</v>
      </c>
      <c r="B1235" s="3">
        <v>5.9</v>
      </c>
    </row>
    <row r="1236" spans="1:2" x14ac:dyDescent="0.3">
      <c r="A1236" s="2" t="s">
        <v>11</v>
      </c>
      <c r="B1236" s="2">
        <v>4.4000000000000004</v>
      </c>
    </row>
    <row r="1237" spans="1:2" x14ac:dyDescent="0.3">
      <c r="A1237" s="3" t="s">
        <v>11</v>
      </c>
      <c r="B1237" s="3">
        <v>5.8</v>
      </c>
    </row>
    <row r="1238" spans="1:2" x14ac:dyDescent="0.3">
      <c r="A1238" s="2" t="s">
        <v>11</v>
      </c>
      <c r="B1238" s="2">
        <v>5.0999999999999996</v>
      </c>
    </row>
    <row r="1239" spans="1:2" x14ac:dyDescent="0.3">
      <c r="A1239" s="3" t="s">
        <v>11</v>
      </c>
      <c r="B1239" s="3">
        <v>6.9</v>
      </c>
    </row>
    <row r="1240" spans="1:2" x14ac:dyDescent="0.3">
      <c r="A1240" s="2" t="s">
        <v>11</v>
      </c>
      <c r="B1240" s="2">
        <v>6.2</v>
      </c>
    </row>
    <row r="1241" spans="1:2" x14ac:dyDescent="0.3">
      <c r="A1241" s="3" t="s">
        <v>11</v>
      </c>
      <c r="B1241" s="3">
        <v>6.9</v>
      </c>
    </row>
    <row r="1242" spans="1:2" x14ac:dyDescent="0.3">
      <c r="A1242" s="2" t="s">
        <v>11</v>
      </c>
      <c r="B1242" s="2">
        <v>7.3</v>
      </c>
    </row>
    <row r="1243" spans="1:2" x14ac:dyDescent="0.3">
      <c r="A1243" s="3" t="s">
        <v>646</v>
      </c>
      <c r="B1243" s="3">
        <v>7.1</v>
      </c>
    </row>
    <row r="1244" spans="1:2" x14ac:dyDescent="0.3">
      <c r="A1244" s="2" t="s">
        <v>2242</v>
      </c>
      <c r="B1244" s="2">
        <v>6</v>
      </c>
    </row>
    <row r="1245" spans="1:2" x14ac:dyDescent="0.3">
      <c r="A1245" s="3" t="s">
        <v>11</v>
      </c>
      <c r="B1245" s="3">
        <v>7</v>
      </c>
    </row>
    <row r="1246" spans="1:2" x14ac:dyDescent="0.3">
      <c r="A1246" s="2" t="s">
        <v>11</v>
      </c>
      <c r="B1246" s="2">
        <v>7.6</v>
      </c>
    </row>
    <row r="1247" spans="1:2" x14ac:dyDescent="0.3">
      <c r="A1247" s="3" t="s">
        <v>2250</v>
      </c>
      <c r="B1247" s="3">
        <v>8.4</v>
      </c>
    </row>
    <row r="1248" spans="1:2" x14ac:dyDescent="0.3">
      <c r="A1248" s="2" t="s">
        <v>11</v>
      </c>
      <c r="B1248" s="2">
        <v>7.1</v>
      </c>
    </row>
    <row r="1249" spans="1:2" x14ac:dyDescent="0.3">
      <c r="A1249" s="3" t="s">
        <v>11</v>
      </c>
      <c r="B1249" s="3">
        <v>7</v>
      </c>
    </row>
    <row r="1250" spans="1:2" x14ac:dyDescent="0.3">
      <c r="A1250" s="2" t="s">
        <v>11</v>
      </c>
      <c r="B1250" s="2">
        <v>8</v>
      </c>
    </row>
    <row r="1251" spans="1:2" x14ac:dyDescent="0.3">
      <c r="A1251" s="3" t="s">
        <v>11</v>
      </c>
      <c r="B1251" s="3">
        <v>5.3</v>
      </c>
    </row>
    <row r="1252" spans="1:2" x14ac:dyDescent="0.3">
      <c r="A1252" s="2" t="s">
        <v>11</v>
      </c>
      <c r="B1252" s="2">
        <v>4.9000000000000004</v>
      </c>
    </row>
    <row r="1253" spans="1:2" x14ac:dyDescent="0.3">
      <c r="A1253" s="3" t="s">
        <v>11</v>
      </c>
      <c r="B1253" s="3">
        <v>6.4</v>
      </c>
    </row>
    <row r="1254" spans="1:2" x14ac:dyDescent="0.3">
      <c r="A1254" s="2" t="s">
        <v>646</v>
      </c>
      <c r="B1254" s="2">
        <v>7.4</v>
      </c>
    </row>
    <row r="1255" spans="1:2" x14ac:dyDescent="0.3">
      <c r="A1255" s="3" t="s">
        <v>11</v>
      </c>
      <c r="B1255" s="3">
        <v>6.1</v>
      </c>
    </row>
    <row r="1256" spans="1:2" x14ac:dyDescent="0.3">
      <c r="A1256" s="2" t="s">
        <v>11</v>
      </c>
      <c r="B1256" s="2">
        <v>6.5</v>
      </c>
    </row>
    <row r="1257" spans="1:2" x14ac:dyDescent="0.3">
      <c r="A1257" s="3" t="s">
        <v>11</v>
      </c>
      <c r="B1257" s="3">
        <v>5.7</v>
      </c>
    </row>
    <row r="1258" spans="1:2" x14ac:dyDescent="0.3">
      <c r="A1258" s="2" t="s">
        <v>11</v>
      </c>
      <c r="B1258" s="2">
        <v>5.0999999999999996</v>
      </c>
    </row>
    <row r="1259" spans="1:2" x14ac:dyDescent="0.3">
      <c r="A1259" s="3" t="s">
        <v>11</v>
      </c>
      <c r="B1259" s="3">
        <v>6.6</v>
      </c>
    </row>
    <row r="1260" spans="1:2" x14ac:dyDescent="0.3">
      <c r="A1260" s="2" t="s">
        <v>646</v>
      </c>
      <c r="B1260" s="2">
        <v>6.5</v>
      </c>
    </row>
    <row r="1261" spans="1:2" x14ac:dyDescent="0.3">
      <c r="A1261" s="3" t="s">
        <v>11</v>
      </c>
      <c r="B1261" s="3">
        <v>6.9</v>
      </c>
    </row>
    <row r="1262" spans="1:2" x14ac:dyDescent="0.3">
      <c r="A1262" s="2" t="s">
        <v>11</v>
      </c>
      <c r="B1262" s="2">
        <v>7.6</v>
      </c>
    </row>
    <row r="1263" spans="1:2" x14ac:dyDescent="0.3">
      <c r="A1263" s="3" t="s">
        <v>11</v>
      </c>
      <c r="B1263" s="3">
        <v>5.6</v>
      </c>
    </row>
    <row r="1264" spans="1:2" x14ac:dyDescent="0.3">
      <c r="A1264" s="2" t="s">
        <v>11</v>
      </c>
      <c r="B1264" s="2">
        <v>6.2</v>
      </c>
    </row>
    <row r="1265" spans="1:2" x14ac:dyDescent="0.3">
      <c r="A1265" s="3" t="s">
        <v>11</v>
      </c>
      <c r="B1265" s="3">
        <v>4.4000000000000004</v>
      </c>
    </row>
    <row r="1266" spans="1:2" x14ac:dyDescent="0.3">
      <c r="A1266" s="2" t="s">
        <v>11</v>
      </c>
      <c r="B1266" s="2">
        <v>5.6</v>
      </c>
    </row>
    <row r="1267" spans="1:2" x14ac:dyDescent="0.3">
      <c r="A1267" s="3" t="s">
        <v>11</v>
      </c>
      <c r="B1267" s="3">
        <v>5.5</v>
      </c>
    </row>
    <row r="1268" spans="1:2" x14ac:dyDescent="0.3">
      <c r="A1268" s="2" t="s">
        <v>11</v>
      </c>
      <c r="B1268" s="2">
        <v>6.7</v>
      </c>
    </row>
    <row r="1269" spans="1:2" x14ac:dyDescent="0.3">
      <c r="A1269" s="3" t="s">
        <v>11</v>
      </c>
      <c r="B1269" s="3">
        <v>6.1</v>
      </c>
    </row>
    <row r="1270" spans="1:2" x14ac:dyDescent="0.3">
      <c r="A1270" s="2" t="s">
        <v>11</v>
      </c>
      <c r="B1270" s="2">
        <v>6.2</v>
      </c>
    </row>
    <row r="1271" spans="1:2" x14ac:dyDescent="0.3">
      <c r="A1271" s="3" t="s">
        <v>11</v>
      </c>
      <c r="B1271" s="3">
        <v>7.3</v>
      </c>
    </row>
    <row r="1272" spans="1:2" x14ac:dyDescent="0.3">
      <c r="A1272" s="2" t="s">
        <v>11</v>
      </c>
      <c r="B1272" s="2">
        <v>6.6</v>
      </c>
    </row>
    <row r="1273" spans="1:2" x14ac:dyDescent="0.3">
      <c r="A1273" s="3" t="s">
        <v>11</v>
      </c>
      <c r="B1273" s="3">
        <v>8.1999999999999993</v>
      </c>
    </row>
    <row r="1274" spans="1:2" x14ac:dyDescent="0.3">
      <c r="A1274" s="2" t="s">
        <v>11</v>
      </c>
      <c r="B1274" s="2">
        <v>6.4</v>
      </c>
    </row>
    <row r="1275" spans="1:2" x14ac:dyDescent="0.3">
      <c r="A1275" s="3" t="s">
        <v>11</v>
      </c>
      <c r="B1275" s="3">
        <v>6.4</v>
      </c>
    </row>
    <row r="1276" spans="1:2" x14ac:dyDescent="0.3">
      <c r="A1276" s="2" t="s">
        <v>11</v>
      </c>
      <c r="B1276" s="2">
        <v>5.2</v>
      </c>
    </row>
    <row r="1277" spans="1:2" x14ac:dyDescent="0.3">
      <c r="A1277" s="3" t="s">
        <v>11</v>
      </c>
      <c r="B1277" s="3">
        <v>6.5</v>
      </c>
    </row>
    <row r="1278" spans="1:2" x14ac:dyDescent="0.3">
      <c r="A1278" s="2" t="s">
        <v>11</v>
      </c>
      <c r="B1278" s="2">
        <v>7.1</v>
      </c>
    </row>
    <row r="1279" spans="1:2" x14ac:dyDescent="0.3">
      <c r="A1279" s="2" t="s">
        <v>11</v>
      </c>
      <c r="B1279" s="2">
        <v>7.3</v>
      </c>
    </row>
    <row r="1280" spans="1:2" x14ac:dyDescent="0.3">
      <c r="A1280" s="3" t="s">
        <v>11</v>
      </c>
      <c r="B1280" s="3">
        <v>5.2</v>
      </c>
    </row>
    <row r="1281" spans="1:2" x14ac:dyDescent="0.3">
      <c r="A1281" s="2" t="s">
        <v>11</v>
      </c>
      <c r="B1281" s="2">
        <v>7.7</v>
      </c>
    </row>
    <row r="1282" spans="1:2" x14ac:dyDescent="0.3">
      <c r="A1282" s="3" t="s">
        <v>11</v>
      </c>
      <c r="B1282" s="3">
        <v>7.6</v>
      </c>
    </row>
    <row r="1283" spans="1:2" x14ac:dyDescent="0.3">
      <c r="A1283" s="2" t="s">
        <v>11</v>
      </c>
      <c r="B1283" s="2">
        <v>5.7</v>
      </c>
    </row>
    <row r="1284" spans="1:2" x14ac:dyDescent="0.3">
      <c r="A1284" s="3" t="s">
        <v>11</v>
      </c>
      <c r="B1284" s="3">
        <v>7</v>
      </c>
    </row>
    <row r="1285" spans="1:2" x14ac:dyDescent="0.3">
      <c r="A1285" s="2" t="s">
        <v>11</v>
      </c>
      <c r="B1285" s="2">
        <v>6</v>
      </c>
    </row>
    <row r="1286" spans="1:2" x14ac:dyDescent="0.3">
      <c r="A1286" s="3" t="s">
        <v>11</v>
      </c>
      <c r="B1286" s="3">
        <v>8.1</v>
      </c>
    </row>
    <row r="1287" spans="1:2" x14ac:dyDescent="0.3">
      <c r="A1287" s="2" t="s">
        <v>11</v>
      </c>
      <c r="B1287" s="2">
        <v>8</v>
      </c>
    </row>
    <row r="1288" spans="1:2" x14ac:dyDescent="0.3">
      <c r="A1288" s="3" t="s">
        <v>11</v>
      </c>
      <c r="B1288" s="3">
        <v>5.6</v>
      </c>
    </row>
    <row r="1289" spans="1:2" x14ac:dyDescent="0.3">
      <c r="A1289" s="2" t="s">
        <v>11</v>
      </c>
      <c r="B1289" s="2">
        <v>6.1</v>
      </c>
    </row>
    <row r="1290" spans="1:2" x14ac:dyDescent="0.3">
      <c r="A1290" s="3" t="s">
        <v>11</v>
      </c>
      <c r="B1290" s="3">
        <v>6.9</v>
      </c>
    </row>
    <row r="1291" spans="1:2" x14ac:dyDescent="0.3">
      <c r="A1291" s="2" t="s">
        <v>11</v>
      </c>
      <c r="B1291" s="2">
        <v>5.2</v>
      </c>
    </row>
    <row r="1292" spans="1:2" x14ac:dyDescent="0.3">
      <c r="A1292" s="3" t="s">
        <v>11</v>
      </c>
      <c r="B1292" s="3">
        <v>7</v>
      </c>
    </row>
    <row r="1293" spans="1:2" x14ac:dyDescent="0.3">
      <c r="A1293" s="2" t="s">
        <v>11</v>
      </c>
      <c r="B1293" s="2">
        <v>6.3</v>
      </c>
    </row>
    <row r="1294" spans="1:2" x14ac:dyDescent="0.3">
      <c r="A1294" s="3" t="s">
        <v>11</v>
      </c>
      <c r="B1294" s="3">
        <v>7</v>
      </c>
    </row>
    <row r="1295" spans="1:2" x14ac:dyDescent="0.3">
      <c r="A1295" s="3" t="s">
        <v>11</v>
      </c>
      <c r="B1295" s="3">
        <v>6.9</v>
      </c>
    </row>
    <row r="1296" spans="1:2" x14ac:dyDescent="0.3">
      <c r="A1296" s="2" t="s">
        <v>11</v>
      </c>
      <c r="B1296" s="2">
        <v>6.2</v>
      </c>
    </row>
    <row r="1297" spans="1:2" x14ac:dyDescent="0.3">
      <c r="A1297" s="3" t="s">
        <v>11</v>
      </c>
      <c r="B1297" s="3">
        <v>6.4</v>
      </c>
    </row>
    <row r="1298" spans="1:2" x14ac:dyDescent="0.3">
      <c r="A1298" s="2" t="s">
        <v>11</v>
      </c>
      <c r="B1298" s="2">
        <v>6.4</v>
      </c>
    </row>
    <row r="1299" spans="1:2" x14ac:dyDescent="0.3">
      <c r="A1299" s="3" t="s">
        <v>11</v>
      </c>
      <c r="B1299" s="3">
        <v>5.7</v>
      </c>
    </row>
    <row r="1300" spans="1:2" x14ac:dyDescent="0.3">
      <c r="A1300" s="2" t="s">
        <v>11</v>
      </c>
      <c r="B1300" s="2">
        <v>6.1</v>
      </c>
    </row>
    <row r="1301" spans="1:2" x14ac:dyDescent="0.3">
      <c r="A1301" s="3" t="s">
        <v>11</v>
      </c>
      <c r="B1301" s="3">
        <v>5.4</v>
      </c>
    </row>
    <row r="1302" spans="1:2" x14ac:dyDescent="0.3">
      <c r="A1302" s="2" t="s">
        <v>11</v>
      </c>
      <c r="B1302" s="2">
        <v>6.7</v>
      </c>
    </row>
    <row r="1303" spans="1:2" x14ac:dyDescent="0.3">
      <c r="A1303" s="3" t="s">
        <v>11</v>
      </c>
      <c r="B1303" s="3">
        <v>6.8</v>
      </c>
    </row>
    <row r="1304" spans="1:2" x14ac:dyDescent="0.3">
      <c r="A1304" s="2" t="s">
        <v>11</v>
      </c>
      <c r="B1304" s="2">
        <v>6</v>
      </c>
    </row>
    <row r="1305" spans="1:2" x14ac:dyDescent="0.3">
      <c r="A1305" s="3" t="s">
        <v>11</v>
      </c>
      <c r="B1305" s="3">
        <v>7.8</v>
      </c>
    </row>
    <row r="1306" spans="1:2" x14ac:dyDescent="0.3">
      <c r="A1306" s="2" t="s">
        <v>11</v>
      </c>
      <c r="B1306" s="2">
        <v>5.3</v>
      </c>
    </row>
    <row r="1307" spans="1:2" x14ac:dyDescent="0.3">
      <c r="A1307" s="3" t="s">
        <v>11</v>
      </c>
      <c r="B1307" s="3">
        <v>4.5</v>
      </c>
    </row>
    <row r="1308" spans="1:2" x14ac:dyDescent="0.3">
      <c r="A1308" s="2" t="s">
        <v>11</v>
      </c>
      <c r="B1308" s="2">
        <v>5.4</v>
      </c>
    </row>
    <row r="1309" spans="1:2" x14ac:dyDescent="0.3">
      <c r="A1309" s="3" t="s">
        <v>11</v>
      </c>
      <c r="B1309" s="3">
        <v>7.8</v>
      </c>
    </row>
    <row r="1310" spans="1:2" x14ac:dyDescent="0.3">
      <c r="A1310" s="2" t="s">
        <v>2351</v>
      </c>
      <c r="B1310" s="2">
        <v>7.2</v>
      </c>
    </row>
    <row r="1311" spans="1:2" x14ac:dyDescent="0.3">
      <c r="A1311" s="3" t="s">
        <v>11</v>
      </c>
      <c r="B1311" s="3">
        <v>6.6</v>
      </c>
    </row>
    <row r="1312" spans="1:2" x14ac:dyDescent="0.3">
      <c r="A1312" s="2" t="s">
        <v>11</v>
      </c>
      <c r="B1312" s="2">
        <v>7.6</v>
      </c>
    </row>
    <row r="1313" spans="1:2" x14ac:dyDescent="0.3">
      <c r="A1313" s="3" t="s">
        <v>11</v>
      </c>
      <c r="B1313" s="3">
        <v>5.9</v>
      </c>
    </row>
    <row r="1314" spans="1:2" x14ac:dyDescent="0.3">
      <c r="A1314" s="2" t="s">
        <v>11</v>
      </c>
      <c r="B1314" s="2">
        <v>6.7</v>
      </c>
    </row>
    <row r="1315" spans="1:2" x14ac:dyDescent="0.3">
      <c r="A1315" s="3" t="s">
        <v>11</v>
      </c>
      <c r="B1315" s="3">
        <v>7.7</v>
      </c>
    </row>
    <row r="1316" spans="1:2" x14ac:dyDescent="0.3">
      <c r="A1316" s="3" t="s">
        <v>11</v>
      </c>
      <c r="B1316" s="3">
        <v>5.4</v>
      </c>
    </row>
    <row r="1317" spans="1:2" x14ac:dyDescent="0.3">
      <c r="A1317" s="2" t="s">
        <v>11</v>
      </c>
      <c r="B1317" s="2">
        <v>6.9</v>
      </c>
    </row>
    <row r="1318" spans="1:2" x14ac:dyDescent="0.3">
      <c r="A1318" s="3" t="s">
        <v>11</v>
      </c>
      <c r="B1318" s="3">
        <v>7.7</v>
      </c>
    </row>
    <row r="1319" spans="1:2" x14ac:dyDescent="0.3">
      <c r="A1319" s="2" t="s">
        <v>11</v>
      </c>
      <c r="B1319" s="2">
        <v>6.8</v>
      </c>
    </row>
    <row r="1320" spans="1:2" x14ac:dyDescent="0.3">
      <c r="A1320" s="3" t="s">
        <v>11</v>
      </c>
      <c r="B1320" s="3">
        <v>6.4</v>
      </c>
    </row>
    <row r="1321" spans="1:2" x14ac:dyDescent="0.3">
      <c r="A1321" s="2" t="s">
        <v>11</v>
      </c>
      <c r="B1321" s="2">
        <v>5.7</v>
      </c>
    </row>
    <row r="1322" spans="1:2" x14ac:dyDescent="0.3">
      <c r="A1322" s="3" t="s">
        <v>11</v>
      </c>
      <c r="B1322" s="3">
        <v>7.3</v>
      </c>
    </row>
    <row r="1323" spans="1:2" x14ac:dyDescent="0.3">
      <c r="A1323" s="2" t="s">
        <v>11</v>
      </c>
      <c r="B1323" s="2">
        <v>6.8</v>
      </c>
    </row>
    <row r="1324" spans="1:2" x14ac:dyDescent="0.3">
      <c r="A1324" s="3" t="s">
        <v>11</v>
      </c>
      <c r="B1324" s="3">
        <v>6.3</v>
      </c>
    </row>
    <row r="1325" spans="1:2" x14ac:dyDescent="0.3">
      <c r="A1325" s="2" t="s">
        <v>11</v>
      </c>
      <c r="B1325" s="2">
        <v>5.9</v>
      </c>
    </row>
    <row r="1326" spans="1:2" x14ac:dyDescent="0.3">
      <c r="A1326" s="3" t="s">
        <v>11</v>
      </c>
      <c r="B1326" s="3">
        <v>7.4</v>
      </c>
    </row>
    <row r="1327" spans="1:2" x14ac:dyDescent="0.3">
      <c r="A1327" s="2" t="s">
        <v>11</v>
      </c>
      <c r="B1327" s="2">
        <v>8.3000000000000007</v>
      </c>
    </row>
    <row r="1328" spans="1:2" x14ac:dyDescent="0.3">
      <c r="A1328" s="3" t="s">
        <v>11</v>
      </c>
      <c r="B1328" s="3">
        <v>6.2</v>
      </c>
    </row>
    <row r="1329" spans="1:2" x14ac:dyDescent="0.3">
      <c r="A1329" s="2" t="s">
        <v>11</v>
      </c>
      <c r="B1329" s="2">
        <v>6.3</v>
      </c>
    </row>
    <row r="1330" spans="1:2" x14ac:dyDescent="0.3">
      <c r="A1330" s="3" t="s">
        <v>11</v>
      </c>
      <c r="B1330" s="3">
        <v>5.8</v>
      </c>
    </row>
    <row r="1331" spans="1:2" x14ac:dyDescent="0.3">
      <c r="A1331" s="2" t="s">
        <v>11</v>
      </c>
      <c r="B1331" s="2">
        <v>7.5</v>
      </c>
    </row>
    <row r="1332" spans="1:2" x14ac:dyDescent="0.3">
      <c r="A1332" s="3" t="s">
        <v>11</v>
      </c>
      <c r="B1332" s="3">
        <v>6.3</v>
      </c>
    </row>
    <row r="1333" spans="1:2" x14ac:dyDescent="0.3">
      <c r="A1333" s="2" t="s">
        <v>11</v>
      </c>
      <c r="B1333" s="2">
        <v>6.4</v>
      </c>
    </row>
    <row r="1334" spans="1:2" x14ac:dyDescent="0.3">
      <c r="A1334" s="3" t="s">
        <v>11</v>
      </c>
      <c r="B1334" s="3">
        <v>7.2</v>
      </c>
    </row>
    <row r="1335" spans="1:2" x14ac:dyDescent="0.3">
      <c r="A1335" s="2" t="s">
        <v>11</v>
      </c>
      <c r="B1335" s="2">
        <v>6.3</v>
      </c>
    </row>
    <row r="1336" spans="1:2" x14ac:dyDescent="0.3">
      <c r="A1336" s="3" t="s">
        <v>11</v>
      </c>
      <c r="B1336" s="3">
        <v>6.9</v>
      </c>
    </row>
    <row r="1337" spans="1:2" x14ac:dyDescent="0.3">
      <c r="A1337" s="2" t="s">
        <v>11</v>
      </c>
      <c r="B1337" s="2">
        <v>6.6</v>
      </c>
    </row>
    <row r="1338" spans="1:2" x14ac:dyDescent="0.3">
      <c r="A1338" s="3" t="s">
        <v>11</v>
      </c>
      <c r="B1338" s="3">
        <v>6</v>
      </c>
    </row>
    <row r="1339" spans="1:2" x14ac:dyDescent="0.3">
      <c r="A1339" s="2" t="s">
        <v>11</v>
      </c>
      <c r="B1339" s="2">
        <v>7.5</v>
      </c>
    </row>
    <row r="1340" spans="1:2" x14ac:dyDescent="0.3">
      <c r="A1340" s="3" t="s">
        <v>11</v>
      </c>
      <c r="B1340" s="3">
        <v>7.7</v>
      </c>
    </row>
    <row r="1341" spans="1:2" x14ac:dyDescent="0.3">
      <c r="A1341" s="2" t="s">
        <v>11</v>
      </c>
      <c r="B1341" s="2">
        <v>6.2</v>
      </c>
    </row>
    <row r="1342" spans="1:2" x14ac:dyDescent="0.3">
      <c r="A1342" s="3" t="s">
        <v>11</v>
      </c>
      <c r="B1342" s="3">
        <v>5.4</v>
      </c>
    </row>
    <row r="1343" spans="1:2" x14ac:dyDescent="0.3">
      <c r="A1343" s="2" t="s">
        <v>11</v>
      </c>
      <c r="B1343" s="2">
        <v>6.6</v>
      </c>
    </row>
    <row r="1344" spans="1:2" x14ac:dyDescent="0.3">
      <c r="A1344" s="3" t="s">
        <v>11</v>
      </c>
      <c r="B1344" s="3">
        <v>5.3</v>
      </c>
    </row>
    <row r="1345" spans="1:2" x14ac:dyDescent="0.3">
      <c r="A1345" s="2" t="s">
        <v>11</v>
      </c>
      <c r="B1345" s="2">
        <v>5.6</v>
      </c>
    </row>
    <row r="1346" spans="1:2" x14ac:dyDescent="0.3">
      <c r="A1346" s="3" t="s">
        <v>11</v>
      </c>
      <c r="B1346" s="3">
        <v>5.9</v>
      </c>
    </row>
    <row r="1347" spans="1:2" x14ac:dyDescent="0.3">
      <c r="A1347" s="2" t="s">
        <v>11</v>
      </c>
      <c r="B1347" s="2">
        <v>7.8</v>
      </c>
    </row>
    <row r="1348" spans="1:2" x14ac:dyDescent="0.3">
      <c r="A1348" s="3" t="s">
        <v>11</v>
      </c>
      <c r="B1348" s="3">
        <v>6.7</v>
      </c>
    </row>
    <row r="1349" spans="1:2" x14ac:dyDescent="0.3">
      <c r="A1349" s="2" t="s">
        <v>11</v>
      </c>
      <c r="B1349" s="2">
        <v>7.4</v>
      </c>
    </row>
    <row r="1350" spans="1:2" x14ac:dyDescent="0.3">
      <c r="A1350" s="3" t="s">
        <v>11</v>
      </c>
      <c r="B1350" s="3">
        <v>6.2</v>
      </c>
    </row>
    <row r="1351" spans="1:2" x14ac:dyDescent="0.3">
      <c r="A1351" s="2" t="s">
        <v>11</v>
      </c>
      <c r="B1351" s="2">
        <v>5.4</v>
      </c>
    </row>
    <row r="1352" spans="1:2" x14ac:dyDescent="0.3">
      <c r="A1352" s="3" t="s">
        <v>11</v>
      </c>
      <c r="B1352" s="3">
        <v>6.7</v>
      </c>
    </row>
    <row r="1353" spans="1:2" x14ac:dyDescent="0.3">
      <c r="A1353" s="2" t="s">
        <v>11</v>
      </c>
      <c r="B1353" s="2">
        <v>5.3</v>
      </c>
    </row>
    <row r="1354" spans="1:2" x14ac:dyDescent="0.3">
      <c r="A1354" s="3" t="s">
        <v>11</v>
      </c>
      <c r="B1354" s="3">
        <v>5.9</v>
      </c>
    </row>
    <row r="1355" spans="1:2" x14ac:dyDescent="0.3">
      <c r="A1355" s="3" t="s">
        <v>11</v>
      </c>
      <c r="B1355" s="3">
        <v>4.8</v>
      </c>
    </row>
    <row r="1356" spans="1:2" x14ac:dyDescent="0.3">
      <c r="A1356" s="3" t="s">
        <v>11</v>
      </c>
      <c r="B1356" s="3">
        <v>3.8</v>
      </c>
    </row>
    <row r="1357" spans="1:2" x14ac:dyDescent="0.3">
      <c r="A1357" s="2" t="s">
        <v>11</v>
      </c>
      <c r="B1357" s="2">
        <v>8.5</v>
      </c>
    </row>
    <row r="1358" spans="1:2" x14ac:dyDescent="0.3">
      <c r="A1358" s="2" t="s">
        <v>11</v>
      </c>
      <c r="B1358" s="2">
        <v>6.8</v>
      </c>
    </row>
    <row r="1359" spans="1:2" x14ac:dyDescent="0.3">
      <c r="A1359" s="3" t="s">
        <v>11</v>
      </c>
      <c r="B1359" s="3">
        <v>5.3</v>
      </c>
    </row>
    <row r="1360" spans="1:2" x14ac:dyDescent="0.3">
      <c r="A1360" s="2" t="s">
        <v>11</v>
      </c>
      <c r="B1360" s="2">
        <v>7.3</v>
      </c>
    </row>
    <row r="1361" spans="1:2" x14ac:dyDescent="0.3">
      <c r="A1361" s="3" t="s">
        <v>11</v>
      </c>
      <c r="B1361" s="3">
        <v>6.6</v>
      </c>
    </row>
    <row r="1362" spans="1:2" x14ac:dyDescent="0.3">
      <c r="A1362" s="2" t="s">
        <v>11</v>
      </c>
      <c r="B1362" s="2">
        <v>6.2</v>
      </c>
    </row>
    <row r="1363" spans="1:2" x14ac:dyDescent="0.3">
      <c r="A1363" s="3" t="s">
        <v>11</v>
      </c>
      <c r="B1363" s="3">
        <v>5.2</v>
      </c>
    </row>
    <row r="1364" spans="1:2" x14ac:dyDescent="0.3">
      <c r="A1364" s="2" t="s">
        <v>11</v>
      </c>
      <c r="B1364" s="2">
        <v>6.2</v>
      </c>
    </row>
    <row r="1365" spans="1:2" x14ac:dyDescent="0.3">
      <c r="A1365" s="3" t="s">
        <v>11</v>
      </c>
      <c r="B1365" s="3">
        <v>6.2</v>
      </c>
    </row>
    <row r="1366" spans="1:2" x14ac:dyDescent="0.3">
      <c r="A1366" s="2" t="s">
        <v>11</v>
      </c>
      <c r="B1366" s="2">
        <v>6.6</v>
      </c>
    </row>
    <row r="1367" spans="1:2" x14ac:dyDescent="0.3">
      <c r="A1367" s="2" t="s">
        <v>11</v>
      </c>
      <c r="B1367" s="2">
        <v>6.2</v>
      </c>
    </row>
    <row r="1368" spans="1:2" x14ac:dyDescent="0.3">
      <c r="A1368" s="3" t="s">
        <v>11</v>
      </c>
      <c r="B1368" s="3">
        <v>5.0999999999999996</v>
      </c>
    </row>
    <row r="1369" spans="1:2" x14ac:dyDescent="0.3">
      <c r="A1369" s="2" t="s">
        <v>11</v>
      </c>
      <c r="B1369" s="2">
        <v>6.6</v>
      </c>
    </row>
    <row r="1370" spans="1:2" x14ac:dyDescent="0.3">
      <c r="A1370" s="2" t="s">
        <v>11</v>
      </c>
      <c r="B1370" s="2">
        <v>6.1</v>
      </c>
    </row>
    <row r="1371" spans="1:2" x14ac:dyDescent="0.3">
      <c r="A1371" s="3" t="s">
        <v>11</v>
      </c>
      <c r="B1371" s="3">
        <v>6.6</v>
      </c>
    </row>
    <row r="1372" spans="1:2" x14ac:dyDescent="0.3">
      <c r="A1372" s="2" t="s">
        <v>11</v>
      </c>
      <c r="B1372" s="2">
        <v>5.9</v>
      </c>
    </row>
    <row r="1373" spans="1:2" x14ac:dyDescent="0.3">
      <c r="A1373" s="3" t="s">
        <v>11</v>
      </c>
      <c r="B1373" s="3">
        <v>6.3</v>
      </c>
    </row>
    <row r="1374" spans="1:2" x14ac:dyDescent="0.3">
      <c r="A1374" s="2" t="s">
        <v>11</v>
      </c>
      <c r="B1374" s="2">
        <v>7.1</v>
      </c>
    </row>
    <row r="1375" spans="1:2" x14ac:dyDescent="0.3">
      <c r="A1375" s="3" t="s">
        <v>11</v>
      </c>
      <c r="B1375" s="3">
        <v>5</v>
      </c>
    </row>
    <row r="1376" spans="1:2" x14ac:dyDescent="0.3">
      <c r="A1376" s="2" t="s">
        <v>11</v>
      </c>
      <c r="B1376" s="2">
        <v>5.6</v>
      </c>
    </row>
    <row r="1377" spans="1:2" x14ac:dyDescent="0.3">
      <c r="A1377" s="3" t="s">
        <v>11</v>
      </c>
      <c r="B1377" s="3">
        <v>7.4</v>
      </c>
    </row>
    <row r="1378" spans="1:2" x14ac:dyDescent="0.3">
      <c r="A1378" s="2" t="s">
        <v>11</v>
      </c>
      <c r="B1378" s="2">
        <v>4.5</v>
      </c>
    </row>
    <row r="1379" spans="1:2" x14ac:dyDescent="0.3">
      <c r="A1379" s="3" t="s">
        <v>11</v>
      </c>
      <c r="B1379" s="3">
        <v>6.2</v>
      </c>
    </row>
    <row r="1380" spans="1:2" x14ac:dyDescent="0.3">
      <c r="A1380" s="2" t="s">
        <v>11</v>
      </c>
      <c r="B1380" s="2">
        <v>5</v>
      </c>
    </row>
    <row r="1381" spans="1:2" x14ac:dyDescent="0.3">
      <c r="A1381" s="3" t="s">
        <v>11</v>
      </c>
      <c r="B1381" s="3">
        <v>6.5</v>
      </c>
    </row>
    <row r="1382" spans="1:2" x14ac:dyDescent="0.3">
      <c r="A1382" s="2" t="s">
        <v>11</v>
      </c>
      <c r="B1382" s="2">
        <v>5.0999999999999996</v>
      </c>
    </row>
    <row r="1383" spans="1:2" x14ac:dyDescent="0.3">
      <c r="A1383" s="3" t="s">
        <v>11</v>
      </c>
      <c r="B1383" s="3">
        <v>6.5</v>
      </c>
    </row>
    <row r="1384" spans="1:2" x14ac:dyDescent="0.3">
      <c r="A1384" s="2" t="s">
        <v>11</v>
      </c>
      <c r="B1384" s="2">
        <v>6.2</v>
      </c>
    </row>
    <row r="1385" spans="1:2" x14ac:dyDescent="0.3">
      <c r="A1385" s="3" t="s">
        <v>11</v>
      </c>
      <c r="B1385" s="3">
        <v>6.3</v>
      </c>
    </row>
    <row r="1386" spans="1:2" x14ac:dyDescent="0.3">
      <c r="A1386" s="2" t="s">
        <v>11</v>
      </c>
      <c r="B1386" s="2">
        <v>3.8</v>
      </c>
    </row>
    <row r="1387" spans="1:2" x14ac:dyDescent="0.3">
      <c r="A1387" s="3" t="s">
        <v>11</v>
      </c>
      <c r="B1387" s="3">
        <v>6.2</v>
      </c>
    </row>
    <row r="1388" spans="1:2" x14ac:dyDescent="0.3">
      <c r="A1388" s="2" t="s">
        <v>11</v>
      </c>
      <c r="B1388" s="2">
        <v>5.7</v>
      </c>
    </row>
    <row r="1389" spans="1:2" x14ac:dyDescent="0.3">
      <c r="A1389" s="3" t="s">
        <v>11</v>
      </c>
      <c r="B1389" s="3">
        <v>6.7</v>
      </c>
    </row>
    <row r="1390" spans="1:2" x14ac:dyDescent="0.3">
      <c r="A1390" s="2" t="s">
        <v>11</v>
      </c>
      <c r="B1390" s="2">
        <v>6.8</v>
      </c>
    </row>
    <row r="1391" spans="1:2" x14ac:dyDescent="0.3">
      <c r="A1391" s="3" t="s">
        <v>11</v>
      </c>
      <c r="B1391" s="3">
        <v>6</v>
      </c>
    </row>
    <row r="1392" spans="1:2" x14ac:dyDescent="0.3">
      <c r="A1392" s="2" t="s">
        <v>11</v>
      </c>
      <c r="B1392" s="2">
        <v>7.3</v>
      </c>
    </row>
    <row r="1393" spans="1:2" x14ac:dyDescent="0.3">
      <c r="A1393" s="3" t="s">
        <v>11</v>
      </c>
      <c r="B1393" s="3">
        <v>5.5</v>
      </c>
    </row>
    <row r="1394" spans="1:2" x14ac:dyDescent="0.3">
      <c r="A1394" s="2" t="s">
        <v>11</v>
      </c>
      <c r="B1394" s="2">
        <v>6.7</v>
      </c>
    </row>
    <row r="1395" spans="1:2" x14ac:dyDescent="0.3">
      <c r="A1395" s="3" t="s">
        <v>11</v>
      </c>
      <c r="B1395" s="3">
        <v>4.8</v>
      </c>
    </row>
    <row r="1396" spans="1:2" x14ac:dyDescent="0.3">
      <c r="A1396" s="2" t="s">
        <v>11</v>
      </c>
      <c r="B1396" s="2">
        <v>5.7</v>
      </c>
    </row>
    <row r="1397" spans="1:2" x14ac:dyDescent="0.3">
      <c r="A1397" s="3" t="s">
        <v>11</v>
      </c>
      <c r="B1397" s="3">
        <v>5.0999999999999996</v>
      </c>
    </row>
    <row r="1398" spans="1:2" x14ac:dyDescent="0.3">
      <c r="A1398" s="2" t="s">
        <v>11</v>
      </c>
      <c r="B1398" s="2">
        <v>6</v>
      </c>
    </row>
    <row r="1399" spans="1:2" x14ac:dyDescent="0.3">
      <c r="A1399" s="3" t="s">
        <v>11</v>
      </c>
      <c r="B1399" s="3">
        <v>4.2</v>
      </c>
    </row>
    <row r="1400" spans="1:2" x14ac:dyDescent="0.3">
      <c r="A1400" s="2" t="s">
        <v>11</v>
      </c>
      <c r="B1400" s="2">
        <v>7.4</v>
      </c>
    </row>
    <row r="1401" spans="1:2" x14ac:dyDescent="0.3">
      <c r="A1401" s="3" t="s">
        <v>11</v>
      </c>
      <c r="B1401" s="3">
        <v>4.5999999999999996</v>
      </c>
    </row>
    <row r="1402" spans="1:2" x14ac:dyDescent="0.3">
      <c r="A1402" s="2" t="s">
        <v>11</v>
      </c>
      <c r="B1402" s="2">
        <v>6.9</v>
      </c>
    </row>
    <row r="1403" spans="1:2" x14ac:dyDescent="0.3">
      <c r="A1403" s="2" t="s">
        <v>11</v>
      </c>
      <c r="B1403" s="2">
        <v>6.9</v>
      </c>
    </row>
    <row r="1404" spans="1:2" x14ac:dyDescent="0.3">
      <c r="A1404" s="3" t="s">
        <v>11</v>
      </c>
      <c r="B1404" s="3">
        <v>8</v>
      </c>
    </row>
    <row r="1405" spans="1:2" x14ac:dyDescent="0.3">
      <c r="A1405" s="2" t="s">
        <v>11</v>
      </c>
      <c r="B1405" s="2">
        <v>6.4</v>
      </c>
    </row>
    <row r="1406" spans="1:2" x14ac:dyDescent="0.3">
      <c r="A1406" s="3" t="s">
        <v>11</v>
      </c>
      <c r="B1406" s="3">
        <v>6.3</v>
      </c>
    </row>
    <row r="1407" spans="1:2" x14ac:dyDescent="0.3">
      <c r="A1407" s="2" t="s">
        <v>11</v>
      </c>
      <c r="B1407" s="2">
        <v>6.8</v>
      </c>
    </row>
    <row r="1408" spans="1:2" x14ac:dyDescent="0.3">
      <c r="A1408" s="3" t="s">
        <v>11</v>
      </c>
      <c r="B1408" s="3">
        <v>6.8</v>
      </c>
    </row>
    <row r="1409" spans="1:2" x14ac:dyDescent="0.3">
      <c r="A1409" s="2" t="s">
        <v>11</v>
      </c>
      <c r="B1409" s="2">
        <v>5.4</v>
      </c>
    </row>
    <row r="1410" spans="1:2" x14ac:dyDescent="0.3">
      <c r="A1410" s="3" t="s">
        <v>11</v>
      </c>
      <c r="B1410" s="3">
        <v>7.2</v>
      </c>
    </row>
    <row r="1411" spans="1:2" x14ac:dyDescent="0.3">
      <c r="A1411" s="2" t="s">
        <v>11</v>
      </c>
      <c r="B1411" s="2">
        <v>7.3</v>
      </c>
    </row>
    <row r="1412" spans="1:2" x14ac:dyDescent="0.3">
      <c r="A1412" s="3" t="s">
        <v>11</v>
      </c>
      <c r="B1412" s="3">
        <v>5.2</v>
      </c>
    </row>
    <row r="1413" spans="1:2" x14ac:dyDescent="0.3">
      <c r="A1413" s="2" t="s">
        <v>11</v>
      </c>
      <c r="B1413" s="2">
        <v>5.5</v>
      </c>
    </row>
    <row r="1414" spans="1:2" x14ac:dyDescent="0.3">
      <c r="A1414" s="3" t="s">
        <v>2504</v>
      </c>
      <c r="B1414" s="3">
        <v>7.7</v>
      </c>
    </row>
    <row r="1415" spans="1:2" x14ac:dyDescent="0.3">
      <c r="A1415" s="2" t="s">
        <v>11</v>
      </c>
      <c r="B1415" s="2">
        <v>7.1</v>
      </c>
    </row>
    <row r="1416" spans="1:2" x14ac:dyDescent="0.3">
      <c r="A1416" s="3" t="s">
        <v>11</v>
      </c>
      <c r="B1416" s="3">
        <v>5.3</v>
      </c>
    </row>
    <row r="1417" spans="1:2" x14ac:dyDescent="0.3">
      <c r="A1417" s="2" t="s">
        <v>11</v>
      </c>
      <c r="B1417" s="2">
        <v>5.6</v>
      </c>
    </row>
    <row r="1418" spans="1:2" x14ac:dyDescent="0.3">
      <c r="A1418" s="3" t="s">
        <v>11</v>
      </c>
      <c r="B1418" s="3">
        <v>5.7</v>
      </c>
    </row>
    <row r="1419" spans="1:2" x14ac:dyDescent="0.3">
      <c r="A1419" s="2" t="s">
        <v>11</v>
      </c>
      <c r="B1419" s="2">
        <v>7.1</v>
      </c>
    </row>
    <row r="1420" spans="1:2" x14ac:dyDescent="0.3">
      <c r="A1420" s="2" t="s">
        <v>11</v>
      </c>
      <c r="B1420" s="2">
        <v>7.6</v>
      </c>
    </row>
    <row r="1421" spans="1:2" x14ac:dyDescent="0.3">
      <c r="A1421" s="3" t="s">
        <v>11</v>
      </c>
      <c r="B1421" s="3">
        <v>5.5</v>
      </c>
    </row>
    <row r="1422" spans="1:2" x14ac:dyDescent="0.3">
      <c r="A1422" s="2" t="s">
        <v>11</v>
      </c>
      <c r="B1422" s="2">
        <v>5.0999999999999996</v>
      </c>
    </row>
    <row r="1423" spans="1:2" x14ac:dyDescent="0.3">
      <c r="A1423" s="3" t="s">
        <v>11</v>
      </c>
      <c r="B1423" s="3">
        <v>6.3</v>
      </c>
    </row>
    <row r="1424" spans="1:2" x14ac:dyDescent="0.3">
      <c r="A1424" s="2" t="s">
        <v>11</v>
      </c>
      <c r="B1424" s="2">
        <v>4.9000000000000004</v>
      </c>
    </row>
    <row r="1425" spans="1:2" x14ac:dyDescent="0.3">
      <c r="A1425" s="3" t="s">
        <v>11</v>
      </c>
      <c r="B1425" s="3">
        <v>6.5</v>
      </c>
    </row>
    <row r="1426" spans="1:2" x14ac:dyDescent="0.3">
      <c r="A1426" s="2" t="s">
        <v>11</v>
      </c>
      <c r="B1426" s="2">
        <v>5.6</v>
      </c>
    </row>
    <row r="1427" spans="1:2" x14ac:dyDescent="0.3">
      <c r="A1427" s="3" t="s">
        <v>11</v>
      </c>
      <c r="B1427" s="3">
        <v>5.3</v>
      </c>
    </row>
    <row r="1428" spans="1:2" x14ac:dyDescent="0.3">
      <c r="A1428" s="2" t="s">
        <v>11</v>
      </c>
      <c r="B1428" s="2">
        <v>6.5</v>
      </c>
    </row>
    <row r="1429" spans="1:2" x14ac:dyDescent="0.3">
      <c r="A1429" s="3" t="s">
        <v>11</v>
      </c>
      <c r="B1429" s="3">
        <v>6.8</v>
      </c>
    </row>
    <row r="1430" spans="1:2" x14ac:dyDescent="0.3">
      <c r="A1430" s="2" t="s">
        <v>11</v>
      </c>
      <c r="B1430" s="2">
        <v>6.5</v>
      </c>
    </row>
    <row r="1431" spans="1:2" x14ac:dyDescent="0.3">
      <c r="A1431" s="3" t="s">
        <v>11</v>
      </c>
      <c r="B1431" s="3">
        <v>6</v>
      </c>
    </row>
    <row r="1432" spans="1:2" x14ac:dyDescent="0.3">
      <c r="A1432" s="2" t="s">
        <v>11</v>
      </c>
      <c r="B1432" s="2">
        <v>8.4</v>
      </c>
    </row>
    <row r="1433" spans="1:2" x14ac:dyDescent="0.3">
      <c r="A1433" s="3" t="s">
        <v>11</v>
      </c>
      <c r="B1433" s="3">
        <v>6</v>
      </c>
    </row>
    <row r="1434" spans="1:2" x14ac:dyDescent="0.3">
      <c r="A1434" s="2" t="s">
        <v>11</v>
      </c>
      <c r="B1434" s="2">
        <v>7.6</v>
      </c>
    </row>
    <row r="1435" spans="1:2" x14ac:dyDescent="0.3">
      <c r="A1435" s="2" t="s">
        <v>11</v>
      </c>
      <c r="B1435" s="2">
        <v>6.9</v>
      </c>
    </row>
    <row r="1436" spans="1:2" x14ac:dyDescent="0.3">
      <c r="A1436" s="3" t="s">
        <v>11</v>
      </c>
      <c r="B1436" s="3">
        <v>6.4</v>
      </c>
    </row>
    <row r="1437" spans="1:2" x14ac:dyDescent="0.3">
      <c r="A1437" s="2" t="s">
        <v>11</v>
      </c>
      <c r="B1437" s="2">
        <v>5.0999999999999996</v>
      </c>
    </row>
    <row r="1438" spans="1:2" x14ac:dyDescent="0.3">
      <c r="A1438" s="3" t="s">
        <v>11</v>
      </c>
      <c r="B1438" s="3">
        <v>7</v>
      </c>
    </row>
    <row r="1439" spans="1:2" x14ac:dyDescent="0.3">
      <c r="A1439" s="2" t="s">
        <v>11</v>
      </c>
      <c r="B1439" s="2">
        <v>5.7</v>
      </c>
    </row>
    <row r="1440" spans="1:2" x14ac:dyDescent="0.3">
      <c r="A1440" s="3" t="s">
        <v>11</v>
      </c>
      <c r="B1440" s="3">
        <v>6.8</v>
      </c>
    </row>
    <row r="1441" spans="1:2" x14ac:dyDescent="0.3">
      <c r="A1441" s="2" t="s">
        <v>11</v>
      </c>
      <c r="B1441" s="2">
        <v>6.7</v>
      </c>
    </row>
    <row r="1442" spans="1:2" x14ac:dyDescent="0.3">
      <c r="A1442" s="3" t="s">
        <v>11</v>
      </c>
      <c r="B1442" s="3">
        <v>6.2</v>
      </c>
    </row>
    <row r="1443" spans="1:2" x14ac:dyDescent="0.3">
      <c r="A1443" s="2" t="s">
        <v>11</v>
      </c>
      <c r="B1443" s="2">
        <v>7.2</v>
      </c>
    </row>
    <row r="1444" spans="1:2" x14ac:dyDescent="0.3">
      <c r="A1444" s="3" t="s">
        <v>11</v>
      </c>
      <c r="B1444" s="3">
        <v>6.2</v>
      </c>
    </row>
    <row r="1445" spans="1:2" x14ac:dyDescent="0.3">
      <c r="A1445" s="2" t="s">
        <v>11</v>
      </c>
      <c r="B1445" s="2">
        <v>5.6</v>
      </c>
    </row>
    <row r="1446" spans="1:2" x14ac:dyDescent="0.3">
      <c r="A1446" s="3" t="s">
        <v>11</v>
      </c>
      <c r="B1446" s="3">
        <v>4.4000000000000004</v>
      </c>
    </row>
    <row r="1447" spans="1:2" x14ac:dyDescent="0.3">
      <c r="A1447" s="2" t="s">
        <v>11</v>
      </c>
      <c r="B1447" s="2">
        <v>7.5</v>
      </c>
    </row>
    <row r="1448" spans="1:2" x14ac:dyDescent="0.3">
      <c r="A1448" s="3" t="s">
        <v>11</v>
      </c>
      <c r="B1448" s="3">
        <v>7.1</v>
      </c>
    </row>
    <row r="1449" spans="1:2" x14ac:dyDescent="0.3">
      <c r="A1449" s="2" t="s">
        <v>11</v>
      </c>
      <c r="B1449" s="2">
        <v>6.4</v>
      </c>
    </row>
    <row r="1450" spans="1:2" x14ac:dyDescent="0.3">
      <c r="A1450" s="3" t="s">
        <v>11</v>
      </c>
      <c r="B1450" s="3">
        <v>7.1</v>
      </c>
    </row>
    <row r="1451" spans="1:2" x14ac:dyDescent="0.3">
      <c r="A1451" s="3" t="s">
        <v>11</v>
      </c>
      <c r="B1451" s="3">
        <v>6.9</v>
      </c>
    </row>
    <row r="1452" spans="1:2" x14ac:dyDescent="0.3">
      <c r="A1452" s="2" t="s">
        <v>11</v>
      </c>
      <c r="B1452" s="2">
        <v>7.5</v>
      </c>
    </row>
    <row r="1453" spans="1:2" x14ac:dyDescent="0.3">
      <c r="A1453" s="3" t="s">
        <v>11</v>
      </c>
      <c r="B1453" s="3">
        <v>6.3</v>
      </c>
    </row>
    <row r="1454" spans="1:2" x14ac:dyDescent="0.3">
      <c r="A1454" s="2" t="s">
        <v>11</v>
      </c>
      <c r="B1454" s="2">
        <v>6.4</v>
      </c>
    </row>
    <row r="1455" spans="1:2" x14ac:dyDescent="0.3">
      <c r="A1455" s="3" t="s">
        <v>11</v>
      </c>
      <c r="B1455" s="3">
        <v>5.9</v>
      </c>
    </row>
    <row r="1456" spans="1:2" x14ac:dyDescent="0.3">
      <c r="A1456" s="2" t="s">
        <v>11</v>
      </c>
      <c r="B1456" s="2">
        <v>6.8</v>
      </c>
    </row>
    <row r="1457" spans="1:2" x14ac:dyDescent="0.3">
      <c r="A1457" s="3" t="s">
        <v>11</v>
      </c>
      <c r="B1457" s="3">
        <v>6.3</v>
      </c>
    </row>
    <row r="1458" spans="1:2" x14ac:dyDescent="0.3">
      <c r="A1458" s="2" t="s">
        <v>11</v>
      </c>
      <c r="B1458" s="2">
        <v>3.6</v>
      </c>
    </row>
    <row r="1459" spans="1:2" x14ac:dyDescent="0.3">
      <c r="A1459" s="3" t="s">
        <v>11</v>
      </c>
      <c r="B1459" s="3">
        <v>5.3</v>
      </c>
    </row>
    <row r="1460" spans="1:2" x14ac:dyDescent="0.3">
      <c r="A1460" s="2" t="s">
        <v>11</v>
      </c>
      <c r="B1460" s="2">
        <v>5.9</v>
      </c>
    </row>
    <row r="1461" spans="1:2" x14ac:dyDescent="0.3">
      <c r="A1461" s="3" t="s">
        <v>11</v>
      </c>
      <c r="B1461" s="3">
        <v>6.9</v>
      </c>
    </row>
    <row r="1462" spans="1:2" x14ac:dyDescent="0.3">
      <c r="A1462" s="2" t="s">
        <v>11</v>
      </c>
      <c r="B1462" s="2">
        <v>6.9</v>
      </c>
    </row>
    <row r="1463" spans="1:2" x14ac:dyDescent="0.3">
      <c r="A1463" s="3" t="s">
        <v>11</v>
      </c>
      <c r="B1463" s="3">
        <v>6.1</v>
      </c>
    </row>
    <row r="1464" spans="1:2" x14ac:dyDescent="0.3">
      <c r="A1464" s="3" t="s">
        <v>11</v>
      </c>
      <c r="B1464" s="3">
        <v>8.5</v>
      </c>
    </row>
    <row r="1465" spans="1:2" x14ac:dyDescent="0.3">
      <c r="A1465" s="2" t="s">
        <v>11</v>
      </c>
      <c r="B1465" s="2">
        <v>6.3</v>
      </c>
    </row>
    <row r="1466" spans="1:2" x14ac:dyDescent="0.3">
      <c r="A1466" s="3" t="s">
        <v>11</v>
      </c>
      <c r="B1466" s="3">
        <v>7.3</v>
      </c>
    </row>
    <row r="1467" spans="1:2" x14ac:dyDescent="0.3">
      <c r="A1467" s="2" t="s">
        <v>11</v>
      </c>
      <c r="B1467" s="2">
        <v>6.3</v>
      </c>
    </row>
    <row r="1468" spans="1:2" x14ac:dyDescent="0.3">
      <c r="A1468" s="3" t="s">
        <v>11</v>
      </c>
      <c r="B1468" s="3">
        <v>7.2</v>
      </c>
    </row>
    <row r="1469" spans="1:2" x14ac:dyDescent="0.3">
      <c r="A1469" s="2" t="s">
        <v>11</v>
      </c>
      <c r="B1469" s="2">
        <v>7.3</v>
      </c>
    </row>
    <row r="1470" spans="1:2" x14ac:dyDescent="0.3">
      <c r="A1470" s="3" t="s">
        <v>11</v>
      </c>
      <c r="B1470" s="3">
        <v>6.3</v>
      </c>
    </row>
    <row r="1471" spans="1:2" x14ac:dyDescent="0.3">
      <c r="A1471" s="2" t="s">
        <v>11</v>
      </c>
      <c r="B1471" s="2">
        <v>8.1</v>
      </c>
    </row>
    <row r="1472" spans="1:2" x14ac:dyDescent="0.3">
      <c r="A1472" s="3" t="s">
        <v>11</v>
      </c>
      <c r="B1472" s="3">
        <v>6.9</v>
      </c>
    </row>
    <row r="1473" spans="1:2" x14ac:dyDescent="0.3">
      <c r="A1473" s="2" t="s">
        <v>11</v>
      </c>
      <c r="B1473" s="2">
        <v>6.3</v>
      </c>
    </row>
    <row r="1474" spans="1:2" x14ac:dyDescent="0.3">
      <c r="A1474" s="3" t="s">
        <v>11</v>
      </c>
      <c r="B1474" s="3">
        <v>7.3</v>
      </c>
    </row>
    <row r="1475" spans="1:2" x14ac:dyDescent="0.3">
      <c r="A1475" s="3" t="s">
        <v>11</v>
      </c>
      <c r="B1475" s="3">
        <v>6.1</v>
      </c>
    </row>
    <row r="1476" spans="1:2" x14ac:dyDescent="0.3">
      <c r="A1476" s="2" t="s">
        <v>11</v>
      </c>
      <c r="B1476" s="2">
        <v>6.9</v>
      </c>
    </row>
    <row r="1477" spans="1:2" x14ac:dyDescent="0.3">
      <c r="A1477" s="3" t="s">
        <v>11</v>
      </c>
      <c r="B1477" s="3">
        <v>7.2</v>
      </c>
    </row>
    <row r="1478" spans="1:2" x14ac:dyDescent="0.3">
      <c r="A1478" s="2" t="s">
        <v>11</v>
      </c>
      <c r="B1478" s="2">
        <v>6.4</v>
      </c>
    </row>
    <row r="1479" spans="1:2" x14ac:dyDescent="0.3">
      <c r="A1479" s="3" t="s">
        <v>11</v>
      </c>
      <c r="B1479" s="3">
        <v>6.4</v>
      </c>
    </row>
    <row r="1480" spans="1:2" x14ac:dyDescent="0.3">
      <c r="A1480" s="2" t="s">
        <v>11</v>
      </c>
      <c r="B1480" s="2">
        <v>8.3000000000000007</v>
      </c>
    </row>
    <row r="1481" spans="1:2" x14ac:dyDescent="0.3">
      <c r="A1481" s="3" t="s">
        <v>11</v>
      </c>
      <c r="B1481" s="3">
        <v>7.2</v>
      </c>
    </row>
    <row r="1482" spans="1:2" x14ac:dyDescent="0.3">
      <c r="A1482" s="2" t="s">
        <v>11</v>
      </c>
      <c r="B1482" s="2">
        <v>6.8</v>
      </c>
    </row>
    <row r="1483" spans="1:2" x14ac:dyDescent="0.3">
      <c r="A1483" s="3" t="s">
        <v>11</v>
      </c>
      <c r="B1483" s="3">
        <v>6.5</v>
      </c>
    </row>
    <row r="1484" spans="1:2" x14ac:dyDescent="0.3">
      <c r="A1484" s="2" t="s">
        <v>11</v>
      </c>
      <c r="B1484" s="2">
        <v>7.8</v>
      </c>
    </row>
    <row r="1485" spans="1:2" x14ac:dyDescent="0.3">
      <c r="A1485" s="3" t="s">
        <v>11</v>
      </c>
      <c r="B1485" s="3">
        <v>7.6</v>
      </c>
    </row>
    <row r="1486" spans="1:2" x14ac:dyDescent="0.3">
      <c r="A1486" s="2" t="s">
        <v>11</v>
      </c>
      <c r="B1486" s="2">
        <v>7.2</v>
      </c>
    </row>
    <row r="1487" spans="1:2" x14ac:dyDescent="0.3">
      <c r="A1487" s="3" t="s">
        <v>11</v>
      </c>
      <c r="B1487" s="3">
        <v>6.7</v>
      </c>
    </row>
    <row r="1488" spans="1:2" x14ac:dyDescent="0.3">
      <c r="A1488" s="2" t="s">
        <v>11</v>
      </c>
      <c r="B1488" s="2">
        <v>6.8</v>
      </c>
    </row>
    <row r="1489" spans="1:2" x14ac:dyDescent="0.3">
      <c r="A1489" s="3" t="s">
        <v>11</v>
      </c>
      <c r="B1489" s="3">
        <v>6.3</v>
      </c>
    </row>
    <row r="1490" spans="1:2" x14ac:dyDescent="0.3">
      <c r="A1490" s="2" t="s">
        <v>11</v>
      </c>
      <c r="B1490" s="2">
        <v>6.2</v>
      </c>
    </row>
    <row r="1491" spans="1:2" x14ac:dyDescent="0.3">
      <c r="A1491" s="3" t="s">
        <v>11</v>
      </c>
      <c r="B1491" s="3">
        <v>6.2</v>
      </c>
    </row>
    <row r="1492" spans="1:2" x14ac:dyDescent="0.3">
      <c r="A1492" s="2" t="s">
        <v>11</v>
      </c>
      <c r="B1492" s="2">
        <v>8.6</v>
      </c>
    </row>
    <row r="1493" spans="1:2" x14ac:dyDescent="0.3">
      <c r="A1493" s="3" t="s">
        <v>11</v>
      </c>
      <c r="B1493" s="3">
        <v>8</v>
      </c>
    </row>
    <row r="1494" spans="1:2" x14ac:dyDescent="0.3">
      <c r="A1494" s="2" t="s">
        <v>11</v>
      </c>
      <c r="B1494" s="2">
        <v>7</v>
      </c>
    </row>
    <row r="1495" spans="1:2" x14ac:dyDescent="0.3">
      <c r="A1495" s="3" t="s">
        <v>11</v>
      </c>
      <c r="B1495" s="3">
        <v>8</v>
      </c>
    </row>
    <row r="1496" spans="1:2" x14ac:dyDescent="0.3">
      <c r="A1496" s="2" t="s">
        <v>11</v>
      </c>
      <c r="B1496" s="2">
        <v>8.1</v>
      </c>
    </row>
    <row r="1497" spans="1:2" x14ac:dyDescent="0.3">
      <c r="A1497" s="3" t="s">
        <v>11</v>
      </c>
      <c r="B1497" s="3">
        <v>6.7</v>
      </c>
    </row>
    <row r="1498" spans="1:2" x14ac:dyDescent="0.3">
      <c r="A1498" s="2" t="s">
        <v>11</v>
      </c>
      <c r="B1498" s="2">
        <v>7.9</v>
      </c>
    </row>
    <row r="1499" spans="1:2" x14ac:dyDescent="0.3">
      <c r="A1499" s="3" t="s">
        <v>11</v>
      </c>
      <c r="B1499" s="3">
        <v>6.1</v>
      </c>
    </row>
    <row r="1500" spans="1:2" x14ac:dyDescent="0.3">
      <c r="A1500" s="2" t="s">
        <v>11</v>
      </c>
      <c r="B1500" s="2">
        <v>4.2</v>
      </c>
    </row>
    <row r="1501" spans="1:2" x14ac:dyDescent="0.3">
      <c r="A1501" s="3" t="s">
        <v>11</v>
      </c>
      <c r="B1501" s="3">
        <v>6.1</v>
      </c>
    </row>
    <row r="1502" spans="1:2" x14ac:dyDescent="0.3">
      <c r="A1502" s="2" t="s">
        <v>11</v>
      </c>
      <c r="B1502" s="2">
        <v>6.6</v>
      </c>
    </row>
    <row r="1503" spans="1:2" x14ac:dyDescent="0.3">
      <c r="A1503" s="3" t="s">
        <v>11</v>
      </c>
      <c r="B1503" s="3">
        <v>7.5</v>
      </c>
    </row>
    <row r="1504" spans="1:2" x14ac:dyDescent="0.3">
      <c r="A1504" s="2" t="s">
        <v>11</v>
      </c>
      <c r="B1504" s="2">
        <v>7.4</v>
      </c>
    </row>
    <row r="1505" spans="1:2" x14ac:dyDescent="0.3">
      <c r="A1505" s="3" t="s">
        <v>11</v>
      </c>
      <c r="B1505" s="3">
        <v>7.2</v>
      </c>
    </row>
    <row r="1506" spans="1:2" x14ac:dyDescent="0.3">
      <c r="A1506" s="2" t="s">
        <v>11</v>
      </c>
      <c r="B1506" s="2">
        <v>6.9</v>
      </c>
    </row>
    <row r="1507" spans="1:2" x14ac:dyDescent="0.3">
      <c r="A1507" s="3" t="s">
        <v>11</v>
      </c>
      <c r="B1507" s="3">
        <v>7.4</v>
      </c>
    </row>
    <row r="1508" spans="1:2" x14ac:dyDescent="0.3">
      <c r="A1508" s="2" t="s">
        <v>11</v>
      </c>
      <c r="B1508" s="2">
        <v>5.4</v>
      </c>
    </row>
    <row r="1509" spans="1:2" x14ac:dyDescent="0.3">
      <c r="A1509" s="3" t="s">
        <v>11</v>
      </c>
      <c r="B1509" s="3">
        <v>6.8</v>
      </c>
    </row>
    <row r="1510" spans="1:2" x14ac:dyDescent="0.3">
      <c r="A1510" s="2" t="s">
        <v>11</v>
      </c>
      <c r="B1510" s="2">
        <v>6.3</v>
      </c>
    </row>
    <row r="1511" spans="1:2" x14ac:dyDescent="0.3">
      <c r="A1511" s="3" t="s">
        <v>11</v>
      </c>
      <c r="B1511" s="3">
        <v>7.2</v>
      </c>
    </row>
    <row r="1512" spans="1:2" x14ac:dyDescent="0.3">
      <c r="A1512" s="3" t="s">
        <v>11</v>
      </c>
      <c r="B1512" s="3">
        <v>6.9</v>
      </c>
    </row>
    <row r="1513" spans="1:2" x14ac:dyDescent="0.3">
      <c r="A1513" s="2" t="s">
        <v>11</v>
      </c>
      <c r="B1513" s="2">
        <v>6</v>
      </c>
    </row>
    <row r="1514" spans="1:2" x14ac:dyDescent="0.3">
      <c r="A1514" s="3" t="s">
        <v>11</v>
      </c>
      <c r="B1514" s="3">
        <v>5.9</v>
      </c>
    </row>
    <row r="1515" spans="1:2" x14ac:dyDescent="0.3">
      <c r="A1515" s="2" t="s">
        <v>11</v>
      </c>
      <c r="B1515" s="2">
        <v>5.4</v>
      </c>
    </row>
    <row r="1516" spans="1:2" x14ac:dyDescent="0.3">
      <c r="A1516" s="3" t="s">
        <v>11</v>
      </c>
      <c r="B1516" s="3">
        <v>5.9</v>
      </c>
    </row>
    <row r="1517" spans="1:2" x14ac:dyDescent="0.3">
      <c r="A1517" s="2" t="s">
        <v>11</v>
      </c>
      <c r="B1517" s="2">
        <v>6.1</v>
      </c>
    </row>
    <row r="1518" spans="1:2" x14ac:dyDescent="0.3">
      <c r="A1518" s="3" t="s">
        <v>11</v>
      </c>
      <c r="B1518" s="3">
        <v>7.7</v>
      </c>
    </row>
    <row r="1519" spans="1:2" x14ac:dyDescent="0.3">
      <c r="A1519" s="2" t="s">
        <v>11</v>
      </c>
      <c r="B1519" s="2">
        <v>5.8</v>
      </c>
    </row>
    <row r="1520" spans="1:2" x14ac:dyDescent="0.3">
      <c r="A1520" s="3" t="s">
        <v>11</v>
      </c>
      <c r="B1520" s="3">
        <v>7.6</v>
      </c>
    </row>
    <row r="1521" spans="1:2" x14ac:dyDescent="0.3">
      <c r="A1521" s="2" t="s">
        <v>11</v>
      </c>
      <c r="B1521" s="2">
        <v>6.1</v>
      </c>
    </row>
    <row r="1522" spans="1:2" x14ac:dyDescent="0.3">
      <c r="A1522" s="3" t="s">
        <v>11</v>
      </c>
      <c r="B1522" s="3">
        <v>5.4</v>
      </c>
    </row>
    <row r="1523" spans="1:2" x14ac:dyDescent="0.3">
      <c r="A1523" s="2" t="s">
        <v>11</v>
      </c>
      <c r="B1523" s="2">
        <v>5.0999999999999996</v>
      </c>
    </row>
    <row r="1524" spans="1:2" x14ac:dyDescent="0.3">
      <c r="A1524" s="3" t="s">
        <v>11</v>
      </c>
      <c r="B1524" s="3">
        <v>6.4</v>
      </c>
    </row>
    <row r="1525" spans="1:2" x14ac:dyDescent="0.3">
      <c r="A1525" s="2" t="s">
        <v>11</v>
      </c>
      <c r="B1525" s="2">
        <v>6.3</v>
      </c>
    </row>
    <row r="1526" spans="1:2" x14ac:dyDescent="0.3">
      <c r="A1526" s="3" t="s">
        <v>11</v>
      </c>
      <c r="B1526" s="3">
        <v>7.5</v>
      </c>
    </row>
    <row r="1527" spans="1:2" x14ac:dyDescent="0.3">
      <c r="A1527" s="2" t="s">
        <v>11</v>
      </c>
      <c r="B1527" s="2">
        <v>7.1</v>
      </c>
    </row>
    <row r="1528" spans="1:2" x14ac:dyDescent="0.3">
      <c r="A1528" s="2" t="s">
        <v>11</v>
      </c>
      <c r="B1528" s="2">
        <v>7.8</v>
      </c>
    </row>
    <row r="1529" spans="1:2" x14ac:dyDescent="0.3">
      <c r="A1529" s="3" t="s">
        <v>11</v>
      </c>
      <c r="B1529" s="3">
        <v>6.5</v>
      </c>
    </row>
    <row r="1530" spans="1:2" x14ac:dyDescent="0.3">
      <c r="A1530" s="2" t="s">
        <v>11</v>
      </c>
      <c r="B1530" s="2">
        <v>6.6</v>
      </c>
    </row>
    <row r="1531" spans="1:2" x14ac:dyDescent="0.3">
      <c r="A1531" s="2" t="s">
        <v>11</v>
      </c>
      <c r="B1531" s="2">
        <v>7.4</v>
      </c>
    </row>
    <row r="1532" spans="1:2" x14ac:dyDescent="0.3">
      <c r="A1532" s="2" t="s">
        <v>11</v>
      </c>
      <c r="B1532" s="2">
        <v>7.6</v>
      </c>
    </row>
    <row r="1533" spans="1:2" x14ac:dyDescent="0.3">
      <c r="A1533" s="3" t="s">
        <v>11</v>
      </c>
      <c r="B1533" s="3">
        <v>7.5</v>
      </c>
    </row>
    <row r="1534" spans="1:2" x14ac:dyDescent="0.3">
      <c r="A1534" s="2" t="s">
        <v>11</v>
      </c>
      <c r="B1534" s="2">
        <v>6.6</v>
      </c>
    </row>
    <row r="1535" spans="1:2" x14ac:dyDescent="0.3">
      <c r="A1535" s="3" t="s">
        <v>11</v>
      </c>
      <c r="B1535" s="3">
        <v>7.2</v>
      </c>
    </row>
    <row r="1536" spans="1:2" x14ac:dyDescent="0.3">
      <c r="A1536" s="2" t="s">
        <v>11</v>
      </c>
      <c r="B1536" s="2">
        <v>7.6</v>
      </c>
    </row>
    <row r="1537" spans="1:2" x14ac:dyDescent="0.3">
      <c r="A1537" s="3" t="s">
        <v>11</v>
      </c>
      <c r="B1537" s="3">
        <v>6.2</v>
      </c>
    </row>
    <row r="1538" spans="1:2" x14ac:dyDescent="0.3">
      <c r="A1538" s="2" t="s">
        <v>11</v>
      </c>
      <c r="B1538" s="2">
        <v>5.6</v>
      </c>
    </row>
    <row r="1539" spans="1:2" x14ac:dyDescent="0.3">
      <c r="A1539" s="3" t="s">
        <v>11</v>
      </c>
      <c r="B1539" s="3">
        <v>7.6</v>
      </c>
    </row>
    <row r="1540" spans="1:2" x14ac:dyDescent="0.3">
      <c r="A1540" s="2" t="s">
        <v>11</v>
      </c>
      <c r="B1540" s="2">
        <v>6.6</v>
      </c>
    </row>
    <row r="1541" spans="1:2" x14ac:dyDescent="0.3">
      <c r="A1541" s="3" t="s">
        <v>11</v>
      </c>
      <c r="B1541" s="3">
        <v>7</v>
      </c>
    </row>
    <row r="1542" spans="1:2" x14ac:dyDescent="0.3">
      <c r="A1542" s="2" t="s">
        <v>11</v>
      </c>
      <c r="B1542" s="2">
        <v>2.7</v>
      </c>
    </row>
    <row r="1543" spans="1:2" x14ac:dyDescent="0.3">
      <c r="A1543" s="3" t="s">
        <v>11</v>
      </c>
      <c r="B1543" s="3">
        <v>7.6</v>
      </c>
    </row>
    <row r="1544" spans="1:2" x14ac:dyDescent="0.3">
      <c r="A1544" s="2" t="s">
        <v>11</v>
      </c>
      <c r="B1544" s="2">
        <v>6.6</v>
      </c>
    </row>
    <row r="1545" spans="1:2" x14ac:dyDescent="0.3">
      <c r="A1545" s="3" t="s">
        <v>11</v>
      </c>
      <c r="B1545" s="3">
        <v>6.9</v>
      </c>
    </row>
    <row r="1546" spans="1:2" x14ac:dyDescent="0.3">
      <c r="A1546" s="2" t="s">
        <v>11</v>
      </c>
      <c r="B1546" s="2">
        <v>6.8</v>
      </c>
    </row>
    <row r="1547" spans="1:2" x14ac:dyDescent="0.3">
      <c r="A1547" s="2" t="s">
        <v>11</v>
      </c>
      <c r="B1547" s="2">
        <v>3.7</v>
      </c>
    </row>
    <row r="1548" spans="1:2" x14ac:dyDescent="0.3">
      <c r="A1548" s="3" t="s">
        <v>11</v>
      </c>
      <c r="B1548" s="3">
        <v>6.1</v>
      </c>
    </row>
    <row r="1549" spans="1:2" x14ac:dyDescent="0.3">
      <c r="A1549" s="2" t="s">
        <v>11</v>
      </c>
      <c r="B1549" s="2">
        <v>5.9</v>
      </c>
    </row>
    <row r="1550" spans="1:2" x14ac:dyDescent="0.3">
      <c r="A1550" s="3" t="s">
        <v>11</v>
      </c>
      <c r="B1550" s="3">
        <v>6.7</v>
      </c>
    </row>
    <row r="1551" spans="1:2" x14ac:dyDescent="0.3">
      <c r="A1551" s="3" t="s">
        <v>11</v>
      </c>
      <c r="B1551" s="3">
        <v>6.9</v>
      </c>
    </row>
    <row r="1552" spans="1:2" x14ac:dyDescent="0.3">
      <c r="A1552" s="2" t="s">
        <v>11</v>
      </c>
      <c r="B1552" s="2">
        <v>5.5</v>
      </c>
    </row>
    <row r="1553" spans="1:2" x14ac:dyDescent="0.3">
      <c r="A1553" s="3" t="s">
        <v>11</v>
      </c>
      <c r="B1553" s="3">
        <v>7.1</v>
      </c>
    </row>
    <row r="1554" spans="1:2" x14ac:dyDescent="0.3">
      <c r="A1554" s="2" t="s">
        <v>11</v>
      </c>
      <c r="B1554" s="2">
        <v>7.1</v>
      </c>
    </row>
    <row r="1555" spans="1:2" x14ac:dyDescent="0.3">
      <c r="A1555" s="2" t="s">
        <v>11</v>
      </c>
      <c r="B1555" s="2">
        <v>7.3</v>
      </c>
    </row>
    <row r="1556" spans="1:2" x14ac:dyDescent="0.3">
      <c r="A1556" s="3" t="s">
        <v>11</v>
      </c>
      <c r="B1556" s="3">
        <v>3.4</v>
      </c>
    </row>
    <row r="1557" spans="1:2" x14ac:dyDescent="0.3">
      <c r="A1557" s="2" t="s">
        <v>11</v>
      </c>
      <c r="B1557" s="2">
        <v>6.8</v>
      </c>
    </row>
    <row r="1558" spans="1:2" x14ac:dyDescent="0.3">
      <c r="A1558" s="3" t="s">
        <v>11</v>
      </c>
      <c r="B1558" s="3">
        <v>6.9</v>
      </c>
    </row>
    <row r="1559" spans="1:2" x14ac:dyDescent="0.3">
      <c r="A1559" s="2" t="s">
        <v>11</v>
      </c>
      <c r="B1559" s="2">
        <v>7</v>
      </c>
    </row>
    <row r="1560" spans="1:2" x14ac:dyDescent="0.3">
      <c r="A1560" s="3" t="s">
        <v>11</v>
      </c>
      <c r="B1560" s="3">
        <v>5.5</v>
      </c>
    </row>
    <row r="1561" spans="1:2" x14ac:dyDescent="0.3">
      <c r="A1561" s="2" t="s">
        <v>11</v>
      </c>
      <c r="B1561" s="2">
        <v>5.0999999999999996</v>
      </c>
    </row>
    <row r="1562" spans="1:2" x14ac:dyDescent="0.3">
      <c r="A1562" s="3" t="s">
        <v>11</v>
      </c>
      <c r="B1562" s="3">
        <v>6.2</v>
      </c>
    </row>
    <row r="1563" spans="1:2" x14ac:dyDescent="0.3">
      <c r="A1563" s="2" t="s">
        <v>11</v>
      </c>
      <c r="B1563" s="2">
        <v>5.9</v>
      </c>
    </row>
    <row r="1564" spans="1:2" x14ac:dyDescent="0.3">
      <c r="A1564" s="3" t="s">
        <v>11</v>
      </c>
      <c r="B1564" s="3">
        <v>5.2</v>
      </c>
    </row>
    <row r="1565" spans="1:2" x14ac:dyDescent="0.3">
      <c r="A1565" s="2" t="s">
        <v>11</v>
      </c>
      <c r="B1565" s="2">
        <v>6.2</v>
      </c>
    </row>
    <row r="1566" spans="1:2" x14ac:dyDescent="0.3">
      <c r="A1566" s="3" t="s">
        <v>11</v>
      </c>
      <c r="B1566" s="3">
        <v>5.5</v>
      </c>
    </row>
    <row r="1567" spans="1:2" x14ac:dyDescent="0.3">
      <c r="A1567" s="2" t="s">
        <v>11</v>
      </c>
      <c r="B1567" s="2">
        <v>7.4</v>
      </c>
    </row>
    <row r="1568" spans="1:2" x14ac:dyDescent="0.3">
      <c r="A1568" s="3" t="s">
        <v>11</v>
      </c>
      <c r="B1568" s="3">
        <v>4.4000000000000004</v>
      </c>
    </row>
    <row r="1569" spans="1:2" x14ac:dyDescent="0.3">
      <c r="A1569" s="2" t="s">
        <v>11</v>
      </c>
      <c r="B1569" s="2">
        <v>6.3</v>
      </c>
    </row>
    <row r="1570" spans="1:2" x14ac:dyDescent="0.3">
      <c r="A1570" s="3" t="s">
        <v>11</v>
      </c>
      <c r="B1570" s="3">
        <v>6.1</v>
      </c>
    </row>
    <row r="1571" spans="1:2" x14ac:dyDescent="0.3">
      <c r="A1571" s="2" t="s">
        <v>11</v>
      </c>
      <c r="B1571" s="2">
        <v>5.3</v>
      </c>
    </row>
    <row r="1572" spans="1:2" x14ac:dyDescent="0.3">
      <c r="A1572" s="3" t="s">
        <v>11</v>
      </c>
      <c r="B1572" s="3">
        <v>5.4</v>
      </c>
    </row>
    <row r="1573" spans="1:2" x14ac:dyDescent="0.3">
      <c r="A1573" s="2" t="s">
        <v>11</v>
      </c>
      <c r="B1573" s="2">
        <v>6.7</v>
      </c>
    </row>
    <row r="1574" spans="1:2" x14ac:dyDescent="0.3">
      <c r="A1574" s="3" t="s">
        <v>11</v>
      </c>
      <c r="B1574" s="3">
        <v>5.9</v>
      </c>
    </row>
    <row r="1575" spans="1:2" x14ac:dyDescent="0.3">
      <c r="A1575" s="2" t="s">
        <v>11</v>
      </c>
      <c r="B1575" s="2">
        <v>7.3</v>
      </c>
    </row>
    <row r="1576" spans="1:2" x14ac:dyDescent="0.3">
      <c r="A1576" s="3" t="s">
        <v>11</v>
      </c>
      <c r="B1576" s="3">
        <v>5.5</v>
      </c>
    </row>
    <row r="1577" spans="1:2" x14ac:dyDescent="0.3">
      <c r="A1577" s="2" t="s">
        <v>11</v>
      </c>
      <c r="B1577" s="2">
        <v>5.8</v>
      </c>
    </row>
    <row r="1578" spans="1:2" x14ac:dyDescent="0.3">
      <c r="A1578" s="3" t="s">
        <v>11</v>
      </c>
      <c r="B1578" s="3">
        <v>4.5999999999999996</v>
      </c>
    </row>
    <row r="1579" spans="1:2" x14ac:dyDescent="0.3">
      <c r="A1579" s="2" t="s">
        <v>11</v>
      </c>
      <c r="B1579" s="2">
        <v>6.7</v>
      </c>
    </row>
    <row r="1580" spans="1:2" x14ac:dyDescent="0.3">
      <c r="A1580" s="3" t="s">
        <v>11</v>
      </c>
      <c r="B1580" s="3">
        <v>5.0999999999999996</v>
      </c>
    </row>
    <row r="1581" spans="1:2" x14ac:dyDescent="0.3">
      <c r="A1581" s="2" t="s">
        <v>11</v>
      </c>
      <c r="B1581" s="2">
        <v>5.6</v>
      </c>
    </row>
    <row r="1582" spans="1:2" x14ac:dyDescent="0.3">
      <c r="A1582" s="3" t="s">
        <v>11</v>
      </c>
      <c r="B1582" s="3">
        <v>7</v>
      </c>
    </row>
    <row r="1583" spans="1:2" x14ac:dyDescent="0.3">
      <c r="A1583" s="2" t="s">
        <v>11</v>
      </c>
      <c r="B1583" s="2">
        <v>6.4</v>
      </c>
    </row>
    <row r="1584" spans="1:2" x14ac:dyDescent="0.3">
      <c r="A1584" s="3" t="s">
        <v>11</v>
      </c>
      <c r="B1584" s="3">
        <v>6.7</v>
      </c>
    </row>
    <row r="1585" spans="1:2" x14ac:dyDescent="0.3">
      <c r="A1585" s="2" t="s">
        <v>11</v>
      </c>
      <c r="B1585" s="2">
        <v>4.0999999999999996</v>
      </c>
    </row>
    <row r="1586" spans="1:2" x14ac:dyDescent="0.3">
      <c r="A1586" s="3" t="s">
        <v>11</v>
      </c>
      <c r="B1586" s="3">
        <v>5.5</v>
      </c>
    </row>
    <row r="1587" spans="1:2" x14ac:dyDescent="0.3">
      <c r="A1587" s="2" t="s">
        <v>11</v>
      </c>
      <c r="B1587" s="2">
        <v>2.7</v>
      </c>
    </row>
    <row r="1588" spans="1:2" x14ac:dyDescent="0.3">
      <c r="A1588" s="3" t="s">
        <v>11</v>
      </c>
      <c r="B1588" s="3">
        <v>6.4</v>
      </c>
    </row>
    <row r="1589" spans="1:2" x14ac:dyDescent="0.3">
      <c r="A1589" s="2" t="s">
        <v>11</v>
      </c>
      <c r="B1589" s="2">
        <v>4.8</v>
      </c>
    </row>
    <row r="1590" spans="1:2" x14ac:dyDescent="0.3">
      <c r="A1590" s="3" t="s">
        <v>11</v>
      </c>
      <c r="B1590" s="3">
        <v>6.1</v>
      </c>
    </row>
    <row r="1591" spans="1:2" x14ac:dyDescent="0.3">
      <c r="A1591" s="2" t="s">
        <v>11</v>
      </c>
      <c r="B1591" s="2">
        <v>4.8</v>
      </c>
    </row>
    <row r="1592" spans="1:2" x14ac:dyDescent="0.3">
      <c r="A1592" s="3" t="s">
        <v>11</v>
      </c>
      <c r="B1592" s="3">
        <v>7</v>
      </c>
    </row>
    <row r="1593" spans="1:2" x14ac:dyDescent="0.3">
      <c r="A1593" s="2" t="s">
        <v>11</v>
      </c>
      <c r="B1593" s="2">
        <v>6.8</v>
      </c>
    </row>
    <row r="1594" spans="1:2" x14ac:dyDescent="0.3">
      <c r="A1594" s="3" t="s">
        <v>11</v>
      </c>
      <c r="B1594" s="3">
        <v>5.6</v>
      </c>
    </row>
    <row r="1595" spans="1:2" x14ac:dyDescent="0.3">
      <c r="A1595" s="2" t="s">
        <v>11</v>
      </c>
      <c r="B1595" s="2">
        <v>6.1</v>
      </c>
    </row>
    <row r="1596" spans="1:2" x14ac:dyDescent="0.3">
      <c r="A1596" s="3" t="s">
        <v>11</v>
      </c>
      <c r="B1596" s="3">
        <v>7.9</v>
      </c>
    </row>
    <row r="1597" spans="1:2" x14ac:dyDescent="0.3">
      <c r="A1597" s="2" t="s">
        <v>11</v>
      </c>
      <c r="B1597" s="2">
        <v>8.4</v>
      </c>
    </row>
    <row r="1598" spans="1:2" x14ac:dyDescent="0.3">
      <c r="A1598" s="3" t="s">
        <v>11</v>
      </c>
      <c r="B1598" s="3">
        <v>6.5</v>
      </c>
    </row>
    <row r="1599" spans="1:2" x14ac:dyDescent="0.3">
      <c r="A1599" s="2" t="s">
        <v>11</v>
      </c>
      <c r="B1599" s="2">
        <v>7.1</v>
      </c>
    </row>
    <row r="1600" spans="1:2" x14ac:dyDescent="0.3">
      <c r="A1600" s="3" t="s">
        <v>11</v>
      </c>
      <c r="B1600" s="3">
        <v>6.6</v>
      </c>
    </row>
    <row r="1601" spans="1:2" x14ac:dyDescent="0.3">
      <c r="A1601" s="3" t="s">
        <v>11</v>
      </c>
      <c r="B1601" s="3">
        <v>7</v>
      </c>
    </row>
    <row r="1602" spans="1:2" x14ac:dyDescent="0.3">
      <c r="A1602" s="2" t="s">
        <v>646</v>
      </c>
      <c r="B1602" s="2">
        <v>5.6</v>
      </c>
    </row>
    <row r="1603" spans="1:2" x14ac:dyDescent="0.3">
      <c r="A1603" s="3" t="s">
        <v>11</v>
      </c>
      <c r="B1603" s="3">
        <v>4.8</v>
      </c>
    </row>
    <row r="1604" spans="1:2" x14ac:dyDescent="0.3">
      <c r="A1604" s="2" t="s">
        <v>11</v>
      </c>
      <c r="B1604" s="2">
        <v>7.5</v>
      </c>
    </row>
    <row r="1605" spans="1:2" x14ac:dyDescent="0.3">
      <c r="A1605" s="3" t="s">
        <v>646</v>
      </c>
      <c r="B1605" s="3">
        <v>6</v>
      </c>
    </row>
    <row r="1606" spans="1:2" x14ac:dyDescent="0.3">
      <c r="A1606" s="2" t="s">
        <v>11</v>
      </c>
      <c r="B1606" s="2">
        <v>6.8</v>
      </c>
    </row>
    <row r="1607" spans="1:2" x14ac:dyDescent="0.3">
      <c r="A1607" s="2" t="s">
        <v>11</v>
      </c>
      <c r="B1607" s="2">
        <v>6.5</v>
      </c>
    </row>
    <row r="1608" spans="1:2" x14ac:dyDescent="0.3">
      <c r="A1608" s="3" t="s">
        <v>11</v>
      </c>
      <c r="B1608" s="3">
        <v>7.9</v>
      </c>
    </row>
    <row r="1609" spans="1:2" x14ac:dyDescent="0.3">
      <c r="A1609" s="3" t="s">
        <v>11</v>
      </c>
      <c r="B1609" s="3">
        <v>6.4</v>
      </c>
    </row>
    <row r="1610" spans="1:2" x14ac:dyDescent="0.3">
      <c r="A1610" s="2" t="s">
        <v>11</v>
      </c>
      <c r="B1610" s="2">
        <v>5.8</v>
      </c>
    </row>
    <row r="1611" spans="1:2" x14ac:dyDescent="0.3">
      <c r="A1611" s="3" t="s">
        <v>11</v>
      </c>
      <c r="B1611" s="3">
        <v>7.7</v>
      </c>
    </row>
    <row r="1612" spans="1:2" x14ac:dyDescent="0.3">
      <c r="A1612" s="3" t="s">
        <v>11</v>
      </c>
      <c r="B1612" s="3">
        <v>5.3</v>
      </c>
    </row>
    <row r="1613" spans="1:2" x14ac:dyDescent="0.3">
      <c r="A1613" s="2" t="s">
        <v>11</v>
      </c>
      <c r="B1613" s="2">
        <v>5.3</v>
      </c>
    </row>
    <row r="1614" spans="1:2" x14ac:dyDescent="0.3">
      <c r="A1614" s="3" t="s">
        <v>11</v>
      </c>
      <c r="B1614" s="3">
        <v>7.5</v>
      </c>
    </row>
    <row r="1615" spans="1:2" x14ac:dyDescent="0.3">
      <c r="A1615" s="2" t="s">
        <v>11</v>
      </c>
      <c r="B1615" s="2">
        <v>6.9</v>
      </c>
    </row>
    <row r="1616" spans="1:2" x14ac:dyDescent="0.3">
      <c r="A1616" s="3" t="s">
        <v>11</v>
      </c>
      <c r="B1616" s="3">
        <v>4.9000000000000004</v>
      </c>
    </row>
    <row r="1617" spans="1:2" x14ac:dyDescent="0.3">
      <c r="A1617" s="2" t="s">
        <v>11</v>
      </c>
      <c r="B1617" s="2">
        <v>7.1</v>
      </c>
    </row>
    <row r="1618" spans="1:2" x14ac:dyDescent="0.3">
      <c r="A1618" s="3" t="s">
        <v>11</v>
      </c>
      <c r="B1618" s="3">
        <v>8</v>
      </c>
    </row>
    <row r="1619" spans="1:2" x14ac:dyDescent="0.3">
      <c r="A1619" s="2" t="s">
        <v>11</v>
      </c>
      <c r="B1619" s="2">
        <v>7.9</v>
      </c>
    </row>
    <row r="1620" spans="1:2" x14ac:dyDescent="0.3">
      <c r="A1620" s="3" t="s">
        <v>11</v>
      </c>
      <c r="B1620" s="3">
        <v>7.6</v>
      </c>
    </row>
    <row r="1621" spans="1:2" x14ac:dyDescent="0.3">
      <c r="A1621" s="2" t="s">
        <v>11</v>
      </c>
      <c r="B1621" s="2">
        <v>5.9</v>
      </c>
    </row>
    <row r="1622" spans="1:2" x14ac:dyDescent="0.3">
      <c r="A1622" s="3" t="s">
        <v>11</v>
      </c>
      <c r="B1622" s="3">
        <v>6.3</v>
      </c>
    </row>
    <row r="1623" spans="1:2" x14ac:dyDescent="0.3">
      <c r="A1623" s="3" t="s">
        <v>11</v>
      </c>
      <c r="B1623" s="3">
        <v>6.4</v>
      </c>
    </row>
    <row r="1624" spans="1:2" x14ac:dyDescent="0.3">
      <c r="A1624" s="2" t="s">
        <v>11</v>
      </c>
      <c r="B1624" s="2">
        <v>8.1999999999999993</v>
      </c>
    </row>
    <row r="1625" spans="1:2" x14ac:dyDescent="0.3">
      <c r="A1625" s="3" t="s">
        <v>11</v>
      </c>
      <c r="B1625" s="3">
        <v>6.9</v>
      </c>
    </row>
    <row r="1626" spans="1:2" x14ac:dyDescent="0.3">
      <c r="A1626" s="2" t="s">
        <v>11</v>
      </c>
      <c r="B1626" s="2">
        <v>7.8</v>
      </c>
    </row>
    <row r="1627" spans="1:2" x14ac:dyDescent="0.3">
      <c r="A1627" s="3" t="s">
        <v>11</v>
      </c>
      <c r="B1627" s="3">
        <v>6.7</v>
      </c>
    </row>
    <row r="1628" spans="1:2" x14ac:dyDescent="0.3">
      <c r="A1628" s="2" t="s">
        <v>11</v>
      </c>
      <c r="B1628" s="2">
        <v>7.5</v>
      </c>
    </row>
    <row r="1629" spans="1:2" x14ac:dyDescent="0.3">
      <c r="A1629" s="3" t="s">
        <v>11</v>
      </c>
      <c r="B1629" s="3">
        <v>7.4</v>
      </c>
    </row>
    <row r="1630" spans="1:2" x14ac:dyDescent="0.3">
      <c r="A1630" s="2" t="s">
        <v>11</v>
      </c>
      <c r="B1630" s="2">
        <v>5.2</v>
      </c>
    </row>
    <row r="1631" spans="1:2" x14ac:dyDescent="0.3">
      <c r="A1631" s="2" t="s">
        <v>11</v>
      </c>
      <c r="B1631" s="2">
        <v>7.6</v>
      </c>
    </row>
    <row r="1632" spans="1:2" x14ac:dyDescent="0.3">
      <c r="A1632" s="3" t="s">
        <v>11</v>
      </c>
      <c r="B1632" s="3">
        <v>7.3</v>
      </c>
    </row>
    <row r="1633" spans="1:2" x14ac:dyDescent="0.3">
      <c r="A1633" s="2" t="s">
        <v>11</v>
      </c>
      <c r="B1633" s="2">
        <v>6.6</v>
      </c>
    </row>
    <row r="1634" spans="1:2" x14ac:dyDescent="0.3">
      <c r="A1634" s="3" t="s">
        <v>11</v>
      </c>
      <c r="B1634" s="3">
        <v>6.8</v>
      </c>
    </row>
    <row r="1635" spans="1:2" x14ac:dyDescent="0.3">
      <c r="A1635" s="2" t="s">
        <v>11</v>
      </c>
      <c r="B1635" s="2">
        <v>6.9</v>
      </c>
    </row>
    <row r="1636" spans="1:2" x14ac:dyDescent="0.3">
      <c r="A1636" s="3" t="s">
        <v>11</v>
      </c>
      <c r="B1636" s="3">
        <v>5.8</v>
      </c>
    </row>
    <row r="1637" spans="1:2" x14ac:dyDescent="0.3">
      <c r="A1637" s="2" t="s">
        <v>11</v>
      </c>
      <c r="B1637" s="2">
        <v>6.6</v>
      </c>
    </row>
    <row r="1638" spans="1:2" x14ac:dyDescent="0.3">
      <c r="A1638" s="3" t="s">
        <v>11</v>
      </c>
      <c r="B1638" s="3">
        <v>6.7</v>
      </c>
    </row>
    <row r="1639" spans="1:2" x14ac:dyDescent="0.3">
      <c r="A1639" s="2" t="s">
        <v>11</v>
      </c>
      <c r="B1639" s="2">
        <v>6.7</v>
      </c>
    </row>
    <row r="1640" spans="1:2" x14ac:dyDescent="0.3">
      <c r="A1640" s="3" t="s">
        <v>11</v>
      </c>
      <c r="B1640" s="3">
        <v>6.3</v>
      </c>
    </row>
    <row r="1641" spans="1:2" x14ac:dyDescent="0.3">
      <c r="A1641" s="2" t="s">
        <v>11</v>
      </c>
      <c r="B1641" s="2">
        <v>7.7</v>
      </c>
    </row>
    <row r="1642" spans="1:2" x14ac:dyDescent="0.3">
      <c r="A1642" s="3" t="s">
        <v>11</v>
      </c>
      <c r="B1642" s="3">
        <v>6.1</v>
      </c>
    </row>
    <row r="1643" spans="1:2" x14ac:dyDescent="0.3">
      <c r="A1643" s="2" t="s">
        <v>11</v>
      </c>
      <c r="B1643" s="2">
        <v>4.9000000000000004</v>
      </c>
    </row>
    <row r="1644" spans="1:2" x14ac:dyDescent="0.3">
      <c r="A1644" s="3" t="s">
        <v>11</v>
      </c>
      <c r="B1644" s="3">
        <v>6.2</v>
      </c>
    </row>
    <row r="1645" spans="1:2" x14ac:dyDescent="0.3">
      <c r="A1645" s="2" t="s">
        <v>11</v>
      </c>
      <c r="B1645" s="2">
        <v>7.8</v>
      </c>
    </row>
    <row r="1646" spans="1:2" x14ac:dyDescent="0.3">
      <c r="A1646" s="3" t="s">
        <v>11</v>
      </c>
      <c r="B1646" s="3">
        <v>8.1999999999999993</v>
      </c>
    </row>
    <row r="1647" spans="1:2" x14ac:dyDescent="0.3">
      <c r="A1647" s="2" t="s">
        <v>11</v>
      </c>
      <c r="B1647" s="2">
        <v>6.9</v>
      </c>
    </row>
    <row r="1648" spans="1:2" x14ac:dyDescent="0.3">
      <c r="A1648" s="3" t="s">
        <v>11</v>
      </c>
      <c r="B1648" s="3">
        <v>6.2</v>
      </c>
    </row>
    <row r="1649" spans="1:2" x14ac:dyDescent="0.3">
      <c r="A1649" s="2" t="s">
        <v>11</v>
      </c>
      <c r="B1649" s="2">
        <v>6.9</v>
      </c>
    </row>
    <row r="1650" spans="1:2" x14ac:dyDescent="0.3">
      <c r="A1650" s="3" t="s">
        <v>11</v>
      </c>
      <c r="B1650" s="3">
        <v>4.8</v>
      </c>
    </row>
    <row r="1651" spans="1:2" x14ac:dyDescent="0.3">
      <c r="A1651" s="3" t="s">
        <v>11</v>
      </c>
      <c r="B1651" s="3">
        <v>5.3</v>
      </c>
    </row>
    <row r="1652" spans="1:2" x14ac:dyDescent="0.3">
      <c r="A1652" s="2" t="s">
        <v>11</v>
      </c>
      <c r="B1652" s="2">
        <v>6.7</v>
      </c>
    </row>
    <row r="1653" spans="1:2" x14ac:dyDescent="0.3">
      <c r="A1653" s="3" t="s">
        <v>11</v>
      </c>
      <c r="B1653" s="3">
        <v>5.4</v>
      </c>
    </row>
    <row r="1654" spans="1:2" x14ac:dyDescent="0.3">
      <c r="A1654" s="2" t="s">
        <v>11</v>
      </c>
      <c r="B1654" s="2">
        <v>5.4</v>
      </c>
    </row>
    <row r="1655" spans="1:2" x14ac:dyDescent="0.3">
      <c r="A1655" s="3" t="s">
        <v>11</v>
      </c>
      <c r="B1655" s="3">
        <v>4.9000000000000004</v>
      </c>
    </row>
    <row r="1656" spans="1:2" x14ac:dyDescent="0.3">
      <c r="A1656" s="2" t="s">
        <v>11</v>
      </c>
      <c r="B1656" s="2">
        <v>6.1</v>
      </c>
    </row>
    <row r="1657" spans="1:2" x14ac:dyDescent="0.3">
      <c r="A1657" s="3" t="s">
        <v>11</v>
      </c>
      <c r="B1657" s="3">
        <v>5.8</v>
      </c>
    </row>
    <row r="1658" spans="1:2" x14ac:dyDescent="0.3">
      <c r="A1658" s="2" t="s">
        <v>11</v>
      </c>
      <c r="B1658" s="2">
        <v>7</v>
      </c>
    </row>
    <row r="1659" spans="1:2" x14ac:dyDescent="0.3">
      <c r="A1659" s="3" t="s">
        <v>11</v>
      </c>
      <c r="B1659" s="3">
        <v>6.5</v>
      </c>
    </row>
    <row r="1660" spans="1:2" x14ac:dyDescent="0.3">
      <c r="A1660" s="2" t="s">
        <v>11</v>
      </c>
      <c r="B1660" s="2">
        <v>6.6</v>
      </c>
    </row>
    <row r="1661" spans="1:2" x14ac:dyDescent="0.3">
      <c r="A1661" s="2" t="s">
        <v>11</v>
      </c>
      <c r="B1661" s="2">
        <v>5.7</v>
      </c>
    </row>
    <row r="1662" spans="1:2" x14ac:dyDescent="0.3">
      <c r="A1662" s="3" t="s">
        <v>11</v>
      </c>
      <c r="B1662" s="3">
        <v>6.6</v>
      </c>
    </row>
    <row r="1663" spans="1:2" x14ac:dyDescent="0.3">
      <c r="A1663" s="2" t="s">
        <v>11</v>
      </c>
      <c r="B1663" s="2">
        <v>7</v>
      </c>
    </row>
    <row r="1664" spans="1:2" x14ac:dyDescent="0.3">
      <c r="A1664" s="3" t="s">
        <v>11</v>
      </c>
      <c r="B1664" s="3">
        <v>7.4</v>
      </c>
    </row>
    <row r="1665" spans="1:2" x14ac:dyDescent="0.3">
      <c r="A1665" s="2" t="s">
        <v>11</v>
      </c>
      <c r="B1665" s="2">
        <v>5.3</v>
      </c>
    </row>
    <row r="1666" spans="1:2" x14ac:dyDescent="0.3">
      <c r="A1666" s="3" t="s">
        <v>11</v>
      </c>
      <c r="B1666" s="3">
        <v>7.4</v>
      </c>
    </row>
    <row r="1667" spans="1:2" x14ac:dyDescent="0.3">
      <c r="A1667" s="2" t="s">
        <v>11</v>
      </c>
      <c r="B1667" s="2">
        <v>7.4</v>
      </c>
    </row>
    <row r="1668" spans="1:2" x14ac:dyDescent="0.3">
      <c r="A1668" s="3" t="s">
        <v>11</v>
      </c>
      <c r="B1668" s="3">
        <v>6.8</v>
      </c>
    </row>
    <row r="1669" spans="1:2" x14ac:dyDescent="0.3">
      <c r="A1669" s="3" t="s">
        <v>11</v>
      </c>
      <c r="B1669" s="3">
        <v>7.2</v>
      </c>
    </row>
    <row r="1670" spans="1:2" x14ac:dyDescent="0.3">
      <c r="A1670" s="2" t="s">
        <v>11</v>
      </c>
      <c r="B1670" s="2">
        <v>6</v>
      </c>
    </row>
    <row r="1671" spans="1:2" x14ac:dyDescent="0.3">
      <c r="A1671" s="2" t="s">
        <v>11</v>
      </c>
      <c r="B1671" s="2">
        <v>6.6</v>
      </c>
    </row>
    <row r="1672" spans="1:2" x14ac:dyDescent="0.3">
      <c r="A1672" s="3" t="s">
        <v>11</v>
      </c>
      <c r="B1672" s="3">
        <v>7.9</v>
      </c>
    </row>
    <row r="1673" spans="1:2" x14ac:dyDescent="0.3">
      <c r="A1673" s="3" t="s">
        <v>11</v>
      </c>
      <c r="B1673" s="3">
        <v>5.7</v>
      </c>
    </row>
    <row r="1674" spans="1:2" x14ac:dyDescent="0.3">
      <c r="A1674" s="2" t="s">
        <v>11</v>
      </c>
      <c r="B1674" s="2">
        <v>7.1</v>
      </c>
    </row>
    <row r="1675" spans="1:2" x14ac:dyDescent="0.3">
      <c r="A1675" s="3" t="s">
        <v>11</v>
      </c>
      <c r="B1675" s="3">
        <v>5.6</v>
      </c>
    </row>
    <row r="1676" spans="1:2" x14ac:dyDescent="0.3">
      <c r="A1676" s="2" t="s">
        <v>11</v>
      </c>
      <c r="B1676" s="2">
        <v>7.8</v>
      </c>
    </row>
    <row r="1677" spans="1:2" x14ac:dyDescent="0.3">
      <c r="A1677" s="3" t="s">
        <v>11</v>
      </c>
      <c r="B1677" s="3">
        <v>7.9</v>
      </c>
    </row>
    <row r="1678" spans="1:2" x14ac:dyDescent="0.3">
      <c r="A1678" s="2" t="s">
        <v>11</v>
      </c>
      <c r="B1678" s="2">
        <v>6.9</v>
      </c>
    </row>
    <row r="1679" spans="1:2" x14ac:dyDescent="0.3">
      <c r="A1679" s="2" t="s">
        <v>11</v>
      </c>
      <c r="B1679" s="2">
        <v>7.7</v>
      </c>
    </row>
    <row r="1680" spans="1:2" x14ac:dyDescent="0.3">
      <c r="A1680" s="3" t="s">
        <v>11</v>
      </c>
      <c r="B1680" s="3">
        <v>6.9</v>
      </c>
    </row>
    <row r="1681" spans="1:2" x14ac:dyDescent="0.3">
      <c r="A1681" s="2" t="s">
        <v>11</v>
      </c>
      <c r="B1681" s="2">
        <v>6</v>
      </c>
    </row>
    <row r="1682" spans="1:2" x14ac:dyDescent="0.3">
      <c r="A1682" s="3" t="s">
        <v>11</v>
      </c>
      <c r="B1682" s="3">
        <v>6.2</v>
      </c>
    </row>
    <row r="1683" spans="1:2" x14ac:dyDescent="0.3">
      <c r="A1683" s="2" t="s">
        <v>11</v>
      </c>
      <c r="B1683" s="2">
        <v>5.9</v>
      </c>
    </row>
    <row r="1684" spans="1:2" x14ac:dyDescent="0.3">
      <c r="A1684" s="3" t="s">
        <v>11</v>
      </c>
      <c r="B1684" s="3">
        <v>6.8</v>
      </c>
    </row>
    <row r="1685" spans="1:2" x14ac:dyDescent="0.3">
      <c r="A1685" s="2" t="s">
        <v>11</v>
      </c>
      <c r="B1685" s="2">
        <v>3.6</v>
      </c>
    </row>
    <row r="1686" spans="1:2" x14ac:dyDescent="0.3">
      <c r="A1686" s="3" t="s">
        <v>11</v>
      </c>
      <c r="B1686" s="3">
        <v>6.7</v>
      </c>
    </row>
    <row r="1687" spans="1:2" x14ac:dyDescent="0.3">
      <c r="A1687" s="2" t="s">
        <v>11</v>
      </c>
      <c r="B1687" s="2">
        <v>6.3</v>
      </c>
    </row>
    <row r="1688" spans="1:2" x14ac:dyDescent="0.3">
      <c r="A1688" s="3" t="s">
        <v>11</v>
      </c>
      <c r="B1688" s="3">
        <v>6.4</v>
      </c>
    </row>
    <row r="1689" spans="1:2" x14ac:dyDescent="0.3">
      <c r="A1689" s="2" t="s">
        <v>11</v>
      </c>
      <c r="B1689" s="2">
        <v>6.4</v>
      </c>
    </row>
    <row r="1690" spans="1:2" x14ac:dyDescent="0.3">
      <c r="A1690" s="3" t="s">
        <v>11</v>
      </c>
      <c r="B1690" s="3">
        <v>5.7</v>
      </c>
    </row>
    <row r="1691" spans="1:2" x14ac:dyDescent="0.3">
      <c r="A1691" s="2" t="s">
        <v>11</v>
      </c>
      <c r="B1691" s="2">
        <v>6.2</v>
      </c>
    </row>
    <row r="1692" spans="1:2" x14ac:dyDescent="0.3">
      <c r="A1692" s="2" t="s">
        <v>11</v>
      </c>
      <c r="B1692" s="2">
        <v>5.2</v>
      </c>
    </row>
    <row r="1693" spans="1:2" x14ac:dyDescent="0.3">
      <c r="A1693" s="3" t="s">
        <v>11</v>
      </c>
      <c r="B1693" s="3">
        <v>6.1</v>
      </c>
    </row>
    <row r="1694" spans="1:2" x14ac:dyDescent="0.3">
      <c r="A1694" s="2" t="s">
        <v>11</v>
      </c>
      <c r="B1694" s="2">
        <v>7.1</v>
      </c>
    </row>
    <row r="1695" spans="1:2" x14ac:dyDescent="0.3">
      <c r="A1695" s="3" t="s">
        <v>11</v>
      </c>
      <c r="B1695" s="3">
        <v>7.2</v>
      </c>
    </row>
    <row r="1696" spans="1:2" x14ac:dyDescent="0.3">
      <c r="A1696" s="2" t="s">
        <v>11</v>
      </c>
      <c r="B1696" s="2">
        <v>6.5</v>
      </c>
    </row>
    <row r="1697" spans="1:2" x14ac:dyDescent="0.3">
      <c r="A1697" s="3" t="s">
        <v>11</v>
      </c>
      <c r="B1697" s="3">
        <v>6</v>
      </c>
    </row>
    <row r="1698" spans="1:2" x14ac:dyDescent="0.3">
      <c r="A1698" s="2" t="s">
        <v>11</v>
      </c>
      <c r="B1698" s="2">
        <v>7</v>
      </c>
    </row>
    <row r="1699" spans="1:2" x14ac:dyDescent="0.3">
      <c r="A1699" s="3" t="s">
        <v>11</v>
      </c>
      <c r="B1699" s="3">
        <v>7</v>
      </c>
    </row>
    <row r="1700" spans="1:2" x14ac:dyDescent="0.3">
      <c r="A1700" s="2" t="s">
        <v>11</v>
      </c>
      <c r="B1700" s="2">
        <v>7.5</v>
      </c>
    </row>
    <row r="1701" spans="1:2" x14ac:dyDescent="0.3">
      <c r="A1701" s="3" t="s">
        <v>11</v>
      </c>
      <c r="B1701" s="3">
        <v>6.6</v>
      </c>
    </row>
    <row r="1702" spans="1:2" x14ac:dyDescent="0.3">
      <c r="A1702" s="3" t="s">
        <v>11</v>
      </c>
      <c r="B1702" s="3">
        <v>7.4</v>
      </c>
    </row>
    <row r="1703" spans="1:2" x14ac:dyDescent="0.3">
      <c r="A1703" s="2" t="s">
        <v>11</v>
      </c>
      <c r="B1703" s="2">
        <v>6.5</v>
      </c>
    </row>
    <row r="1704" spans="1:2" x14ac:dyDescent="0.3">
      <c r="A1704" s="3" t="s">
        <v>11</v>
      </c>
      <c r="B1704" s="3">
        <v>6.2</v>
      </c>
    </row>
    <row r="1705" spans="1:2" x14ac:dyDescent="0.3">
      <c r="A1705" s="2" t="s">
        <v>11</v>
      </c>
      <c r="B1705" s="2">
        <v>7.8</v>
      </c>
    </row>
    <row r="1706" spans="1:2" x14ac:dyDescent="0.3">
      <c r="A1706" s="3" t="s">
        <v>11</v>
      </c>
      <c r="B1706" s="3">
        <v>5.2</v>
      </c>
    </row>
    <row r="1707" spans="1:2" x14ac:dyDescent="0.3">
      <c r="A1707" s="2" t="s">
        <v>11</v>
      </c>
      <c r="B1707" s="2">
        <v>6.5</v>
      </c>
    </row>
    <row r="1708" spans="1:2" x14ac:dyDescent="0.3">
      <c r="A1708" s="3" t="s">
        <v>11</v>
      </c>
      <c r="B1708" s="3">
        <v>6.5</v>
      </c>
    </row>
    <row r="1709" spans="1:2" x14ac:dyDescent="0.3">
      <c r="A1709" s="2" t="s">
        <v>11</v>
      </c>
      <c r="B1709" s="2">
        <v>5.2</v>
      </c>
    </row>
    <row r="1710" spans="1:2" x14ac:dyDescent="0.3">
      <c r="A1710" s="3" t="s">
        <v>11</v>
      </c>
      <c r="B1710" s="3">
        <v>7.2</v>
      </c>
    </row>
    <row r="1711" spans="1:2" x14ac:dyDescent="0.3">
      <c r="A1711" s="2" t="s">
        <v>11</v>
      </c>
      <c r="B1711" s="2">
        <v>7.1</v>
      </c>
    </row>
    <row r="1712" spans="1:2" x14ac:dyDescent="0.3">
      <c r="A1712" s="3" t="s">
        <v>11</v>
      </c>
      <c r="B1712" s="3">
        <v>4.5</v>
      </c>
    </row>
    <row r="1713" spans="1:2" x14ac:dyDescent="0.3">
      <c r="A1713" s="2" t="s">
        <v>11</v>
      </c>
      <c r="B1713" s="2">
        <v>5.7</v>
      </c>
    </row>
    <row r="1714" spans="1:2" x14ac:dyDescent="0.3">
      <c r="A1714" s="3" t="s">
        <v>11</v>
      </c>
      <c r="B1714" s="3">
        <v>6</v>
      </c>
    </row>
    <row r="1715" spans="1:2" x14ac:dyDescent="0.3">
      <c r="A1715" s="2" t="s">
        <v>11</v>
      </c>
      <c r="B1715" s="2">
        <v>6.4</v>
      </c>
    </row>
    <row r="1716" spans="1:2" x14ac:dyDescent="0.3">
      <c r="A1716" s="3" t="s">
        <v>11</v>
      </c>
      <c r="B1716" s="3">
        <v>5.2</v>
      </c>
    </row>
    <row r="1717" spans="1:2" x14ac:dyDescent="0.3">
      <c r="A1717" s="2" t="s">
        <v>11</v>
      </c>
      <c r="B1717" s="2">
        <v>4.3</v>
      </c>
    </row>
    <row r="1718" spans="1:2" x14ac:dyDescent="0.3">
      <c r="A1718" s="3" t="s">
        <v>11</v>
      </c>
      <c r="B1718" s="3">
        <v>6.1</v>
      </c>
    </row>
    <row r="1719" spans="1:2" x14ac:dyDescent="0.3">
      <c r="A1719" s="3" t="s">
        <v>11</v>
      </c>
      <c r="B1719" s="3">
        <v>6.8</v>
      </c>
    </row>
    <row r="1720" spans="1:2" x14ac:dyDescent="0.3">
      <c r="A1720" s="3" t="s">
        <v>11</v>
      </c>
      <c r="B1720" s="3">
        <v>5.2</v>
      </c>
    </row>
    <row r="1721" spans="1:2" x14ac:dyDescent="0.3">
      <c r="A1721" s="2" t="s">
        <v>11</v>
      </c>
      <c r="B1721" s="2">
        <v>6.5</v>
      </c>
    </row>
    <row r="1722" spans="1:2" x14ac:dyDescent="0.3">
      <c r="A1722" s="3" t="s">
        <v>11</v>
      </c>
      <c r="B1722" s="3">
        <v>7.5</v>
      </c>
    </row>
    <row r="1723" spans="1:2" x14ac:dyDescent="0.3">
      <c r="A1723" s="2" t="s">
        <v>2984</v>
      </c>
      <c r="B1723" s="2">
        <v>7.1</v>
      </c>
    </row>
    <row r="1724" spans="1:2" x14ac:dyDescent="0.3">
      <c r="A1724" s="3" t="s">
        <v>11</v>
      </c>
      <c r="B1724" s="3">
        <v>6.9</v>
      </c>
    </row>
    <row r="1725" spans="1:2" x14ac:dyDescent="0.3">
      <c r="A1725" s="2" t="s">
        <v>11</v>
      </c>
      <c r="B1725" s="2">
        <v>8</v>
      </c>
    </row>
    <row r="1726" spans="1:2" x14ac:dyDescent="0.3">
      <c r="A1726" s="3" t="s">
        <v>11</v>
      </c>
      <c r="B1726" s="3">
        <v>8.1999999999999993</v>
      </c>
    </row>
    <row r="1727" spans="1:2" x14ac:dyDescent="0.3">
      <c r="A1727" s="2" t="s">
        <v>11</v>
      </c>
      <c r="B1727" s="2">
        <v>6.4</v>
      </c>
    </row>
    <row r="1728" spans="1:2" x14ac:dyDescent="0.3">
      <c r="A1728" s="3" t="s">
        <v>11</v>
      </c>
      <c r="B1728" s="3">
        <v>7.9</v>
      </c>
    </row>
    <row r="1729" spans="1:2" x14ac:dyDescent="0.3">
      <c r="A1729" s="2" t="s">
        <v>11</v>
      </c>
      <c r="B1729" s="2">
        <v>6.7</v>
      </c>
    </row>
    <row r="1730" spans="1:2" x14ac:dyDescent="0.3">
      <c r="A1730" s="3" t="s">
        <v>11</v>
      </c>
      <c r="B1730" s="3">
        <v>6.1</v>
      </c>
    </row>
    <row r="1731" spans="1:2" x14ac:dyDescent="0.3">
      <c r="A1731" s="2" t="s">
        <v>11</v>
      </c>
      <c r="B1731" s="2">
        <v>8.9</v>
      </c>
    </row>
    <row r="1732" spans="1:2" x14ac:dyDescent="0.3">
      <c r="A1732" s="3" t="s">
        <v>11</v>
      </c>
      <c r="B1732" s="3">
        <v>8.1</v>
      </c>
    </row>
    <row r="1733" spans="1:2" x14ac:dyDescent="0.3">
      <c r="A1733" s="2" t="s">
        <v>11</v>
      </c>
      <c r="B1733" s="2">
        <v>6.2</v>
      </c>
    </row>
    <row r="1734" spans="1:2" x14ac:dyDescent="0.3">
      <c r="A1734" s="3" t="s">
        <v>11</v>
      </c>
      <c r="B1734" s="3">
        <v>4.9000000000000004</v>
      </c>
    </row>
    <row r="1735" spans="1:2" x14ac:dyDescent="0.3">
      <c r="A1735" s="3" t="s">
        <v>11</v>
      </c>
      <c r="B1735" s="3">
        <v>5.8</v>
      </c>
    </row>
    <row r="1736" spans="1:2" x14ac:dyDescent="0.3">
      <c r="A1736" s="3" t="s">
        <v>11</v>
      </c>
      <c r="B1736" s="3">
        <v>6</v>
      </c>
    </row>
    <row r="1737" spans="1:2" x14ac:dyDescent="0.3">
      <c r="A1737" s="2" t="s">
        <v>11</v>
      </c>
      <c r="B1737" s="2">
        <v>7</v>
      </c>
    </row>
    <row r="1738" spans="1:2" x14ac:dyDescent="0.3">
      <c r="A1738" s="3" t="s">
        <v>11</v>
      </c>
      <c r="B1738" s="3">
        <v>6</v>
      </c>
    </row>
    <row r="1739" spans="1:2" x14ac:dyDescent="0.3">
      <c r="A1739" s="2" t="s">
        <v>11</v>
      </c>
      <c r="B1739" s="2">
        <v>7.9</v>
      </c>
    </row>
    <row r="1740" spans="1:2" x14ac:dyDescent="0.3">
      <c r="A1740" s="3" t="s">
        <v>11</v>
      </c>
      <c r="B1740" s="3">
        <v>8.1</v>
      </c>
    </row>
    <row r="1741" spans="1:2" x14ac:dyDescent="0.3">
      <c r="A1741" s="2" t="s">
        <v>11</v>
      </c>
      <c r="B1741" s="2">
        <v>6.2</v>
      </c>
    </row>
    <row r="1742" spans="1:2" x14ac:dyDescent="0.3">
      <c r="A1742" s="3" t="s">
        <v>11</v>
      </c>
      <c r="B1742" s="3">
        <v>6.7</v>
      </c>
    </row>
    <row r="1743" spans="1:2" x14ac:dyDescent="0.3">
      <c r="A1743" s="2" t="s">
        <v>11</v>
      </c>
      <c r="B1743" s="2">
        <v>7.3</v>
      </c>
    </row>
    <row r="1744" spans="1:2" x14ac:dyDescent="0.3">
      <c r="A1744" s="3" t="s">
        <v>11</v>
      </c>
      <c r="B1744" s="3">
        <v>4.5999999999999996</v>
      </c>
    </row>
    <row r="1745" spans="1:2" x14ac:dyDescent="0.3">
      <c r="A1745" s="2" t="s">
        <v>11</v>
      </c>
      <c r="B1745" s="2">
        <v>6.1</v>
      </c>
    </row>
    <row r="1746" spans="1:2" x14ac:dyDescent="0.3">
      <c r="A1746" s="3" t="s">
        <v>11</v>
      </c>
      <c r="B1746" s="3">
        <v>6.2</v>
      </c>
    </row>
    <row r="1747" spans="1:2" x14ac:dyDescent="0.3">
      <c r="A1747" s="2" t="s">
        <v>11</v>
      </c>
      <c r="B1747" s="2">
        <v>7.8</v>
      </c>
    </row>
    <row r="1748" spans="1:2" x14ac:dyDescent="0.3">
      <c r="A1748" s="3" t="s">
        <v>11</v>
      </c>
      <c r="B1748" s="3">
        <v>6.1</v>
      </c>
    </row>
    <row r="1749" spans="1:2" x14ac:dyDescent="0.3">
      <c r="A1749" s="3" t="s">
        <v>11</v>
      </c>
      <c r="B1749" s="3">
        <v>5.8</v>
      </c>
    </row>
    <row r="1750" spans="1:2" x14ac:dyDescent="0.3">
      <c r="A1750" s="2" t="s">
        <v>11</v>
      </c>
      <c r="B1750" s="2">
        <v>6.5</v>
      </c>
    </row>
    <row r="1751" spans="1:2" x14ac:dyDescent="0.3">
      <c r="A1751" s="3" t="s">
        <v>11</v>
      </c>
      <c r="B1751" s="3">
        <v>7.2</v>
      </c>
    </row>
    <row r="1752" spans="1:2" x14ac:dyDescent="0.3">
      <c r="A1752" s="2" t="s">
        <v>11</v>
      </c>
      <c r="B1752" s="2">
        <v>7.8</v>
      </c>
    </row>
    <row r="1753" spans="1:2" x14ac:dyDescent="0.3">
      <c r="A1753" s="3" t="s">
        <v>11</v>
      </c>
      <c r="B1753" s="3">
        <v>4.7</v>
      </c>
    </row>
    <row r="1754" spans="1:2" x14ac:dyDescent="0.3">
      <c r="A1754" s="2" t="s">
        <v>11</v>
      </c>
      <c r="B1754" s="2">
        <v>6.8</v>
      </c>
    </row>
    <row r="1755" spans="1:2" x14ac:dyDescent="0.3">
      <c r="A1755" s="3" t="s">
        <v>11</v>
      </c>
      <c r="B1755" s="3">
        <v>5.9</v>
      </c>
    </row>
    <row r="1756" spans="1:2" x14ac:dyDescent="0.3">
      <c r="A1756" s="2" t="s">
        <v>11</v>
      </c>
      <c r="B1756" s="2">
        <v>7.2</v>
      </c>
    </row>
    <row r="1757" spans="1:2" x14ac:dyDescent="0.3">
      <c r="A1757" s="3" t="s">
        <v>11</v>
      </c>
      <c r="B1757" s="3">
        <v>8.6999999999999993</v>
      </c>
    </row>
    <row r="1758" spans="1:2" x14ac:dyDescent="0.3">
      <c r="A1758" s="2" t="s">
        <v>11</v>
      </c>
      <c r="B1758" s="2">
        <v>5</v>
      </c>
    </row>
    <row r="1759" spans="1:2" x14ac:dyDescent="0.3">
      <c r="A1759" s="3" t="s">
        <v>11</v>
      </c>
      <c r="B1759" s="3">
        <v>6.6</v>
      </c>
    </row>
    <row r="1760" spans="1:2" x14ac:dyDescent="0.3">
      <c r="A1760" s="2" t="s">
        <v>11</v>
      </c>
      <c r="B1760" s="2">
        <v>8.3000000000000007</v>
      </c>
    </row>
    <row r="1761" spans="1:2" x14ac:dyDescent="0.3">
      <c r="A1761" s="3" t="s">
        <v>11</v>
      </c>
      <c r="B1761" s="3">
        <v>6.7</v>
      </c>
    </row>
    <row r="1762" spans="1:2" x14ac:dyDescent="0.3">
      <c r="A1762" s="2" t="s">
        <v>11</v>
      </c>
      <c r="B1762" s="2">
        <v>7.8</v>
      </c>
    </row>
    <row r="1763" spans="1:2" x14ac:dyDescent="0.3">
      <c r="A1763" s="3" t="s">
        <v>11</v>
      </c>
      <c r="B1763" s="3">
        <v>6.5</v>
      </c>
    </row>
    <row r="1764" spans="1:2" x14ac:dyDescent="0.3">
      <c r="A1764" s="2" t="s">
        <v>11</v>
      </c>
      <c r="B1764" s="2">
        <v>6.1</v>
      </c>
    </row>
    <row r="1765" spans="1:2" x14ac:dyDescent="0.3">
      <c r="A1765" s="3" t="s">
        <v>11</v>
      </c>
      <c r="B1765" s="3">
        <v>8.1</v>
      </c>
    </row>
    <row r="1766" spans="1:2" x14ac:dyDescent="0.3">
      <c r="A1766" s="2" t="s">
        <v>11</v>
      </c>
      <c r="B1766" s="2">
        <v>5.2</v>
      </c>
    </row>
    <row r="1767" spans="1:2" x14ac:dyDescent="0.3">
      <c r="A1767" s="3" t="s">
        <v>11</v>
      </c>
      <c r="B1767" s="3">
        <v>5.6</v>
      </c>
    </row>
    <row r="1768" spans="1:2" x14ac:dyDescent="0.3">
      <c r="A1768" s="2" t="s">
        <v>11</v>
      </c>
      <c r="B1768" s="2">
        <v>5.8</v>
      </c>
    </row>
    <row r="1769" spans="1:2" x14ac:dyDescent="0.3">
      <c r="A1769" s="3" t="s">
        <v>11</v>
      </c>
      <c r="B1769" s="3">
        <v>6.6</v>
      </c>
    </row>
    <row r="1770" spans="1:2" x14ac:dyDescent="0.3">
      <c r="A1770" s="2" t="s">
        <v>11</v>
      </c>
      <c r="B1770" s="2">
        <v>6.6</v>
      </c>
    </row>
    <row r="1771" spans="1:2" x14ac:dyDescent="0.3">
      <c r="A1771" s="3" t="s">
        <v>11</v>
      </c>
      <c r="B1771" s="3">
        <v>5.5</v>
      </c>
    </row>
    <row r="1772" spans="1:2" x14ac:dyDescent="0.3">
      <c r="A1772" s="3" t="s">
        <v>11</v>
      </c>
      <c r="B1772" s="3">
        <v>7</v>
      </c>
    </row>
    <row r="1773" spans="1:2" x14ac:dyDescent="0.3">
      <c r="A1773" s="2" t="s">
        <v>11</v>
      </c>
      <c r="B1773" s="2">
        <v>6.5</v>
      </c>
    </row>
    <row r="1774" spans="1:2" x14ac:dyDescent="0.3">
      <c r="A1774" s="3" t="s">
        <v>11</v>
      </c>
      <c r="B1774" s="3">
        <v>5.8</v>
      </c>
    </row>
    <row r="1775" spans="1:2" x14ac:dyDescent="0.3">
      <c r="A1775" s="2" t="s">
        <v>11</v>
      </c>
      <c r="B1775" s="2">
        <v>5.6</v>
      </c>
    </row>
    <row r="1776" spans="1:2" x14ac:dyDescent="0.3">
      <c r="A1776" s="3" t="s">
        <v>11</v>
      </c>
      <c r="B1776" s="3">
        <v>5.6</v>
      </c>
    </row>
    <row r="1777" spans="1:2" x14ac:dyDescent="0.3">
      <c r="A1777" s="2" t="s">
        <v>11</v>
      </c>
      <c r="B1777" s="2">
        <v>5.8</v>
      </c>
    </row>
    <row r="1778" spans="1:2" x14ac:dyDescent="0.3">
      <c r="A1778" s="3" t="s">
        <v>11</v>
      </c>
      <c r="B1778" s="3">
        <v>7.6</v>
      </c>
    </row>
    <row r="1779" spans="1:2" x14ac:dyDescent="0.3">
      <c r="A1779" s="2" t="s">
        <v>11</v>
      </c>
      <c r="B1779" s="2">
        <v>6.4</v>
      </c>
    </row>
    <row r="1780" spans="1:2" x14ac:dyDescent="0.3">
      <c r="A1780" s="3" t="s">
        <v>11</v>
      </c>
      <c r="B1780" s="3">
        <v>6.3</v>
      </c>
    </row>
    <row r="1781" spans="1:2" x14ac:dyDescent="0.3">
      <c r="A1781" s="2" t="s">
        <v>11</v>
      </c>
      <c r="B1781" s="2">
        <v>4.5999999999999996</v>
      </c>
    </row>
    <row r="1782" spans="1:2" x14ac:dyDescent="0.3">
      <c r="A1782" s="3" t="s">
        <v>11</v>
      </c>
      <c r="B1782" s="3">
        <v>6.5</v>
      </c>
    </row>
    <row r="1783" spans="1:2" x14ac:dyDescent="0.3">
      <c r="A1783" s="2" t="s">
        <v>11</v>
      </c>
      <c r="B1783" s="2">
        <v>7.5</v>
      </c>
    </row>
    <row r="1784" spans="1:2" x14ac:dyDescent="0.3">
      <c r="A1784" s="3" t="s">
        <v>11</v>
      </c>
      <c r="B1784" s="3">
        <v>7.5</v>
      </c>
    </row>
    <row r="1785" spans="1:2" x14ac:dyDescent="0.3">
      <c r="A1785" s="2" t="s">
        <v>11</v>
      </c>
      <c r="B1785" s="2">
        <v>5.3</v>
      </c>
    </row>
    <row r="1786" spans="1:2" x14ac:dyDescent="0.3">
      <c r="A1786" s="3" t="s">
        <v>11</v>
      </c>
      <c r="B1786" s="3">
        <v>7.5</v>
      </c>
    </row>
    <row r="1787" spans="1:2" x14ac:dyDescent="0.3">
      <c r="A1787" s="2" t="s">
        <v>11</v>
      </c>
      <c r="B1787" s="2">
        <v>3.3</v>
      </c>
    </row>
    <row r="1788" spans="1:2" x14ac:dyDescent="0.3">
      <c r="A1788" s="2" t="s">
        <v>11</v>
      </c>
      <c r="B1788" s="2">
        <v>3.5</v>
      </c>
    </row>
    <row r="1789" spans="1:2" x14ac:dyDescent="0.3">
      <c r="A1789" s="3" t="s">
        <v>11</v>
      </c>
      <c r="B1789" s="3">
        <v>9.3000000000000007</v>
      </c>
    </row>
    <row r="1790" spans="1:2" x14ac:dyDescent="0.3">
      <c r="A1790" s="2" t="s">
        <v>11</v>
      </c>
      <c r="B1790" s="2">
        <v>4.8</v>
      </c>
    </row>
    <row r="1791" spans="1:2" x14ac:dyDescent="0.3">
      <c r="A1791" s="3" t="s">
        <v>11</v>
      </c>
      <c r="B1791" s="3">
        <v>6.9</v>
      </c>
    </row>
    <row r="1792" spans="1:2" x14ac:dyDescent="0.3">
      <c r="A1792" s="2" t="s">
        <v>11</v>
      </c>
      <c r="B1792" s="2">
        <v>6</v>
      </c>
    </row>
    <row r="1793" spans="1:2" x14ac:dyDescent="0.3">
      <c r="A1793" s="3" t="s">
        <v>11</v>
      </c>
      <c r="B1793" s="3">
        <v>7.3</v>
      </c>
    </row>
    <row r="1794" spans="1:2" x14ac:dyDescent="0.3">
      <c r="A1794" s="3" t="s">
        <v>11</v>
      </c>
      <c r="B1794" s="3">
        <v>6.6</v>
      </c>
    </row>
    <row r="1795" spans="1:2" x14ac:dyDescent="0.3">
      <c r="A1795" s="2" t="s">
        <v>11</v>
      </c>
      <c r="B1795" s="2">
        <v>7.5</v>
      </c>
    </row>
    <row r="1796" spans="1:2" x14ac:dyDescent="0.3">
      <c r="A1796" s="3" t="s">
        <v>11</v>
      </c>
      <c r="B1796" s="3">
        <v>6.9</v>
      </c>
    </row>
    <row r="1797" spans="1:2" x14ac:dyDescent="0.3">
      <c r="A1797" s="2" t="s">
        <v>11</v>
      </c>
      <c r="B1797" s="2">
        <v>6.8</v>
      </c>
    </row>
    <row r="1798" spans="1:2" x14ac:dyDescent="0.3">
      <c r="A1798" s="3" t="s">
        <v>11</v>
      </c>
      <c r="B1798" s="3">
        <v>6.4</v>
      </c>
    </row>
    <row r="1799" spans="1:2" x14ac:dyDescent="0.3">
      <c r="A1799" s="2" t="s">
        <v>11</v>
      </c>
      <c r="B1799" s="2">
        <v>5.6</v>
      </c>
    </row>
    <row r="1800" spans="1:2" x14ac:dyDescent="0.3">
      <c r="A1800" s="3" t="s">
        <v>11</v>
      </c>
      <c r="B1800" s="3">
        <v>6.3</v>
      </c>
    </row>
    <row r="1801" spans="1:2" x14ac:dyDescent="0.3">
      <c r="A1801" s="2" t="s">
        <v>11</v>
      </c>
      <c r="B1801" s="2">
        <v>7.3</v>
      </c>
    </row>
    <row r="1802" spans="1:2" x14ac:dyDescent="0.3">
      <c r="A1802" s="3" t="s">
        <v>11</v>
      </c>
      <c r="B1802" s="3">
        <v>6.6</v>
      </c>
    </row>
    <row r="1803" spans="1:2" x14ac:dyDescent="0.3">
      <c r="A1803" s="2" t="s">
        <v>11</v>
      </c>
      <c r="B1803" s="2">
        <v>4.5999999999999996</v>
      </c>
    </row>
    <row r="1804" spans="1:2" x14ac:dyDescent="0.3">
      <c r="A1804" s="3" t="s">
        <v>11</v>
      </c>
      <c r="B1804" s="3">
        <v>5.0999999999999996</v>
      </c>
    </row>
    <row r="1805" spans="1:2" x14ac:dyDescent="0.3">
      <c r="A1805" s="2" t="s">
        <v>11</v>
      </c>
      <c r="B1805" s="2">
        <v>5.6</v>
      </c>
    </row>
    <row r="1806" spans="1:2" x14ac:dyDescent="0.3">
      <c r="A1806" s="3" t="s">
        <v>3117</v>
      </c>
      <c r="B1806" s="3">
        <v>5.3</v>
      </c>
    </row>
    <row r="1807" spans="1:2" x14ac:dyDescent="0.3">
      <c r="A1807" s="3" t="s">
        <v>11</v>
      </c>
      <c r="B1807" s="3">
        <v>5.6</v>
      </c>
    </row>
    <row r="1808" spans="1:2" x14ac:dyDescent="0.3">
      <c r="A1808" s="2" t="s">
        <v>11</v>
      </c>
      <c r="B1808" s="2">
        <v>5.9</v>
      </c>
    </row>
    <row r="1809" spans="1:2" x14ac:dyDescent="0.3">
      <c r="A1809" s="3" t="s">
        <v>11</v>
      </c>
      <c r="B1809" s="3">
        <v>4.7</v>
      </c>
    </row>
    <row r="1810" spans="1:2" x14ac:dyDescent="0.3">
      <c r="A1810" s="2" t="s">
        <v>11</v>
      </c>
      <c r="B1810" s="2">
        <v>4.8</v>
      </c>
    </row>
    <row r="1811" spans="1:2" x14ac:dyDescent="0.3">
      <c r="A1811" s="3" t="s">
        <v>11</v>
      </c>
      <c r="B1811" s="3">
        <v>6.8</v>
      </c>
    </row>
    <row r="1812" spans="1:2" x14ac:dyDescent="0.3">
      <c r="A1812" s="2" t="s">
        <v>11</v>
      </c>
      <c r="B1812" s="2">
        <v>5.4</v>
      </c>
    </row>
    <row r="1813" spans="1:2" x14ac:dyDescent="0.3">
      <c r="A1813" s="3" t="s">
        <v>11</v>
      </c>
      <c r="B1813" s="3">
        <v>5.0999999999999996</v>
      </c>
    </row>
    <row r="1814" spans="1:2" x14ac:dyDescent="0.3">
      <c r="A1814" s="2" t="s">
        <v>11</v>
      </c>
      <c r="B1814" s="2">
        <v>7</v>
      </c>
    </row>
    <row r="1815" spans="1:2" x14ac:dyDescent="0.3">
      <c r="A1815" s="2" t="s">
        <v>11</v>
      </c>
      <c r="B1815" s="2">
        <v>4</v>
      </c>
    </row>
    <row r="1816" spans="1:2" x14ac:dyDescent="0.3">
      <c r="A1816" s="3" t="s">
        <v>11</v>
      </c>
      <c r="B1816" s="3">
        <v>7.3</v>
      </c>
    </row>
    <row r="1817" spans="1:2" x14ac:dyDescent="0.3">
      <c r="A1817" s="2" t="s">
        <v>11</v>
      </c>
      <c r="B1817" s="2">
        <v>6.8</v>
      </c>
    </row>
    <row r="1818" spans="1:2" x14ac:dyDescent="0.3">
      <c r="A1818" s="3" t="s">
        <v>11</v>
      </c>
      <c r="B1818" s="3">
        <v>7</v>
      </c>
    </row>
    <row r="1819" spans="1:2" x14ac:dyDescent="0.3">
      <c r="A1819" s="2" t="s">
        <v>11</v>
      </c>
      <c r="B1819" s="2">
        <v>7.1</v>
      </c>
    </row>
    <row r="1820" spans="1:2" x14ac:dyDescent="0.3">
      <c r="A1820" s="3" t="s">
        <v>11</v>
      </c>
      <c r="B1820" s="3">
        <v>6.9</v>
      </c>
    </row>
    <row r="1821" spans="1:2" x14ac:dyDescent="0.3">
      <c r="A1821" s="2" t="s">
        <v>11</v>
      </c>
      <c r="B1821" s="2">
        <v>7.3</v>
      </c>
    </row>
    <row r="1822" spans="1:2" x14ac:dyDescent="0.3">
      <c r="A1822" s="2" t="s">
        <v>11</v>
      </c>
      <c r="B1822" s="2">
        <v>8.1999999999999993</v>
      </c>
    </row>
    <row r="1823" spans="1:2" x14ac:dyDescent="0.3">
      <c r="A1823" s="3" t="s">
        <v>11</v>
      </c>
      <c r="B1823" s="3">
        <v>7.1</v>
      </c>
    </row>
    <row r="1824" spans="1:2" x14ac:dyDescent="0.3">
      <c r="A1824" s="2" t="s">
        <v>11</v>
      </c>
      <c r="B1824" s="2">
        <v>7.7</v>
      </c>
    </row>
    <row r="1825" spans="1:2" x14ac:dyDescent="0.3">
      <c r="A1825" s="3" t="s">
        <v>11</v>
      </c>
      <c r="B1825" s="3">
        <v>6.5</v>
      </c>
    </row>
    <row r="1826" spans="1:2" x14ac:dyDescent="0.3">
      <c r="A1826" s="2" t="s">
        <v>11</v>
      </c>
      <c r="B1826" s="2">
        <v>4.9000000000000004</v>
      </c>
    </row>
    <row r="1827" spans="1:2" x14ac:dyDescent="0.3">
      <c r="A1827" s="3" t="s">
        <v>11</v>
      </c>
      <c r="B1827" s="3">
        <v>6.4</v>
      </c>
    </row>
    <row r="1828" spans="1:2" x14ac:dyDescent="0.3">
      <c r="A1828" s="2" t="s">
        <v>11</v>
      </c>
      <c r="B1828" s="2">
        <v>5.9</v>
      </c>
    </row>
    <row r="1829" spans="1:2" x14ac:dyDescent="0.3">
      <c r="A1829" s="3" t="s">
        <v>11</v>
      </c>
      <c r="B1829" s="3">
        <v>6.2</v>
      </c>
    </row>
    <row r="1830" spans="1:2" x14ac:dyDescent="0.3">
      <c r="A1830" s="2" t="s">
        <v>11</v>
      </c>
      <c r="B1830" s="2">
        <v>5.8</v>
      </c>
    </row>
    <row r="1831" spans="1:2" x14ac:dyDescent="0.3">
      <c r="A1831" s="3" t="s">
        <v>11</v>
      </c>
      <c r="B1831" s="3">
        <v>6.7</v>
      </c>
    </row>
    <row r="1832" spans="1:2" x14ac:dyDescent="0.3">
      <c r="A1832" s="2" t="s">
        <v>11</v>
      </c>
      <c r="B1832" s="2">
        <v>5.9</v>
      </c>
    </row>
    <row r="1833" spans="1:2" x14ac:dyDescent="0.3">
      <c r="A1833" s="3" t="s">
        <v>11</v>
      </c>
      <c r="B1833" s="3">
        <v>7.3</v>
      </c>
    </row>
    <row r="1834" spans="1:2" x14ac:dyDescent="0.3">
      <c r="A1834" s="3" t="s">
        <v>11</v>
      </c>
      <c r="B1834" s="3">
        <v>4.0999999999999996</v>
      </c>
    </row>
    <row r="1835" spans="1:2" x14ac:dyDescent="0.3">
      <c r="A1835" s="2" t="s">
        <v>11</v>
      </c>
      <c r="B1835" s="2">
        <v>4.9000000000000004</v>
      </c>
    </row>
    <row r="1836" spans="1:2" x14ac:dyDescent="0.3">
      <c r="A1836" s="3" t="s">
        <v>11</v>
      </c>
      <c r="B1836" s="3">
        <v>7.9</v>
      </c>
    </row>
    <row r="1837" spans="1:2" x14ac:dyDescent="0.3">
      <c r="A1837" s="3" t="s">
        <v>11</v>
      </c>
      <c r="B1837" s="3">
        <v>5.2</v>
      </c>
    </row>
    <row r="1838" spans="1:2" x14ac:dyDescent="0.3">
      <c r="A1838" s="2" t="s">
        <v>11</v>
      </c>
      <c r="B1838" s="2">
        <v>4.0999999999999996</v>
      </c>
    </row>
    <row r="1839" spans="1:2" x14ac:dyDescent="0.3">
      <c r="A1839" s="3" t="s">
        <v>11</v>
      </c>
      <c r="B1839" s="3">
        <v>6.6</v>
      </c>
    </row>
    <row r="1840" spans="1:2" x14ac:dyDescent="0.3">
      <c r="A1840" s="2" t="s">
        <v>11</v>
      </c>
      <c r="B1840" s="2">
        <v>2.9</v>
      </c>
    </row>
    <row r="1841" spans="1:2" x14ac:dyDescent="0.3">
      <c r="A1841" s="2" t="s">
        <v>11</v>
      </c>
      <c r="B1841" s="2">
        <v>6.5</v>
      </c>
    </row>
    <row r="1842" spans="1:2" x14ac:dyDescent="0.3">
      <c r="A1842" s="2" t="s">
        <v>11</v>
      </c>
      <c r="B1842" s="2">
        <v>7.2</v>
      </c>
    </row>
    <row r="1843" spans="1:2" x14ac:dyDescent="0.3">
      <c r="A1843" s="3" t="s">
        <v>11</v>
      </c>
      <c r="B1843" s="3">
        <v>6.8</v>
      </c>
    </row>
    <row r="1844" spans="1:2" x14ac:dyDescent="0.3">
      <c r="A1844" s="2" t="s">
        <v>11</v>
      </c>
      <c r="B1844" s="2">
        <v>7.8</v>
      </c>
    </row>
    <row r="1845" spans="1:2" x14ac:dyDescent="0.3">
      <c r="A1845" s="3" t="s">
        <v>11</v>
      </c>
      <c r="B1845" s="3">
        <v>6.7</v>
      </c>
    </row>
    <row r="1846" spans="1:2" x14ac:dyDescent="0.3">
      <c r="A1846" s="3" t="s">
        <v>953</v>
      </c>
      <c r="B1846" s="3">
        <v>7.1</v>
      </c>
    </row>
    <row r="1847" spans="1:2" x14ac:dyDescent="0.3">
      <c r="A1847" s="2" t="s">
        <v>11</v>
      </c>
      <c r="B1847" s="2">
        <v>5.7</v>
      </c>
    </row>
    <row r="1848" spans="1:2" x14ac:dyDescent="0.3">
      <c r="A1848" s="3" t="s">
        <v>11</v>
      </c>
      <c r="B1848" s="3">
        <v>5.3</v>
      </c>
    </row>
    <row r="1849" spans="1:2" x14ac:dyDescent="0.3">
      <c r="A1849" s="2" t="s">
        <v>2351</v>
      </c>
      <c r="B1849" s="2">
        <v>6.5</v>
      </c>
    </row>
    <row r="1850" spans="1:2" x14ac:dyDescent="0.3">
      <c r="A1850" s="2" t="s">
        <v>11</v>
      </c>
      <c r="B1850" s="2">
        <v>7.7</v>
      </c>
    </row>
    <row r="1851" spans="1:2" x14ac:dyDescent="0.3">
      <c r="A1851" s="3" t="s">
        <v>11</v>
      </c>
      <c r="B1851" s="3">
        <v>6.1</v>
      </c>
    </row>
    <row r="1852" spans="1:2" x14ac:dyDescent="0.3">
      <c r="A1852" s="2" t="s">
        <v>11</v>
      </c>
      <c r="B1852" s="2">
        <v>7.3</v>
      </c>
    </row>
    <row r="1853" spans="1:2" x14ac:dyDescent="0.3">
      <c r="A1853" s="3" t="s">
        <v>11</v>
      </c>
      <c r="B1853" s="3">
        <v>7.2</v>
      </c>
    </row>
    <row r="1854" spans="1:2" x14ac:dyDescent="0.3">
      <c r="A1854" s="3" t="s">
        <v>11</v>
      </c>
      <c r="B1854" s="3">
        <v>6.1</v>
      </c>
    </row>
    <row r="1855" spans="1:2" x14ac:dyDescent="0.3">
      <c r="A1855" s="2" t="s">
        <v>11</v>
      </c>
      <c r="B1855" s="2">
        <v>5.8</v>
      </c>
    </row>
    <row r="1856" spans="1:2" x14ac:dyDescent="0.3">
      <c r="A1856" s="3" t="s">
        <v>11</v>
      </c>
      <c r="B1856" s="3">
        <v>5.7</v>
      </c>
    </row>
    <row r="1857" spans="1:2" x14ac:dyDescent="0.3">
      <c r="A1857" s="2" t="s">
        <v>11</v>
      </c>
      <c r="B1857" s="2">
        <v>6.7</v>
      </c>
    </row>
    <row r="1858" spans="1:2" x14ac:dyDescent="0.3">
      <c r="A1858" s="3" t="s">
        <v>11</v>
      </c>
      <c r="B1858" s="3">
        <v>6.5</v>
      </c>
    </row>
    <row r="1859" spans="1:2" x14ac:dyDescent="0.3">
      <c r="A1859" s="2" t="s">
        <v>11</v>
      </c>
      <c r="B1859" s="2">
        <v>7.2</v>
      </c>
    </row>
    <row r="1860" spans="1:2" x14ac:dyDescent="0.3">
      <c r="A1860" s="3" t="s">
        <v>11</v>
      </c>
      <c r="B1860" s="3">
        <v>7.6</v>
      </c>
    </row>
    <row r="1861" spans="1:2" x14ac:dyDescent="0.3">
      <c r="A1861" s="2" t="s">
        <v>11</v>
      </c>
      <c r="B1861" s="2">
        <v>4.5999999999999996</v>
      </c>
    </row>
    <row r="1862" spans="1:2" x14ac:dyDescent="0.3">
      <c r="A1862" s="3" t="s">
        <v>11</v>
      </c>
      <c r="B1862" s="3">
        <v>6.9</v>
      </c>
    </row>
    <row r="1863" spans="1:2" x14ac:dyDescent="0.3">
      <c r="A1863" s="2" t="s">
        <v>11</v>
      </c>
      <c r="B1863" s="2">
        <v>6.6</v>
      </c>
    </row>
    <row r="1864" spans="1:2" x14ac:dyDescent="0.3">
      <c r="A1864" s="3" t="s">
        <v>11</v>
      </c>
      <c r="B1864" s="3">
        <v>6.3</v>
      </c>
    </row>
    <row r="1865" spans="1:2" x14ac:dyDescent="0.3">
      <c r="A1865" s="2" t="s">
        <v>11</v>
      </c>
      <c r="B1865" s="2">
        <v>6.2</v>
      </c>
    </row>
    <row r="1866" spans="1:2" x14ac:dyDescent="0.3">
      <c r="A1866" s="3" t="s">
        <v>11</v>
      </c>
      <c r="B1866" s="3">
        <v>5.3</v>
      </c>
    </row>
    <row r="1867" spans="1:2" x14ac:dyDescent="0.3">
      <c r="A1867" s="2" t="s">
        <v>11</v>
      </c>
      <c r="B1867" s="2">
        <v>7.3</v>
      </c>
    </row>
    <row r="1868" spans="1:2" x14ac:dyDescent="0.3">
      <c r="A1868" s="3" t="s">
        <v>11</v>
      </c>
      <c r="B1868" s="3">
        <v>5.6</v>
      </c>
    </row>
    <row r="1869" spans="1:2" x14ac:dyDescent="0.3">
      <c r="A1869" s="2" t="s">
        <v>11</v>
      </c>
      <c r="B1869" s="2">
        <v>6.2</v>
      </c>
    </row>
    <row r="1870" spans="1:2" x14ac:dyDescent="0.3">
      <c r="A1870" s="3" t="s">
        <v>11</v>
      </c>
      <c r="B1870" s="3">
        <v>5.2</v>
      </c>
    </row>
    <row r="1871" spans="1:2" x14ac:dyDescent="0.3">
      <c r="A1871" s="2" t="s">
        <v>11</v>
      </c>
      <c r="B1871" s="2">
        <v>5.3</v>
      </c>
    </row>
    <row r="1872" spans="1:2" x14ac:dyDescent="0.3">
      <c r="A1872" s="3" t="s">
        <v>11</v>
      </c>
      <c r="B1872" s="3">
        <v>5.4</v>
      </c>
    </row>
    <row r="1873" spans="1:2" x14ac:dyDescent="0.3">
      <c r="A1873" s="2" t="s">
        <v>11</v>
      </c>
      <c r="B1873" s="2">
        <v>4.9000000000000004</v>
      </c>
    </row>
    <row r="1874" spans="1:2" x14ac:dyDescent="0.3">
      <c r="A1874" s="3" t="s">
        <v>11</v>
      </c>
      <c r="B1874" s="3">
        <v>5.5</v>
      </c>
    </row>
    <row r="1875" spans="1:2" x14ac:dyDescent="0.3">
      <c r="A1875" s="2" t="s">
        <v>11</v>
      </c>
      <c r="B1875" s="2">
        <v>6.7</v>
      </c>
    </row>
    <row r="1876" spans="1:2" x14ac:dyDescent="0.3">
      <c r="A1876" s="2" t="s">
        <v>11</v>
      </c>
      <c r="B1876" s="2">
        <v>7.2</v>
      </c>
    </row>
    <row r="1877" spans="1:2" x14ac:dyDescent="0.3">
      <c r="A1877" s="3" t="s">
        <v>11</v>
      </c>
      <c r="B1877" s="3">
        <v>5.0999999999999996</v>
      </c>
    </row>
    <row r="1878" spans="1:2" x14ac:dyDescent="0.3">
      <c r="A1878" s="2" t="s">
        <v>11</v>
      </c>
      <c r="B1878" s="2">
        <v>6.5</v>
      </c>
    </row>
    <row r="1879" spans="1:2" x14ac:dyDescent="0.3">
      <c r="A1879" s="3" t="s">
        <v>2504</v>
      </c>
      <c r="B1879" s="3">
        <v>8.1999999999999993</v>
      </c>
    </row>
    <row r="1880" spans="1:2" x14ac:dyDescent="0.3">
      <c r="A1880" s="2" t="s">
        <v>11</v>
      </c>
      <c r="B1880" s="2">
        <v>7.7</v>
      </c>
    </row>
    <row r="1881" spans="1:2" x14ac:dyDescent="0.3">
      <c r="A1881" s="2" t="s">
        <v>11</v>
      </c>
      <c r="B1881" s="2">
        <v>6.1</v>
      </c>
    </row>
    <row r="1882" spans="1:2" x14ac:dyDescent="0.3">
      <c r="A1882" s="3" t="s">
        <v>11</v>
      </c>
      <c r="B1882" s="3">
        <v>8.8000000000000007</v>
      </c>
    </row>
    <row r="1883" spans="1:2" x14ac:dyDescent="0.3">
      <c r="A1883" s="2" t="s">
        <v>11</v>
      </c>
      <c r="B1883" s="2">
        <v>6.8</v>
      </c>
    </row>
    <row r="1884" spans="1:2" x14ac:dyDescent="0.3">
      <c r="A1884" s="3" t="s">
        <v>11</v>
      </c>
      <c r="B1884" s="3">
        <v>6.8</v>
      </c>
    </row>
    <row r="1885" spans="1:2" x14ac:dyDescent="0.3">
      <c r="A1885" s="2" t="s">
        <v>11</v>
      </c>
      <c r="B1885" s="2">
        <v>6.7</v>
      </c>
    </row>
    <row r="1886" spans="1:2" x14ac:dyDescent="0.3">
      <c r="A1886" s="3" t="s">
        <v>11</v>
      </c>
      <c r="B1886" s="3">
        <v>7.1</v>
      </c>
    </row>
    <row r="1887" spans="1:2" x14ac:dyDescent="0.3">
      <c r="A1887" s="2" t="s">
        <v>11</v>
      </c>
      <c r="B1887" s="2">
        <v>7.1</v>
      </c>
    </row>
    <row r="1888" spans="1:2" x14ac:dyDescent="0.3">
      <c r="A1888" s="3" t="s">
        <v>11</v>
      </c>
      <c r="B1888" s="3">
        <v>6.1</v>
      </c>
    </row>
    <row r="1889" spans="1:2" x14ac:dyDescent="0.3">
      <c r="A1889" s="2" t="s">
        <v>11</v>
      </c>
      <c r="B1889" s="2">
        <v>8</v>
      </c>
    </row>
    <row r="1890" spans="1:2" x14ac:dyDescent="0.3">
      <c r="A1890" s="2" t="s">
        <v>11</v>
      </c>
      <c r="B1890" s="2">
        <v>6.6</v>
      </c>
    </row>
    <row r="1891" spans="1:2" x14ac:dyDescent="0.3">
      <c r="A1891" s="3" t="s">
        <v>11</v>
      </c>
      <c r="B1891" s="3">
        <v>5.4</v>
      </c>
    </row>
    <row r="1892" spans="1:2" x14ac:dyDescent="0.3">
      <c r="A1892" s="2" t="s">
        <v>11</v>
      </c>
      <c r="B1892" s="2">
        <v>6.1</v>
      </c>
    </row>
    <row r="1893" spans="1:2" x14ac:dyDescent="0.3">
      <c r="A1893" s="2" t="s">
        <v>11</v>
      </c>
      <c r="B1893" s="2">
        <v>5.6</v>
      </c>
    </row>
    <row r="1894" spans="1:2" x14ac:dyDescent="0.3">
      <c r="A1894" s="3" t="s">
        <v>11</v>
      </c>
      <c r="B1894" s="3">
        <v>5.8</v>
      </c>
    </row>
    <row r="1895" spans="1:2" x14ac:dyDescent="0.3">
      <c r="A1895" s="2" t="s">
        <v>11</v>
      </c>
      <c r="B1895" s="2">
        <v>2.8</v>
      </c>
    </row>
    <row r="1896" spans="1:2" x14ac:dyDescent="0.3">
      <c r="A1896" s="3" t="s">
        <v>11</v>
      </c>
      <c r="B1896" s="3">
        <v>6.7</v>
      </c>
    </row>
    <row r="1897" spans="1:2" x14ac:dyDescent="0.3">
      <c r="A1897" s="2" t="s">
        <v>11</v>
      </c>
      <c r="B1897" s="2">
        <v>5.0999999999999996</v>
      </c>
    </row>
    <row r="1898" spans="1:2" x14ac:dyDescent="0.3">
      <c r="A1898" s="3" t="s">
        <v>11</v>
      </c>
      <c r="B1898" s="3">
        <v>7.2</v>
      </c>
    </row>
    <row r="1899" spans="1:2" x14ac:dyDescent="0.3">
      <c r="A1899" s="2" t="s">
        <v>11</v>
      </c>
      <c r="B1899" s="2">
        <v>6</v>
      </c>
    </row>
    <row r="1900" spans="1:2" x14ac:dyDescent="0.3">
      <c r="A1900" s="2" t="s">
        <v>953</v>
      </c>
      <c r="B1900" s="2">
        <v>6.7</v>
      </c>
    </row>
    <row r="1901" spans="1:2" x14ac:dyDescent="0.3">
      <c r="A1901" s="2" t="s">
        <v>11</v>
      </c>
      <c r="B1901" s="2">
        <v>6.2</v>
      </c>
    </row>
    <row r="1902" spans="1:2" x14ac:dyDescent="0.3">
      <c r="A1902" s="2" t="s">
        <v>11</v>
      </c>
      <c r="B1902" s="2">
        <v>6.2</v>
      </c>
    </row>
    <row r="1903" spans="1:2" x14ac:dyDescent="0.3">
      <c r="A1903" s="2" t="s">
        <v>11</v>
      </c>
      <c r="B1903" s="2">
        <v>6.8</v>
      </c>
    </row>
    <row r="1904" spans="1:2" x14ac:dyDescent="0.3">
      <c r="A1904" s="3" t="s">
        <v>11</v>
      </c>
      <c r="B1904" s="3">
        <v>7.1</v>
      </c>
    </row>
    <row r="1905" spans="1:2" x14ac:dyDescent="0.3">
      <c r="A1905" s="2" t="s">
        <v>11</v>
      </c>
      <c r="B1905" s="2">
        <v>7.1</v>
      </c>
    </row>
    <row r="1906" spans="1:2" x14ac:dyDescent="0.3">
      <c r="A1906" s="3" t="s">
        <v>11</v>
      </c>
      <c r="B1906" s="3">
        <v>7</v>
      </c>
    </row>
    <row r="1907" spans="1:2" x14ac:dyDescent="0.3">
      <c r="A1907" s="2" t="s">
        <v>11</v>
      </c>
      <c r="B1907" s="2">
        <v>7.1</v>
      </c>
    </row>
    <row r="1908" spans="1:2" x14ac:dyDescent="0.3">
      <c r="A1908" s="3" t="s">
        <v>11</v>
      </c>
      <c r="B1908" s="3">
        <v>6.4</v>
      </c>
    </row>
    <row r="1909" spans="1:2" x14ac:dyDescent="0.3">
      <c r="A1909" s="2" t="s">
        <v>11</v>
      </c>
      <c r="B1909" s="2">
        <v>7</v>
      </c>
    </row>
    <row r="1910" spans="1:2" x14ac:dyDescent="0.3">
      <c r="A1910" s="3" t="s">
        <v>11</v>
      </c>
      <c r="B1910" s="3">
        <v>6.2</v>
      </c>
    </row>
    <row r="1911" spans="1:2" x14ac:dyDescent="0.3">
      <c r="A1911" s="2" t="s">
        <v>11</v>
      </c>
      <c r="B1911" s="2">
        <v>7.5</v>
      </c>
    </row>
    <row r="1912" spans="1:2" x14ac:dyDescent="0.3">
      <c r="A1912" s="3" t="s">
        <v>11</v>
      </c>
      <c r="B1912" s="3">
        <v>4.8</v>
      </c>
    </row>
    <row r="1913" spans="1:2" x14ac:dyDescent="0.3">
      <c r="A1913" s="3" t="s">
        <v>11</v>
      </c>
      <c r="B1913" s="3">
        <v>7.3</v>
      </c>
    </row>
    <row r="1914" spans="1:2" x14ac:dyDescent="0.3">
      <c r="A1914" s="2" t="s">
        <v>11</v>
      </c>
      <c r="B1914" s="2">
        <v>5.8</v>
      </c>
    </row>
    <row r="1915" spans="1:2" x14ac:dyDescent="0.3">
      <c r="A1915" s="3" t="s">
        <v>11</v>
      </c>
      <c r="B1915" s="3">
        <v>7.6</v>
      </c>
    </row>
    <row r="1916" spans="1:2" x14ac:dyDescent="0.3">
      <c r="A1916" s="2" t="s">
        <v>11</v>
      </c>
      <c r="B1916" s="2">
        <v>5.6</v>
      </c>
    </row>
    <row r="1917" spans="1:2" x14ac:dyDescent="0.3">
      <c r="A1917" s="3" t="s">
        <v>11</v>
      </c>
      <c r="B1917" s="3">
        <v>7</v>
      </c>
    </row>
    <row r="1918" spans="1:2" x14ac:dyDescent="0.3">
      <c r="A1918" s="2" t="s">
        <v>11</v>
      </c>
      <c r="B1918" s="2">
        <v>6.6</v>
      </c>
    </row>
    <row r="1919" spans="1:2" x14ac:dyDescent="0.3">
      <c r="A1919" s="3" t="s">
        <v>11</v>
      </c>
      <c r="B1919" s="3">
        <v>6.5</v>
      </c>
    </row>
    <row r="1920" spans="1:2" x14ac:dyDescent="0.3">
      <c r="A1920" s="2" t="s">
        <v>11</v>
      </c>
      <c r="B1920" s="2">
        <v>7.4</v>
      </c>
    </row>
    <row r="1921" spans="1:2" x14ac:dyDescent="0.3">
      <c r="A1921" s="3" t="s">
        <v>11</v>
      </c>
      <c r="B1921" s="3">
        <v>4.5999999999999996</v>
      </c>
    </row>
    <row r="1922" spans="1:2" x14ac:dyDescent="0.3">
      <c r="A1922" s="2" t="s">
        <v>11</v>
      </c>
      <c r="B1922" s="2">
        <v>6.4</v>
      </c>
    </row>
    <row r="1923" spans="1:2" x14ac:dyDescent="0.3">
      <c r="A1923" s="3" t="s">
        <v>11</v>
      </c>
      <c r="B1923" s="3">
        <v>5.9</v>
      </c>
    </row>
    <row r="1924" spans="1:2" x14ac:dyDescent="0.3">
      <c r="A1924" s="2" t="s">
        <v>11</v>
      </c>
      <c r="B1924" s="2">
        <v>6.4</v>
      </c>
    </row>
    <row r="1925" spans="1:2" x14ac:dyDescent="0.3">
      <c r="A1925" s="3" t="s">
        <v>11</v>
      </c>
      <c r="B1925" s="3">
        <v>6.6</v>
      </c>
    </row>
    <row r="1926" spans="1:2" x14ac:dyDescent="0.3">
      <c r="A1926" s="2" t="s">
        <v>11</v>
      </c>
      <c r="B1926" s="2">
        <v>6.9</v>
      </c>
    </row>
    <row r="1927" spans="1:2" x14ac:dyDescent="0.3">
      <c r="A1927" s="2" t="s">
        <v>11</v>
      </c>
      <c r="B1927" s="2">
        <v>5.8</v>
      </c>
    </row>
    <row r="1928" spans="1:2" x14ac:dyDescent="0.3">
      <c r="A1928" s="3" t="s">
        <v>11</v>
      </c>
      <c r="B1928" s="3">
        <v>6.4</v>
      </c>
    </row>
    <row r="1929" spans="1:2" x14ac:dyDescent="0.3">
      <c r="A1929" s="2" t="s">
        <v>11</v>
      </c>
      <c r="B1929" s="2">
        <v>5.3</v>
      </c>
    </row>
    <row r="1930" spans="1:2" x14ac:dyDescent="0.3">
      <c r="A1930" s="3" t="s">
        <v>11</v>
      </c>
      <c r="B1930" s="3">
        <v>6.5</v>
      </c>
    </row>
    <row r="1931" spans="1:2" x14ac:dyDescent="0.3">
      <c r="A1931" s="2" t="s">
        <v>11</v>
      </c>
      <c r="B1931" s="2">
        <v>5.7</v>
      </c>
    </row>
    <row r="1932" spans="1:2" x14ac:dyDescent="0.3">
      <c r="A1932" s="3" t="s">
        <v>11</v>
      </c>
      <c r="B1932" s="3">
        <v>6.7</v>
      </c>
    </row>
    <row r="1933" spans="1:2" x14ac:dyDescent="0.3">
      <c r="A1933" s="2" t="s">
        <v>11</v>
      </c>
      <c r="B1933" s="2">
        <v>3.9</v>
      </c>
    </row>
    <row r="1934" spans="1:2" x14ac:dyDescent="0.3">
      <c r="A1934" s="3" t="s">
        <v>11</v>
      </c>
      <c r="B1934" s="3">
        <v>4.0999999999999996</v>
      </c>
    </row>
    <row r="1935" spans="1:2" x14ac:dyDescent="0.3">
      <c r="A1935" s="2" t="s">
        <v>11</v>
      </c>
      <c r="B1935" s="2">
        <v>6.2</v>
      </c>
    </row>
    <row r="1936" spans="1:2" x14ac:dyDescent="0.3">
      <c r="A1936" s="3" t="s">
        <v>11</v>
      </c>
      <c r="B1936" s="3">
        <v>3.8</v>
      </c>
    </row>
    <row r="1937" spans="1:2" x14ac:dyDescent="0.3">
      <c r="A1937" s="2" t="s">
        <v>11</v>
      </c>
      <c r="B1937" s="2">
        <v>5.0999999999999996</v>
      </c>
    </row>
    <row r="1938" spans="1:2" x14ac:dyDescent="0.3">
      <c r="A1938" s="2" t="s">
        <v>3317</v>
      </c>
      <c r="B1938" s="2">
        <v>7.8</v>
      </c>
    </row>
    <row r="1939" spans="1:2" x14ac:dyDescent="0.3">
      <c r="A1939" s="3" t="s">
        <v>953</v>
      </c>
      <c r="B1939" s="3">
        <v>7.8</v>
      </c>
    </row>
    <row r="1940" spans="1:2" x14ac:dyDescent="0.3">
      <c r="A1940" s="2" t="s">
        <v>11</v>
      </c>
      <c r="B1940" s="2">
        <v>6.1</v>
      </c>
    </row>
    <row r="1941" spans="1:2" x14ac:dyDescent="0.3">
      <c r="A1941" s="3" t="s">
        <v>11</v>
      </c>
      <c r="B1941" s="3">
        <v>5.8</v>
      </c>
    </row>
    <row r="1942" spans="1:2" x14ac:dyDescent="0.3">
      <c r="A1942" s="2" t="s">
        <v>11</v>
      </c>
      <c r="B1942" s="2">
        <v>6.3</v>
      </c>
    </row>
    <row r="1943" spans="1:2" x14ac:dyDescent="0.3">
      <c r="A1943" s="2" t="s">
        <v>11</v>
      </c>
      <c r="B1943" s="2">
        <v>5.4</v>
      </c>
    </row>
    <row r="1944" spans="1:2" x14ac:dyDescent="0.3">
      <c r="A1944" s="3" t="s">
        <v>953</v>
      </c>
      <c r="B1944" s="3">
        <v>7.3</v>
      </c>
    </row>
    <row r="1945" spans="1:2" x14ac:dyDescent="0.3">
      <c r="A1945" s="2" t="s">
        <v>11</v>
      </c>
      <c r="B1945" s="2">
        <v>6.8</v>
      </c>
    </row>
    <row r="1946" spans="1:2" x14ac:dyDescent="0.3">
      <c r="A1946" s="3" t="s">
        <v>11</v>
      </c>
      <c r="B1946" s="3">
        <v>7.3</v>
      </c>
    </row>
    <row r="1947" spans="1:2" x14ac:dyDescent="0.3">
      <c r="A1947" s="2" t="s">
        <v>11</v>
      </c>
      <c r="B1947" s="2">
        <v>6.5</v>
      </c>
    </row>
    <row r="1948" spans="1:2" x14ac:dyDescent="0.3">
      <c r="A1948" s="3" t="s">
        <v>11</v>
      </c>
      <c r="B1948" s="3">
        <v>7.2</v>
      </c>
    </row>
    <row r="1949" spans="1:2" x14ac:dyDescent="0.3">
      <c r="A1949" s="3" t="s">
        <v>11</v>
      </c>
      <c r="B1949" s="3">
        <v>6.3</v>
      </c>
    </row>
    <row r="1950" spans="1:2" x14ac:dyDescent="0.3">
      <c r="A1950" s="2" t="s">
        <v>11</v>
      </c>
      <c r="B1950" s="2">
        <v>5.9</v>
      </c>
    </row>
    <row r="1951" spans="1:2" x14ac:dyDescent="0.3">
      <c r="A1951" s="3" t="s">
        <v>11</v>
      </c>
      <c r="B1951" s="3">
        <v>7.8</v>
      </c>
    </row>
    <row r="1952" spans="1:2" x14ac:dyDescent="0.3">
      <c r="A1952" s="2" t="s">
        <v>11</v>
      </c>
      <c r="B1952" s="2">
        <v>7.4</v>
      </c>
    </row>
    <row r="1953" spans="1:2" x14ac:dyDescent="0.3">
      <c r="A1953" s="3" t="s">
        <v>11</v>
      </c>
      <c r="B1953" s="3">
        <v>4.8</v>
      </c>
    </row>
    <row r="1954" spans="1:2" x14ac:dyDescent="0.3">
      <c r="A1954" s="2" t="s">
        <v>11</v>
      </c>
      <c r="B1954" s="2">
        <v>6.3</v>
      </c>
    </row>
    <row r="1955" spans="1:2" x14ac:dyDescent="0.3">
      <c r="A1955" s="3" t="s">
        <v>11</v>
      </c>
      <c r="B1955" s="3">
        <v>7.8</v>
      </c>
    </row>
    <row r="1956" spans="1:2" x14ac:dyDescent="0.3">
      <c r="A1956" s="2" t="s">
        <v>11</v>
      </c>
      <c r="B1956" s="2">
        <v>7.5</v>
      </c>
    </row>
    <row r="1957" spans="1:2" x14ac:dyDescent="0.3">
      <c r="A1957" s="2" t="s">
        <v>11</v>
      </c>
      <c r="B1957" s="2">
        <v>6.8</v>
      </c>
    </row>
    <row r="1958" spans="1:2" x14ac:dyDescent="0.3">
      <c r="A1958" s="3" t="s">
        <v>11</v>
      </c>
      <c r="B1958" s="3">
        <v>6.6</v>
      </c>
    </row>
    <row r="1959" spans="1:2" x14ac:dyDescent="0.3">
      <c r="A1959" s="2" t="s">
        <v>11</v>
      </c>
      <c r="B1959" s="2">
        <v>4.5999999999999996</v>
      </c>
    </row>
    <row r="1960" spans="1:2" x14ac:dyDescent="0.3">
      <c r="A1960" s="2" t="s">
        <v>11</v>
      </c>
      <c r="B1960" s="2">
        <v>7.1</v>
      </c>
    </row>
    <row r="1961" spans="1:2" x14ac:dyDescent="0.3">
      <c r="A1961" s="3" t="s">
        <v>11</v>
      </c>
      <c r="B1961" s="3">
        <v>6.1</v>
      </c>
    </row>
    <row r="1962" spans="1:2" x14ac:dyDescent="0.3">
      <c r="A1962" s="2" t="s">
        <v>11</v>
      </c>
      <c r="B1962" s="2">
        <v>6.7</v>
      </c>
    </row>
    <row r="1963" spans="1:2" x14ac:dyDescent="0.3">
      <c r="A1963" s="3" t="s">
        <v>11</v>
      </c>
      <c r="B1963" s="3">
        <v>7.1</v>
      </c>
    </row>
    <row r="1964" spans="1:2" x14ac:dyDescent="0.3">
      <c r="A1964" s="2" t="s">
        <v>11</v>
      </c>
      <c r="B1964" s="2">
        <v>5.8</v>
      </c>
    </row>
    <row r="1965" spans="1:2" x14ac:dyDescent="0.3">
      <c r="A1965" s="3" t="s">
        <v>11</v>
      </c>
      <c r="B1965" s="3">
        <v>6.7</v>
      </c>
    </row>
    <row r="1966" spans="1:2" x14ac:dyDescent="0.3">
      <c r="A1966" s="2" t="s">
        <v>11</v>
      </c>
      <c r="B1966" s="2">
        <v>5.8</v>
      </c>
    </row>
    <row r="1967" spans="1:2" x14ac:dyDescent="0.3">
      <c r="A1967" s="3" t="s">
        <v>11</v>
      </c>
      <c r="B1967" s="3">
        <v>6.8</v>
      </c>
    </row>
    <row r="1968" spans="1:2" x14ac:dyDescent="0.3">
      <c r="A1968" s="2" t="s">
        <v>11</v>
      </c>
      <c r="B1968" s="2">
        <v>8.5</v>
      </c>
    </row>
    <row r="1969" spans="1:2" x14ac:dyDescent="0.3">
      <c r="A1969" s="3" t="s">
        <v>11</v>
      </c>
      <c r="B1969" s="3">
        <v>6.6</v>
      </c>
    </row>
    <row r="1970" spans="1:2" x14ac:dyDescent="0.3">
      <c r="A1970" s="2" t="s">
        <v>11</v>
      </c>
      <c r="B1970" s="2">
        <v>7.7</v>
      </c>
    </row>
    <row r="1971" spans="1:2" x14ac:dyDescent="0.3">
      <c r="A1971" s="3" t="s">
        <v>11</v>
      </c>
      <c r="B1971" s="3">
        <v>4.7</v>
      </c>
    </row>
    <row r="1972" spans="1:2" x14ac:dyDescent="0.3">
      <c r="A1972" s="2" t="s">
        <v>11</v>
      </c>
      <c r="B1972" s="2">
        <v>6.4</v>
      </c>
    </row>
    <row r="1973" spans="1:2" x14ac:dyDescent="0.3">
      <c r="A1973" s="3" t="s">
        <v>11</v>
      </c>
      <c r="B1973" s="3">
        <v>5.5</v>
      </c>
    </row>
    <row r="1974" spans="1:2" x14ac:dyDescent="0.3">
      <c r="A1974" s="2" t="s">
        <v>11</v>
      </c>
      <c r="B1974" s="2">
        <v>8.6</v>
      </c>
    </row>
    <row r="1975" spans="1:2" x14ac:dyDescent="0.3">
      <c r="A1975" s="3" t="s">
        <v>11</v>
      </c>
      <c r="B1975" s="3">
        <v>7</v>
      </c>
    </row>
    <row r="1976" spans="1:2" x14ac:dyDescent="0.3">
      <c r="A1976" s="2" t="s">
        <v>11</v>
      </c>
      <c r="B1976" s="2">
        <v>7.1</v>
      </c>
    </row>
    <row r="1977" spans="1:2" x14ac:dyDescent="0.3">
      <c r="A1977" s="3" t="s">
        <v>11</v>
      </c>
      <c r="B1977" s="3">
        <v>5.7</v>
      </c>
    </row>
    <row r="1978" spans="1:2" x14ac:dyDescent="0.3">
      <c r="A1978" s="2" t="s">
        <v>11</v>
      </c>
      <c r="B1978" s="2">
        <v>3.7</v>
      </c>
    </row>
    <row r="1979" spans="1:2" x14ac:dyDescent="0.3">
      <c r="A1979" s="3" t="s">
        <v>11</v>
      </c>
      <c r="B1979" s="3">
        <v>7.5</v>
      </c>
    </row>
    <row r="1980" spans="1:2" x14ac:dyDescent="0.3">
      <c r="A1980" s="2" t="s">
        <v>11</v>
      </c>
      <c r="B1980" s="2">
        <v>4.5999999999999996</v>
      </c>
    </row>
    <row r="1981" spans="1:2" x14ac:dyDescent="0.3">
      <c r="A1981" s="3" t="s">
        <v>11</v>
      </c>
      <c r="B1981" s="3">
        <v>4.9000000000000004</v>
      </c>
    </row>
    <row r="1982" spans="1:2" x14ac:dyDescent="0.3">
      <c r="A1982" s="3" t="s">
        <v>11</v>
      </c>
      <c r="B1982" s="3">
        <v>7.1</v>
      </c>
    </row>
    <row r="1983" spans="1:2" x14ac:dyDescent="0.3">
      <c r="A1983" s="2" t="s">
        <v>11</v>
      </c>
      <c r="B1983" s="2">
        <v>5.8</v>
      </c>
    </row>
    <row r="1984" spans="1:2" x14ac:dyDescent="0.3">
      <c r="A1984" s="2" t="s">
        <v>11</v>
      </c>
      <c r="B1984" s="2">
        <v>5.4</v>
      </c>
    </row>
    <row r="1985" spans="1:2" x14ac:dyDescent="0.3">
      <c r="A1985" s="3" t="s">
        <v>11</v>
      </c>
      <c r="B1985" s="3">
        <v>7.3</v>
      </c>
    </row>
    <row r="1986" spans="1:2" x14ac:dyDescent="0.3">
      <c r="A1986" s="2" t="s">
        <v>11</v>
      </c>
      <c r="B1986" s="2">
        <v>7.1</v>
      </c>
    </row>
    <row r="1987" spans="1:2" x14ac:dyDescent="0.3">
      <c r="A1987" s="3" t="s">
        <v>11</v>
      </c>
      <c r="B1987" s="3">
        <v>5.8</v>
      </c>
    </row>
    <row r="1988" spans="1:2" x14ac:dyDescent="0.3">
      <c r="A1988" s="2" t="s">
        <v>11</v>
      </c>
      <c r="B1988" s="2">
        <v>8.1</v>
      </c>
    </row>
    <row r="1989" spans="1:2" x14ac:dyDescent="0.3">
      <c r="A1989" s="3" t="s">
        <v>11</v>
      </c>
      <c r="B1989" s="3">
        <v>5.7</v>
      </c>
    </row>
    <row r="1990" spans="1:2" x14ac:dyDescent="0.3">
      <c r="A1990" s="2" t="s">
        <v>11</v>
      </c>
      <c r="B1990" s="2">
        <v>4.4000000000000004</v>
      </c>
    </row>
    <row r="1991" spans="1:2" x14ac:dyDescent="0.3">
      <c r="A1991" s="3" t="s">
        <v>11</v>
      </c>
      <c r="B1991" s="3">
        <v>7.9</v>
      </c>
    </row>
    <row r="1992" spans="1:2" x14ac:dyDescent="0.3">
      <c r="A1992" s="2" t="s">
        <v>11</v>
      </c>
      <c r="B1992" s="2">
        <v>7.6</v>
      </c>
    </row>
    <row r="1993" spans="1:2" x14ac:dyDescent="0.3">
      <c r="A1993" s="3" t="s">
        <v>11</v>
      </c>
      <c r="B1993" s="3">
        <v>4.8</v>
      </c>
    </row>
    <row r="1994" spans="1:2" x14ac:dyDescent="0.3">
      <c r="A1994" s="2" t="s">
        <v>11</v>
      </c>
      <c r="B1994" s="2">
        <v>2.7</v>
      </c>
    </row>
    <row r="1995" spans="1:2" x14ac:dyDescent="0.3">
      <c r="A1995" s="3" t="s">
        <v>11</v>
      </c>
      <c r="B1995" s="3">
        <v>5.8</v>
      </c>
    </row>
    <row r="1996" spans="1:2" x14ac:dyDescent="0.3">
      <c r="A1996" s="2" t="s">
        <v>11</v>
      </c>
      <c r="B1996" s="2">
        <v>7.5</v>
      </c>
    </row>
    <row r="1997" spans="1:2" x14ac:dyDescent="0.3">
      <c r="A1997" s="3" t="s">
        <v>11</v>
      </c>
      <c r="B1997" s="3">
        <v>5.4</v>
      </c>
    </row>
    <row r="1998" spans="1:2" x14ac:dyDescent="0.3">
      <c r="A1998" s="2" t="s">
        <v>11</v>
      </c>
      <c r="B1998" s="2">
        <v>4.0999999999999996</v>
      </c>
    </row>
    <row r="1999" spans="1:2" x14ac:dyDescent="0.3">
      <c r="A1999" s="3" t="s">
        <v>11</v>
      </c>
      <c r="B1999" s="3">
        <v>5.9</v>
      </c>
    </row>
    <row r="2000" spans="1:2" x14ac:dyDescent="0.3">
      <c r="A2000" s="2" t="s">
        <v>11</v>
      </c>
      <c r="B2000" s="2">
        <v>6.3</v>
      </c>
    </row>
    <row r="2001" spans="1:2" x14ac:dyDescent="0.3">
      <c r="A2001" s="2" t="s">
        <v>11</v>
      </c>
      <c r="B2001" s="2">
        <v>6.8</v>
      </c>
    </row>
    <row r="2002" spans="1:2" x14ac:dyDescent="0.3">
      <c r="A2002" s="2" t="s">
        <v>11</v>
      </c>
      <c r="B2002" s="2">
        <v>2.2999999999999998</v>
      </c>
    </row>
    <row r="2003" spans="1:2" x14ac:dyDescent="0.3">
      <c r="A2003" s="2" t="s">
        <v>11</v>
      </c>
      <c r="B2003" s="2">
        <v>8.1</v>
      </c>
    </row>
    <row r="2004" spans="1:2" x14ac:dyDescent="0.3">
      <c r="A2004" s="3" t="s">
        <v>11</v>
      </c>
      <c r="B2004" s="3">
        <v>6.1</v>
      </c>
    </row>
    <row r="2005" spans="1:2" x14ac:dyDescent="0.3">
      <c r="A2005" s="2" t="s">
        <v>11</v>
      </c>
      <c r="B2005" s="2">
        <v>5</v>
      </c>
    </row>
    <row r="2006" spans="1:2" x14ac:dyDescent="0.3">
      <c r="A2006" s="3" t="s">
        <v>11</v>
      </c>
      <c r="B2006" s="3">
        <v>5.5</v>
      </c>
    </row>
    <row r="2007" spans="1:2" x14ac:dyDescent="0.3">
      <c r="A2007" s="2" t="s">
        <v>11</v>
      </c>
      <c r="B2007" s="2">
        <v>6.2</v>
      </c>
    </row>
    <row r="2008" spans="1:2" x14ac:dyDescent="0.3">
      <c r="A2008" s="3" t="s">
        <v>11</v>
      </c>
      <c r="B2008" s="3">
        <v>6.2</v>
      </c>
    </row>
    <row r="2009" spans="1:2" x14ac:dyDescent="0.3">
      <c r="A2009" s="3" t="s">
        <v>11</v>
      </c>
      <c r="B2009" s="3">
        <v>6.3</v>
      </c>
    </row>
    <row r="2010" spans="1:2" x14ac:dyDescent="0.3">
      <c r="A2010" s="2" t="s">
        <v>11</v>
      </c>
      <c r="B2010" s="2">
        <v>6.7</v>
      </c>
    </row>
    <row r="2011" spans="1:2" x14ac:dyDescent="0.3">
      <c r="A2011" s="3" t="s">
        <v>11</v>
      </c>
      <c r="B2011" s="3">
        <v>3.5</v>
      </c>
    </row>
    <row r="2012" spans="1:2" x14ac:dyDescent="0.3">
      <c r="A2012" s="2" t="s">
        <v>11</v>
      </c>
      <c r="B2012" s="2">
        <v>7.5</v>
      </c>
    </row>
    <row r="2013" spans="1:2" x14ac:dyDescent="0.3">
      <c r="A2013" s="3" t="s">
        <v>11</v>
      </c>
      <c r="B2013" s="3">
        <v>6.6</v>
      </c>
    </row>
    <row r="2014" spans="1:2" x14ac:dyDescent="0.3">
      <c r="A2014" s="2" t="s">
        <v>11</v>
      </c>
      <c r="B2014" s="2">
        <v>7.5</v>
      </c>
    </row>
    <row r="2015" spans="1:2" x14ac:dyDescent="0.3">
      <c r="A2015" s="3" t="s">
        <v>11</v>
      </c>
      <c r="B2015" s="3">
        <v>7.2</v>
      </c>
    </row>
    <row r="2016" spans="1:2" x14ac:dyDescent="0.3">
      <c r="A2016" s="2" t="s">
        <v>11</v>
      </c>
      <c r="B2016" s="2">
        <v>4.8</v>
      </c>
    </row>
    <row r="2017" spans="1:2" x14ac:dyDescent="0.3">
      <c r="A2017" s="3" t="s">
        <v>11</v>
      </c>
      <c r="B2017" s="3">
        <v>6.6</v>
      </c>
    </row>
    <row r="2018" spans="1:2" x14ac:dyDescent="0.3">
      <c r="A2018" s="2" t="s">
        <v>11</v>
      </c>
      <c r="B2018" s="2">
        <v>3.5</v>
      </c>
    </row>
    <row r="2019" spans="1:2" x14ac:dyDescent="0.3">
      <c r="A2019" s="2" t="s">
        <v>11</v>
      </c>
      <c r="B2019" s="2">
        <v>7.6</v>
      </c>
    </row>
    <row r="2020" spans="1:2" x14ac:dyDescent="0.3">
      <c r="A2020" s="3" t="s">
        <v>11</v>
      </c>
      <c r="B2020" s="3">
        <v>6.3</v>
      </c>
    </row>
    <row r="2021" spans="1:2" x14ac:dyDescent="0.3">
      <c r="A2021" s="2" t="s">
        <v>11</v>
      </c>
      <c r="B2021" s="2">
        <v>5.5</v>
      </c>
    </row>
    <row r="2022" spans="1:2" x14ac:dyDescent="0.3">
      <c r="A2022" s="3" t="s">
        <v>11</v>
      </c>
      <c r="B2022" s="3">
        <v>6.3</v>
      </c>
    </row>
    <row r="2023" spans="1:2" x14ac:dyDescent="0.3">
      <c r="A2023" s="2" t="s">
        <v>11</v>
      </c>
      <c r="B2023" s="2">
        <v>6.5</v>
      </c>
    </row>
    <row r="2024" spans="1:2" x14ac:dyDescent="0.3">
      <c r="A2024" s="2" t="s">
        <v>11</v>
      </c>
      <c r="B2024" s="2">
        <v>6.9</v>
      </c>
    </row>
    <row r="2025" spans="1:2" x14ac:dyDescent="0.3">
      <c r="A2025" s="3" t="s">
        <v>11</v>
      </c>
      <c r="B2025" s="3">
        <v>7.6</v>
      </c>
    </row>
    <row r="2026" spans="1:2" x14ac:dyDescent="0.3">
      <c r="A2026" s="2" t="s">
        <v>11</v>
      </c>
      <c r="B2026" s="2">
        <v>3.9</v>
      </c>
    </row>
    <row r="2027" spans="1:2" x14ac:dyDescent="0.3">
      <c r="A2027" s="3" t="s">
        <v>11</v>
      </c>
      <c r="B2027" s="3">
        <v>6.1</v>
      </c>
    </row>
    <row r="2028" spans="1:2" x14ac:dyDescent="0.3">
      <c r="A2028" s="2" t="s">
        <v>11</v>
      </c>
      <c r="B2028" s="2">
        <v>7.3</v>
      </c>
    </row>
    <row r="2029" spans="1:2" x14ac:dyDescent="0.3">
      <c r="A2029" s="3" t="s">
        <v>11</v>
      </c>
      <c r="B2029" s="3">
        <v>8.3000000000000007</v>
      </c>
    </row>
    <row r="2030" spans="1:2" x14ac:dyDescent="0.3">
      <c r="A2030" s="2" t="s">
        <v>11</v>
      </c>
      <c r="B2030" s="2">
        <v>5.8</v>
      </c>
    </row>
    <row r="2031" spans="1:2" x14ac:dyDescent="0.3">
      <c r="A2031" s="3" t="s">
        <v>11</v>
      </c>
      <c r="B2031" s="3">
        <v>6.8</v>
      </c>
    </row>
    <row r="2032" spans="1:2" x14ac:dyDescent="0.3">
      <c r="A2032" s="2" t="s">
        <v>11</v>
      </c>
      <c r="B2032" s="2">
        <v>7</v>
      </c>
    </row>
    <row r="2033" spans="1:2" x14ac:dyDescent="0.3">
      <c r="A2033" s="3" t="s">
        <v>11</v>
      </c>
      <c r="B2033" s="3">
        <v>5.9</v>
      </c>
    </row>
    <row r="2034" spans="1:2" x14ac:dyDescent="0.3">
      <c r="A2034" s="2" t="s">
        <v>11</v>
      </c>
      <c r="B2034" s="2">
        <v>6.5</v>
      </c>
    </row>
    <row r="2035" spans="1:2" x14ac:dyDescent="0.3">
      <c r="A2035" s="3" t="s">
        <v>11</v>
      </c>
      <c r="B2035" s="3">
        <v>6.4</v>
      </c>
    </row>
    <row r="2036" spans="1:2" x14ac:dyDescent="0.3">
      <c r="A2036" s="2" t="s">
        <v>11</v>
      </c>
      <c r="B2036" s="2">
        <v>5.8</v>
      </c>
    </row>
    <row r="2037" spans="1:2" x14ac:dyDescent="0.3">
      <c r="A2037" s="3" t="s">
        <v>11</v>
      </c>
      <c r="B2037" s="3">
        <v>5.0999999999999996</v>
      </c>
    </row>
    <row r="2038" spans="1:2" x14ac:dyDescent="0.3">
      <c r="A2038" s="2" t="s">
        <v>11</v>
      </c>
      <c r="B2038" s="2">
        <v>6.8</v>
      </c>
    </row>
    <row r="2039" spans="1:2" x14ac:dyDescent="0.3">
      <c r="A2039" s="3" t="s">
        <v>11</v>
      </c>
      <c r="B2039" s="3">
        <v>5.3</v>
      </c>
    </row>
    <row r="2040" spans="1:2" x14ac:dyDescent="0.3">
      <c r="A2040" s="2" t="s">
        <v>11</v>
      </c>
      <c r="B2040" s="2">
        <v>5.3</v>
      </c>
    </row>
    <row r="2041" spans="1:2" x14ac:dyDescent="0.3">
      <c r="A2041" s="2" t="s">
        <v>11</v>
      </c>
      <c r="B2041" s="2">
        <v>4.9000000000000004</v>
      </c>
    </row>
    <row r="2042" spans="1:2" x14ac:dyDescent="0.3">
      <c r="A2042" s="3" t="s">
        <v>11</v>
      </c>
      <c r="B2042" s="3">
        <v>6.8</v>
      </c>
    </row>
    <row r="2043" spans="1:2" x14ac:dyDescent="0.3">
      <c r="A2043" s="2" t="s">
        <v>11</v>
      </c>
      <c r="B2043" s="2">
        <v>6.1</v>
      </c>
    </row>
    <row r="2044" spans="1:2" x14ac:dyDescent="0.3">
      <c r="A2044" s="2" t="s">
        <v>11</v>
      </c>
      <c r="B2044" s="2">
        <v>8.5</v>
      </c>
    </row>
    <row r="2045" spans="1:2" x14ac:dyDescent="0.3">
      <c r="A2045" s="3" t="s">
        <v>11</v>
      </c>
      <c r="B2045" s="3">
        <v>5.9</v>
      </c>
    </row>
    <row r="2046" spans="1:2" x14ac:dyDescent="0.3">
      <c r="A2046" s="2" t="s">
        <v>11</v>
      </c>
      <c r="B2046" s="2">
        <v>6.3</v>
      </c>
    </row>
    <row r="2047" spans="1:2" x14ac:dyDescent="0.3">
      <c r="A2047" s="3" t="s">
        <v>11</v>
      </c>
      <c r="B2047" s="3">
        <v>5.9</v>
      </c>
    </row>
    <row r="2048" spans="1:2" x14ac:dyDescent="0.3">
      <c r="A2048" s="2" t="s">
        <v>11</v>
      </c>
      <c r="B2048" s="2">
        <v>5.4</v>
      </c>
    </row>
    <row r="2049" spans="1:2" x14ac:dyDescent="0.3">
      <c r="A2049" s="2" t="s">
        <v>11</v>
      </c>
      <c r="B2049" s="2">
        <v>6.9</v>
      </c>
    </row>
    <row r="2050" spans="1:2" x14ac:dyDescent="0.3">
      <c r="A2050" s="3" t="s">
        <v>11</v>
      </c>
      <c r="B2050" s="3">
        <v>7.5</v>
      </c>
    </row>
    <row r="2051" spans="1:2" x14ac:dyDescent="0.3">
      <c r="A2051" s="2" t="s">
        <v>11</v>
      </c>
      <c r="B2051" s="2">
        <v>8.1999999999999993</v>
      </c>
    </row>
    <row r="2052" spans="1:2" x14ac:dyDescent="0.3">
      <c r="A2052" s="3" t="s">
        <v>11</v>
      </c>
      <c r="B2052" s="3">
        <v>5.9</v>
      </c>
    </row>
    <row r="2053" spans="1:2" x14ac:dyDescent="0.3">
      <c r="A2053" s="2" t="s">
        <v>11</v>
      </c>
      <c r="B2053" s="2">
        <v>5</v>
      </c>
    </row>
    <row r="2054" spans="1:2" x14ac:dyDescent="0.3">
      <c r="A2054" s="3" t="s">
        <v>11</v>
      </c>
      <c r="B2054" s="3">
        <v>7.3</v>
      </c>
    </row>
    <row r="2055" spans="1:2" x14ac:dyDescent="0.3">
      <c r="A2055" s="2" t="s">
        <v>11</v>
      </c>
      <c r="B2055" s="2">
        <v>6.4</v>
      </c>
    </row>
    <row r="2056" spans="1:2" x14ac:dyDescent="0.3">
      <c r="A2056" s="3" t="s">
        <v>11</v>
      </c>
      <c r="B2056" s="3">
        <v>6.6</v>
      </c>
    </row>
    <row r="2057" spans="1:2" x14ac:dyDescent="0.3">
      <c r="A2057" s="2" t="s">
        <v>2351</v>
      </c>
      <c r="B2057" s="2">
        <v>7.8</v>
      </c>
    </row>
    <row r="2058" spans="1:2" x14ac:dyDescent="0.3">
      <c r="A2058" s="2" t="s">
        <v>11</v>
      </c>
      <c r="B2058" s="2">
        <v>4</v>
      </c>
    </row>
    <row r="2059" spans="1:2" x14ac:dyDescent="0.3">
      <c r="A2059" s="3" t="s">
        <v>3507</v>
      </c>
      <c r="B2059" s="3">
        <v>7.6</v>
      </c>
    </row>
    <row r="2060" spans="1:2" x14ac:dyDescent="0.3">
      <c r="A2060" s="2" t="s">
        <v>11</v>
      </c>
      <c r="B2060" s="2">
        <v>7.7</v>
      </c>
    </row>
    <row r="2061" spans="1:2" x14ac:dyDescent="0.3">
      <c r="A2061" s="3" t="s">
        <v>11</v>
      </c>
      <c r="B2061" s="3">
        <v>5.8</v>
      </c>
    </row>
    <row r="2062" spans="1:2" x14ac:dyDescent="0.3">
      <c r="A2062" s="3" t="s">
        <v>11</v>
      </c>
      <c r="B2062" s="3">
        <v>5.6</v>
      </c>
    </row>
    <row r="2063" spans="1:2" x14ac:dyDescent="0.3">
      <c r="A2063" s="2" t="s">
        <v>11</v>
      </c>
      <c r="B2063" s="2">
        <v>5.3</v>
      </c>
    </row>
    <row r="2064" spans="1:2" x14ac:dyDescent="0.3">
      <c r="A2064" s="2" t="s">
        <v>11</v>
      </c>
      <c r="B2064" s="2">
        <v>6.6</v>
      </c>
    </row>
    <row r="2065" spans="1:2" x14ac:dyDescent="0.3">
      <c r="A2065" s="2" t="s">
        <v>11</v>
      </c>
      <c r="B2065" s="2">
        <v>1.9</v>
      </c>
    </row>
    <row r="2066" spans="1:2" x14ac:dyDescent="0.3">
      <c r="A2066" s="3" t="s">
        <v>11</v>
      </c>
      <c r="B2066" s="3">
        <v>5.7</v>
      </c>
    </row>
    <row r="2067" spans="1:2" x14ac:dyDescent="0.3">
      <c r="A2067" s="2" t="s">
        <v>11</v>
      </c>
      <c r="B2067" s="2">
        <v>6.6</v>
      </c>
    </row>
    <row r="2068" spans="1:2" x14ac:dyDescent="0.3">
      <c r="A2068" s="3" t="s">
        <v>11</v>
      </c>
      <c r="B2068" s="3">
        <v>6</v>
      </c>
    </row>
    <row r="2069" spans="1:2" x14ac:dyDescent="0.3">
      <c r="A2069" s="2" t="s">
        <v>11</v>
      </c>
      <c r="B2069" s="2">
        <v>6.1</v>
      </c>
    </row>
    <row r="2070" spans="1:2" x14ac:dyDescent="0.3">
      <c r="A2070" s="3" t="s">
        <v>11</v>
      </c>
      <c r="B2070" s="3">
        <v>4.8</v>
      </c>
    </row>
    <row r="2071" spans="1:2" x14ac:dyDescent="0.3">
      <c r="A2071" s="2" t="s">
        <v>11</v>
      </c>
      <c r="B2071" s="2">
        <v>6.2</v>
      </c>
    </row>
    <row r="2072" spans="1:2" x14ac:dyDescent="0.3">
      <c r="A2072" s="3" t="s">
        <v>11</v>
      </c>
      <c r="B2072" s="3">
        <v>7.5</v>
      </c>
    </row>
    <row r="2073" spans="1:2" x14ac:dyDescent="0.3">
      <c r="A2073" s="2" t="s">
        <v>11</v>
      </c>
      <c r="B2073" s="2">
        <v>6.3</v>
      </c>
    </row>
    <row r="2074" spans="1:2" x14ac:dyDescent="0.3">
      <c r="A2074" s="3" t="s">
        <v>11</v>
      </c>
      <c r="B2074" s="3">
        <v>7.1</v>
      </c>
    </row>
    <row r="2075" spans="1:2" x14ac:dyDescent="0.3">
      <c r="A2075" s="2" t="s">
        <v>11</v>
      </c>
      <c r="B2075" s="2">
        <v>6.6</v>
      </c>
    </row>
    <row r="2076" spans="1:2" x14ac:dyDescent="0.3">
      <c r="A2076" s="3" t="s">
        <v>11</v>
      </c>
      <c r="B2076" s="3">
        <v>6.1</v>
      </c>
    </row>
    <row r="2077" spans="1:2" x14ac:dyDescent="0.3">
      <c r="A2077" s="2" t="s">
        <v>11</v>
      </c>
      <c r="B2077" s="2">
        <v>6.7</v>
      </c>
    </row>
    <row r="2078" spans="1:2" x14ac:dyDescent="0.3">
      <c r="A2078" s="3" t="s">
        <v>11</v>
      </c>
      <c r="B2078" s="3">
        <v>5.6</v>
      </c>
    </row>
    <row r="2079" spans="1:2" x14ac:dyDescent="0.3">
      <c r="A2079" s="2" t="s">
        <v>11</v>
      </c>
      <c r="B2079" s="2">
        <v>7.2</v>
      </c>
    </row>
    <row r="2080" spans="1:2" x14ac:dyDescent="0.3">
      <c r="A2080" s="3" t="s">
        <v>11</v>
      </c>
      <c r="B2080" s="3">
        <v>4.3</v>
      </c>
    </row>
    <row r="2081" spans="1:2" x14ac:dyDescent="0.3">
      <c r="A2081" s="2" t="s">
        <v>11</v>
      </c>
      <c r="B2081" s="2">
        <v>6.4</v>
      </c>
    </row>
    <row r="2082" spans="1:2" x14ac:dyDescent="0.3">
      <c r="A2082" s="3" t="s">
        <v>11</v>
      </c>
      <c r="B2082" s="3">
        <v>7.1</v>
      </c>
    </row>
    <row r="2083" spans="1:2" x14ac:dyDescent="0.3">
      <c r="A2083" s="2" t="s">
        <v>11</v>
      </c>
      <c r="B2083" s="2">
        <v>6.3</v>
      </c>
    </row>
    <row r="2084" spans="1:2" x14ac:dyDescent="0.3">
      <c r="A2084" s="3" t="s">
        <v>11</v>
      </c>
      <c r="B2084" s="3">
        <v>7.4</v>
      </c>
    </row>
    <row r="2085" spans="1:2" x14ac:dyDescent="0.3">
      <c r="A2085" s="2" t="s">
        <v>11</v>
      </c>
      <c r="B2085" s="2">
        <v>6.1</v>
      </c>
    </row>
    <row r="2086" spans="1:2" x14ac:dyDescent="0.3">
      <c r="A2086" s="3" t="s">
        <v>11</v>
      </c>
      <c r="B2086" s="3">
        <v>6.6</v>
      </c>
    </row>
    <row r="2087" spans="1:2" x14ac:dyDescent="0.3">
      <c r="A2087" s="2" t="s">
        <v>11</v>
      </c>
      <c r="B2087" s="2">
        <v>6</v>
      </c>
    </row>
    <row r="2088" spans="1:2" x14ac:dyDescent="0.3">
      <c r="A2088" s="3" t="s">
        <v>11</v>
      </c>
      <c r="B2088" s="3">
        <v>6.8</v>
      </c>
    </row>
    <row r="2089" spans="1:2" x14ac:dyDescent="0.3">
      <c r="A2089" s="3" t="s">
        <v>11</v>
      </c>
      <c r="B2089" s="3">
        <v>6.8</v>
      </c>
    </row>
    <row r="2090" spans="1:2" x14ac:dyDescent="0.3">
      <c r="A2090" s="2" t="s">
        <v>11</v>
      </c>
      <c r="B2090" s="2">
        <v>7.2</v>
      </c>
    </row>
    <row r="2091" spans="1:2" x14ac:dyDescent="0.3">
      <c r="A2091" s="3" t="s">
        <v>11</v>
      </c>
      <c r="B2091" s="3">
        <v>1.9</v>
      </c>
    </row>
    <row r="2092" spans="1:2" x14ac:dyDescent="0.3">
      <c r="A2092" s="2" t="s">
        <v>11</v>
      </c>
      <c r="B2092" s="2">
        <v>5.5</v>
      </c>
    </row>
    <row r="2093" spans="1:2" x14ac:dyDescent="0.3">
      <c r="A2093" s="3" t="s">
        <v>11</v>
      </c>
      <c r="B2093" s="3">
        <v>4.5</v>
      </c>
    </row>
    <row r="2094" spans="1:2" x14ac:dyDescent="0.3">
      <c r="A2094" s="2" t="s">
        <v>11</v>
      </c>
      <c r="B2094" s="2">
        <v>6.3</v>
      </c>
    </row>
    <row r="2095" spans="1:2" x14ac:dyDescent="0.3">
      <c r="A2095" s="2" t="s">
        <v>11</v>
      </c>
      <c r="B2095" s="2">
        <v>6.7</v>
      </c>
    </row>
    <row r="2096" spans="1:2" x14ac:dyDescent="0.3">
      <c r="A2096" s="3" t="s">
        <v>11</v>
      </c>
      <c r="B2096" s="3">
        <v>2.8</v>
      </c>
    </row>
    <row r="2097" spans="1:2" x14ac:dyDescent="0.3">
      <c r="A2097" s="2" t="s">
        <v>11</v>
      </c>
      <c r="B2097" s="2">
        <v>5</v>
      </c>
    </row>
    <row r="2098" spans="1:2" x14ac:dyDescent="0.3">
      <c r="A2098" s="2" t="s">
        <v>11</v>
      </c>
      <c r="B2098" s="2">
        <v>4.3</v>
      </c>
    </row>
    <row r="2099" spans="1:2" x14ac:dyDescent="0.3">
      <c r="A2099" s="3" t="s">
        <v>11</v>
      </c>
      <c r="B2099" s="3">
        <v>5.6</v>
      </c>
    </row>
    <row r="2100" spans="1:2" x14ac:dyDescent="0.3">
      <c r="A2100" s="2" t="s">
        <v>11</v>
      </c>
      <c r="B2100" s="2">
        <v>6.2</v>
      </c>
    </row>
    <row r="2101" spans="1:2" x14ac:dyDescent="0.3">
      <c r="A2101" s="3" t="s">
        <v>11</v>
      </c>
      <c r="B2101" s="3">
        <v>5.3</v>
      </c>
    </row>
    <row r="2102" spans="1:2" x14ac:dyDescent="0.3">
      <c r="A2102" s="2" t="s">
        <v>11</v>
      </c>
      <c r="B2102" s="2">
        <v>7.4</v>
      </c>
    </row>
    <row r="2103" spans="1:2" x14ac:dyDescent="0.3">
      <c r="A2103" s="3" t="s">
        <v>11</v>
      </c>
      <c r="B2103" s="3">
        <v>7.4</v>
      </c>
    </row>
    <row r="2104" spans="1:2" x14ac:dyDescent="0.3">
      <c r="A2104" s="2" t="s">
        <v>11</v>
      </c>
      <c r="B2104" s="2">
        <v>6.5</v>
      </c>
    </row>
    <row r="2105" spans="1:2" x14ac:dyDescent="0.3">
      <c r="A2105" s="3" t="s">
        <v>11</v>
      </c>
      <c r="B2105" s="3">
        <v>7.1</v>
      </c>
    </row>
    <row r="2106" spans="1:2" x14ac:dyDescent="0.3">
      <c r="A2106" s="2" t="s">
        <v>11</v>
      </c>
      <c r="B2106" s="2">
        <v>7.2</v>
      </c>
    </row>
    <row r="2107" spans="1:2" x14ac:dyDescent="0.3">
      <c r="A2107" s="3" t="s">
        <v>11</v>
      </c>
      <c r="B2107" s="3">
        <v>2.2999999999999998</v>
      </c>
    </row>
    <row r="2108" spans="1:2" x14ac:dyDescent="0.3">
      <c r="A2108" s="2" t="s">
        <v>11</v>
      </c>
      <c r="B2108" s="2">
        <v>6.4</v>
      </c>
    </row>
    <row r="2109" spans="1:2" x14ac:dyDescent="0.3">
      <c r="A2109" s="3" t="s">
        <v>11</v>
      </c>
      <c r="B2109" s="3">
        <v>6.1</v>
      </c>
    </row>
    <row r="2110" spans="1:2" x14ac:dyDescent="0.3">
      <c r="A2110" s="2" t="s">
        <v>11</v>
      </c>
      <c r="B2110" s="2">
        <v>7</v>
      </c>
    </row>
    <row r="2111" spans="1:2" x14ac:dyDescent="0.3">
      <c r="A2111" s="2" t="s">
        <v>11</v>
      </c>
      <c r="B2111" s="2">
        <v>7</v>
      </c>
    </row>
    <row r="2112" spans="1:2" x14ac:dyDescent="0.3">
      <c r="A2112" s="3" t="s">
        <v>11</v>
      </c>
      <c r="B2112" s="3">
        <v>7</v>
      </c>
    </row>
    <row r="2113" spans="1:2" x14ac:dyDescent="0.3">
      <c r="A2113" s="2" t="s">
        <v>11</v>
      </c>
      <c r="B2113" s="2">
        <v>4.9000000000000004</v>
      </c>
    </row>
    <row r="2114" spans="1:2" x14ac:dyDescent="0.3">
      <c r="A2114" s="3" t="s">
        <v>11</v>
      </c>
      <c r="B2114" s="3">
        <v>6.9</v>
      </c>
    </row>
    <row r="2115" spans="1:2" x14ac:dyDescent="0.3">
      <c r="A2115" s="2" t="s">
        <v>11</v>
      </c>
      <c r="B2115" s="2">
        <v>7.5</v>
      </c>
    </row>
    <row r="2116" spans="1:2" x14ac:dyDescent="0.3">
      <c r="A2116" s="3" t="s">
        <v>2504</v>
      </c>
      <c r="B2116" s="3">
        <v>8.4</v>
      </c>
    </row>
    <row r="2117" spans="1:2" x14ac:dyDescent="0.3">
      <c r="A2117" s="2" t="s">
        <v>953</v>
      </c>
      <c r="B2117" s="2">
        <v>6.9</v>
      </c>
    </row>
    <row r="2118" spans="1:2" x14ac:dyDescent="0.3">
      <c r="A2118" s="3" t="s">
        <v>11</v>
      </c>
      <c r="B2118" s="3">
        <v>4.5</v>
      </c>
    </row>
    <row r="2119" spans="1:2" x14ac:dyDescent="0.3">
      <c r="A2119" s="2" t="s">
        <v>11</v>
      </c>
      <c r="B2119" s="2">
        <v>7.4</v>
      </c>
    </row>
    <row r="2120" spans="1:2" x14ac:dyDescent="0.3">
      <c r="A2120" s="3" t="s">
        <v>11</v>
      </c>
      <c r="B2120" s="3">
        <v>7</v>
      </c>
    </row>
    <row r="2121" spans="1:2" x14ac:dyDescent="0.3">
      <c r="A2121" s="2" t="s">
        <v>11</v>
      </c>
      <c r="B2121" s="2">
        <v>2.8</v>
      </c>
    </row>
    <row r="2122" spans="1:2" x14ac:dyDescent="0.3">
      <c r="A2122" s="3" t="s">
        <v>11</v>
      </c>
      <c r="B2122" s="3">
        <v>7.5</v>
      </c>
    </row>
    <row r="2123" spans="1:2" x14ac:dyDescent="0.3">
      <c r="A2123" s="2" t="s">
        <v>11</v>
      </c>
      <c r="B2123" s="2">
        <v>7.1</v>
      </c>
    </row>
    <row r="2124" spans="1:2" x14ac:dyDescent="0.3">
      <c r="A2124" s="3" t="s">
        <v>11</v>
      </c>
      <c r="B2124" s="3">
        <v>6.4</v>
      </c>
    </row>
    <row r="2125" spans="1:2" x14ac:dyDescent="0.3">
      <c r="A2125" s="3" t="s">
        <v>11</v>
      </c>
      <c r="B2125" s="3">
        <v>5.3</v>
      </c>
    </row>
    <row r="2126" spans="1:2" x14ac:dyDescent="0.3">
      <c r="A2126" s="2" t="s">
        <v>2504</v>
      </c>
      <c r="B2126" s="2">
        <v>6.9</v>
      </c>
    </row>
    <row r="2127" spans="1:2" x14ac:dyDescent="0.3">
      <c r="A2127" s="3" t="s">
        <v>11</v>
      </c>
      <c r="B2127" s="3">
        <v>6.2</v>
      </c>
    </row>
    <row r="2128" spans="1:2" x14ac:dyDescent="0.3">
      <c r="A2128" s="3" t="s">
        <v>11</v>
      </c>
      <c r="B2128" s="3">
        <v>6.4</v>
      </c>
    </row>
    <row r="2129" spans="1:2" x14ac:dyDescent="0.3">
      <c r="A2129" s="3" t="s">
        <v>953</v>
      </c>
      <c r="B2129" s="3">
        <v>6</v>
      </c>
    </row>
    <row r="2130" spans="1:2" x14ac:dyDescent="0.3">
      <c r="A2130" s="2" t="s">
        <v>11</v>
      </c>
      <c r="B2130" s="2">
        <v>5.0999999999999996</v>
      </c>
    </row>
    <row r="2131" spans="1:2" x14ac:dyDescent="0.3">
      <c r="A2131" s="3" t="s">
        <v>11</v>
      </c>
      <c r="B2131" s="3">
        <v>5.5</v>
      </c>
    </row>
    <row r="2132" spans="1:2" x14ac:dyDescent="0.3">
      <c r="A2132" s="3" t="s">
        <v>11</v>
      </c>
      <c r="B2132" s="3">
        <v>5.4</v>
      </c>
    </row>
    <row r="2133" spans="1:2" x14ac:dyDescent="0.3">
      <c r="A2133" s="2" t="s">
        <v>646</v>
      </c>
      <c r="B2133" s="2">
        <v>7.5</v>
      </c>
    </row>
    <row r="2134" spans="1:2" x14ac:dyDescent="0.3">
      <c r="A2134" s="3" t="s">
        <v>3627</v>
      </c>
      <c r="B2134" s="3">
        <v>7.4</v>
      </c>
    </row>
    <row r="2135" spans="1:2" x14ac:dyDescent="0.3">
      <c r="A2135" s="2" t="s">
        <v>11</v>
      </c>
      <c r="B2135" s="2">
        <v>8</v>
      </c>
    </row>
    <row r="2136" spans="1:2" x14ac:dyDescent="0.3">
      <c r="A2136" s="3" t="s">
        <v>11</v>
      </c>
      <c r="B2136" s="3">
        <v>5.7</v>
      </c>
    </row>
    <row r="2137" spans="1:2" x14ac:dyDescent="0.3">
      <c r="A2137" s="2" t="s">
        <v>11</v>
      </c>
      <c r="B2137" s="2">
        <v>6.8</v>
      </c>
    </row>
    <row r="2138" spans="1:2" x14ac:dyDescent="0.3">
      <c r="A2138" s="3" t="s">
        <v>11</v>
      </c>
      <c r="B2138" s="3">
        <v>5.9</v>
      </c>
    </row>
    <row r="2139" spans="1:2" x14ac:dyDescent="0.3">
      <c r="A2139" s="2" t="s">
        <v>11</v>
      </c>
      <c r="B2139" s="2">
        <v>7.2</v>
      </c>
    </row>
    <row r="2140" spans="1:2" x14ac:dyDescent="0.3">
      <c r="A2140" s="3" t="s">
        <v>11</v>
      </c>
      <c r="B2140" s="3">
        <v>5.5</v>
      </c>
    </row>
    <row r="2141" spans="1:2" x14ac:dyDescent="0.3">
      <c r="A2141" s="3" t="s">
        <v>11</v>
      </c>
      <c r="B2141" s="3">
        <v>8.5</v>
      </c>
    </row>
    <row r="2142" spans="1:2" x14ac:dyDescent="0.3">
      <c r="A2142" s="2" t="s">
        <v>11</v>
      </c>
      <c r="B2142" s="2">
        <v>5.6</v>
      </c>
    </row>
    <row r="2143" spans="1:2" x14ac:dyDescent="0.3">
      <c r="A2143" s="3" t="s">
        <v>11</v>
      </c>
      <c r="B2143" s="3">
        <v>4.0999999999999996</v>
      </c>
    </row>
    <row r="2144" spans="1:2" x14ac:dyDescent="0.3">
      <c r="A2144" s="3" t="s">
        <v>11</v>
      </c>
      <c r="B2144" s="3">
        <v>6.1</v>
      </c>
    </row>
    <row r="2145" spans="1:2" x14ac:dyDescent="0.3">
      <c r="A2145" s="2" t="s">
        <v>11</v>
      </c>
      <c r="B2145" s="2">
        <v>5.4</v>
      </c>
    </row>
    <row r="2146" spans="1:2" x14ac:dyDescent="0.3">
      <c r="A2146" s="3" t="s">
        <v>11</v>
      </c>
      <c r="B2146" s="3">
        <v>7.1</v>
      </c>
    </row>
    <row r="2147" spans="1:2" x14ac:dyDescent="0.3">
      <c r="A2147" s="3" t="s">
        <v>11</v>
      </c>
      <c r="B2147" s="3">
        <v>3.6</v>
      </c>
    </row>
    <row r="2148" spans="1:2" x14ac:dyDescent="0.3">
      <c r="A2148" s="2" t="s">
        <v>11</v>
      </c>
      <c r="B2148" s="2">
        <v>6.5</v>
      </c>
    </row>
    <row r="2149" spans="1:2" x14ac:dyDescent="0.3">
      <c r="A2149" s="3" t="s">
        <v>2504</v>
      </c>
      <c r="B2149" s="3">
        <v>8.6</v>
      </c>
    </row>
    <row r="2150" spans="1:2" x14ac:dyDescent="0.3">
      <c r="A2150" s="3" t="s">
        <v>11</v>
      </c>
      <c r="B2150" s="3">
        <v>7</v>
      </c>
    </row>
    <row r="2151" spans="1:2" x14ac:dyDescent="0.3">
      <c r="A2151" s="2" t="s">
        <v>11</v>
      </c>
      <c r="B2151" s="2">
        <v>7.6</v>
      </c>
    </row>
    <row r="2152" spans="1:2" x14ac:dyDescent="0.3">
      <c r="A2152" s="3" t="s">
        <v>11</v>
      </c>
      <c r="B2152" s="3">
        <v>6.5</v>
      </c>
    </row>
    <row r="2153" spans="1:2" x14ac:dyDescent="0.3">
      <c r="A2153" s="2" t="s">
        <v>11</v>
      </c>
      <c r="B2153" s="2">
        <v>6.4</v>
      </c>
    </row>
    <row r="2154" spans="1:2" x14ac:dyDescent="0.3">
      <c r="A2154" s="2" t="s">
        <v>11</v>
      </c>
      <c r="B2154" s="2">
        <v>6.3</v>
      </c>
    </row>
    <row r="2155" spans="1:2" x14ac:dyDescent="0.3">
      <c r="A2155" s="2" t="s">
        <v>11</v>
      </c>
      <c r="B2155" s="2">
        <v>5.7</v>
      </c>
    </row>
    <row r="2156" spans="1:2" x14ac:dyDescent="0.3">
      <c r="A2156" s="3" t="s">
        <v>11</v>
      </c>
      <c r="B2156" s="3">
        <v>6.3</v>
      </c>
    </row>
    <row r="2157" spans="1:2" x14ac:dyDescent="0.3">
      <c r="A2157" s="3" t="s">
        <v>11</v>
      </c>
      <c r="B2157" s="3">
        <v>6</v>
      </c>
    </row>
    <row r="2158" spans="1:2" x14ac:dyDescent="0.3">
      <c r="A2158" s="2" t="s">
        <v>11</v>
      </c>
      <c r="B2158" s="2">
        <v>7.7</v>
      </c>
    </row>
    <row r="2159" spans="1:2" x14ac:dyDescent="0.3">
      <c r="A2159" s="3" t="s">
        <v>11</v>
      </c>
      <c r="B2159" s="3">
        <v>6.2</v>
      </c>
    </row>
    <row r="2160" spans="1:2" x14ac:dyDescent="0.3">
      <c r="A2160" s="3" t="s">
        <v>11</v>
      </c>
      <c r="B2160" s="3">
        <v>7.7</v>
      </c>
    </row>
    <row r="2161" spans="1:2" x14ac:dyDescent="0.3">
      <c r="A2161" s="2" t="s">
        <v>11</v>
      </c>
      <c r="B2161" s="2">
        <v>6.4</v>
      </c>
    </row>
    <row r="2162" spans="1:2" x14ac:dyDescent="0.3">
      <c r="A2162" s="3" t="s">
        <v>11</v>
      </c>
      <c r="B2162" s="3">
        <v>6.4</v>
      </c>
    </row>
    <row r="2163" spans="1:2" x14ac:dyDescent="0.3">
      <c r="A2163" s="2" t="s">
        <v>11</v>
      </c>
      <c r="B2163" s="2">
        <v>6.9</v>
      </c>
    </row>
    <row r="2164" spans="1:2" x14ac:dyDescent="0.3">
      <c r="A2164" s="3" t="s">
        <v>11</v>
      </c>
      <c r="B2164" s="3">
        <v>7.3</v>
      </c>
    </row>
    <row r="2165" spans="1:2" x14ac:dyDescent="0.3">
      <c r="A2165" s="2" t="s">
        <v>11</v>
      </c>
      <c r="B2165" s="2">
        <v>7.3</v>
      </c>
    </row>
    <row r="2166" spans="1:2" x14ac:dyDescent="0.3">
      <c r="A2166" s="3" t="s">
        <v>11</v>
      </c>
      <c r="B2166" s="3">
        <v>6.2</v>
      </c>
    </row>
    <row r="2167" spans="1:2" x14ac:dyDescent="0.3">
      <c r="A2167" s="2" t="s">
        <v>11</v>
      </c>
      <c r="B2167" s="2">
        <v>6.6</v>
      </c>
    </row>
    <row r="2168" spans="1:2" x14ac:dyDescent="0.3">
      <c r="A2168" s="3" t="s">
        <v>11</v>
      </c>
      <c r="B2168" s="3">
        <v>6.7</v>
      </c>
    </row>
    <row r="2169" spans="1:2" x14ac:dyDescent="0.3">
      <c r="A2169" s="2" t="s">
        <v>11</v>
      </c>
      <c r="B2169" s="2">
        <v>5.7</v>
      </c>
    </row>
    <row r="2170" spans="1:2" x14ac:dyDescent="0.3">
      <c r="A2170" s="3" t="s">
        <v>11</v>
      </c>
      <c r="B2170" s="3">
        <v>3.1</v>
      </c>
    </row>
    <row r="2171" spans="1:2" x14ac:dyDescent="0.3">
      <c r="A2171" s="2" t="s">
        <v>11</v>
      </c>
      <c r="B2171" s="2">
        <v>6.3</v>
      </c>
    </row>
    <row r="2172" spans="1:2" x14ac:dyDescent="0.3">
      <c r="A2172" s="3" t="s">
        <v>11</v>
      </c>
      <c r="B2172" s="3">
        <v>5.7</v>
      </c>
    </row>
    <row r="2173" spans="1:2" x14ac:dyDescent="0.3">
      <c r="A2173" s="2" t="s">
        <v>11</v>
      </c>
      <c r="B2173" s="2">
        <v>7.1</v>
      </c>
    </row>
    <row r="2174" spans="1:2" x14ac:dyDescent="0.3">
      <c r="A2174" s="3" t="s">
        <v>11</v>
      </c>
      <c r="B2174" s="3">
        <v>7</v>
      </c>
    </row>
    <row r="2175" spans="1:2" x14ac:dyDescent="0.3">
      <c r="A2175" s="2" t="s">
        <v>11</v>
      </c>
      <c r="B2175" s="2">
        <v>6.1</v>
      </c>
    </row>
    <row r="2176" spans="1:2" x14ac:dyDescent="0.3">
      <c r="A2176" s="3" t="s">
        <v>11</v>
      </c>
      <c r="B2176" s="3">
        <v>6.6</v>
      </c>
    </row>
    <row r="2177" spans="1:2" x14ac:dyDescent="0.3">
      <c r="A2177" s="2" t="s">
        <v>11</v>
      </c>
      <c r="B2177" s="2">
        <v>7.8</v>
      </c>
    </row>
    <row r="2178" spans="1:2" x14ac:dyDescent="0.3">
      <c r="A2178" s="3" t="s">
        <v>11</v>
      </c>
      <c r="B2178" s="3">
        <v>8.3000000000000007</v>
      </c>
    </row>
    <row r="2179" spans="1:2" x14ac:dyDescent="0.3">
      <c r="A2179" s="2" t="s">
        <v>11</v>
      </c>
      <c r="B2179" s="2">
        <v>3.9</v>
      </c>
    </row>
    <row r="2180" spans="1:2" x14ac:dyDescent="0.3">
      <c r="A2180" s="3" t="s">
        <v>11</v>
      </c>
      <c r="B2180" s="3">
        <v>7</v>
      </c>
    </row>
    <row r="2181" spans="1:2" x14ac:dyDescent="0.3">
      <c r="A2181" s="2" t="s">
        <v>11</v>
      </c>
      <c r="B2181" s="2">
        <v>6.7</v>
      </c>
    </row>
    <row r="2182" spans="1:2" x14ac:dyDescent="0.3">
      <c r="A2182" s="3" t="s">
        <v>11</v>
      </c>
      <c r="B2182" s="3">
        <v>7.3</v>
      </c>
    </row>
    <row r="2183" spans="1:2" x14ac:dyDescent="0.3">
      <c r="A2183" s="3" t="s">
        <v>11</v>
      </c>
      <c r="B2183" s="3">
        <v>6.3</v>
      </c>
    </row>
    <row r="2184" spans="1:2" x14ac:dyDescent="0.3">
      <c r="A2184" s="2" t="s">
        <v>11</v>
      </c>
      <c r="B2184" s="2">
        <v>7.8</v>
      </c>
    </row>
    <row r="2185" spans="1:2" x14ac:dyDescent="0.3">
      <c r="A2185" s="3" t="s">
        <v>11</v>
      </c>
      <c r="B2185" s="3">
        <v>7.3</v>
      </c>
    </row>
    <row r="2186" spans="1:2" x14ac:dyDescent="0.3">
      <c r="A2186" s="2" t="s">
        <v>11</v>
      </c>
      <c r="B2186" s="2">
        <v>7.6</v>
      </c>
    </row>
    <row r="2187" spans="1:2" x14ac:dyDescent="0.3">
      <c r="A2187" s="3" t="s">
        <v>11</v>
      </c>
      <c r="B2187" s="3">
        <v>5.3</v>
      </c>
    </row>
    <row r="2188" spans="1:2" x14ac:dyDescent="0.3">
      <c r="A2188" s="3" t="s">
        <v>11</v>
      </c>
      <c r="B2188" s="3">
        <v>5.3</v>
      </c>
    </row>
    <row r="2189" spans="1:2" x14ac:dyDescent="0.3">
      <c r="A2189" s="2" t="s">
        <v>11</v>
      </c>
      <c r="B2189" s="2">
        <v>6.8</v>
      </c>
    </row>
    <row r="2190" spans="1:2" x14ac:dyDescent="0.3">
      <c r="A2190" s="3" t="s">
        <v>11</v>
      </c>
      <c r="B2190" s="3">
        <v>7.1</v>
      </c>
    </row>
    <row r="2191" spans="1:2" x14ac:dyDescent="0.3">
      <c r="A2191" s="3" t="s">
        <v>11</v>
      </c>
      <c r="B2191" s="3">
        <v>5.8</v>
      </c>
    </row>
    <row r="2192" spans="1:2" x14ac:dyDescent="0.3">
      <c r="A2192" s="2" t="s">
        <v>11</v>
      </c>
      <c r="B2192" s="2">
        <v>5.8</v>
      </c>
    </row>
    <row r="2193" spans="1:2" x14ac:dyDescent="0.3">
      <c r="A2193" s="3" t="s">
        <v>11</v>
      </c>
      <c r="B2193" s="3">
        <v>8.3000000000000007</v>
      </c>
    </row>
    <row r="2194" spans="1:2" x14ac:dyDescent="0.3">
      <c r="A2194" s="2" t="s">
        <v>11</v>
      </c>
      <c r="B2194" s="2">
        <v>5.6</v>
      </c>
    </row>
    <row r="2195" spans="1:2" x14ac:dyDescent="0.3">
      <c r="A2195" s="3" t="s">
        <v>11</v>
      </c>
      <c r="B2195" s="3">
        <v>6.8</v>
      </c>
    </row>
    <row r="2196" spans="1:2" x14ac:dyDescent="0.3">
      <c r="A2196" s="2" t="s">
        <v>11</v>
      </c>
      <c r="B2196" s="2">
        <v>5</v>
      </c>
    </row>
    <row r="2197" spans="1:2" x14ac:dyDescent="0.3">
      <c r="A2197" s="3" t="s">
        <v>11</v>
      </c>
      <c r="B2197" s="3">
        <v>7.6</v>
      </c>
    </row>
    <row r="2198" spans="1:2" x14ac:dyDescent="0.3">
      <c r="A2198" s="2" t="s">
        <v>11</v>
      </c>
      <c r="B2198" s="2">
        <v>6.7</v>
      </c>
    </row>
    <row r="2199" spans="1:2" x14ac:dyDescent="0.3">
      <c r="A2199" s="3" t="s">
        <v>11</v>
      </c>
      <c r="B2199" s="3">
        <v>6.7</v>
      </c>
    </row>
    <row r="2200" spans="1:2" x14ac:dyDescent="0.3">
      <c r="A2200" s="2" t="s">
        <v>11</v>
      </c>
      <c r="B2200" s="2">
        <v>5.7</v>
      </c>
    </row>
    <row r="2201" spans="1:2" x14ac:dyDescent="0.3">
      <c r="A2201" s="3" t="s">
        <v>11</v>
      </c>
      <c r="B2201" s="3">
        <v>5.2</v>
      </c>
    </row>
    <row r="2202" spans="1:2" x14ac:dyDescent="0.3">
      <c r="A2202" s="2" t="s">
        <v>11</v>
      </c>
      <c r="B2202" s="2">
        <v>7.5</v>
      </c>
    </row>
    <row r="2203" spans="1:2" x14ac:dyDescent="0.3">
      <c r="A2203" s="3" t="s">
        <v>11</v>
      </c>
      <c r="B2203" s="3">
        <v>7.2</v>
      </c>
    </row>
    <row r="2204" spans="1:2" x14ac:dyDescent="0.3">
      <c r="A2204" s="2" t="s">
        <v>11</v>
      </c>
      <c r="B2204" s="2">
        <v>5.3</v>
      </c>
    </row>
    <row r="2205" spans="1:2" x14ac:dyDescent="0.3">
      <c r="A2205" s="3" t="s">
        <v>11</v>
      </c>
      <c r="B2205" s="3">
        <v>6.5</v>
      </c>
    </row>
    <row r="2206" spans="1:2" x14ac:dyDescent="0.3">
      <c r="A2206" s="2" t="s">
        <v>11</v>
      </c>
      <c r="B2206" s="2">
        <v>5</v>
      </c>
    </row>
    <row r="2207" spans="1:2" x14ac:dyDescent="0.3">
      <c r="A2207" s="3" t="s">
        <v>11</v>
      </c>
      <c r="B2207" s="3">
        <v>6.1</v>
      </c>
    </row>
    <row r="2208" spans="1:2" x14ac:dyDescent="0.3">
      <c r="A2208" s="3" t="s">
        <v>11</v>
      </c>
      <c r="B2208" s="3">
        <v>4.4000000000000004</v>
      </c>
    </row>
    <row r="2209" spans="1:2" x14ac:dyDescent="0.3">
      <c r="A2209" s="2" t="s">
        <v>11</v>
      </c>
      <c r="B2209" s="2">
        <v>7.5</v>
      </c>
    </row>
    <row r="2210" spans="1:2" x14ac:dyDescent="0.3">
      <c r="A2210" s="3" t="s">
        <v>11</v>
      </c>
      <c r="B2210" s="3">
        <v>5.7</v>
      </c>
    </row>
    <row r="2211" spans="1:2" x14ac:dyDescent="0.3">
      <c r="A2211" s="2" t="s">
        <v>11</v>
      </c>
      <c r="B2211" s="2">
        <v>5.5</v>
      </c>
    </row>
    <row r="2212" spans="1:2" x14ac:dyDescent="0.3">
      <c r="A2212" s="3" t="s">
        <v>11</v>
      </c>
      <c r="B2212" s="3">
        <v>7.1</v>
      </c>
    </row>
    <row r="2213" spans="1:2" x14ac:dyDescent="0.3">
      <c r="A2213" s="2" t="s">
        <v>11</v>
      </c>
      <c r="B2213" s="2">
        <v>5.9</v>
      </c>
    </row>
    <row r="2214" spans="1:2" x14ac:dyDescent="0.3">
      <c r="A2214" s="3" t="s">
        <v>11</v>
      </c>
      <c r="B2214" s="3">
        <v>6.7</v>
      </c>
    </row>
    <row r="2215" spans="1:2" x14ac:dyDescent="0.3">
      <c r="A2215" s="2" t="s">
        <v>11</v>
      </c>
      <c r="B2215" s="2">
        <v>7</v>
      </c>
    </row>
    <row r="2216" spans="1:2" x14ac:dyDescent="0.3">
      <c r="A2216" s="3" t="s">
        <v>11</v>
      </c>
      <c r="B2216" s="3">
        <v>7.9</v>
      </c>
    </row>
    <row r="2217" spans="1:2" x14ac:dyDescent="0.3">
      <c r="A2217" s="2" t="s">
        <v>11</v>
      </c>
      <c r="B2217" s="2">
        <v>6.9</v>
      </c>
    </row>
    <row r="2218" spans="1:2" x14ac:dyDescent="0.3">
      <c r="A2218" s="3" t="s">
        <v>3747</v>
      </c>
      <c r="B2218" s="3">
        <v>7.3</v>
      </c>
    </row>
    <row r="2219" spans="1:2" x14ac:dyDescent="0.3">
      <c r="A2219" s="2" t="s">
        <v>11</v>
      </c>
      <c r="B2219" s="2">
        <v>7.3</v>
      </c>
    </row>
    <row r="2220" spans="1:2" x14ac:dyDescent="0.3">
      <c r="A2220" s="3" t="s">
        <v>11</v>
      </c>
      <c r="B2220" s="3">
        <v>3.5</v>
      </c>
    </row>
    <row r="2221" spans="1:2" x14ac:dyDescent="0.3">
      <c r="A2221" s="2" t="s">
        <v>11</v>
      </c>
      <c r="B2221" s="2">
        <v>7.8</v>
      </c>
    </row>
    <row r="2222" spans="1:2" x14ac:dyDescent="0.3">
      <c r="A2222" s="2" t="s">
        <v>11</v>
      </c>
      <c r="B2222" s="2">
        <v>6.7</v>
      </c>
    </row>
    <row r="2223" spans="1:2" x14ac:dyDescent="0.3">
      <c r="A2223" s="3" t="s">
        <v>11</v>
      </c>
      <c r="B2223" s="3">
        <v>6.4</v>
      </c>
    </row>
    <row r="2224" spans="1:2" x14ac:dyDescent="0.3">
      <c r="A2224" s="2" t="s">
        <v>11</v>
      </c>
      <c r="B2224" s="2">
        <v>7.1</v>
      </c>
    </row>
    <row r="2225" spans="1:2" x14ac:dyDescent="0.3">
      <c r="A2225" s="2" t="s">
        <v>3627</v>
      </c>
      <c r="B2225" s="2">
        <v>7.8</v>
      </c>
    </row>
    <row r="2226" spans="1:2" x14ac:dyDescent="0.3">
      <c r="A2226" s="2" t="s">
        <v>11</v>
      </c>
      <c r="B2226" s="2">
        <v>5.9</v>
      </c>
    </row>
    <row r="2227" spans="1:2" x14ac:dyDescent="0.3">
      <c r="A2227" s="3" t="s">
        <v>11</v>
      </c>
      <c r="B2227" s="3">
        <v>7.2</v>
      </c>
    </row>
    <row r="2228" spans="1:2" x14ac:dyDescent="0.3">
      <c r="A2228" s="2" t="s">
        <v>11</v>
      </c>
      <c r="B2228" s="2">
        <v>6.2</v>
      </c>
    </row>
    <row r="2229" spans="1:2" x14ac:dyDescent="0.3">
      <c r="A2229" s="3" t="s">
        <v>11</v>
      </c>
      <c r="B2229" s="3">
        <v>6.7</v>
      </c>
    </row>
    <row r="2230" spans="1:2" x14ac:dyDescent="0.3">
      <c r="A2230" s="3" t="s">
        <v>11</v>
      </c>
      <c r="B2230" s="3">
        <v>7.6</v>
      </c>
    </row>
    <row r="2231" spans="1:2" x14ac:dyDescent="0.3">
      <c r="A2231" s="2" t="s">
        <v>11</v>
      </c>
      <c r="B2231" s="2">
        <v>6.2</v>
      </c>
    </row>
    <row r="2232" spans="1:2" x14ac:dyDescent="0.3">
      <c r="A2232" s="3" t="s">
        <v>11</v>
      </c>
      <c r="B2232" s="3">
        <v>6.5</v>
      </c>
    </row>
    <row r="2233" spans="1:2" x14ac:dyDescent="0.3">
      <c r="A2233" s="2" t="s">
        <v>11</v>
      </c>
      <c r="B2233" s="2">
        <v>8.1</v>
      </c>
    </row>
    <row r="2234" spans="1:2" x14ac:dyDescent="0.3">
      <c r="A2234" s="3" t="s">
        <v>11</v>
      </c>
      <c r="B2234" s="3">
        <v>6.3</v>
      </c>
    </row>
    <row r="2235" spans="1:2" x14ac:dyDescent="0.3">
      <c r="A2235" s="2" t="s">
        <v>11</v>
      </c>
      <c r="B2235" s="2">
        <v>4.4000000000000004</v>
      </c>
    </row>
    <row r="2236" spans="1:2" x14ac:dyDescent="0.3">
      <c r="A2236" s="2" t="s">
        <v>11</v>
      </c>
      <c r="B2236" s="2">
        <v>6</v>
      </c>
    </row>
    <row r="2237" spans="1:2" x14ac:dyDescent="0.3">
      <c r="A2237" s="3" t="s">
        <v>11</v>
      </c>
      <c r="B2237" s="3">
        <v>7.6</v>
      </c>
    </row>
    <row r="2238" spans="1:2" x14ac:dyDescent="0.3">
      <c r="A2238" s="2" t="s">
        <v>11</v>
      </c>
      <c r="B2238" s="2">
        <v>8.4</v>
      </c>
    </row>
    <row r="2239" spans="1:2" x14ac:dyDescent="0.3">
      <c r="A2239" s="3" t="s">
        <v>11</v>
      </c>
      <c r="B2239" s="3">
        <v>7.9</v>
      </c>
    </row>
    <row r="2240" spans="1:2" x14ac:dyDescent="0.3">
      <c r="A2240" s="2" t="s">
        <v>11</v>
      </c>
      <c r="B2240" s="2">
        <v>5.6</v>
      </c>
    </row>
    <row r="2241" spans="1:2" x14ac:dyDescent="0.3">
      <c r="A2241" s="3" t="s">
        <v>11</v>
      </c>
      <c r="B2241" s="3">
        <v>6.5</v>
      </c>
    </row>
    <row r="2242" spans="1:2" x14ac:dyDescent="0.3">
      <c r="A2242" s="2" t="s">
        <v>11</v>
      </c>
      <c r="B2242" s="2">
        <v>7.5</v>
      </c>
    </row>
    <row r="2243" spans="1:2" x14ac:dyDescent="0.3">
      <c r="A2243" s="3" t="s">
        <v>11</v>
      </c>
      <c r="B2243" s="3">
        <v>6.3</v>
      </c>
    </row>
    <row r="2244" spans="1:2" x14ac:dyDescent="0.3">
      <c r="A2244" s="2" t="s">
        <v>11</v>
      </c>
      <c r="B2244" s="2">
        <v>7.9</v>
      </c>
    </row>
    <row r="2245" spans="1:2" x14ac:dyDescent="0.3">
      <c r="A2245" s="2" t="s">
        <v>11</v>
      </c>
      <c r="B2245" s="2">
        <v>5.0999999999999996</v>
      </c>
    </row>
    <row r="2246" spans="1:2" x14ac:dyDescent="0.3">
      <c r="A2246" s="3" t="s">
        <v>11</v>
      </c>
      <c r="B2246" s="3">
        <v>6.7</v>
      </c>
    </row>
    <row r="2247" spans="1:2" x14ac:dyDescent="0.3">
      <c r="A2247" s="2" t="s">
        <v>11</v>
      </c>
      <c r="B2247" s="2">
        <v>6.7</v>
      </c>
    </row>
    <row r="2248" spans="1:2" x14ac:dyDescent="0.3">
      <c r="A2248" s="3" t="s">
        <v>11</v>
      </c>
      <c r="B2248" s="3">
        <v>5.6</v>
      </c>
    </row>
    <row r="2249" spans="1:2" x14ac:dyDescent="0.3">
      <c r="A2249" s="2" t="s">
        <v>11</v>
      </c>
      <c r="B2249" s="2">
        <v>5.6</v>
      </c>
    </row>
    <row r="2250" spans="1:2" x14ac:dyDescent="0.3">
      <c r="A2250" s="2" t="s">
        <v>11</v>
      </c>
      <c r="B2250" s="2">
        <v>6.2</v>
      </c>
    </row>
    <row r="2251" spans="1:2" x14ac:dyDescent="0.3">
      <c r="A2251" s="3" t="s">
        <v>11</v>
      </c>
      <c r="B2251" s="3">
        <v>5.6</v>
      </c>
    </row>
    <row r="2252" spans="1:2" x14ac:dyDescent="0.3">
      <c r="A2252" s="2" t="s">
        <v>11</v>
      </c>
      <c r="B2252" s="2">
        <v>6.4</v>
      </c>
    </row>
    <row r="2253" spans="1:2" x14ac:dyDescent="0.3">
      <c r="A2253" s="3" t="s">
        <v>11</v>
      </c>
      <c r="B2253" s="3">
        <v>5.6</v>
      </c>
    </row>
    <row r="2254" spans="1:2" x14ac:dyDescent="0.3">
      <c r="A2254" s="2" t="s">
        <v>11</v>
      </c>
      <c r="B2254" s="2">
        <v>7.4</v>
      </c>
    </row>
    <row r="2255" spans="1:2" x14ac:dyDescent="0.3">
      <c r="A2255" s="3" t="s">
        <v>11</v>
      </c>
      <c r="B2255" s="3">
        <v>7.2</v>
      </c>
    </row>
    <row r="2256" spans="1:2" x14ac:dyDescent="0.3">
      <c r="A2256" s="2" t="s">
        <v>11</v>
      </c>
      <c r="B2256" s="2">
        <v>4.9000000000000004</v>
      </c>
    </row>
    <row r="2257" spans="1:2" x14ac:dyDescent="0.3">
      <c r="A2257" s="3" t="s">
        <v>11</v>
      </c>
      <c r="B2257" s="3">
        <v>7.5</v>
      </c>
    </row>
    <row r="2258" spans="1:2" x14ac:dyDescent="0.3">
      <c r="A2258" s="2" t="s">
        <v>11</v>
      </c>
      <c r="B2258" s="2">
        <v>4.8</v>
      </c>
    </row>
    <row r="2259" spans="1:2" x14ac:dyDescent="0.3">
      <c r="A2259" s="3" t="s">
        <v>11</v>
      </c>
      <c r="B2259" s="3">
        <v>3.1</v>
      </c>
    </row>
    <row r="2260" spans="1:2" x14ac:dyDescent="0.3">
      <c r="A2260" s="2" t="s">
        <v>11</v>
      </c>
      <c r="B2260" s="2">
        <v>5.8</v>
      </c>
    </row>
    <row r="2261" spans="1:2" x14ac:dyDescent="0.3">
      <c r="A2261" s="3" t="s">
        <v>11</v>
      </c>
      <c r="B2261" s="3">
        <v>6.7</v>
      </c>
    </row>
    <row r="2262" spans="1:2" x14ac:dyDescent="0.3">
      <c r="A2262" s="3" t="s">
        <v>11</v>
      </c>
      <c r="B2262" s="3">
        <v>6.5</v>
      </c>
    </row>
    <row r="2263" spans="1:2" x14ac:dyDescent="0.3">
      <c r="A2263" s="2" t="s">
        <v>11</v>
      </c>
      <c r="B2263" s="2">
        <v>5.9</v>
      </c>
    </row>
    <row r="2264" spans="1:2" x14ac:dyDescent="0.3">
      <c r="A2264" s="3" t="s">
        <v>11</v>
      </c>
      <c r="B2264" s="3">
        <v>5.5</v>
      </c>
    </row>
    <row r="2265" spans="1:2" x14ac:dyDescent="0.3">
      <c r="A2265" s="2" t="s">
        <v>11</v>
      </c>
      <c r="B2265" s="2">
        <v>3.6</v>
      </c>
    </row>
    <row r="2266" spans="1:2" x14ac:dyDescent="0.3">
      <c r="A2266" s="2" t="s">
        <v>11</v>
      </c>
      <c r="B2266" s="2">
        <v>7.4</v>
      </c>
    </row>
    <row r="2267" spans="1:2" x14ac:dyDescent="0.3">
      <c r="A2267" s="2" t="s">
        <v>11</v>
      </c>
      <c r="B2267" s="2">
        <v>3</v>
      </c>
    </row>
    <row r="2268" spans="1:2" x14ac:dyDescent="0.3">
      <c r="A2268" s="3" t="s">
        <v>11</v>
      </c>
      <c r="B2268" s="3">
        <v>7.6</v>
      </c>
    </row>
    <row r="2269" spans="1:2" x14ac:dyDescent="0.3">
      <c r="A2269" s="2" t="s">
        <v>11</v>
      </c>
      <c r="B2269" s="2">
        <v>6.4</v>
      </c>
    </row>
    <row r="2270" spans="1:2" x14ac:dyDescent="0.3">
      <c r="A2270" s="3" t="s">
        <v>11</v>
      </c>
      <c r="B2270" s="3">
        <v>6.9</v>
      </c>
    </row>
    <row r="2271" spans="1:2" x14ac:dyDescent="0.3">
      <c r="A2271" s="3" t="s">
        <v>11</v>
      </c>
      <c r="B2271" s="3">
        <v>5.5</v>
      </c>
    </row>
    <row r="2272" spans="1:2" x14ac:dyDescent="0.3">
      <c r="A2272" s="2" t="s">
        <v>11</v>
      </c>
      <c r="B2272" s="2">
        <v>4.0999999999999996</v>
      </c>
    </row>
    <row r="2273" spans="1:2" x14ac:dyDescent="0.3">
      <c r="A2273" s="3" t="s">
        <v>11</v>
      </c>
      <c r="B2273" s="3">
        <v>6.8</v>
      </c>
    </row>
    <row r="2274" spans="1:2" x14ac:dyDescent="0.3">
      <c r="A2274" s="2" t="s">
        <v>11</v>
      </c>
      <c r="B2274" s="2">
        <v>6.5</v>
      </c>
    </row>
    <row r="2275" spans="1:2" x14ac:dyDescent="0.3">
      <c r="A2275" s="2" t="s">
        <v>11</v>
      </c>
      <c r="B2275" s="2">
        <v>7.4</v>
      </c>
    </row>
    <row r="2276" spans="1:2" x14ac:dyDescent="0.3">
      <c r="A2276" s="3" t="s">
        <v>11</v>
      </c>
      <c r="B2276" s="3">
        <v>7.7</v>
      </c>
    </row>
    <row r="2277" spans="1:2" x14ac:dyDescent="0.3">
      <c r="A2277" s="2" t="s">
        <v>11</v>
      </c>
      <c r="B2277" s="2">
        <v>7.1</v>
      </c>
    </row>
    <row r="2278" spans="1:2" x14ac:dyDescent="0.3">
      <c r="A2278" s="3" t="s">
        <v>11</v>
      </c>
      <c r="B2278" s="3">
        <v>6.3</v>
      </c>
    </row>
    <row r="2279" spans="1:2" x14ac:dyDescent="0.3">
      <c r="A2279" s="2" t="s">
        <v>11</v>
      </c>
      <c r="B2279" s="2">
        <v>7.6</v>
      </c>
    </row>
    <row r="2280" spans="1:2" x14ac:dyDescent="0.3">
      <c r="A2280" s="3" t="s">
        <v>11</v>
      </c>
      <c r="B2280" s="3">
        <v>8</v>
      </c>
    </row>
    <row r="2281" spans="1:2" x14ac:dyDescent="0.3">
      <c r="A2281" s="2" t="s">
        <v>11</v>
      </c>
      <c r="B2281" s="2">
        <v>7.3</v>
      </c>
    </row>
    <row r="2282" spans="1:2" x14ac:dyDescent="0.3">
      <c r="A2282" s="3" t="s">
        <v>11</v>
      </c>
      <c r="B2282" s="3">
        <v>7.6</v>
      </c>
    </row>
    <row r="2283" spans="1:2" x14ac:dyDescent="0.3">
      <c r="A2283" s="2" t="s">
        <v>11</v>
      </c>
      <c r="B2283" s="2">
        <v>7.8</v>
      </c>
    </row>
    <row r="2284" spans="1:2" x14ac:dyDescent="0.3">
      <c r="A2284" s="3" t="s">
        <v>11</v>
      </c>
      <c r="B2284" s="3">
        <v>6.5</v>
      </c>
    </row>
    <row r="2285" spans="1:2" x14ac:dyDescent="0.3">
      <c r="A2285" s="2" t="s">
        <v>11</v>
      </c>
      <c r="B2285" s="2">
        <v>6.4</v>
      </c>
    </row>
    <row r="2286" spans="1:2" x14ac:dyDescent="0.3">
      <c r="A2286" s="3" t="s">
        <v>11</v>
      </c>
      <c r="B2286" s="3">
        <v>8</v>
      </c>
    </row>
    <row r="2287" spans="1:2" x14ac:dyDescent="0.3">
      <c r="A2287" s="2" t="s">
        <v>11</v>
      </c>
      <c r="B2287" s="2">
        <v>4.8</v>
      </c>
    </row>
    <row r="2288" spans="1:2" x14ac:dyDescent="0.3">
      <c r="A2288" s="3" t="s">
        <v>11</v>
      </c>
      <c r="B2288" s="3">
        <v>7.8</v>
      </c>
    </row>
    <row r="2289" spans="1:2" x14ac:dyDescent="0.3">
      <c r="A2289" s="2" t="s">
        <v>11</v>
      </c>
      <c r="B2289" s="2">
        <v>5.9</v>
      </c>
    </row>
    <row r="2290" spans="1:2" x14ac:dyDescent="0.3">
      <c r="A2290" s="3" t="s">
        <v>11</v>
      </c>
      <c r="B2290" s="3">
        <v>5.4</v>
      </c>
    </row>
    <row r="2291" spans="1:2" x14ac:dyDescent="0.3">
      <c r="A2291" s="2" t="s">
        <v>11</v>
      </c>
      <c r="B2291" s="2">
        <v>3.3</v>
      </c>
    </row>
    <row r="2292" spans="1:2" x14ac:dyDescent="0.3">
      <c r="A2292" s="3" t="s">
        <v>918</v>
      </c>
      <c r="B2292" s="3">
        <v>8.1999999999999993</v>
      </c>
    </row>
    <row r="2293" spans="1:2" x14ac:dyDescent="0.3">
      <c r="A2293" s="3" t="s">
        <v>11</v>
      </c>
      <c r="B2293" s="3">
        <v>5.4</v>
      </c>
    </row>
    <row r="2294" spans="1:2" x14ac:dyDescent="0.3">
      <c r="A2294" s="2" t="s">
        <v>11</v>
      </c>
      <c r="B2294" s="2">
        <v>6.4</v>
      </c>
    </row>
    <row r="2295" spans="1:2" x14ac:dyDescent="0.3">
      <c r="A2295" s="3" t="s">
        <v>11</v>
      </c>
      <c r="B2295" s="3">
        <v>4.8</v>
      </c>
    </row>
    <row r="2296" spans="1:2" x14ac:dyDescent="0.3">
      <c r="A2296" s="2" t="s">
        <v>11</v>
      </c>
      <c r="B2296" s="2">
        <v>5.9</v>
      </c>
    </row>
    <row r="2297" spans="1:2" x14ac:dyDescent="0.3">
      <c r="A2297" s="3" t="s">
        <v>11</v>
      </c>
      <c r="B2297" s="3">
        <v>5.5</v>
      </c>
    </row>
    <row r="2298" spans="1:2" x14ac:dyDescent="0.3">
      <c r="A2298" s="2" t="s">
        <v>11</v>
      </c>
      <c r="B2298" s="2">
        <v>7.9</v>
      </c>
    </row>
    <row r="2299" spans="1:2" x14ac:dyDescent="0.3">
      <c r="A2299" s="3" t="s">
        <v>11</v>
      </c>
      <c r="B2299" s="3">
        <v>4.9000000000000004</v>
      </c>
    </row>
    <row r="2300" spans="1:2" x14ac:dyDescent="0.3">
      <c r="A2300" s="2" t="s">
        <v>11</v>
      </c>
      <c r="B2300" s="2">
        <v>7.2</v>
      </c>
    </row>
    <row r="2301" spans="1:2" x14ac:dyDescent="0.3">
      <c r="A2301" s="3" t="s">
        <v>11</v>
      </c>
      <c r="B2301" s="3">
        <v>5.3</v>
      </c>
    </row>
    <row r="2302" spans="1:2" x14ac:dyDescent="0.3">
      <c r="A2302" s="2" t="s">
        <v>11</v>
      </c>
      <c r="B2302" s="2">
        <v>7.2</v>
      </c>
    </row>
    <row r="2303" spans="1:2" x14ac:dyDescent="0.3">
      <c r="A2303" s="3" t="s">
        <v>11</v>
      </c>
      <c r="B2303" s="3">
        <v>5.0999999999999996</v>
      </c>
    </row>
    <row r="2304" spans="1:2" x14ac:dyDescent="0.3">
      <c r="A2304" s="2" t="s">
        <v>11</v>
      </c>
      <c r="B2304" s="2">
        <v>5.6</v>
      </c>
    </row>
    <row r="2305" spans="1:2" x14ac:dyDescent="0.3">
      <c r="A2305" s="3" t="s">
        <v>11</v>
      </c>
      <c r="B2305" s="3">
        <v>7.6</v>
      </c>
    </row>
    <row r="2306" spans="1:2" x14ac:dyDescent="0.3">
      <c r="A2306" s="3" t="s">
        <v>11</v>
      </c>
      <c r="B2306" s="3">
        <v>7.2</v>
      </c>
    </row>
    <row r="2307" spans="1:2" x14ac:dyDescent="0.3">
      <c r="A2307" s="2" t="s">
        <v>11</v>
      </c>
      <c r="B2307" s="2">
        <v>5.7</v>
      </c>
    </row>
    <row r="2308" spans="1:2" x14ac:dyDescent="0.3">
      <c r="A2308" s="3" t="s">
        <v>11</v>
      </c>
      <c r="B2308" s="3">
        <v>5.2</v>
      </c>
    </row>
    <row r="2309" spans="1:2" x14ac:dyDescent="0.3">
      <c r="A2309" s="2" t="s">
        <v>11</v>
      </c>
      <c r="B2309" s="2">
        <v>7.7</v>
      </c>
    </row>
    <row r="2310" spans="1:2" x14ac:dyDescent="0.3">
      <c r="A2310" s="3" t="s">
        <v>11</v>
      </c>
      <c r="B2310" s="3">
        <v>7</v>
      </c>
    </row>
    <row r="2311" spans="1:2" x14ac:dyDescent="0.3">
      <c r="A2311" s="2" t="s">
        <v>11</v>
      </c>
      <c r="B2311" s="2">
        <v>6</v>
      </c>
    </row>
    <row r="2312" spans="1:2" x14ac:dyDescent="0.3">
      <c r="A2312" s="3" t="s">
        <v>11</v>
      </c>
      <c r="B2312" s="3">
        <v>6.6</v>
      </c>
    </row>
    <row r="2313" spans="1:2" x14ac:dyDescent="0.3">
      <c r="A2313" s="2" t="s">
        <v>11</v>
      </c>
      <c r="B2313" s="2">
        <v>6.8</v>
      </c>
    </row>
    <row r="2314" spans="1:2" x14ac:dyDescent="0.3">
      <c r="A2314" s="3" t="s">
        <v>11</v>
      </c>
      <c r="B2314" s="3">
        <v>7.2</v>
      </c>
    </row>
    <row r="2315" spans="1:2" x14ac:dyDescent="0.3">
      <c r="A2315" s="2" t="s">
        <v>11</v>
      </c>
      <c r="B2315" s="2">
        <v>7.2</v>
      </c>
    </row>
    <row r="2316" spans="1:2" x14ac:dyDescent="0.3">
      <c r="A2316" s="3" t="s">
        <v>11</v>
      </c>
      <c r="B2316" s="3">
        <v>2.8</v>
      </c>
    </row>
    <row r="2317" spans="1:2" x14ac:dyDescent="0.3">
      <c r="A2317" s="2" t="s">
        <v>11</v>
      </c>
      <c r="B2317" s="2">
        <v>6.6</v>
      </c>
    </row>
    <row r="2318" spans="1:2" x14ac:dyDescent="0.3">
      <c r="A2318" s="3" t="s">
        <v>11</v>
      </c>
      <c r="B2318" s="3">
        <v>6.7</v>
      </c>
    </row>
    <row r="2319" spans="1:2" x14ac:dyDescent="0.3">
      <c r="A2319" s="2" t="s">
        <v>11</v>
      </c>
      <c r="B2319" s="2">
        <v>7</v>
      </c>
    </row>
    <row r="2320" spans="1:2" x14ac:dyDescent="0.3">
      <c r="A2320" s="3" t="s">
        <v>11</v>
      </c>
      <c r="B2320" s="3">
        <v>4.4000000000000004</v>
      </c>
    </row>
    <row r="2321" spans="1:2" x14ac:dyDescent="0.3">
      <c r="A2321" s="3" t="s">
        <v>11</v>
      </c>
      <c r="B2321" s="3">
        <v>6.2</v>
      </c>
    </row>
    <row r="2322" spans="1:2" x14ac:dyDescent="0.3">
      <c r="A2322" s="2" t="s">
        <v>11</v>
      </c>
      <c r="B2322" s="2">
        <v>7.3</v>
      </c>
    </row>
    <row r="2323" spans="1:2" x14ac:dyDescent="0.3">
      <c r="A2323" s="3" t="s">
        <v>11</v>
      </c>
      <c r="B2323" s="3">
        <v>5.0999999999999996</v>
      </c>
    </row>
    <row r="2324" spans="1:2" x14ac:dyDescent="0.3">
      <c r="A2324" s="2" t="s">
        <v>11</v>
      </c>
      <c r="B2324" s="2">
        <v>6.6</v>
      </c>
    </row>
    <row r="2325" spans="1:2" x14ac:dyDescent="0.3">
      <c r="A2325" s="3" t="s">
        <v>11</v>
      </c>
      <c r="B2325" s="3">
        <v>4.5</v>
      </c>
    </row>
    <row r="2326" spans="1:2" x14ac:dyDescent="0.3">
      <c r="A2326" s="3" t="s">
        <v>11</v>
      </c>
      <c r="B2326" s="3">
        <v>5.9</v>
      </c>
    </row>
    <row r="2327" spans="1:2" x14ac:dyDescent="0.3">
      <c r="A2327" s="2" t="s">
        <v>953</v>
      </c>
      <c r="B2327" s="2">
        <v>6.6</v>
      </c>
    </row>
    <row r="2328" spans="1:2" x14ac:dyDescent="0.3">
      <c r="A2328" s="3" t="s">
        <v>11</v>
      </c>
      <c r="B2328" s="3">
        <v>6.5</v>
      </c>
    </row>
    <row r="2329" spans="1:2" x14ac:dyDescent="0.3">
      <c r="A2329" s="2" t="s">
        <v>11</v>
      </c>
      <c r="B2329" s="2">
        <v>7.3</v>
      </c>
    </row>
    <row r="2330" spans="1:2" x14ac:dyDescent="0.3">
      <c r="A2330" s="3" t="s">
        <v>11</v>
      </c>
      <c r="B2330" s="3">
        <v>7.5</v>
      </c>
    </row>
    <row r="2331" spans="1:2" x14ac:dyDescent="0.3">
      <c r="A2331" s="2" t="s">
        <v>11</v>
      </c>
      <c r="B2331" s="2">
        <v>5.9</v>
      </c>
    </row>
    <row r="2332" spans="1:2" x14ac:dyDescent="0.3">
      <c r="A2332" s="3" t="s">
        <v>11</v>
      </c>
      <c r="B2332" s="3">
        <v>7.4</v>
      </c>
    </row>
    <row r="2333" spans="1:2" x14ac:dyDescent="0.3">
      <c r="A2333" s="2" t="s">
        <v>11</v>
      </c>
      <c r="B2333" s="2">
        <v>6.9</v>
      </c>
    </row>
    <row r="2334" spans="1:2" x14ac:dyDescent="0.3">
      <c r="A2334" s="3" t="s">
        <v>646</v>
      </c>
      <c r="B2334" s="3">
        <v>7.9</v>
      </c>
    </row>
    <row r="2335" spans="1:2" x14ac:dyDescent="0.3">
      <c r="A2335" s="2" t="s">
        <v>11</v>
      </c>
      <c r="B2335" s="2">
        <v>8.4</v>
      </c>
    </row>
    <row r="2336" spans="1:2" x14ac:dyDescent="0.3">
      <c r="A2336" s="3" t="s">
        <v>11</v>
      </c>
      <c r="B2336" s="3">
        <v>8</v>
      </c>
    </row>
    <row r="2337" spans="1:2" x14ac:dyDescent="0.3">
      <c r="A2337" s="2" t="s">
        <v>11</v>
      </c>
      <c r="B2337" s="2">
        <v>6</v>
      </c>
    </row>
    <row r="2338" spans="1:2" x14ac:dyDescent="0.3">
      <c r="A2338" s="2" t="s">
        <v>11</v>
      </c>
      <c r="B2338" s="2">
        <v>6.8</v>
      </c>
    </row>
    <row r="2339" spans="1:2" x14ac:dyDescent="0.3">
      <c r="A2339" s="3" t="s">
        <v>11</v>
      </c>
      <c r="B2339" s="3">
        <v>7.8</v>
      </c>
    </row>
    <row r="2340" spans="1:2" x14ac:dyDescent="0.3">
      <c r="A2340" s="2" t="s">
        <v>11</v>
      </c>
      <c r="B2340" s="2">
        <v>8.1</v>
      </c>
    </row>
    <row r="2341" spans="1:2" x14ac:dyDescent="0.3">
      <c r="A2341" s="3" t="s">
        <v>11</v>
      </c>
      <c r="B2341" s="3">
        <v>6.1</v>
      </c>
    </row>
    <row r="2342" spans="1:2" x14ac:dyDescent="0.3">
      <c r="A2342" s="3" t="s">
        <v>11</v>
      </c>
      <c r="B2342" s="3">
        <v>6.2</v>
      </c>
    </row>
    <row r="2343" spans="1:2" x14ac:dyDescent="0.3">
      <c r="A2343" s="2" t="s">
        <v>11</v>
      </c>
      <c r="B2343" s="2">
        <v>6.2</v>
      </c>
    </row>
    <row r="2344" spans="1:2" x14ac:dyDescent="0.3">
      <c r="A2344" s="2" t="s">
        <v>11</v>
      </c>
      <c r="B2344" s="2">
        <v>7.4</v>
      </c>
    </row>
    <row r="2345" spans="1:2" x14ac:dyDescent="0.3">
      <c r="A2345" s="3" t="s">
        <v>11</v>
      </c>
      <c r="B2345" s="3">
        <v>6.6</v>
      </c>
    </row>
    <row r="2346" spans="1:2" x14ac:dyDescent="0.3">
      <c r="A2346" s="2" t="s">
        <v>11</v>
      </c>
      <c r="B2346" s="2">
        <v>7.3</v>
      </c>
    </row>
    <row r="2347" spans="1:2" x14ac:dyDescent="0.3">
      <c r="A2347" s="3" t="s">
        <v>11</v>
      </c>
      <c r="B2347" s="3">
        <v>7.5</v>
      </c>
    </row>
    <row r="2348" spans="1:2" x14ac:dyDescent="0.3">
      <c r="A2348" s="2" t="s">
        <v>11</v>
      </c>
      <c r="B2348" s="2">
        <v>5.6</v>
      </c>
    </row>
    <row r="2349" spans="1:2" x14ac:dyDescent="0.3">
      <c r="A2349" s="3" t="s">
        <v>11</v>
      </c>
      <c r="B2349" s="3">
        <v>7.3</v>
      </c>
    </row>
    <row r="2350" spans="1:2" x14ac:dyDescent="0.3">
      <c r="A2350" s="2" t="s">
        <v>11</v>
      </c>
      <c r="B2350" s="2">
        <v>6.4</v>
      </c>
    </row>
    <row r="2351" spans="1:2" x14ac:dyDescent="0.3">
      <c r="A2351" s="3" t="s">
        <v>11</v>
      </c>
      <c r="B2351" s="3">
        <v>5</v>
      </c>
    </row>
    <row r="2352" spans="1:2" x14ac:dyDescent="0.3">
      <c r="A2352" s="2" t="s">
        <v>11</v>
      </c>
      <c r="B2352" s="2">
        <v>5.4</v>
      </c>
    </row>
    <row r="2353" spans="1:2" x14ac:dyDescent="0.3">
      <c r="A2353" s="2" t="s">
        <v>11</v>
      </c>
      <c r="B2353" s="2">
        <v>7.1</v>
      </c>
    </row>
    <row r="2354" spans="1:2" x14ac:dyDescent="0.3">
      <c r="A2354" s="3" t="s">
        <v>11</v>
      </c>
      <c r="B2354" s="3">
        <v>5.3</v>
      </c>
    </row>
    <row r="2355" spans="1:2" x14ac:dyDescent="0.3">
      <c r="A2355" s="2" t="s">
        <v>11</v>
      </c>
      <c r="B2355" s="2">
        <v>6.5</v>
      </c>
    </row>
    <row r="2356" spans="1:2" x14ac:dyDescent="0.3">
      <c r="A2356" s="3" t="s">
        <v>11</v>
      </c>
      <c r="B2356" s="3">
        <v>6.2</v>
      </c>
    </row>
    <row r="2357" spans="1:2" x14ac:dyDescent="0.3">
      <c r="A2357" s="2" t="s">
        <v>11</v>
      </c>
      <c r="B2357" s="2">
        <v>6.4</v>
      </c>
    </row>
    <row r="2358" spans="1:2" x14ac:dyDescent="0.3">
      <c r="A2358" s="2" t="s">
        <v>11</v>
      </c>
      <c r="B2358" s="2">
        <v>6.9</v>
      </c>
    </row>
    <row r="2359" spans="1:2" x14ac:dyDescent="0.3">
      <c r="A2359" s="3" t="s">
        <v>11</v>
      </c>
      <c r="B2359" s="3">
        <v>5.7</v>
      </c>
    </row>
    <row r="2360" spans="1:2" x14ac:dyDescent="0.3">
      <c r="A2360" s="2" t="s">
        <v>11</v>
      </c>
      <c r="B2360" s="2">
        <v>7.7</v>
      </c>
    </row>
    <row r="2361" spans="1:2" x14ac:dyDescent="0.3">
      <c r="A2361" s="2" t="s">
        <v>11</v>
      </c>
      <c r="B2361" s="2">
        <v>5.6</v>
      </c>
    </row>
    <row r="2362" spans="1:2" x14ac:dyDescent="0.3">
      <c r="A2362" s="3" t="s">
        <v>11</v>
      </c>
      <c r="B2362" s="3">
        <v>7.7</v>
      </c>
    </row>
    <row r="2363" spans="1:2" x14ac:dyDescent="0.3">
      <c r="A2363" s="2" t="s">
        <v>11</v>
      </c>
      <c r="B2363" s="2">
        <v>5.0999999999999996</v>
      </c>
    </row>
    <row r="2364" spans="1:2" x14ac:dyDescent="0.3">
      <c r="A2364" s="3" t="s">
        <v>11</v>
      </c>
      <c r="B2364" s="3">
        <v>6.8</v>
      </c>
    </row>
    <row r="2365" spans="1:2" x14ac:dyDescent="0.3">
      <c r="A2365" s="2" t="s">
        <v>11</v>
      </c>
      <c r="B2365" s="2">
        <v>8.4</v>
      </c>
    </row>
    <row r="2366" spans="1:2" x14ac:dyDescent="0.3">
      <c r="A2366" s="3" t="s">
        <v>11</v>
      </c>
      <c r="B2366" s="3">
        <v>4.9000000000000004</v>
      </c>
    </row>
    <row r="2367" spans="1:2" x14ac:dyDescent="0.3">
      <c r="A2367" s="2" t="s">
        <v>11</v>
      </c>
      <c r="B2367" s="2">
        <v>7.1</v>
      </c>
    </row>
    <row r="2368" spans="1:2" x14ac:dyDescent="0.3">
      <c r="A2368" s="3" t="s">
        <v>11</v>
      </c>
      <c r="B2368" s="3">
        <v>6.6</v>
      </c>
    </row>
    <row r="2369" spans="1:2" x14ac:dyDescent="0.3">
      <c r="A2369" s="2" t="s">
        <v>11</v>
      </c>
      <c r="B2369" s="2">
        <v>6.1</v>
      </c>
    </row>
    <row r="2370" spans="1:2" x14ac:dyDescent="0.3">
      <c r="A2370" s="3" t="s">
        <v>11</v>
      </c>
      <c r="B2370" s="3">
        <v>4.0999999999999996</v>
      </c>
    </row>
    <row r="2371" spans="1:2" x14ac:dyDescent="0.3">
      <c r="A2371" s="3" t="s">
        <v>11</v>
      </c>
      <c r="B2371" s="3">
        <v>8.1</v>
      </c>
    </row>
    <row r="2372" spans="1:2" x14ac:dyDescent="0.3">
      <c r="A2372" s="2" t="s">
        <v>11</v>
      </c>
      <c r="B2372" s="2">
        <v>7.6</v>
      </c>
    </row>
    <row r="2373" spans="1:2" x14ac:dyDescent="0.3">
      <c r="A2373" s="3" t="s">
        <v>11</v>
      </c>
      <c r="B2373" s="3">
        <v>7.8</v>
      </c>
    </row>
    <row r="2374" spans="1:2" x14ac:dyDescent="0.3">
      <c r="A2374" s="2" t="s">
        <v>11</v>
      </c>
      <c r="B2374" s="2">
        <v>4.5999999999999996</v>
      </c>
    </row>
    <row r="2375" spans="1:2" x14ac:dyDescent="0.3">
      <c r="A2375" s="3" t="s">
        <v>11</v>
      </c>
      <c r="B2375" s="3">
        <v>6</v>
      </c>
    </row>
    <row r="2376" spans="1:2" x14ac:dyDescent="0.3">
      <c r="A2376" s="2" t="s">
        <v>11</v>
      </c>
      <c r="B2376" s="2">
        <v>7</v>
      </c>
    </row>
    <row r="2377" spans="1:2" x14ac:dyDescent="0.3">
      <c r="A2377" s="3" t="s">
        <v>11</v>
      </c>
      <c r="B2377" s="3">
        <v>6.7</v>
      </c>
    </row>
    <row r="2378" spans="1:2" x14ac:dyDescent="0.3">
      <c r="A2378" s="2" t="s">
        <v>11</v>
      </c>
      <c r="B2378" s="2">
        <v>6.4</v>
      </c>
    </row>
    <row r="2379" spans="1:2" x14ac:dyDescent="0.3">
      <c r="A2379" s="3" t="s">
        <v>11</v>
      </c>
      <c r="B2379" s="3">
        <v>7.2</v>
      </c>
    </row>
    <row r="2380" spans="1:2" x14ac:dyDescent="0.3">
      <c r="A2380" s="2" t="s">
        <v>11</v>
      </c>
      <c r="B2380" s="2">
        <v>7.4</v>
      </c>
    </row>
    <row r="2381" spans="1:2" x14ac:dyDescent="0.3">
      <c r="A2381" s="3" t="s">
        <v>11</v>
      </c>
      <c r="B2381" s="3">
        <v>4.8</v>
      </c>
    </row>
    <row r="2382" spans="1:2" x14ac:dyDescent="0.3">
      <c r="A2382" s="2" t="s">
        <v>11</v>
      </c>
      <c r="B2382" s="2">
        <v>4</v>
      </c>
    </row>
    <row r="2383" spans="1:2" x14ac:dyDescent="0.3">
      <c r="A2383" s="3" t="s">
        <v>11</v>
      </c>
      <c r="B2383" s="3">
        <v>6.2</v>
      </c>
    </row>
    <row r="2384" spans="1:2" x14ac:dyDescent="0.3">
      <c r="A2384" s="2" t="s">
        <v>11</v>
      </c>
      <c r="B2384" s="2">
        <v>7.7</v>
      </c>
    </row>
    <row r="2385" spans="1:2" x14ac:dyDescent="0.3">
      <c r="A2385" s="3" t="s">
        <v>11</v>
      </c>
      <c r="B2385" s="3">
        <v>6.7</v>
      </c>
    </row>
    <row r="2386" spans="1:2" x14ac:dyDescent="0.3">
      <c r="A2386" s="2" t="s">
        <v>11</v>
      </c>
      <c r="B2386" s="2">
        <v>7.9</v>
      </c>
    </row>
    <row r="2387" spans="1:2" x14ac:dyDescent="0.3">
      <c r="A2387" s="3" t="s">
        <v>11</v>
      </c>
      <c r="B2387" s="3">
        <v>7.9</v>
      </c>
    </row>
    <row r="2388" spans="1:2" x14ac:dyDescent="0.3">
      <c r="A2388" s="2" t="s">
        <v>11</v>
      </c>
      <c r="B2388" s="2">
        <v>5.5</v>
      </c>
    </row>
    <row r="2389" spans="1:2" x14ac:dyDescent="0.3">
      <c r="A2389" s="3" t="s">
        <v>11</v>
      </c>
      <c r="B2389" s="3">
        <v>6.2</v>
      </c>
    </row>
    <row r="2390" spans="1:2" x14ac:dyDescent="0.3">
      <c r="A2390" s="2" t="s">
        <v>11</v>
      </c>
      <c r="B2390" s="2">
        <v>5.0999999999999996</v>
      </c>
    </row>
    <row r="2391" spans="1:2" x14ac:dyDescent="0.3">
      <c r="A2391" s="3" t="s">
        <v>11</v>
      </c>
      <c r="B2391" s="3">
        <v>4.0999999999999996</v>
      </c>
    </row>
    <row r="2392" spans="1:2" x14ac:dyDescent="0.3">
      <c r="A2392" s="2" t="s">
        <v>11</v>
      </c>
      <c r="B2392" s="2">
        <v>6.7</v>
      </c>
    </row>
    <row r="2393" spans="1:2" x14ac:dyDescent="0.3">
      <c r="A2393" s="3" t="s">
        <v>11</v>
      </c>
      <c r="B2393" s="3">
        <v>4.7</v>
      </c>
    </row>
    <row r="2394" spans="1:2" x14ac:dyDescent="0.3">
      <c r="A2394" s="2" t="s">
        <v>11</v>
      </c>
      <c r="B2394" s="2">
        <v>6.4</v>
      </c>
    </row>
    <row r="2395" spans="1:2" x14ac:dyDescent="0.3">
      <c r="A2395" s="3" t="s">
        <v>11</v>
      </c>
      <c r="B2395" s="3">
        <v>6.3</v>
      </c>
    </row>
    <row r="2396" spans="1:2" x14ac:dyDescent="0.3">
      <c r="A2396" s="2" t="s">
        <v>11</v>
      </c>
      <c r="B2396" s="2">
        <v>5.5</v>
      </c>
    </row>
    <row r="2397" spans="1:2" x14ac:dyDescent="0.3">
      <c r="A2397" s="3" t="s">
        <v>11</v>
      </c>
      <c r="B2397" s="3">
        <v>7.3</v>
      </c>
    </row>
    <row r="2398" spans="1:2" x14ac:dyDescent="0.3">
      <c r="A2398" s="2" t="s">
        <v>11</v>
      </c>
      <c r="B2398" s="2">
        <v>6.3</v>
      </c>
    </row>
    <row r="2399" spans="1:2" x14ac:dyDescent="0.3">
      <c r="A2399" s="3" t="s">
        <v>11</v>
      </c>
      <c r="B2399" s="3">
        <v>4.9000000000000004</v>
      </c>
    </row>
    <row r="2400" spans="1:2" x14ac:dyDescent="0.3">
      <c r="A2400" s="2" t="s">
        <v>11</v>
      </c>
      <c r="B2400" s="2">
        <v>7.6</v>
      </c>
    </row>
    <row r="2401" spans="1:2" x14ac:dyDescent="0.3">
      <c r="A2401" s="3" t="s">
        <v>11</v>
      </c>
      <c r="B2401" s="3">
        <v>6</v>
      </c>
    </row>
    <row r="2402" spans="1:2" x14ac:dyDescent="0.3">
      <c r="A2402" s="2" t="s">
        <v>11</v>
      </c>
      <c r="B2402" s="2">
        <v>6.2</v>
      </c>
    </row>
    <row r="2403" spans="1:2" x14ac:dyDescent="0.3">
      <c r="A2403" s="3" t="s">
        <v>11</v>
      </c>
      <c r="B2403" s="3">
        <v>6.8</v>
      </c>
    </row>
    <row r="2404" spans="1:2" x14ac:dyDescent="0.3">
      <c r="A2404" s="2" t="s">
        <v>11</v>
      </c>
      <c r="B2404" s="2">
        <v>4.5</v>
      </c>
    </row>
    <row r="2405" spans="1:2" x14ac:dyDescent="0.3">
      <c r="A2405" s="3" t="s">
        <v>11</v>
      </c>
      <c r="B2405" s="3">
        <v>5.7</v>
      </c>
    </row>
    <row r="2406" spans="1:2" x14ac:dyDescent="0.3">
      <c r="A2406" s="3" t="s">
        <v>11</v>
      </c>
      <c r="B2406" s="3">
        <v>4.5999999999999996</v>
      </c>
    </row>
    <row r="2407" spans="1:2" x14ac:dyDescent="0.3">
      <c r="A2407" s="2" t="s">
        <v>11</v>
      </c>
      <c r="B2407" s="2">
        <v>6.2</v>
      </c>
    </row>
    <row r="2408" spans="1:2" x14ac:dyDescent="0.3">
      <c r="A2408" s="3" t="s">
        <v>11</v>
      </c>
      <c r="B2408" s="3">
        <v>7</v>
      </c>
    </row>
    <row r="2409" spans="1:2" x14ac:dyDescent="0.3">
      <c r="A2409" s="2" t="s">
        <v>11</v>
      </c>
      <c r="B2409" s="2">
        <v>6.9</v>
      </c>
    </row>
    <row r="2410" spans="1:2" x14ac:dyDescent="0.3">
      <c r="A2410" s="2" t="s">
        <v>11</v>
      </c>
      <c r="B2410" s="2">
        <v>6.7</v>
      </c>
    </row>
    <row r="2411" spans="1:2" x14ac:dyDescent="0.3">
      <c r="A2411" s="3" t="s">
        <v>11</v>
      </c>
      <c r="B2411" s="3">
        <v>5.6</v>
      </c>
    </row>
    <row r="2412" spans="1:2" x14ac:dyDescent="0.3">
      <c r="A2412" s="2" t="s">
        <v>11</v>
      </c>
      <c r="B2412" s="2">
        <v>6.6</v>
      </c>
    </row>
    <row r="2413" spans="1:2" x14ac:dyDescent="0.3">
      <c r="A2413" s="3" t="s">
        <v>11</v>
      </c>
      <c r="B2413" s="3">
        <v>6.4</v>
      </c>
    </row>
    <row r="2414" spans="1:2" x14ac:dyDescent="0.3">
      <c r="A2414" s="2" t="s">
        <v>11</v>
      </c>
      <c r="B2414" s="2">
        <v>2.8</v>
      </c>
    </row>
    <row r="2415" spans="1:2" x14ac:dyDescent="0.3">
      <c r="A2415" s="3" t="s">
        <v>11</v>
      </c>
      <c r="B2415" s="3">
        <v>5.4</v>
      </c>
    </row>
    <row r="2416" spans="1:2" x14ac:dyDescent="0.3">
      <c r="A2416" s="2" t="s">
        <v>11</v>
      </c>
      <c r="B2416" s="2">
        <v>5</v>
      </c>
    </row>
    <row r="2417" spans="1:2" x14ac:dyDescent="0.3">
      <c r="A2417" s="3" t="s">
        <v>11</v>
      </c>
      <c r="B2417" s="3">
        <v>5.0999999999999996</v>
      </c>
    </row>
    <row r="2418" spans="1:2" x14ac:dyDescent="0.3">
      <c r="A2418" s="2" t="s">
        <v>11</v>
      </c>
      <c r="B2418" s="2">
        <v>8</v>
      </c>
    </row>
    <row r="2419" spans="1:2" x14ac:dyDescent="0.3">
      <c r="A2419" s="3" t="s">
        <v>11</v>
      </c>
      <c r="B2419" s="3">
        <v>5.9</v>
      </c>
    </row>
    <row r="2420" spans="1:2" x14ac:dyDescent="0.3">
      <c r="A2420" s="3" t="s">
        <v>11</v>
      </c>
      <c r="B2420" s="3">
        <v>8.1999999999999993</v>
      </c>
    </row>
    <row r="2421" spans="1:2" x14ac:dyDescent="0.3">
      <c r="A2421" s="2" t="s">
        <v>11</v>
      </c>
      <c r="B2421" s="2">
        <v>7</v>
      </c>
    </row>
    <row r="2422" spans="1:2" x14ac:dyDescent="0.3">
      <c r="A2422" s="3" t="s">
        <v>11</v>
      </c>
      <c r="B2422" s="3">
        <v>6.6</v>
      </c>
    </row>
    <row r="2423" spans="1:2" x14ac:dyDescent="0.3">
      <c r="A2423" s="2" t="s">
        <v>11</v>
      </c>
      <c r="B2423" s="2">
        <v>6.7</v>
      </c>
    </row>
    <row r="2424" spans="1:2" x14ac:dyDescent="0.3">
      <c r="A2424" s="3" t="s">
        <v>11</v>
      </c>
      <c r="B2424" s="3">
        <v>5.5</v>
      </c>
    </row>
    <row r="2425" spans="1:2" x14ac:dyDescent="0.3">
      <c r="A2425" s="2" t="s">
        <v>11</v>
      </c>
      <c r="B2425" s="2">
        <v>4.9000000000000004</v>
      </c>
    </row>
    <row r="2426" spans="1:2" x14ac:dyDescent="0.3">
      <c r="A2426" s="3" t="s">
        <v>11</v>
      </c>
      <c r="B2426" s="3">
        <v>6.9</v>
      </c>
    </row>
    <row r="2427" spans="1:2" x14ac:dyDescent="0.3">
      <c r="A2427" s="3" t="s">
        <v>11</v>
      </c>
      <c r="B2427" s="3">
        <v>5.6</v>
      </c>
    </row>
    <row r="2428" spans="1:2" x14ac:dyDescent="0.3">
      <c r="A2428" s="2" t="s">
        <v>11</v>
      </c>
      <c r="B2428" s="2">
        <v>8</v>
      </c>
    </row>
    <row r="2429" spans="1:2" x14ac:dyDescent="0.3">
      <c r="A2429" s="3" t="s">
        <v>11</v>
      </c>
      <c r="B2429" s="3">
        <v>5.3</v>
      </c>
    </row>
    <row r="2430" spans="1:2" x14ac:dyDescent="0.3">
      <c r="A2430" s="2" t="s">
        <v>11</v>
      </c>
      <c r="B2430" s="2">
        <v>6.2</v>
      </c>
    </row>
    <row r="2431" spans="1:2" x14ac:dyDescent="0.3">
      <c r="A2431" s="3" t="s">
        <v>11</v>
      </c>
      <c r="B2431" s="3">
        <v>5.3</v>
      </c>
    </row>
    <row r="2432" spans="1:2" x14ac:dyDescent="0.3">
      <c r="A2432" s="2" t="s">
        <v>11</v>
      </c>
      <c r="B2432" s="2">
        <v>6.6</v>
      </c>
    </row>
    <row r="2433" spans="1:2" x14ac:dyDescent="0.3">
      <c r="A2433" s="3" t="s">
        <v>11</v>
      </c>
      <c r="B2433" s="3">
        <v>7.2</v>
      </c>
    </row>
    <row r="2434" spans="1:2" x14ac:dyDescent="0.3">
      <c r="A2434" s="2" t="s">
        <v>11</v>
      </c>
      <c r="B2434" s="2">
        <v>4.5999999999999996</v>
      </c>
    </row>
    <row r="2435" spans="1:2" x14ac:dyDescent="0.3">
      <c r="A2435" s="3" t="s">
        <v>11</v>
      </c>
      <c r="B2435" s="3">
        <v>7.5</v>
      </c>
    </row>
    <row r="2436" spans="1:2" x14ac:dyDescent="0.3">
      <c r="A2436" s="2" t="s">
        <v>11</v>
      </c>
      <c r="B2436" s="2">
        <v>6.5</v>
      </c>
    </row>
    <row r="2437" spans="1:2" x14ac:dyDescent="0.3">
      <c r="A2437" s="3" t="s">
        <v>11</v>
      </c>
      <c r="B2437" s="3">
        <v>7.6</v>
      </c>
    </row>
    <row r="2438" spans="1:2" x14ac:dyDescent="0.3">
      <c r="A2438" s="2" t="s">
        <v>11</v>
      </c>
      <c r="B2438" s="2">
        <v>6.2</v>
      </c>
    </row>
    <row r="2439" spans="1:2" x14ac:dyDescent="0.3">
      <c r="A2439" s="3" t="s">
        <v>11</v>
      </c>
      <c r="B2439" s="3">
        <v>8</v>
      </c>
    </row>
    <row r="2440" spans="1:2" x14ac:dyDescent="0.3">
      <c r="A2440" s="3" t="s">
        <v>11</v>
      </c>
      <c r="B2440" s="3">
        <v>6.3</v>
      </c>
    </row>
    <row r="2441" spans="1:2" x14ac:dyDescent="0.3">
      <c r="A2441" s="2" t="s">
        <v>11</v>
      </c>
      <c r="B2441" s="2">
        <v>7.2</v>
      </c>
    </row>
    <row r="2442" spans="1:2" x14ac:dyDescent="0.3">
      <c r="A2442" s="2" t="s">
        <v>11</v>
      </c>
      <c r="B2442" s="2">
        <v>6.7</v>
      </c>
    </row>
    <row r="2443" spans="1:2" x14ac:dyDescent="0.3">
      <c r="A2443" s="3" t="s">
        <v>11</v>
      </c>
      <c r="B2443" s="3">
        <v>5.3</v>
      </c>
    </row>
    <row r="2444" spans="1:2" x14ac:dyDescent="0.3">
      <c r="A2444" s="2" t="s">
        <v>11</v>
      </c>
      <c r="B2444" s="2">
        <v>6.3</v>
      </c>
    </row>
    <row r="2445" spans="1:2" x14ac:dyDescent="0.3">
      <c r="A2445" s="3" t="s">
        <v>11</v>
      </c>
      <c r="B2445" s="3">
        <v>6.5</v>
      </c>
    </row>
    <row r="2446" spans="1:2" x14ac:dyDescent="0.3">
      <c r="A2446" s="2" t="s">
        <v>3627</v>
      </c>
      <c r="B2446" s="2">
        <v>8.3000000000000007</v>
      </c>
    </row>
    <row r="2447" spans="1:2" x14ac:dyDescent="0.3">
      <c r="A2447" s="3" t="s">
        <v>953</v>
      </c>
      <c r="B2447" s="3">
        <v>7.2</v>
      </c>
    </row>
    <row r="2448" spans="1:2" x14ac:dyDescent="0.3">
      <c r="A2448" s="2" t="s">
        <v>11</v>
      </c>
      <c r="B2448" s="2">
        <v>6.8</v>
      </c>
    </row>
    <row r="2449" spans="1:2" x14ac:dyDescent="0.3">
      <c r="A2449" s="3" t="s">
        <v>646</v>
      </c>
      <c r="B2449" s="3">
        <v>6.4</v>
      </c>
    </row>
    <row r="2450" spans="1:2" x14ac:dyDescent="0.3">
      <c r="A2450" s="2" t="s">
        <v>11</v>
      </c>
      <c r="B2450" s="2">
        <v>6.9</v>
      </c>
    </row>
    <row r="2451" spans="1:2" x14ac:dyDescent="0.3">
      <c r="A2451" s="2" t="s">
        <v>4129</v>
      </c>
      <c r="B2451" s="2">
        <v>6.2</v>
      </c>
    </row>
    <row r="2452" spans="1:2" x14ac:dyDescent="0.3">
      <c r="A2452" s="3" t="s">
        <v>11</v>
      </c>
      <c r="B2452" s="3">
        <v>6.1</v>
      </c>
    </row>
    <row r="2453" spans="1:2" x14ac:dyDescent="0.3">
      <c r="A2453" s="3" t="s">
        <v>11</v>
      </c>
      <c r="B2453" s="3">
        <v>5.0999999999999996</v>
      </c>
    </row>
    <row r="2454" spans="1:2" x14ac:dyDescent="0.3">
      <c r="A2454" s="2" t="s">
        <v>11</v>
      </c>
      <c r="B2454" s="2">
        <v>4.5</v>
      </c>
    </row>
    <row r="2455" spans="1:2" x14ac:dyDescent="0.3">
      <c r="A2455" s="3" t="s">
        <v>11</v>
      </c>
      <c r="B2455" s="3">
        <v>5.9</v>
      </c>
    </row>
    <row r="2456" spans="1:2" x14ac:dyDescent="0.3">
      <c r="A2456" s="3" t="s">
        <v>11</v>
      </c>
      <c r="B2456" s="3">
        <v>8.1</v>
      </c>
    </row>
    <row r="2457" spans="1:2" x14ac:dyDescent="0.3">
      <c r="A2457" s="2" t="s">
        <v>11</v>
      </c>
      <c r="B2457" s="2">
        <v>5.7</v>
      </c>
    </row>
    <row r="2458" spans="1:2" x14ac:dyDescent="0.3">
      <c r="A2458" s="3" t="s">
        <v>11</v>
      </c>
      <c r="B2458" s="3">
        <v>6.8</v>
      </c>
    </row>
    <row r="2459" spans="1:2" x14ac:dyDescent="0.3">
      <c r="A2459" s="2" t="s">
        <v>953</v>
      </c>
      <c r="B2459" s="2">
        <v>7.5</v>
      </c>
    </row>
    <row r="2460" spans="1:2" x14ac:dyDescent="0.3">
      <c r="A2460" s="2" t="s">
        <v>11</v>
      </c>
      <c r="B2460" s="2">
        <v>8.3000000000000007</v>
      </c>
    </row>
    <row r="2461" spans="1:2" x14ac:dyDescent="0.3">
      <c r="A2461" s="3" t="s">
        <v>11</v>
      </c>
      <c r="B2461" s="3">
        <v>7.4</v>
      </c>
    </row>
    <row r="2462" spans="1:2" x14ac:dyDescent="0.3">
      <c r="A2462" s="2" t="s">
        <v>11</v>
      </c>
      <c r="B2462" s="2">
        <v>8</v>
      </c>
    </row>
    <row r="2463" spans="1:2" x14ac:dyDescent="0.3">
      <c r="A2463" s="3" t="s">
        <v>11</v>
      </c>
      <c r="B2463" s="3">
        <v>6.9</v>
      </c>
    </row>
    <row r="2464" spans="1:2" x14ac:dyDescent="0.3">
      <c r="A2464" s="2" t="s">
        <v>11</v>
      </c>
      <c r="B2464" s="2">
        <v>6.9</v>
      </c>
    </row>
    <row r="2465" spans="1:2" x14ac:dyDescent="0.3">
      <c r="A2465" s="2" t="s">
        <v>11</v>
      </c>
      <c r="B2465" s="2">
        <v>5.5</v>
      </c>
    </row>
    <row r="2466" spans="1:2" x14ac:dyDescent="0.3">
      <c r="A2466" s="2" t="s">
        <v>11</v>
      </c>
      <c r="B2466" s="2">
        <v>7.2</v>
      </c>
    </row>
    <row r="2467" spans="1:2" x14ac:dyDescent="0.3">
      <c r="A2467" s="3" t="s">
        <v>11</v>
      </c>
      <c r="B2467" s="3">
        <v>6.9</v>
      </c>
    </row>
    <row r="2468" spans="1:2" x14ac:dyDescent="0.3">
      <c r="A2468" s="2" t="s">
        <v>11</v>
      </c>
      <c r="B2468" s="2">
        <v>5.5</v>
      </c>
    </row>
    <row r="2469" spans="1:2" x14ac:dyDescent="0.3">
      <c r="A2469" s="3" t="s">
        <v>11</v>
      </c>
      <c r="B2469" s="3">
        <v>5.2</v>
      </c>
    </row>
    <row r="2470" spans="1:2" x14ac:dyDescent="0.3">
      <c r="A2470" s="2" t="s">
        <v>11</v>
      </c>
      <c r="B2470" s="2">
        <v>7.1</v>
      </c>
    </row>
    <row r="2471" spans="1:2" x14ac:dyDescent="0.3">
      <c r="A2471" s="2" t="s">
        <v>11</v>
      </c>
      <c r="B2471" s="2">
        <v>5.5</v>
      </c>
    </row>
    <row r="2472" spans="1:2" x14ac:dyDescent="0.3">
      <c r="A2472" s="3" t="s">
        <v>11</v>
      </c>
      <c r="B2472" s="3">
        <v>6.7</v>
      </c>
    </row>
    <row r="2473" spans="1:2" x14ac:dyDescent="0.3">
      <c r="A2473" s="2" t="s">
        <v>11</v>
      </c>
      <c r="B2473" s="2">
        <v>5</v>
      </c>
    </row>
    <row r="2474" spans="1:2" x14ac:dyDescent="0.3">
      <c r="A2474" s="3" t="s">
        <v>11</v>
      </c>
      <c r="B2474" s="3">
        <v>6.4</v>
      </c>
    </row>
    <row r="2475" spans="1:2" x14ac:dyDescent="0.3">
      <c r="A2475" s="2" t="s">
        <v>11</v>
      </c>
      <c r="B2475" s="2">
        <v>6.6</v>
      </c>
    </row>
    <row r="2476" spans="1:2" x14ac:dyDescent="0.3">
      <c r="A2476" s="3" t="s">
        <v>11</v>
      </c>
      <c r="B2476" s="3">
        <v>5.9</v>
      </c>
    </row>
    <row r="2477" spans="1:2" x14ac:dyDescent="0.3">
      <c r="A2477" s="2" t="s">
        <v>11</v>
      </c>
      <c r="B2477" s="2">
        <v>5.7</v>
      </c>
    </row>
    <row r="2478" spans="1:2" x14ac:dyDescent="0.3">
      <c r="A2478" s="3" t="s">
        <v>11</v>
      </c>
      <c r="B2478" s="3">
        <v>4.5</v>
      </c>
    </row>
    <row r="2479" spans="1:2" x14ac:dyDescent="0.3">
      <c r="A2479" s="3" t="s">
        <v>11</v>
      </c>
      <c r="B2479" s="3">
        <v>5</v>
      </c>
    </row>
    <row r="2480" spans="1:2" x14ac:dyDescent="0.3">
      <c r="A2480" s="2" t="s">
        <v>11</v>
      </c>
      <c r="B2480" s="2">
        <v>4.5999999999999996</v>
      </c>
    </row>
    <row r="2481" spans="1:2" x14ac:dyDescent="0.3">
      <c r="A2481" s="3" t="s">
        <v>11</v>
      </c>
      <c r="B2481" s="3">
        <v>6.5</v>
      </c>
    </row>
    <row r="2482" spans="1:2" x14ac:dyDescent="0.3">
      <c r="A2482" s="2" t="s">
        <v>11</v>
      </c>
      <c r="B2482" s="2">
        <v>4.9000000000000004</v>
      </c>
    </row>
    <row r="2483" spans="1:2" x14ac:dyDescent="0.3">
      <c r="A2483" s="3" t="s">
        <v>11</v>
      </c>
      <c r="B2483" s="3">
        <v>6</v>
      </c>
    </row>
    <row r="2484" spans="1:2" x14ac:dyDescent="0.3">
      <c r="A2484" s="2" t="s">
        <v>11</v>
      </c>
      <c r="B2484" s="2">
        <v>6.9</v>
      </c>
    </row>
    <row r="2485" spans="1:2" x14ac:dyDescent="0.3">
      <c r="A2485" s="3" t="s">
        <v>11</v>
      </c>
      <c r="B2485" s="3">
        <v>5.7</v>
      </c>
    </row>
    <row r="2486" spans="1:2" x14ac:dyDescent="0.3">
      <c r="A2486" s="3" t="s">
        <v>11</v>
      </c>
      <c r="B2486" s="3">
        <v>6.9</v>
      </c>
    </row>
    <row r="2487" spans="1:2" x14ac:dyDescent="0.3">
      <c r="A2487" s="3" t="s">
        <v>11</v>
      </c>
      <c r="B2487" s="3">
        <v>4.4000000000000004</v>
      </c>
    </row>
    <row r="2488" spans="1:2" x14ac:dyDescent="0.3">
      <c r="A2488" s="3" t="s">
        <v>11</v>
      </c>
      <c r="B2488" s="3">
        <v>7</v>
      </c>
    </row>
    <row r="2489" spans="1:2" x14ac:dyDescent="0.3">
      <c r="A2489" s="2" t="s">
        <v>11</v>
      </c>
      <c r="B2489" s="2">
        <v>5.4</v>
      </c>
    </row>
    <row r="2490" spans="1:2" x14ac:dyDescent="0.3">
      <c r="A2490" s="3" t="s">
        <v>11</v>
      </c>
      <c r="B2490" s="3">
        <v>5.4</v>
      </c>
    </row>
    <row r="2491" spans="1:2" x14ac:dyDescent="0.3">
      <c r="A2491" s="3" t="s">
        <v>11</v>
      </c>
      <c r="B2491" s="3">
        <v>7.6</v>
      </c>
    </row>
    <row r="2492" spans="1:2" x14ac:dyDescent="0.3">
      <c r="A2492" s="2" t="s">
        <v>11</v>
      </c>
      <c r="B2492" s="2">
        <v>5.9</v>
      </c>
    </row>
    <row r="2493" spans="1:2" x14ac:dyDescent="0.3">
      <c r="A2493" s="3" t="s">
        <v>11</v>
      </c>
      <c r="B2493" s="3">
        <v>6.6</v>
      </c>
    </row>
    <row r="2494" spans="1:2" x14ac:dyDescent="0.3">
      <c r="A2494" s="2" t="s">
        <v>11</v>
      </c>
      <c r="B2494" s="2">
        <v>6.7</v>
      </c>
    </row>
    <row r="2495" spans="1:2" x14ac:dyDescent="0.3">
      <c r="A2495" s="3" t="s">
        <v>11</v>
      </c>
      <c r="B2495" s="3">
        <v>3.9</v>
      </c>
    </row>
    <row r="2496" spans="1:2" x14ac:dyDescent="0.3">
      <c r="A2496" s="2" t="s">
        <v>11</v>
      </c>
      <c r="B2496" s="2">
        <v>5.7</v>
      </c>
    </row>
    <row r="2497" spans="1:2" x14ac:dyDescent="0.3">
      <c r="A2497" s="2" t="s">
        <v>11</v>
      </c>
      <c r="B2497" s="2">
        <v>6.5</v>
      </c>
    </row>
    <row r="2498" spans="1:2" x14ac:dyDescent="0.3">
      <c r="A2498" s="3" t="s">
        <v>11</v>
      </c>
      <c r="B2498" s="3">
        <v>6.8</v>
      </c>
    </row>
    <row r="2499" spans="1:2" x14ac:dyDescent="0.3">
      <c r="A2499" s="3" t="s">
        <v>11</v>
      </c>
      <c r="B2499" s="3">
        <v>7.3</v>
      </c>
    </row>
    <row r="2500" spans="1:2" x14ac:dyDescent="0.3">
      <c r="A2500" s="3" t="s">
        <v>11</v>
      </c>
      <c r="B2500" s="3">
        <v>7</v>
      </c>
    </row>
    <row r="2501" spans="1:2" x14ac:dyDescent="0.3">
      <c r="A2501" s="2" t="s">
        <v>11</v>
      </c>
      <c r="B2501" s="2">
        <v>6.5</v>
      </c>
    </row>
    <row r="2502" spans="1:2" x14ac:dyDescent="0.3">
      <c r="A2502" s="2" t="s">
        <v>11</v>
      </c>
      <c r="B2502" s="2">
        <v>7.7</v>
      </c>
    </row>
    <row r="2503" spans="1:2" x14ac:dyDescent="0.3">
      <c r="A2503" s="3" t="s">
        <v>11</v>
      </c>
      <c r="B2503" s="3">
        <v>7.7</v>
      </c>
    </row>
    <row r="2504" spans="1:2" x14ac:dyDescent="0.3">
      <c r="A2504" s="3" t="s">
        <v>11</v>
      </c>
      <c r="B2504" s="3">
        <v>6.8</v>
      </c>
    </row>
    <row r="2505" spans="1:2" x14ac:dyDescent="0.3">
      <c r="A2505" s="2" t="s">
        <v>11</v>
      </c>
      <c r="B2505" s="2">
        <v>7.4</v>
      </c>
    </row>
    <row r="2506" spans="1:2" x14ac:dyDescent="0.3">
      <c r="A2506" s="3" t="s">
        <v>11</v>
      </c>
      <c r="B2506" s="3">
        <v>5.0999999999999996</v>
      </c>
    </row>
    <row r="2507" spans="1:2" x14ac:dyDescent="0.3">
      <c r="A2507" s="3" t="s">
        <v>11</v>
      </c>
      <c r="B2507" s="3">
        <v>7.4</v>
      </c>
    </row>
    <row r="2508" spans="1:2" x14ac:dyDescent="0.3">
      <c r="A2508" s="2" t="s">
        <v>11</v>
      </c>
      <c r="B2508" s="2">
        <v>7.2</v>
      </c>
    </row>
    <row r="2509" spans="1:2" x14ac:dyDescent="0.3">
      <c r="A2509" s="3" t="s">
        <v>3627</v>
      </c>
      <c r="B2509" s="3">
        <v>8.3000000000000007</v>
      </c>
    </row>
    <row r="2510" spans="1:2" x14ac:dyDescent="0.3">
      <c r="A2510" s="2" t="s">
        <v>918</v>
      </c>
      <c r="B2510" s="2">
        <v>8.1</v>
      </c>
    </row>
    <row r="2511" spans="1:2" x14ac:dyDescent="0.3">
      <c r="A2511" s="2" t="s">
        <v>11</v>
      </c>
      <c r="B2511" s="2">
        <v>7.3</v>
      </c>
    </row>
    <row r="2512" spans="1:2" x14ac:dyDescent="0.3">
      <c r="A2512" s="3" t="s">
        <v>11</v>
      </c>
      <c r="B2512" s="3">
        <v>3.6</v>
      </c>
    </row>
    <row r="2513" spans="1:2" x14ac:dyDescent="0.3">
      <c r="A2513" s="2" t="s">
        <v>11</v>
      </c>
      <c r="B2513" s="2">
        <v>1.6</v>
      </c>
    </row>
    <row r="2514" spans="1:2" x14ac:dyDescent="0.3">
      <c r="A2514" s="3" t="s">
        <v>11</v>
      </c>
      <c r="B2514" s="3">
        <v>8</v>
      </c>
    </row>
    <row r="2515" spans="1:2" x14ac:dyDescent="0.3">
      <c r="A2515" s="3" t="s">
        <v>11</v>
      </c>
      <c r="B2515" s="3">
        <v>9</v>
      </c>
    </row>
    <row r="2516" spans="1:2" x14ac:dyDescent="0.3">
      <c r="A2516" s="2" t="s">
        <v>11</v>
      </c>
      <c r="B2516" s="2">
        <v>6.1</v>
      </c>
    </row>
    <row r="2517" spans="1:2" x14ac:dyDescent="0.3">
      <c r="A2517" s="3" t="s">
        <v>11</v>
      </c>
      <c r="B2517" s="3">
        <v>5.7</v>
      </c>
    </row>
    <row r="2518" spans="1:2" x14ac:dyDescent="0.3">
      <c r="A2518" s="2" t="s">
        <v>11</v>
      </c>
      <c r="B2518" s="2">
        <v>6.8</v>
      </c>
    </row>
    <row r="2519" spans="1:2" x14ac:dyDescent="0.3">
      <c r="A2519" s="3" t="s">
        <v>11</v>
      </c>
      <c r="B2519" s="3">
        <v>5.5</v>
      </c>
    </row>
    <row r="2520" spans="1:2" x14ac:dyDescent="0.3">
      <c r="A2520" s="2" t="s">
        <v>11</v>
      </c>
      <c r="B2520" s="2">
        <v>6.8</v>
      </c>
    </row>
    <row r="2521" spans="1:2" x14ac:dyDescent="0.3">
      <c r="A2521" s="3" t="s">
        <v>11</v>
      </c>
      <c r="B2521" s="3">
        <v>7.3</v>
      </c>
    </row>
    <row r="2522" spans="1:2" x14ac:dyDescent="0.3">
      <c r="A2522" s="2" t="s">
        <v>11</v>
      </c>
      <c r="B2522" s="2">
        <v>6.1</v>
      </c>
    </row>
    <row r="2523" spans="1:2" x14ac:dyDescent="0.3">
      <c r="A2523" s="3" t="s">
        <v>11</v>
      </c>
      <c r="B2523" s="3">
        <v>7.2</v>
      </c>
    </row>
    <row r="2524" spans="1:2" x14ac:dyDescent="0.3">
      <c r="A2524" s="2" t="s">
        <v>11</v>
      </c>
      <c r="B2524" s="2">
        <v>5.9</v>
      </c>
    </row>
    <row r="2525" spans="1:2" x14ac:dyDescent="0.3">
      <c r="A2525" s="3" t="s">
        <v>11</v>
      </c>
      <c r="B2525" s="3">
        <v>6.1</v>
      </c>
    </row>
    <row r="2526" spans="1:2" x14ac:dyDescent="0.3">
      <c r="A2526" s="2" t="s">
        <v>11</v>
      </c>
      <c r="B2526" s="2">
        <v>6.8</v>
      </c>
    </row>
    <row r="2527" spans="1:2" x14ac:dyDescent="0.3">
      <c r="A2527" s="3" t="s">
        <v>11</v>
      </c>
      <c r="B2527" s="3">
        <v>7.7</v>
      </c>
    </row>
    <row r="2528" spans="1:2" x14ac:dyDescent="0.3">
      <c r="A2528" s="2" t="s">
        <v>11</v>
      </c>
      <c r="B2528" s="2">
        <v>4.9000000000000004</v>
      </c>
    </row>
    <row r="2529" spans="1:2" x14ac:dyDescent="0.3">
      <c r="A2529" s="3" t="s">
        <v>11</v>
      </c>
      <c r="B2529" s="3">
        <v>6.1</v>
      </c>
    </row>
    <row r="2530" spans="1:2" x14ac:dyDescent="0.3">
      <c r="A2530" s="2" t="s">
        <v>11</v>
      </c>
      <c r="B2530" s="2">
        <v>2.5</v>
      </c>
    </row>
    <row r="2531" spans="1:2" x14ac:dyDescent="0.3">
      <c r="A2531" s="3" t="s">
        <v>11</v>
      </c>
      <c r="B2531" s="3">
        <v>6.1</v>
      </c>
    </row>
    <row r="2532" spans="1:2" x14ac:dyDescent="0.3">
      <c r="A2532" s="2" t="s">
        <v>11</v>
      </c>
      <c r="B2532" s="2">
        <v>5.9</v>
      </c>
    </row>
    <row r="2533" spans="1:2" x14ac:dyDescent="0.3">
      <c r="A2533" s="3" t="s">
        <v>11</v>
      </c>
      <c r="B2533" s="3">
        <v>5.7</v>
      </c>
    </row>
    <row r="2534" spans="1:2" x14ac:dyDescent="0.3">
      <c r="A2534" s="2" t="s">
        <v>11</v>
      </c>
      <c r="B2534" s="2">
        <v>5.6</v>
      </c>
    </row>
    <row r="2535" spans="1:2" x14ac:dyDescent="0.3">
      <c r="A2535" s="3" t="s">
        <v>11</v>
      </c>
      <c r="B2535" s="3">
        <v>7.2</v>
      </c>
    </row>
    <row r="2536" spans="1:2" x14ac:dyDescent="0.3">
      <c r="A2536" s="2" t="s">
        <v>11</v>
      </c>
      <c r="B2536" s="2">
        <v>7.7</v>
      </c>
    </row>
    <row r="2537" spans="1:2" x14ac:dyDescent="0.3">
      <c r="A2537" s="3" t="s">
        <v>11</v>
      </c>
      <c r="B2537" s="3">
        <v>7.8</v>
      </c>
    </row>
    <row r="2538" spans="1:2" x14ac:dyDescent="0.3">
      <c r="A2538" s="2" t="s">
        <v>11</v>
      </c>
      <c r="B2538" s="2">
        <v>6.1</v>
      </c>
    </row>
    <row r="2539" spans="1:2" x14ac:dyDescent="0.3">
      <c r="A2539" s="3" t="s">
        <v>11</v>
      </c>
      <c r="B2539" s="3">
        <v>5.8</v>
      </c>
    </row>
    <row r="2540" spans="1:2" x14ac:dyDescent="0.3">
      <c r="A2540" s="2" t="s">
        <v>11</v>
      </c>
      <c r="B2540" s="2">
        <v>6.5</v>
      </c>
    </row>
    <row r="2541" spans="1:2" x14ac:dyDescent="0.3">
      <c r="A2541" s="3" t="s">
        <v>2504</v>
      </c>
      <c r="B2541" s="3">
        <v>7.9</v>
      </c>
    </row>
    <row r="2542" spans="1:2" x14ac:dyDescent="0.3">
      <c r="A2542" s="2" t="s">
        <v>11</v>
      </c>
      <c r="B2542" s="2">
        <v>6.3</v>
      </c>
    </row>
    <row r="2543" spans="1:2" x14ac:dyDescent="0.3">
      <c r="A2543" s="2" t="s">
        <v>11</v>
      </c>
      <c r="B2543" s="2">
        <v>8.3000000000000007</v>
      </c>
    </row>
    <row r="2544" spans="1:2" x14ac:dyDescent="0.3">
      <c r="A2544" s="3" t="s">
        <v>11</v>
      </c>
      <c r="B2544" s="3">
        <v>6.4</v>
      </c>
    </row>
    <row r="2545" spans="1:2" x14ac:dyDescent="0.3">
      <c r="A2545" s="2" t="s">
        <v>11</v>
      </c>
      <c r="B2545" s="2">
        <v>6.7</v>
      </c>
    </row>
    <row r="2546" spans="1:2" x14ac:dyDescent="0.3">
      <c r="A2546" s="3" t="s">
        <v>11</v>
      </c>
      <c r="B2546" s="3">
        <v>6.1</v>
      </c>
    </row>
    <row r="2547" spans="1:2" x14ac:dyDescent="0.3">
      <c r="A2547" s="3" t="s">
        <v>11</v>
      </c>
      <c r="B2547" s="3">
        <v>6</v>
      </c>
    </row>
    <row r="2548" spans="1:2" x14ac:dyDescent="0.3">
      <c r="A2548" s="2" t="s">
        <v>11</v>
      </c>
      <c r="B2548" s="2">
        <v>5.8</v>
      </c>
    </row>
    <row r="2549" spans="1:2" x14ac:dyDescent="0.3">
      <c r="A2549" s="3" t="s">
        <v>11</v>
      </c>
      <c r="B2549" s="3">
        <v>5.6</v>
      </c>
    </row>
    <row r="2550" spans="1:2" x14ac:dyDescent="0.3">
      <c r="A2550" s="2" t="s">
        <v>11</v>
      </c>
      <c r="B2550" s="2">
        <v>6.1</v>
      </c>
    </row>
    <row r="2551" spans="1:2" x14ac:dyDescent="0.3">
      <c r="A2551" s="3" t="s">
        <v>11</v>
      </c>
      <c r="B2551" s="3">
        <v>5.9</v>
      </c>
    </row>
    <row r="2552" spans="1:2" x14ac:dyDescent="0.3">
      <c r="A2552" s="2" t="s">
        <v>953</v>
      </c>
      <c r="B2552" s="2">
        <v>7.3</v>
      </c>
    </row>
    <row r="2553" spans="1:2" x14ac:dyDescent="0.3">
      <c r="A2553" s="3" t="s">
        <v>11</v>
      </c>
      <c r="B2553" s="3">
        <v>6.8</v>
      </c>
    </row>
    <row r="2554" spans="1:2" x14ac:dyDescent="0.3">
      <c r="A2554" s="2" t="s">
        <v>11</v>
      </c>
      <c r="B2554" s="2">
        <v>5.7</v>
      </c>
    </row>
    <row r="2555" spans="1:2" x14ac:dyDescent="0.3">
      <c r="A2555" s="3" t="s">
        <v>953</v>
      </c>
      <c r="B2555" s="3">
        <v>7.3</v>
      </c>
    </row>
    <row r="2556" spans="1:2" x14ac:dyDescent="0.3">
      <c r="A2556" s="2" t="s">
        <v>11</v>
      </c>
      <c r="B2556" s="2">
        <v>6.3</v>
      </c>
    </row>
    <row r="2557" spans="1:2" x14ac:dyDescent="0.3">
      <c r="A2557" s="3" t="s">
        <v>11</v>
      </c>
      <c r="B2557" s="3">
        <v>5.9</v>
      </c>
    </row>
    <row r="2558" spans="1:2" x14ac:dyDescent="0.3">
      <c r="A2558" s="3" t="s">
        <v>11</v>
      </c>
      <c r="B2558" s="3">
        <v>7.1</v>
      </c>
    </row>
    <row r="2559" spans="1:2" x14ac:dyDescent="0.3">
      <c r="A2559" s="2" t="s">
        <v>11</v>
      </c>
      <c r="B2559" s="2">
        <v>8</v>
      </c>
    </row>
    <row r="2560" spans="1:2" x14ac:dyDescent="0.3">
      <c r="A2560" s="3" t="s">
        <v>11</v>
      </c>
      <c r="B2560" s="3">
        <v>5.0999999999999996</v>
      </c>
    </row>
    <row r="2561" spans="1:2" x14ac:dyDescent="0.3">
      <c r="A2561" s="2" t="s">
        <v>11</v>
      </c>
      <c r="B2561" s="2">
        <v>7.1</v>
      </c>
    </row>
    <row r="2562" spans="1:2" x14ac:dyDescent="0.3">
      <c r="A2562" s="3" t="s">
        <v>11</v>
      </c>
      <c r="B2562" s="3">
        <v>6.5</v>
      </c>
    </row>
    <row r="2563" spans="1:2" x14ac:dyDescent="0.3">
      <c r="A2563" s="2" t="s">
        <v>11</v>
      </c>
      <c r="B2563" s="2">
        <v>4.5</v>
      </c>
    </row>
    <row r="2564" spans="1:2" x14ac:dyDescent="0.3">
      <c r="A2564" s="3" t="s">
        <v>11</v>
      </c>
      <c r="B2564" s="3">
        <v>6.6</v>
      </c>
    </row>
    <row r="2565" spans="1:2" x14ac:dyDescent="0.3">
      <c r="A2565" s="2" t="s">
        <v>4306</v>
      </c>
      <c r="B2565" s="2">
        <v>4.3</v>
      </c>
    </row>
    <row r="2566" spans="1:2" x14ac:dyDescent="0.3">
      <c r="A2566" s="3" t="s">
        <v>11</v>
      </c>
      <c r="B2566" s="3">
        <v>6.7</v>
      </c>
    </row>
    <row r="2567" spans="1:2" x14ac:dyDescent="0.3">
      <c r="A2567" s="3" t="s">
        <v>11</v>
      </c>
      <c r="B2567" s="3">
        <v>5.4</v>
      </c>
    </row>
    <row r="2568" spans="1:2" x14ac:dyDescent="0.3">
      <c r="A2568" s="2" t="s">
        <v>11</v>
      </c>
      <c r="B2568" s="2">
        <v>6.6</v>
      </c>
    </row>
    <row r="2569" spans="1:2" x14ac:dyDescent="0.3">
      <c r="A2569" s="2" t="s">
        <v>11</v>
      </c>
      <c r="B2569" s="2">
        <v>7.3</v>
      </c>
    </row>
    <row r="2570" spans="1:2" x14ac:dyDescent="0.3">
      <c r="A2570" s="3" t="s">
        <v>11</v>
      </c>
      <c r="B2570" s="3">
        <v>6.9</v>
      </c>
    </row>
    <row r="2571" spans="1:2" x14ac:dyDescent="0.3">
      <c r="A2571" s="2" t="s">
        <v>11</v>
      </c>
      <c r="B2571" s="2">
        <v>8</v>
      </c>
    </row>
    <row r="2572" spans="1:2" x14ac:dyDescent="0.3">
      <c r="A2572" s="2" t="s">
        <v>11</v>
      </c>
      <c r="B2572" s="2">
        <v>7.8</v>
      </c>
    </row>
    <row r="2573" spans="1:2" x14ac:dyDescent="0.3">
      <c r="A2573" s="3" t="s">
        <v>11</v>
      </c>
      <c r="B2573" s="3">
        <v>6.1</v>
      </c>
    </row>
    <row r="2574" spans="1:2" x14ac:dyDescent="0.3">
      <c r="A2574" s="3" t="s">
        <v>11</v>
      </c>
      <c r="B2574" s="3">
        <v>5.0999999999999996</v>
      </c>
    </row>
    <row r="2575" spans="1:2" x14ac:dyDescent="0.3">
      <c r="A2575" s="3" t="s">
        <v>11</v>
      </c>
      <c r="B2575" s="3">
        <v>7.4</v>
      </c>
    </row>
    <row r="2576" spans="1:2" x14ac:dyDescent="0.3">
      <c r="A2576" s="2" t="s">
        <v>11</v>
      </c>
      <c r="B2576" s="2">
        <v>7.8</v>
      </c>
    </row>
    <row r="2577" spans="1:2" x14ac:dyDescent="0.3">
      <c r="A2577" s="3" t="s">
        <v>11</v>
      </c>
      <c r="B2577" s="3">
        <v>8</v>
      </c>
    </row>
    <row r="2578" spans="1:2" x14ac:dyDescent="0.3">
      <c r="A2578" s="2" t="s">
        <v>11</v>
      </c>
      <c r="B2578" s="2">
        <v>6.7</v>
      </c>
    </row>
    <row r="2579" spans="1:2" x14ac:dyDescent="0.3">
      <c r="A2579" s="3" t="s">
        <v>11</v>
      </c>
      <c r="B2579" s="3">
        <v>6.6</v>
      </c>
    </row>
    <row r="2580" spans="1:2" x14ac:dyDescent="0.3">
      <c r="A2580" s="2" t="s">
        <v>11</v>
      </c>
      <c r="B2580" s="2">
        <v>6.4</v>
      </c>
    </row>
    <row r="2581" spans="1:2" x14ac:dyDescent="0.3">
      <c r="A2581" s="3" t="s">
        <v>11</v>
      </c>
      <c r="B2581" s="3">
        <v>6.7</v>
      </c>
    </row>
    <row r="2582" spans="1:2" x14ac:dyDescent="0.3">
      <c r="A2582" s="2" t="s">
        <v>11</v>
      </c>
      <c r="B2582" s="2">
        <v>6.2</v>
      </c>
    </row>
    <row r="2583" spans="1:2" x14ac:dyDescent="0.3">
      <c r="A2583" s="3" t="s">
        <v>11</v>
      </c>
      <c r="B2583" s="3">
        <v>7.3</v>
      </c>
    </row>
    <row r="2584" spans="1:2" x14ac:dyDescent="0.3">
      <c r="A2584" s="2" t="s">
        <v>4337</v>
      </c>
      <c r="B2584" s="2">
        <v>8.1</v>
      </c>
    </row>
    <row r="2585" spans="1:2" x14ac:dyDescent="0.3">
      <c r="A2585" s="3" t="s">
        <v>11</v>
      </c>
      <c r="B2585" s="3">
        <v>7</v>
      </c>
    </row>
    <row r="2586" spans="1:2" x14ac:dyDescent="0.3">
      <c r="A2586" s="2" t="s">
        <v>11</v>
      </c>
      <c r="B2586" s="2">
        <v>8</v>
      </c>
    </row>
    <row r="2587" spans="1:2" x14ac:dyDescent="0.3">
      <c r="A2587" s="3" t="s">
        <v>11</v>
      </c>
      <c r="B2587" s="3">
        <v>8</v>
      </c>
    </row>
    <row r="2588" spans="1:2" x14ac:dyDescent="0.3">
      <c r="A2588" s="2" t="s">
        <v>11</v>
      </c>
      <c r="B2588" s="2">
        <v>7</v>
      </c>
    </row>
    <row r="2589" spans="1:2" x14ac:dyDescent="0.3">
      <c r="A2589" s="3" t="s">
        <v>953</v>
      </c>
      <c r="B2589" s="3">
        <v>7.9</v>
      </c>
    </row>
    <row r="2590" spans="1:2" x14ac:dyDescent="0.3">
      <c r="A2590" s="2" t="s">
        <v>11</v>
      </c>
      <c r="B2590" s="2">
        <v>5.9</v>
      </c>
    </row>
    <row r="2591" spans="1:2" x14ac:dyDescent="0.3">
      <c r="A2591" s="3" t="s">
        <v>11</v>
      </c>
      <c r="B2591" s="3">
        <v>6.6</v>
      </c>
    </row>
    <row r="2592" spans="1:2" x14ac:dyDescent="0.3">
      <c r="A2592" s="2" t="s">
        <v>11</v>
      </c>
      <c r="B2592" s="2">
        <v>6.3</v>
      </c>
    </row>
    <row r="2593" spans="1:2" x14ac:dyDescent="0.3">
      <c r="A2593" s="3" t="s">
        <v>11</v>
      </c>
      <c r="B2593" s="3">
        <v>7.7</v>
      </c>
    </row>
    <row r="2594" spans="1:2" x14ac:dyDescent="0.3">
      <c r="A2594" s="2" t="s">
        <v>11</v>
      </c>
      <c r="B2594" s="2">
        <v>6.9</v>
      </c>
    </row>
    <row r="2595" spans="1:2" x14ac:dyDescent="0.3">
      <c r="A2595" s="3" t="s">
        <v>11</v>
      </c>
      <c r="B2595" s="3">
        <v>7.1</v>
      </c>
    </row>
    <row r="2596" spans="1:2" x14ac:dyDescent="0.3">
      <c r="A2596" s="2" t="s">
        <v>11</v>
      </c>
      <c r="B2596" s="2">
        <v>7.4</v>
      </c>
    </row>
    <row r="2597" spans="1:2" x14ac:dyDescent="0.3">
      <c r="A2597" s="3" t="s">
        <v>11</v>
      </c>
      <c r="B2597" s="3">
        <v>6.5</v>
      </c>
    </row>
    <row r="2598" spans="1:2" x14ac:dyDescent="0.3">
      <c r="A2598" s="2" t="s">
        <v>11</v>
      </c>
      <c r="B2598" s="2">
        <v>6.5</v>
      </c>
    </row>
    <row r="2599" spans="1:2" x14ac:dyDescent="0.3">
      <c r="A2599" s="3" t="s">
        <v>11</v>
      </c>
      <c r="B2599" s="3">
        <v>6.8</v>
      </c>
    </row>
    <row r="2600" spans="1:2" x14ac:dyDescent="0.3">
      <c r="A2600" s="2" t="s">
        <v>11</v>
      </c>
      <c r="B2600" s="2">
        <v>7.5</v>
      </c>
    </row>
    <row r="2601" spans="1:2" x14ac:dyDescent="0.3">
      <c r="A2601" s="3" t="s">
        <v>11</v>
      </c>
      <c r="B2601" s="3">
        <v>6.6</v>
      </c>
    </row>
    <row r="2602" spans="1:2" x14ac:dyDescent="0.3">
      <c r="A2602" s="2" t="s">
        <v>11</v>
      </c>
      <c r="B2602" s="2">
        <v>7.1</v>
      </c>
    </row>
    <row r="2603" spans="1:2" x14ac:dyDescent="0.3">
      <c r="A2603" s="3" t="s">
        <v>11</v>
      </c>
      <c r="B2603" s="3">
        <v>6.6</v>
      </c>
    </row>
    <row r="2604" spans="1:2" x14ac:dyDescent="0.3">
      <c r="A2604" s="2" t="s">
        <v>11</v>
      </c>
      <c r="B2604" s="2">
        <v>7</v>
      </c>
    </row>
    <row r="2605" spans="1:2" x14ac:dyDescent="0.3">
      <c r="A2605" s="3" t="s">
        <v>11</v>
      </c>
      <c r="B2605" s="3">
        <v>3.3</v>
      </c>
    </row>
    <row r="2606" spans="1:2" x14ac:dyDescent="0.3">
      <c r="A2606" s="2" t="s">
        <v>11</v>
      </c>
      <c r="B2606" s="2">
        <v>6.7</v>
      </c>
    </row>
    <row r="2607" spans="1:2" x14ac:dyDescent="0.3">
      <c r="A2607" s="2" t="s">
        <v>11</v>
      </c>
      <c r="B2607" s="2">
        <v>6.8</v>
      </c>
    </row>
    <row r="2608" spans="1:2" x14ac:dyDescent="0.3">
      <c r="A2608" s="3" t="s">
        <v>11</v>
      </c>
      <c r="B2608" s="3">
        <v>6</v>
      </c>
    </row>
    <row r="2609" spans="1:2" x14ac:dyDescent="0.3">
      <c r="A2609" s="2" t="s">
        <v>11</v>
      </c>
      <c r="B2609" s="2">
        <v>5.4</v>
      </c>
    </row>
    <row r="2610" spans="1:2" x14ac:dyDescent="0.3">
      <c r="A2610" s="3" t="s">
        <v>11</v>
      </c>
      <c r="B2610" s="3">
        <v>4.3</v>
      </c>
    </row>
    <row r="2611" spans="1:2" x14ac:dyDescent="0.3">
      <c r="A2611" s="2" t="s">
        <v>11</v>
      </c>
      <c r="B2611" s="2">
        <v>6.2</v>
      </c>
    </row>
    <row r="2612" spans="1:2" x14ac:dyDescent="0.3">
      <c r="A2612" s="3" t="s">
        <v>11</v>
      </c>
      <c r="B2612" s="3">
        <v>7.7</v>
      </c>
    </row>
    <row r="2613" spans="1:2" x14ac:dyDescent="0.3">
      <c r="A2613" s="3" t="s">
        <v>11</v>
      </c>
      <c r="B2613" s="3">
        <v>7.4</v>
      </c>
    </row>
    <row r="2614" spans="1:2" x14ac:dyDescent="0.3">
      <c r="A2614" s="2" t="s">
        <v>11</v>
      </c>
      <c r="B2614" s="2">
        <v>5.9</v>
      </c>
    </row>
    <row r="2615" spans="1:2" x14ac:dyDescent="0.3">
      <c r="A2615" s="3" t="s">
        <v>11</v>
      </c>
      <c r="B2615" s="3">
        <v>7.8</v>
      </c>
    </row>
    <row r="2616" spans="1:2" x14ac:dyDescent="0.3">
      <c r="A2616" s="2" t="s">
        <v>11</v>
      </c>
      <c r="B2616" s="2">
        <v>7.4</v>
      </c>
    </row>
    <row r="2617" spans="1:2" x14ac:dyDescent="0.3">
      <c r="A2617" s="3" t="s">
        <v>11</v>
      </c>
      <c r="B2617" s="3">
        <v>6.5</v>
      </c>
    </row>
    <row r="2618" spans="1:2" x14ac:dyDescent="0.3">
      <c r="A2618" s="3" t="s">
        <v>11</v>
      </c>
      <c r="B2618" s="3">
        <v>7</v>
      </c>
    </row>
    <row r="2619" spans="1:2" x14ac:dyDescent="0.3">
      <c r="A2619" s="3" t="s">
        <v>11</v>
      </c>
      <c r="B2619" s="3">
        <v>7.6</v>
      </c>
    </row>
    <row r="2620" spans="1:2" x14ac:dyDescent="0.3">
      <c r="A2620" s="2" t="s">
        <v>11</v>
      </c>
      <c r="B2620" s="2">
        <v>6.9</v>
      </c>
    </row>
    <row r="2621" spans="1:2" x14ac:dyDescent="0.3">
      <c r="A2621" s="2" t="s">
        <v>11</v>
      </c>
      <c r="B2621" s="2">
        <v>5.3</v>
      </c>
    </row>
    <row r="2622" spans="1:2" x14ac:dyDescent="0.3">
      <c r="A2622" s="3" t="s">
        <v>11</v>
      </c>
      <c r="B2622" s="3">
        <v>6.4</v>
      </c>
    </row>
    <row r="2623" spans="1:2" x14ac:dyDescent="0.3">
      <c r="A2623" s="3" t="s">
        <v>11</v>
      </c>
      <c r="B2623" s="3">
        <v>7.8</v>
      </c>
    </row>
    <row r="2624" spans="1:2" x14ac:dyDescent="0.3">
      <c r="A2624" s="2" t="s">
        <v>11</v>
      </c>
      <c r="B2624" s="2">
        <v>6.7</v>
      </c>
    </row>
    <row r="2625" spans="1:2" x14ac:dyDescent="0.3">
      <c r="A2625" s="3" t="s">
        <v>11</v>
      </c>
      <c r="B2625" s="3">
        <v>5.3</v>
      </c>
    </row>
    <row r="2626" spans="1:2" x14ac:dyDescent="0.3">
      <c r="A2626" s="2" t="s">
        <v>11</v>
      </c>
      <c r="B2626" s="2">
        <v>6.3</v>
      </c>
    </row>
    <row r="2627" spans="1:2" x14ac:dyDescent="0.3">
      <c r="A2627" s="3" t="s">
        <v>11</v>
      </c>
      <c r="B2627" s="3">
        <v>7</v>
      </c>
    </row>
    <row r="2628" spans="1:2" x14ac:dyDescent="0.3">
      <c r="A2628" s="3" t="s">
        <v>11</v>
      </c>
      <c r="B2628" s="3">
        <v>6.6</v>
      </c>
    </row>
    <row r="2629" spans="1:2" x14ac:dyDescent="0.3">
      <c r="A2629" s="2" t="s">
        <v>3627</v>
      </c>
      <c r="B2629" s="2">
        <v>8.4</v>
      </c>
    </row>
    <row r="2630" spans="1:2" x14ac:dyDescent="0.3">
      <c r="A2630" s="2" t="s">
        <v>11</v>
      </c>
      <c r="B2630" s="2">
        <v>5.4</v>
      </c>
    </row>
    <row r="2631" spans="1:2" x14ac:dyDescent="0.3">
      <c r="A2631" s="3" t="s">
        <v>11</v>
      </c>
      <c r="B2631" s="3">
        <v>7.8</v>
      </c>
    </row>
    <row r="2632" spans="1:2" x14ac:dyDescent="0.3">
      <c r="A2632" s="2" t="s">
        <v>646</v>
      </c>
      <c r="B2632" s="2">
        <v>7.6</v>
      </c>
    </row>
    <row r="2633" spans="1:2" x14ac:dyDescent="0.3">
      <c r="A2633" s="3" t="s">
        <v>11</v>
      </c>
      <c r="B2633" s="3">
        <v>6.6</v>
      </c>
    </row>
    <row r="2634" spans="1:2" x14ac:dyDescent="0.3">
      <c r="A2634" s="2" t="s">
        <v>11</v>
      </c>
      <c r="B2634" s="2">
        <v>6.4</v>
      </c>
    </row>
    <row r="2635" spans="1:2" x14ac:dyDescent="0.3">
      <c r="A2635" s="3" t="s">
        <v>11</v>
      </c>
      <c r="B2635" s="3">
        <v>7</v>
      </c>
    </row>
    <row r="2636" spans="1:2" x14ac:dyDescent="0.3">
      <c r="A2636" s="2" t="s">
        <v>11</v>
      </c>
      <c r="B2636" s="2">
        <v>5.7</v>
      </c>
    </row>
    <row r="2637" spans="1:2" x14ac:dyDescent="0.3">
      <c r="A2637" s="3" t="s">
        <v>11</v>
      </c>
      <c r="B2637" s="3">
        <v>5.9</v>
      </c>
    </row>
    <row r="2638" spans="1:2" x14ac:dyDescent="0.3">
      <c r="A2638" s="2" t="s">
        <v>11</v>
      </c>
      <c r="B2638" s="2">
        <v>6.3</v>
      </c>
    </row>
    <row r="2639" spans="1:2" x14ac:dyDescent="0.3">
      <c r="A2639" s="3" t="s">
        <v>11</v>
      </c>
      <c r="B2639" s="3">
        <v>6.3</v>
      </c>
    </row>
    <row r="2640" spans="1:2" x14ac:dyDescent="0.3">
      <c r="A2640" s="2" t="s">
        <v>11</v>
      </c>
      <c r="B2640" s="2">
        <v>6.2</v>
      </c>
    </row>
    <row r="2641" spans="1:2" x14ac:dyDescent="0.3">
      <c r="A2641" s="3" t="s">
        <v>11</v>
      </c>
      <c r="B2641" s="3">
        <v>2.1</v>
      </c>
    </row>
    <row r="2642" spans="1:2" x14ac:dyDescent="0.3">
      <c r="A2642" s="2" t="s">
        <v>11</v>
      </c>
      <c r="B2642" s="2">
        <v>5</v>
      </c>
    </row>
    <row r="2643" spans="1:2" x14ac:dyDescent="0.3">
      <c r="A2643" s="3" t="s">
        <v>11</v>
      </c>
      <c r="B2643" s="3">
        <v>5.3</v>
      </c>
    </row>
    <row r="2644" spans="1:2" x14ac:dyDescent="0.3">
      <c r="A2644" s="2" t="s">
        <v>11</v>
      </c>
      <c r="B2644" s="2">
        <v>7.1</v>
      </c>
    </row>
    <row r="2645" spans="1:2" x14ac:dyDescent="0.3">
      <c r="A2645" s="3" t="s">
        <v>11</v>
      </c>
      <c r="B2645" s="3">
        <v>7</v>
      </c>
    </row>
    <row r="2646" spans="1:2" x14ac:dyDescent="0.3">
      <c r="A2646" s="2" t="s">
        <v>4337</v>
      </c>
      <c r="B2646" s="2">
        <v>7</v>
      </c>
    </row>
    <row r="2647" spans="1:2" x14ac:dyDescent="0.3">
      <c r="A2647" s="2" t="s">
        <v>11</v>
      </c>
      <c r="B2647" s="2">
        <v>7.1</v>
      </c>
    </row>
    <row r="2648" spans="1:2" x14ac:dyDescent="0.3">
      <c r="A2648" s="3" t="s">
        <v>11</v>
      </c>
      <c r="B2648" s="3">
        <v>7</v>
      </c>
    </row>
    <row r="2649" spans="1:2" x14ac:dyDescent="0.3">
      <c r="A2649" s="2" t="s">
        <v>3117</v>
      </c>
      <c r="B2649" s="2">
        <v>7.7</v>
      </c>
    </row>
    <row r="2650" spans="1:2" x14ac:dyDescent="0.3">
      <c r="A2650" s="3" t="s">
        <v>11</v>
      </c>
      <c r="B2650" s="3">
        <v>7.1</v>
      </c>
    </row>
    <row r="2651" spans="1:2" x14ac:dyDescent="0.3">
      <c r="A2651" s="2" t="s">
        <v>11</v>
      </c>
      <c r="B2651" s="2">
        <v>6.8</v>
      </c>
    </row>
    <row r="2652" spans="1:2" x14ac:dyDescent="0.3">
      <c r="A2652" s="3" t="s">
        <v>2351</v>
      </c>
      <c r="B2652" s="3">
        <v>7.5</v>
      </c>
    </row>
    <row r="2653" spans="1:2" x14ac:dyDescent="0.3">
      <c r="A2653" s="2" t="s">
        <v>11</v>
      </c>
      <c r="B2653" s="2">
        <v>6.3</v>
      </c>
    </row>
    <row r="2654" spans="1:2" x14ac:dyDescent="0.3">
      <c r="A2654" s="3" t="s">
        <v>11</v>
      </c>
      <c r="B2654" s="3">
        <v>7.3</v>
      </c>
    </row>
    <row r="2655" spans="1:2" x14ac:dyDescent="0.3">
      <c r="A2655" s="2" t="s">
        <v>11</v>
      </c>
      <c r="B2655" s="2">
        <v>6.8</v>
      </c>
    </row>
    <row r="2656" spans="1:2" x14ac:dyDescent="0.3">
      <c r="A2656" s="3" t="s">
        <v>11</v>
      </c>
      <c r="B2656" s="3">
        <v>7.2</v>
      </c>
    </row>
    <row r="2657" spans="1:2" x14ac:dyDescent="0.3">
      <c r="A2657" s="2" t="s">
        <v>11</v>
      </c>
      <c r="B2657" s="2">
        <v>6.4</v>
      </c>
    </row>
    <row r="2658" spans="1:2" x14ac:dyDescent="0.3">
      <c r="A2658" s="3" t="s">
        <v>11</v>
      </c>
      <c r="B2658" s="3">
        <v>6</v>
      </c>
    </row>
    <row r="2659" spans="1:2" x14ac:dyDescent="0.3">
      <c r="A2659" s="2" t="s">
        <v>11</v>
      </c>
      <c r="B2659" s="2">
        <v>6.4</v>
      </c>
    </row>
    <row r="2660" spans="1:2" x14ac:dyDescent="0.3">
      <c r="A2660" s="2" t="s">
        <v>11</v>
      </c>
      <c r="B2660" s="2">
        <v>7.5</v>
      </c>
    </row>
    <row r="2661" spans="1:2" x14ac:dyDescent="0.3">
      <c r="A2661" s="3" t="s">
        <v>4460</v>
      </c>
      <c r="B2661" s="3">
        <v>7.1</v>
      </c>
    </row>
    <row r="2662" spans="1:2" x14ac:dyDescent="0.3">
      <c r="A2662" s="2" t="s">
        <v>11</v>
      </c>
      <c r="B2662" s="2">
        <v>4.5999999999999996</v>
      </c>
    </row>
    <row r="2663" spans="1:2" x14ac:dyDescent="0.3">
      <c r="A2663" s="3" t="s">
        <v>646</v>
      </c>
      <c r="B2663" s="3">
        <v>7.7</v>
      </c>
    </row>
    <row r="2664" spans="1:2" x14ac:dyDescent="0.3">
      <c r="A2664" s="3" t="s">
        <v>11</v>
      </c>
      <c r="B2664" s="3">
        <v>5.6</v>
      </c>
    </row>
    <row r="2665" spans="1:2" x14ac:dyDescent="0.3">
      <c r="A2665" s="3" t="s">
        <v>11</v>
      </c>
      <c r="B2665" s="3">
        <v>7.5</v>
      </c>
    </row>
    <row r="2666" spans="1:2" x14ac:dyDescent="0.3">
      <c r="A2666" s="3" t="s">
        <v>11</v>
      </c>
      <c r="B2666" s="3">
        <v>8.3000000000000007</v>
      </c>
    </row>
    <row r="2667" spans="1:2" x14ac:dyDescent="0.3">
      <c r="A2667" s="3" t="s">
        <v>11</v>
      </c>
      <c r="B2667" s="3">
        <v>6.6</v>
      </c>
    </row>
    <row r="2668" spans="1:2" x14ac:dyDescent="0.3">
      <c r="A2668" s="2" t="s">
        <v>2504</v>
      </c>
      <c r="B2668" s="2">
        <v>7.5</v>
      </c>
    </row>
    <row r="2669" spans="1:2" x14ac:dyDescent="0.3">
      <c r="A2669" s="3" t="s">
        <v>11</v>
      </c>
      <c r="B2669" s="3">
        <v>7.2</v>
      </c>
    </row>
    <row r="2670" spans="1:2" x14ac:dyDescent="0.3">
      <c r="A2670" s="2" t="s">
        <v>11</v>
      </c>
      <c r="B2670" s="2">
        <v>8.6999999999999993</v>
      </c>
    </row>
    <row r="2671" spans="1:2" x14ac:dyDescent="0.3">
      <c r="A2671" s="3" t="s">
        <v>11</v>
      </c>
      <c r="B2671" s="3">
        <v>6</v>
      </c>
    </row>
    <row r="2672" spans="1:2" x14ac:dyDescent="0.3">
      <c r="A2672" s="2" t="s">
        <v>11</v>
      </c>
      <c r="B2672" s="2">
        <v>8</v>
      </c>
    </row>
    <row r="2673" spans="1:2" x14ac:dyDescent="0.3">
      <c r="A2673" s="2" t="s">
        <v>11</v>
      </c>
      <c r="B2673" s="2">
        <v>4.5</v>
      </c>
    </row>
    <row r="2674" spans="1:2" x14ac:dyDescent="0.3">
      <c r="A2674" s="3" t="s">
        <v>11</v>
      </c>
      <c r="B2674" s="3">
        <v>7.9</v>
      </c>
    </row>
    <row r="2675" spans="1:2" x14ac:dyDescent="0.3">
      <c r="A2675" s="3" t="s">
        <v>11</v>
      </c>
      <c r="B2675" s="3">
        <v>7.5</v>
      </c>
    </row>
    <row r="2676" spans="1:2" x14ac:dyDescent="0.3">
      <c r="A2676" s="2" t="s">
        <v>11</v>
      </c>
      <c r="B2676" s="2">
        <v>6.8</v>
      </c>
    </row>
    <row r="2677" spans="1:2" x14ac:dyDescent="0.3">
      <c r="A2677" s="2" t="s">
        <v>11</v>
      </c>
      <c r="B2677" s="2">
        <v>7.2</v>
      </c>
    </row>
    <row r="2678" spans="1:2" x14ac:dyDescent="0.3">
      <c r="A2678" s="2" t="s">
        <v>11</v>
      </c>
      <c r="B2678" s="2">
        <v>7.1</v>
      </c>
    </row>
    <row r="2679" spans="1:2" x14ac:dyDescent="0.3">
      <c r="A2679" s="3" t="s">
        <v>11</v>
      </c>
      <c r="B2679" s="3">
        <v>7.4</v>
      </c>
    </row>
    <row r="2680" spans="1:2" x14ac:dyDescent="0.3">
      <c r="A2680" s="2" t="s">
        <v>11</v>
      </c>
      <c r="B2680" s="2">
        <v>7.6</v>
      </c>
    </row>
    <row r="2681" spans="1:2" x14ac:dyDescent="0.3">
      <c r="A2681" s="3" t="s">
        <v>11</v>
      </c>
      <c r="B2681" s="3">
        <v>6.9</v>
      </c>
    </row>
    <row r="2682" spans="1:2" x14ac:dyDescent="0.3">
      <c r="A2682" s="2" t="s">
        <v>11</v>
      </c>
      <c r="B2682" s="2">
        <v>6</v>
      </c>
    </row>
    <row r="2683" spans="1:2" x14ac:dyDescent="0.3">
      <c r="A2683" s="2" t="s">
        <v>11</v>
      </c>
      <c r="B2683" s="2">
        <v>7.3</v>
      </c>
    </row>
    <row r="2684" spans="1:2" x14ac:dyDescent="0.3">
      <c r="A2684" s="3" t="s">
        <v>11</v>
      </c>
      <c r="B2684" s="3">
        <v>4.5999999999999996</v>
      </c>
    </row>
    <row r="2685" spans="1:2" x14ac:dyDescent="0.3">
      <c r="A2685" s="2" t="s">
        <v>11</v>
      </c>
      <c r="B2685" s="2">
        <v>6</v>
      </c>
    </row>
    <row r="2686" spans="1:2" x14ac:dyDescent="0.3">
      <c r="A2686" s="2" t="s">
        <v>11</v>
      </c>
      <c r="B2686" s="2">
        <v>5.5</v>
      </c>
    </row>
    <row r="2687" spans="1:2" x14ac:dyDescent="0.3">
      <c r="A2687" s="3" t="s">
        <v>11</v>
      </c>
      <c r="B2687" s="3">
        <v>7.5</v>
      </c>
    </row>
    <row r="2688" spans="1:2" x14ac:dyDescent="0.3">
      <c r="A2688" s="3" t="s">
        <v>11</v>
      </c>
      <c r="B2688" s="3">
        <v>6.3</v>
      </c>
    </row>
    <row r="2689" spans="1:2" x14ac:dyDescent="0.3">
      <c r="A2689" s="2" t="s">
        <v>11</v>
      </c>
      <c r="B2689" s="2">
        <v>5.0999999999999996</v>
      </c>
    </row>
    <row r="2690" spans="1:2" x14ac:dyDescent="0.3">
      <c r="A2690" s="3" t="s">
        <v>11</v>
      </c>
      <c r="B2690" s="3">
        <v>6.8</v>
      </c>
    </row>
    <row r="2691" spans="1:2" x14ac:dyDescent="0.3">
      <c r="A2691" s="2" t="s">
        <v>11</v>
      </c>
      <c r="B2691" s="2">
        <v>5.3</v>
      </c>
    </row>
    <row r="2692" spans="1:2" x14ac:dyDescent="0.3">
      <c r="A2692" s="3" t="s">
        <v>11</v>
      </c>
      <c r="B2692" s="3">
        <v>7.3</v>
      </c>
    </row>
    <row r="2693" spans="1:2" x14ac:dyDescent="0.3">
      <c r="A2693" s="2" t="s">
        <v>11</v>
      </c>
      <c r="B2693" s="2">
        <v>7.3</v>
      </c>
    </row>
    <row r="2694" spans="1:2" x14ac:dyDescent="0.3">
      <c r="A2694" s="3" t="s">
        <v>11</v>
      </c>
      <c r="B2694" s="3">
        <v>7.1</v>
      </c>
    </row>
    <row r="2695" spans="1:2" x14ac:dyDescent="0.3">
      <c r="A2695" s="2" t="s">
        <v>11</v>
      </c>
      <c r="B2695" s="2">
        <v>7.6</v>
      </c>
    </row>
    <row r="2696" spans="1:2" x14ac:dyDescent="0.3">
      <c r="A2696" s="3" t="s">
        <v>11</v>
      </c>
      <c r="B2696" s="3">
        <v>5.3</v>
      </c>
    </row>
    <row r="2697" spans="1:2" x14ac:dyDescent="0.3">
      <c r="A2697" s="2" t="s">
        <v>11</v>
      </c>
      <c r="B2697" s="2">
        <v>7.8</v>
      </c>
    </row>
    <row r="2698" spans="1:2" x14ac:dyDescent="0.3">
      <c r="A2698" s="3" t="s">
        <v>11</v>
      </c>
      <c r="B2698" s="3">
        <v>7.7</v>
      </c>
    </row>
    <row r="2699" spans="1:2" x14ac:dyDescent="0.3">
      <c r="A2699" s="2" t="s">
        <v>11</v>
      </c>
      <c r="B2699" s="2">
        <v>7.7</v>
      </c>
    </row>
    <row r="2700" spans="1:2" x14ac:dyDescent="0.3">
      <c r="A2700" s="3" t="s">
        <v>11</v>
      </c>
      <c r="B2700" s="3">
        <v>5.4</v>
      </c>
    </row>
    <row r="2701" spans="1:2" x14ac:dyDescent="0.3">
      <c r="A2701" s="2" t="s">
        <v>11</v>
      </c>
      <c r="B2701" s="2">
        <v>6.2</v>
      </c>
    </row>
    <row r="2702" spans="1:2" x14ac:dyDescent="0.3">
      <c r="A2702" s="3" t="s">
        <v>11</v>
      </c>
      <c r="B2702" s="3">
        <v>7.4</v>
      </c>
    </row>
    <row r="2703" spans="1:2" x14ac:dyDescent="0.3">
      <c r="A2703" s="2" t="s">
        <v>11</v>
      </c>
      <c r="B2703" s="2">
        <v>6.2</v>
      </c>
    </row>
    <row r="2704" spans="1:2" x14ac:dyDescent="0.3">
      <c r="A2704" s="3" t="s">
        <v>11</v>
      </c>
      <c r="B2704" s="3">
        <v>5.0999999999999996</v>
      </c>
    </row>
    <row r="2705" spans="1:2" x14ac:dyDescent="0.3">
      <c r="A2705" s="2" t="s">
        <v>11</v>
      </c>
      <c r="B2705" s="2">
        <v>6.8</v>
      </c>
    </row>
    <row r="2706" spans="1:2" x14ac:dyDescent="0.3">
      <c r="A2706" s="3" t="s">
        <v>11</v>
      </c>
      <c r="B2706" s="3">
        <v>5.8</v>
      </c>
    </row>
    <row r="2707" spans="1:2" x14ac:dyDescent="0.3">
      <c r="A2707" s="2" t="s">
        <v>11</v>
      </c>
      <c r="B2707" s="2">
        <v>6.4</v>
      </c>
    </row>
    <row r="2708" spans="1:2" x14ac:dyDescent="0.3">
      <c r="A2708" s="3" t="s">
        <v>4532</v>
      </c>
      <c r="B2708" s="3">
        <v>6</v>
      </c>
    </row>
    <row r="2709" spans="1:2" x14ac:dyDescent="0.3">
      <c r="A2709" s="2" t="s">
        <v>11</v>
      </c>
      <c r="B2709" s="2">
        <v>6.9</v>
      </c>
    </row>
    <row r="2710" spans="1:2" x14ac:dyDescent="0.3">
      <c r="A2710" s="3" t="s">
        <v>11</v>
      </c>
      <c r="B2710" s="3">
        <v>5.5</v>
      </c>
    </row>
    <row r="2711" spans="1:2" x14ac:dyDescent="0.3">
      <c r="A2711" s="2" t="s">
        <v>11</v>
      </c>
      <c r="B2711" s="2">
        <v>5.4</v>
      </c>
    </row>
    <row r="2712" spans="1:2" x14ac:dyDescent="0.3">
      <c r="A2712" s="3" t="s">
        <v>11</v>
      </c>
      <c r="B2712" s="3">
        <v>8.3000000000000007</v>
      </c>
    </row>
    <row r="2713" spans="1:2" x14ac:dyDescent="0.3">
      <c r="A2713" s="2" t="s">
        <v>11</v>
      </c>
      <c r="B2713" s="2">
        <v>7.9</v>
      </c>
    </row>
    <row r="2714" spans="1:2" x14ac:dyDescent="0.3">
      <c r="A2714" s="3" t="s">
        <v>11</v>
      </c>
      <c r="B2714" s="3">
        <v>6.5</v>
      </c>
    </row>
    <row r="2715" spans="1:2" x14ac:dyDescent="0.3">
      <c r="A2715" s="2" t="s">
        <v>4545</v>
      </c>
      <c r="B2715" s="2">
        <v>5.8</v>
      </c>
    </row>
    <row r="2716" spans="1:2" x14ac:dyDescent="0.3">
      <c r="A2716" s="3" t="s">
        <v>918</v>
      </c>
      <c r="B2716" s="3">
        <v>6.6</v>
      </c>
    </row>
    <row r="2717" spans="1:2" x14ac:dyDescent="0.3">
      <c r="A2717" s="3" t="s">
        <v>11</v>
      </c>
      <c r="B2717" s="3">
        <v>8.3000000000000007</v>
      </c>
    </row>
    <row r="2718" spans="1:2" x14ac:dyDescent="0.3">
      <c r="A2718" s="3" t="s">
        <v>11</v>
      </c>
      <c r="B2718" s="3">
        <v>6.2</v>
      </c>
    </row>
    <row r="2719" spans="1:2" x14ac:dyDescent="0.3">
      <c r="A2719" s="2" t="s">
        <v>11</v>
      </c>
      <c r="B2719" s="2">
        <v>6.9</v>
      </c>
    </row>
    <row r="2720" spans="1:2" x14ac:dyDescent="0.3">
      <c r="A2720" s="3" t="s">
        <v>11</v>
      </c>
      <c r="B2720" s="3">
        <v>5.9</v>
      </c>
    </row>
    <row r="2721" spans="1:2" x14ac:dyDescent="0.3">
      <c r="A2721" s="2" t="s">
        <v>11</v>
      </c>
      <c r="B2721" s="2">
        <v>6.1</v>
      </c>
    </row>
    <row r="2722" spans="1:2" x14ac:dyDescent="0.3">
      <c r="A2722" s="3" t="s">
        <v>11</v>
      </c>
      <c r="B2722" s="3">
        <v>5.8</v>
      </c>
    </row>
    <row r="2723" spans="1:2" x14ac:dyDescent="0.3">
      <c r="A2723" s="3" t="s">
        <v>11</v>
      </c>
      <c r="B2723" s="3">
        <v>5.9</v>
      </c>
    </row>
    <row r="2724" spans="1:2" x14ac:dyDescent="0.3">
      <c r="A2724" s="2" t="s">
        <v>11</v>
      </c>
      <c r="B2724" s="2">
        <v>5.5</v>
      </c>
    </row>
    <row r="2725" spans="1:2" x14ac:dyDescent="0.3">
      <c r="A2725" s="3" t="s">
        <v>11</v>
      </c>
      <c r="B2725" s="3">
        <v>5</v>
      </c>
    </row>
    <row r="2726" spans="1:2" x14ac:dyDescent="0.3">
      <c r="A2726" s="2" t="s">
        <v>11</v>
      </c>
      <c r="B2726" s="2">
        <v>7</v>
      </c>
    </row>
    <row r="2727" spans="1:2" x14ac:dyDescent="0.3">
      <c r="A2727" s="2" t="s">
        <v>11</v>
      </c>
      <c r="B2727" s="2">
        <v>6.4</v>
      </c>
    </row>
    <row r="2728" spans="1:2" x14ac:dyDescent="0.3">
      <c r="A2728" s="3" t="s">
        <v>11</v>
      </c>
      <c r="B2728" s="3">
        <v>5.9</v>
      </c>
    </row>
    <row r="2729" spans="1:2" x14ac:dyDescent="0.3">
      <c r="A2729" s="2" t="s">
        <v>11</v>
      </c>
      <c r="B2729" s="2">
        <v>7</v>
      </c>
    </row>
    <row r="2730" spans="1:2" x14ac:dyDescent="0.3">
      <c r="A2730" s="3" t="s">
        <v>11</v>
      </c>
      <c r="B2730" s="3">
        <v>6.1</v>
      </c>
    </row>
    <row r="2731" spans="1:2" x14ac:dyDescent="0.3">
      <c r="A2731" s="2" t="s">
        <v>11</v>
      </c>
      <c r="B2731" s="2">
        <v>6.9</v>
      </c>
    </row>
    <row r="2732" spans="1:2" x14ac:dyDescent="0.3">
      <c r="A2732" s="3" t="s">
        <v>11</v>
      </c>
      <c r="B2732" s="3">
        <v>7.5</v>
      </c>
    </row>
    <row r="2733" spans="1:2" x14ac:dyDescent="0.3">
      <c r="A2733" s="2" t="s">
        <v>11</v>
      </c>
      <c r="B2733" s="2">
        <v>7.3</v>
      </c>
    </row>
    <row r="2734" spans="1:2" x14ac:dyDescent="0.3">
      <c r="A2734" s="3" t="s">
        <v>11</v>
      </c>
      <c r="B2734" s="3">
        <v>6.5</v>
      </c>
    </row>
    <row r="2735" spans="1:2" x14ac:dyDescent="0.3">
      <c r="A2735" s="2" t="s">
        <v>11</v>
      </c>
      <c r="B2735" s="2">
        <v>6.2</v>
      </c>
    </row>
    <row r="2736" spans="1:2" x14ac:dyDescent="0.3">
      <c r="A2736" s="2" t="s">
        <v>11</v>
      </c>
      <c r="B2736" s="2">
        <v>6</v>
      </c>
    </row>
    <row r="2737" spans="1:2" x14ac:dyDescent="0.3">
      <c r="A2737" s="3" t="s">
        <v>11</v>
      </c>
      <c r="B2737" s="3">
        <v>6.3</v>
      </c>
    </row>
    <row r="2738" spans="1:2" x14ac:dyDescent="0.3">
      <c r="A2738" s="2" t="s">
        <v>11</v>
      </c>
      <c r="B2738" s="2">
        <v>5.8</v>
      </c>
    </row>
    <row r="2739" spans="1:2" x14ac:dyDescent="0.3">
      <c r="A2739" s="3" t="s">
        <v>11</v>
      </c>
      <c r="B2739" s="3">
        <v>6.1</v>
      </c>
    </row>
    <row r="2740" spans="1:2" x14ac:dyDescent="0.3">
      <c r="A2740" s="2" t="s">
        <v>11</v>
      </c>
      <c r="B2740" s="2">
        <v>6.9</v>
      </c>
    </row>
    <row r="2741" spans="1:2" x14ac:dyDescent="0.3">
      <c r="A2741" s="2" t="s">
        <v>11</v>
      </c>
      <c r="B2741" s="2">
        <v>5.4</v>
      </c>
    </row>
    <row r="2742" spans="1:2" x14ac:dyDescent="0.3">
      <c r="A2742" s="3" t="s">
        <v>11</v>
      </c>
      <c r="B2742" s="3">
        <v>6.7</v>
      </c>
    </row>
    <row r="2743" spans="1:2" x14ac:dyDescent="0.3">
      <c r="A2743" s="2" t="s">
        <v>11</v>
      </c>
      <c r="B2743" s="2">
        <v>7.4</v>
      </c>
    </row>
    <row r="2744" spans="1:2" x14ac:dyDescent="0.3">
      <c r="A2744" s="3" t="s">
        <v>11</v>
      </c>
      <c r="B2744" s="3">
        <v>5.6</v>
      </c>
    </row>
    <row r="2745" spans="1:2" x14ac:dyDescent="0.3">
      <c r="A2745" s="2" t="s">
        <v>11</v>
      </c>
      <c r="B2745" s="2">
        <v>6.5</v>
      </c>
    </row>
    <row r="2746" spans="1:2" x14ac:dyDescent="0.3">
      <c r="A2746" s="3" t="s">
        <v>11</v>
      </c>
      <c r="B2746" s="3">
        <v>6.5</v>
      </c>
    </row>
    <row r="2747" spans="1:2" x14ac:dyDescent="0.3">
      <c r="A2747" s="2" t="s">
        <v>11</v>
      </c>
      <c r="B2747" s="2">
        <v>5.8</v>
      </c>
    </row>
    <row r="2748" spans="1:2" x14ac:dyDescent="0.3">
      <c r="A2748" s="3" t="s">
        <v>11</v>
      </c>
      <c r="B2748" s="3">
        <v>5</v>
      </c>
    </row>
    <row r="2749" spans="1:2" x14ac:dyDescent="0.3">
      <c r="A2749" s="2" t="s">
        <v>11</v>
      </c>
      <c r="B2749" s="2">
        <v>5.5</v>
      </c>
    </row>
    <row r="2750" spans="1:2" x14ac:dyDescent="0.3">
      <c r="A2750" s="3" t="s">
        <v>11</v>
      </c>
      <c r="B2750" s="3">
        <v>6.5</v>
      </c>
    </row>
    <row r="2751" spans="1:2" x14ac:dyDescent="0.3">
      <c r="A2751" s="2" t="s">
        <v>11</v>
      </c>
      <c r="B2751" s="2">
        <v>7.2</v>
      </c>
    </row>
    <row r="2752" spans="1:2" x14ac:dyDescent="0.3">
      <c r="A2752" s="3" t="s">
        <v>11</v>
      </c>
      <c r="B2752" s="3">
        <v>5.2</v>
      </c>
    </row>
    <row r="2753" spans="1:2" x14ac:dyDescent="0.3">
      <c r="A2753" s="2" t="s">
        <v>11</v>
      </c>
      <c r="B2753" s="2">
        <v>5.7</v>
      </c>
    </row>
    <row r="2754" spans="1:2" x14ac:dyDescent="0.3">
      <c r="A2754" s="3" t="s">
        <v>11</v>
      </c>
      <c r="B2754" s="3">
        <v>4.7</v>
      </c>
    </row>
    <row r="2755" spans="1:2" x14ac:dyDescent="0.3">
      <c r="A2755" s="2" t="s">
        <v>11</v>
      </c>
      <c r="B2755" s="2">
        <v>5.9</v>
      </c>
    </row>
    <row r="2756" spans="1:2" x14ac:dyDescent="0.3">
      <c r="A2756" s="3" t="s">
        <v>11</v>
      </c>
      <c r="B2756" s="3">
        <v>6.8</v>
      </c>
    </row>
    <row r="2757" spans="1:2" x14ac:dyDescent="0.3">
      <c r="A2757" s="2" t="s">
        <v>11</v>
      </c>
      <c r="B2757" s="2">
        <v>5.9</v>
      </c>
    </row>
    <row r="2758" spans="1:2" x14ac:dyDescent="0.3">
      <c r="A2758" s="3" t="s">
        <v>11</v>
      </c>
      <c r="B2758" s="3">
        <v>7.7</v>
      </c>
    </row>
    <row r="2759" spans="1:2" x14ac:dyDescent="0.3">
      <c r="A2759" s="2" t="s">
        <v>11</v>
      </c>
      <c r="B2759" s="2">
        <v>4.4000000000000004</v>
      </c>
    </row>
    <row r="2760" spans="1:2" x14ac:dyDescent="0.3">
      <c r="A2760" s="3" t="s">
        <v>11</v>
      </c>
      <c r="B2760" s="3">
        <v>6.6</v>
      </c>
    </row>
    <row r="2761" spans="1:2" x14ac:dyDescent="0.3">
      <c r="A2761" s="2" t="s">
        <v>11</v>
      </c>
      <c r="B2761" s="2">
        <v>6.7</v>
      </c>
    </row>
    <row r="2762" spans="1:2" x14ac:dyDescent="0.3">
      <c r="A2762" s="3" t="s">
        <v>11</v>
      </c>
      <c r="B2762" s="3">
        <v>5.5</v>
      </c>
    </row>
    <row r="2763" spans="1:2" x14ac:dyDescent="0.3">
      <c r="A2763" s="2" t="s">
        <v>11</v>
      </c>
      <c r="B2763" s="2">
        <v>6.5</v>
      </c>
    </row>
    <row r="2764" spans="1:2" x14ac:dyDescent="0.3">
      <c r="A2764" s="3" t="s">
        <v>11</v>
      </c>
      <c r="B2764" s="3">
        <v>6.2</v>
      </c>
    </row>
    <row r="2765" spans="1:2" x14ac:dyDescent="0.3">
      <c r="A2765" s="2" t="s">
        <v>11</v>
      </c>
      <c r="B2765" s="2">
        <v>7.1</v>
      </c>
    </row>
    <row r="2766" spans="1:2" x14ac:dyDescent="0.3">
      <c r="A2766" s="3" t="s">
        <v>11</v>
      </c>
      <c r="B2766" s="3">
        <v>6.1</v>
      </c>
    </row>
    <row r="2767" spans="1:2" x14ac:dyDescent="0.3">
      <c r="A2767" s="3" t="s">
        <v>11</v>
      </c>
      <c r="B2767" s="3">
        <v>6</v>
      </c>
    </row>
    <row r="2768" spans="1:2" x14ac:dyDescent="0.3">
      <c r="A2768" s="2" t="s">
        <v>11</v>
      </c>
      <c r="B2768" s="2">
        <v>7.4</v>
      </c>
    </row>
    <row r="2769" spans="1:2" x14ac:dyDescent="0.3">
      <c r="A2769" s="3" t="s">
        <v>11</v>
      </c>
      <c r="B2769" s="3">
        <v>5.9</v>
      </c>
    </row>
    <row r="2770" spans="1:2" x14ac:dyDescent="0.3">
      <c r="A2770" s="2" t="s">
        <v>11</v>
      </c>
      <c r="B2770" s="2">
        <v>4.0999999999999996</v>
      </c>
    </row>
    <row r="2771" spans="1:2" x14ac:dyDescent="0.3">
      <c r="A2771" s="2" t="s">
        <v>11</v>
      </c>
      <c r="B2771" s="2">
        <v>5.9</v>
      </c>
    </row>
    <row r="2772" spans="1:2" x14ac:dyDescent="0.3">
      <c r="A2772" s="3" t="s">
        <v>11</v>
      </c>
      <c r="B2772" s="3">
        <v>7</v>
      </c>
    </row>
    <row r="2773" spans="1:2" x14ac:dyDescent="0.3">
      <c r="A2773" s="2" t="s">
        <v>11</v>
      </c>
      <c r="B2773" s="2">
        <v>6.8</v>
      </c>
    </row>
    <row r="2774" spans="1:2" x14ac:dyDescent="0.3">
      <c r="A2774" s="3" t="s">
        <v>11</v>
      </c>
      <c r="B2774" s="3">
        <v>7.4</v>
      </c>
    </row>
    <row r="2775" spans="1:2" x14ac:dyDescent="0.3">
      <c r="A2775" s="2" t="s">
        <v>11</v>
      </c>
      <c r="B2775" s="2">
        <v>7.1</v>
      </c>
    </row>
    <row r="2776" spans="1:2" x14ac:dyDescent="0.3">
      <c r="A2776" s="3" t="s">
        <v>11</v>
      </c>
      <c r="B2776" s="3">
        <v>7</v>
      </c>
    </row>
    <row r="2777" spans="1:2" x14ac:dyDescent="0.3">
      <c r="A2777" s="2" t="s">
        <v>11</v>
      </c>
      <c r="B2777" s="2">
        <v>5.8</v>
      </c>
    </row>
    <row r="2778" spans="1:2" x14ac:dyDescent="0.3">
      <c r="A2778" s="3" t="s">
        <v>11</v>
      </c>
      <c r="B2778" s="3">
        <v>7.8</v>
      </c>
    </row>
    <row r="2779" spans="1:2" x14ac:dyDescent="0.3">
      <c r="A2779" s="2" t="s">
        <v>11</v>
      </c>
      <c r="B2779" s="2">
        <v>6.5</v>
      </c>
    </row>
    <row r="2780" spans="1:2" x14ac:dyDescent="0.3">
      <c r="A2780" s="3" t="s">
        <v>11</v>
      </c>
      <c r="B2780" s="3">
        <v>7</v>
      </c>
    </row>
    <row r="2781" spans="1:2" x14ac:dyDescent="0.3">
      <c r="A2781" s="2" t="s">
        <v>11</v>
      </c>
      <c r="B2781" s="2">
        <v>6.3</v>
      </c>
    </row>
    <row r="2782" spans="1:2" x14ac:dyDescent="0.3">
      <c r="A2782" s="3" t="s">
        <v>11</v>
      </c>
      <c r="B2782" s="3">
        <v>5.3</v>
      </c>
    </row>
    <row r="2783" spans="1:2" x14ac:dyDescent="0.3">
      <c r="A2783" s="3" t="s">
        <v>11</v>
      </c>
      <c r="B2783" s="3">
        <v>5.5</v>
      </c>
    </row>
    <row r="2784" spans="1:2" x14ac:dyDescent="0.3">
      <c r="A2784" s="2" t="s">
        <v>11</v>
      </c>
      <c r="B2784" s="2">
        <v>7.4</v>
      </c>
    </row>
    <row r="2785" spans="1:2" x14ac:dyDescent="0.3">
      <c r="A2785" s="3" t="s">
        <v>11</v>
      </c>
      <c r="B2785" s="3">
        <v>4.3</v>
      </c>
    </row>
    <row r="2786" spans="1:2" x14ac:dyDescent="0.3">
      <c r="A2786" s="3" t="s">
        <v>11</v>
      </c>
      <c r="B2786" s="3">
        <v>5.2</v>
      </c>
    </row>
    <row r="2787" spans="1:2" x14ac:dyDescent="0.3">
      <c r="A2787" s="2" t="s">
        <v>11</v>
      </c>
      <c r="B2787" s="2">
        <v>6.7</v>
      </c>
    </row>
    <row r="2788" spans="1:2" x14ac:dyDescent="0.3">
      <c r="A2788" s="3" t="s">
        <v>11</v>
      </c>
      <c r="B2788" s="3">
        <v>8.6</v>
      </c>
    </row>
    <row r="2789" spans="1:2" x14ac:dyDescent="0.3">
      <c r="A2789" s="2" t="s">
        <v>11</v>
      </c>
      <c r="B2789" s="2">
        <v>6.1</v>
      </c>
    </row>
    <row r="2790" spans="1:2" x14ac:dyDescent="0.3">
      <c r="A2790" s="3" t="s">
        <v>11</v>
      </c>
      <c r="B2790" s="3">
        <v>5.8</v>
      </c>
    </row>
    <row r="2791" spans="1:2" x14ac:dyDescent="0.3">
      <c r="A2791" s="2" t="s">
        <v>953</v>
      </c>
      <c r="B2791" s="2">
        <v>7.7</v>
      </c>
    </row>
    <row r="2792" spans="1:2" x14ac:dyDescent="0.3">
      <c r="A2792" s="3" t="s">
        <v>11</v>
      </c>
      <c r="B2792" s="3">
        <v>8</v>
      </c>
    </row>
    <row r="2793" spans="1:2" x14ac:dyDescent="0.3">
      <c r="A2793" s="2" t="s">
        <v>11</v>
      </c>
      <c r="B2793" s="2">
        <v>5.6</v>
      </c>
    </row>
    <row r="2794" spans="1:2" x14ac:dyDescent="0.3">
      <c r="A2794" s="3" t="s">
        <v>11</v>
      </c>
      <c r="B2794" s="3">
        <v>6.7</v>
      </c>
    </row>
    <row r="2795" spans="1:2" x14ac:dyDescent="0.3">
      <c r="A2795" s="2" t="s">
        <v>11</v>
      </c>
      <c r="B2795" s="2">
        <v>6.6</v>
      </c>
    </row>
    <row r="2796" spans="1:2" x14ac:dyDescent="0.3">
      <c r="A2796" s="3" t="s">
        <v>11</v>
      </c>
      <c r="B2796" s="3">
        <v>4.0999999999999996</v>
      </c>
    </row>
    <row r="2797" spans="1:2" x14ac:dyDescent="0.3">
      <c r="A2797" s="2" t="s">
        <v>11</v>
      </c>
      <c r="B2797" s="2">
        <v>7.3</v>
      </c>
    </row>
    <row r="2798" spans="1:2" x14ac:dyDescent="0.3">
      <c r="A2798" s="2" t="s">
        <v>11</v>
      </c>
      <c r="B2798" s="2">
        <v>6.5</v>
      </c>
    </row>
    <row r="2799" spans="1:2" x14ac:dyDescent="0.3">
      <c r="A2799" s="3" t="s">
        <v>3117</v>
      </c>
      <c r="B2799" s="3">
        <v>7</v>
      </c>
    </row>
    <row r="2800" spans="1:2" x14ac:dyDescent="0.3">
      <c r="A2800" s="2" t="s">
        <v>11</v>
      </c>
      <c r="B2800" s="2">
        <v>5.5</v>
      </c>
    </row>
    <row r="2801" spans="1:2" x14ac:dyDescent="0.3">
      <c r="A2801" s="3" t="s">
        <v>11</v>
      </c>
      <c r="B2801" s="3">
        <v>6.6</v>
      </c>
    </row>
    <row r="2802" spans="1:2" x14ac:dyDescent="0.3">
      <c r="A2802" s="2" t="s">
        <v>11</v>
      </c>
      <c r="B2802" s="2">
        <v>7.1</v>
      </c>
    </row>
    <row r="2803" spans="1:2" x14ac:dyDescent="0.3">
      <c r="A2803" s="3" t="s">
        <v>11</v>
      </c>
      <c r="B2803" s="3">
        <v>7.9</v>
      </c>
    </row>
    <row r="2804" spans="1:2" x14ac:dyDescent="0.3">
      <c r="A2804" s="2" t="s">
        <v>11</v>
      </c>
      <c r="B2804" s="2">
        <v>7.1</v>
      </c>
    </row>
    <row r="2805" spans="1:2" x14ac:dyDescent="0.3">
      <c r="A2805" s="3" t="s">
        <v>11</v>
      </c>
      <c r="B2805" s="3">
        <v>5.6</v>
      </c>
    </row>
    <row r="2806" spans="1:2" x14ac:dyDescent="0.3">
      <c r="A2806" s="2" t="s">
        <v>11</v>
      </c>
      <c r="B2806" s="2">
        <v>7.3</v>
      </c>
    </row>
    <row r="2807" spans="1:2" x14ac:dyDescent="0.3">
      <c r="A2807" s="3" t="s">
        <v>11</v>
      </c>
      <c r="B2807" s="3">
        <v>3.3</v>
      </c>
    </row>
    <row r="2808" spans="1:2" x14ac:dyDescent="0.3">
      <c r="A2808" s="2" t="s">
        <v>11</v>
      </c>
      <c r="B2808" s="2">
        <v>6.5</v>
      </c>
    </row>
    <row r="2809" spans="1:2" x14ac:dyDescent="0.3">
      <c r="A2809" s="3" t="s">
        <v>11</v>
      </c>
      <c r="B2809" s="3">
        <v>4.8</v>
      </c>
    </row>
    <row r="2810" spans="1:2" x14ac:dyDescent="0.3">
      <c r="A2810" s="2" t="s">
        <v>11</v>
      </c>
      <c r="B2810" s="2">
        <v>5.2</v>
      </c>
    </row>
    <row r="2811" spans="1:2" x14ac:dyDescent="0.3">
      <c r="A2811" s="3" t="s">
        <v>11</v>
      </c>
      <c r="B2811" s="3">
        <v>6.3</v>
      </c>
    </row>
    <row r="2812" spans="1:2" x14ac:dyDescent="0.3">
      <c r="A2812" s="2" t="s">
        <v>11</v>
      </c>
      <c r="B2812" s="2">
        <v>7.2</v>
      </c>
    </row>
    <row r="2813" spans="1:2" x14ac:dyDescent="0.3">
      <c r="A2813" s="3" t="s">
        <v>11</v>
      </c>
      <c r="B2813" s="3">
        <v>6.8</v>
      </c>
    </row>
    <row r="2814" spans="1:2" x14ac:dyDescent="0.3">
      <c r="A2814" s="2" t="s">
        <v>11</v>
      </c>
      <c r="B2814" s="2">
        <v>5.7</v>
      </c>
    </row>
    <row r="2815" spans="1:2" x14ac:dyDescent="0.3">
      <c r="A2815" s="3" t="s">
        <v>11</v>
      </c>
      <c r="B2815" s="3">
        <v>7.2</v>
      </c>
    </row>
    <row r="2816" spans="1:2" x14ac:dyDescent="0.3">
      <c r="A2816" s="2" t="s">
        <v>11</v>
      </c>
      <c r="B2816" s="2">
        <v>6.9</v>
      </c>
    </row>
    <row r="2817" spans="1:2" x14ac:dyDescent="0.3">
      <c r="A2817" s="3" t="s">
        <v>11</v>
      </c>
      <c r="B2817" s="3">
        <v>6.2</v>
      </c>
    </row>
    <row r="2818" spans="1:2" x14ac:dyDescent="0.3">
      <c r="A2818" s="2" t="s">
        <v>11</v>
      </c>
      <c r="B2818" s="2">
        <v>6.7</v>
      </c>
    </row>
    <row r="2819" spans="1:2" x14ac:dyDescent="0.3">
      <c r="A2819" s="3" t="s">
        <v>11</v>
      </c>
      <c r="B2819" s="3">
        <v>6.5</v>
      </c>
    </row>
    <row r="2820" spans="1:2" x14ac:dyDescent="0.3">
      <c r="A2820" s="2" t="s">
        <v>11</v>
      </c>
      <c r="B2820" s="2">
        <v>7.2</v>
      </c>
    </row>
    <row r="2821" spans="1:2" x14ac:dyDescent="0.3">
      <c r="A2821" s="3" t="s">
        <v>11</v>
      </c>
      <c r="B2821" s="3">
        <v>5.3</v>
      </c>
    </row>
    <row r="2822" spans="1:2" x14ac:dyDescent="0.3">
      <c r="A2822" s="2" t="s">
        <v>11</v>
      </c>
      <c r="B2822" s="2">
        <v>6.7</v>
      </c>
    </row>
    <row r="2823" spans="1:2" x14ac:dyDescent="0.3">
      <c r="A2823" s="2" t="s">
        <v>11</v>
      </c>
      <c r="B2823" s="2">
        <v>3.6</v>
      </c>
    </row>
    <row r="2824" spans="1:2" x14ac:dyDescent="0.3">
      <c r="A2824" s="3" t="s">
        <v>11</v>
      </c>
      <c r="B2824" s="3">
        <v>5.7</v>
      </c>
    </row>
    <row r="2825" spans="1:2" x14ac:dyDescent="0.3">
      <c r="A2825" s="2" t="s">
        <v>2351</v>
      </c>
      <c r="B2825" s="2">
        <v>7.3</v>
      </c>
    </row>
    <row r="2826" spans="1:2" x14ac:dyDescent="0.3">
      <c r="A2826" s="3" t="s">
        <v>11</v>
      </c>
      <c r="B2826" s="3">
        <v>5</v>
      </c>
    </row>
    <row r="2827" spans="1:2" x14ac:dyDescent="0.3">
      <c r="A2827" s="2" t="s">
        <v>953</v>
      </c>
      <c r="B2827" s="2">
        <v>6.6</v>
      </c>
    </row>
    <row r="2828" spans="1:2" x14ac:dyDescent="0.3">
      <c r="A2828" s="3" t="s">
        <v>11</v>
      </c>
      <c r="B2828" s="3">
        <v>6.6</v>
      </c>
    </row>
    <row r="2829" spans="1:2" x14ac:dyDescent="0.3">
      <c r="A2829" s="2" t="s">
        <v>11</v>
      </c>
      <c r="B2829" s="2">
        <v>7.3</v>
      </c>
    </row>
    <row r="2830" spans="1:2" x14ac:dyDescent="0.3">
      <c r="A2830" s="3" t="s">
        <v>11</v>
      </c>
      <c r="B2830" s="3">
        <v>6.2</v>
      </c>
    </row>
    <row r="2831" spans="1:2" x14ac:dyDescent="0.3">
      <c r="A2831" s="3" t="s">
        <v>11</v>
      </c>
      <c r="B2831" s="3">
        <v>6.6</v>
      </c>
    </row>
    <row r="2832" spans="1:2" x14ac:dyDescent="0.3">
      <c r="A2832" s="2" t="s">
        <v>11</v>
      </c>
      <c r="B2832" s="2">
        <v>6.3</v>
      </c>
    </row>
    <row r="2833" spans="1:2" x14ac:dyDescent="0.3">
      <c r="A2833" s="2" t="s">
        <v>11</v>
      </c>
      <c r="B2833" s="2">
        <v>3.3</v>
      </c>
    </row>
    <row r="2834" spans="1:2" x14ac:dyDescent="0.3">
      <c r="A2834" s="2" t="s">
        <v>11</v>
      </c>
      <c r="B2834" s="2">
        <v>3.5</v>
      </c>
    </row>
    <row r="2835" spans="1:2" x14ac:dyDescent="0.3">
      <c r="A2835" s="3" t="s">
        <v>11</v>
      </c>
      <c r="B2835" s="3">
        <v>5.5</v>
      </c>
    </row>
    <row r="2836" spans="1:2" x14ac:dyDescent="0.3">
      <c r="A2836" s="2" t="s">
        <v>11</v>
      </c>
      <c r="B2836" s="2">
        <v>5.9</v>
      </c>
    </row>
    <row r="2837" spans="1:2" x14ac:dyDescent="0.3">
      <c r="A2837" s="3" t="s">
        <v>11</v>
      </c>
      <c r="B2837" s="3">
        <v>4.7</v>
      </c>
    </row>
    <row r="2838" spans="1:2" x14ac:dyDescent="0.3">
      <c r="A2838" s="3" t="s">
        <v>11</v>
      </c>
      <c r="B2838" s="3">
        <v>3.9</v>
      </c>
    </row>
    <row r="2839" spans="1:2" x14ac:dyDescent="0.3">
      <c r="A2839" s="2" t="s">
        <v>11</v>
      </c>
      <c r="B2839" s="2">
        <v>6.1</v>
      </c>
    </row>
    <row r="2840" spans="1:2" x14ac:dyDescent="0.3">
      <c r="A2840" s="2" t="s">
        <v>11</v>
      </c>
      <c r="B2840" s="2">
        <v>6.7</v>
      </c>
    </row>
    <row r="2841" spans="1:2" x14ac:dyDescent="0.3">
      <c r="A2841" s="2" t="s">
        <v>4750</v>
      </c>
      <c r="B2841" s="2">
        <v>6.9</v>
      </c>
    </row>
    <row r="2842" spans="1:2" x14ac:dyDescent="0.3">
      <c r="A2842" s="3" t="s">
        <v>4337</v>
      </c>
      <c r="B2842" s="3">
        <v>7.3</v>
      </c>
    </row>
    <row r="2843" spans="1:2" x14ac:dyDescent="0.3">
      <c r="A2843" s="3" t="s">
        <v>11</v>
      </c>
      <c r="B2843" s="3">
        <v>6.7</v>
      </c>
    </row>
    <row r="2844" spans="1:2" x14ac:dyDescent="0.3">
      <c r="A2844" s="2" t="s">
        <v>11</v>
      </c>
      <c r="B2844" s="2">
        <v>6.1</v>
      </c>
    </row>
    <row r="2845" spans="1:2" x14ac:dyDescent="0.3">
      <c r="A2845" s="2" t="s">
        <v>11</v>
      </c>
      <c r="B2845" s="2">
        <v>6.9</v>
      </c>
    </row>
    <row r="2846" spans="1:2" x14ac:dyDescent="0.3">
      <c r="A2846" s="2" t="s">
        <v>953</v>
      </c>
      <c r="B2846" s="2">
        <v>7.9</v>
      </c>
    </row>
    <row r="2847" spans="1:2" x14ac:dyDescent="0.3">
      <c r="A2847" s="3" t="s">
        <v>11</v>
      </c>
      <c r="B2847" s="3">
        <v>4.5</v>
      </c>
    </row>
    <row r="2848" spans="1:2" x14ac:dyDescent="0.3">
      <c r="A2848" s="3" t="s">
        <v>11</v>
      </c>
      <c r="B2848" s="3">
        <v>7.6</v>
      </c>
    </row>
    <row r="2849" spans="1:2" x14ac:dyDescent="0.3">
      <c r="A2849" s="3" t="s">
        <v>11</v>
      </c>
      <c r="B2849" s="3">
        <v>7.5</v>
      </c>
    </row>
    <row r="2850" spans="1:2" x14ac:dyDescent="0.3">
      <c r="A2850" s="2" t="s">
        <v>11</v>
      </c>
      <c r="B2850" s="2">
        <v>7.1</v>
      </c>
    </row>
    <row r="2851" spans="1:2" x14ac:dyDescent="0.3">
      <c r="A2851" s="2" t="s">
        <v>4532</v>
      </c>
      <c r="B2851" s="2">
        <v>6.9</v>
      </c>
    </row>
    <row r="2852" spans="1:2" x14ac:dyDescent="0.3">
      <c r="A2852" s="3" t="s">
        <v>11</v>
      </c>
      <c r="B2852" s="3">
        <v>8.5</v>
      </c>
    </row>
    <row r="2853" spans="1:2" x14ac:dyDescent="0.3">
      <c r="A2853" s="2" t="s">
        <v>11</v>
      </c>
      <c r="B2853" s="2">
        <v>7.5</v>
      </c>
    </row>
    <row r="2854" spans="1:2" x14ac:dyDescent="0.3">
      <c r="A2854" s="3" t="s">
        <v>11</v>
      </c>
      <c r="B2854" s="3">
        <v>6.6</v>
      </c>
    </row>
    <row r="2855" spans="1:2" x14ac:dyDescent="0.3">
      <c r="A2855" s="2" t="s">
        <v>11</v>
      </c>
      <c r="B2855" s="2">
        <v>8</v>
      </c>
    </row>
    <row r="2856" spans="1:2" x14ac:dyDescent="0.3">
      <c r="A2856" s="3" t="s">
        <v>11</v>
      </c>
      <c r="B2856" s="3">
        <v>7</v>
      </c>
    </row>
    <row r="2857" spans="1:2" x14ac:dyDescent="0.3">
      <c r="A2857" s="2" t="s">
        <v>11</v>
      </c>
      <c r="B2857" s="2">
        <v>6.8</v>
      </c>
    </row>
    <row r="2858" spans="1:2" x14ac:dyDescent="0.3">
      <c r="A2858" s="3" t="s">
        <v>11</v>
      </c>
      <c r="B2858" s="3">
        <v>6.7</v>
      </c>
    </row>
    <row r="2859" spans="1:2" x14ac:dyDescent="0.3">
      <c r="A2859" s="2" t="s">
        <v>11</v>
      </c>
      <c r="B2859" s="2">
        <v>6.5</v>
      </c>
    </row>
    <row r="2860" spans="1:2" x14ac:dyDescent="0.3">
      <c r="A2860" s="3" t="s">
        <v>11</v>
      </c>
      <c r="B2860" s="3">
        <v>8</v>
      </c>
    </row>
    <row r="2861" spans="1:2" x14ac:dyDescent="0.3">
      <c r="A2861" s="2" t="s">
        <v>11</v>
      </c>
      <c r="B2861" s="2">
        <v>6.5</v>
      </c>
    </row>
    <row r="2862" spans="1:2" x14ac:dyDescent="0.3">
      <c r="A2862" s="3" t="s">
        <v>11</v>
      </c>
      <c r="B2862" s="3">
        <v>4.9000000000000004</v>
      </c>
    </row>
    <row r="2863" spans="1:2" x14ac:dyDescent="0.3">
      <c r="A2863" s="2" t="s">
        <v>11</v>
      </c>
      <c r="B2863" s="2">
        <v>7.1</v>
      </c>
    </row>
    <row r="2864" spans="1:2" x14ac:dyDescent="0.3">
      <c r="A2864" s="3" t="s">
        <v>11</v>
      </c>
      <c r="B2864" s="3">
        <v>7</v>
      </c>
    </row>
    <row r="2865" spans="1:2" x14ac:dyDescent="0.3">
      <c r="A2865" s="2" t="s">
        <v>11</v>
      </c>
      <c r="B2865" s="2">
        <v>7</v>
      </c>
    </row>
    <row r="2866" spans="1:2" x14ac:dyDescent="0.3">
      <c r="A2866" s="2" t="s">
        <v>11</v>
      </c>
      <c r="B2866" s="2">
        <v>4.5</v>
      </c>
    </row>
    <row r="2867" spans="1:2" x14ac:dyDescent="0.3">
      <c r="A2867" s="2" t="s">
        <v>11</v>
      </c>
      <c r="B2867" s="2">
        <v>7.7</v>
      </c>
    </row>
    <row r="2868" spans="1:2" x14ac:dyDescent="0.3">
      <c r="A2868" s="3" t="s">
        <v>11</v>
      </c>
      <c r="B2868" s="3">
        <v>6.7</v>
      </c>
    </row>
    <row r="2869" spans="1:2" x14ac:dyDescent="0.3">
      <c r="A2869" s="2" t="s">
        <v>11</v>
      </c>
      <c r="B2869" s="2">
        <v>7</v>
      </c>
    </row>
    <row r="2870" spans="1:2" x14ac:dyDescent="0.3">
      <c r="A2870" s="3" t="s">
        <v>11</v>
      </c>
      <c r="B2870" s="3">
        <v>6.5</v>
      </c>
    </row>
    <row r="2871" spans="1:2" x14ac:dyDescent="0.3">
      <c r="A2871" s="3" t="s">
        <v>11</v>
      </c>
      <c r="B2871" s="3">
        <v>6.2</v>
      </c>
    </row>
    <row r="2872" spans="1:2" x14ac:dyDescent="0.3">
      <c r="A2872" s="2" t="s">
        <v>11</v>
      </c>
      <c r="B2872" s="2">
        <v>5.7</v>
      </c>
    </row>
    <row r="2873" spans="1:2" x14ac:dyDescent="0.3">
      <c r="A2873" s="3" t="s">
        <v>11</v>
      </c>
      <c r="B2873" s="3">
        <v>6.4</v>
      </c>
    </row>
    <row r="2874" spans="1:2" x14ac:dyDescent="0.3">
      <c r="A2874" s="2" t="s">
        <v>11</v>
      </c>
      <c r="B2874" s="2">
        <v>5.4</v>
      </c>
    </row>
    <row r="2875" spans="1:2" x14ac:dyDescent="0.3">
      <c r="A2875" s="3" t="s">
        <v>4129</v>
      </c>
      <c r="B2875" s="3">
        <v>6.6</v>
      </c>
    </row>
    <row r="2876" spans="1:2" x14ac:dyDescent="0.3">
      <c r="A2876" s="2" t="s">
        <v>11</v>
      </c>
      <c r="B2876" s="2">
        <v>6.1</v>
      </c>
    </row>
    <row r="2877" spans="1:2" x14ac:dyDescent="0.3">
      <c r="A2877" s="2" t="s">
        <v>11</v>
      </c>
      <c r="B2877" s="2">
        <v>7.6</v>
      </c>
    </row>
    <row r="2878" spans="1:2" x14ac:dyDescent="0.3">
      <c r="A2878" s="3" t="s">
        <v>11</v>
      </c>
      <c r="B2878" s="3">
        <v>6.2</v>
      </c>
    </row>
    <row r="2879" spans="1:2" x14ac:dyDescent="0.3">
      <c r="A2879" s="2" t="s">
        <v>11</v>
      </c>
      <c r="B2879" s="2">
        <v>6.6</v>
      </c>
    </row>
    <row r="2880" spans="1:2" x14ac:dyDescent="0.3">
      <c r="A2880" s="2" t="s">
        <v>4805</v>
      </c>
      <c r="B2880" s="2">
        <v>7.3</v>
      </c>
    </row>
    <row r="2881" spans="1:2" x14ac:dyDescent="0.3">
      <c r="A2881" s="3" t="s">
        <v>11</v>
      </c>
      <c r="B2881" s="3">
        <v>4.2</v>
      </c>
    </row>
    <row r="2882" spans="1:2" x14ac:dyDescent="0.3">
      <c r="A2882" s="3" t="s">
        <v>11</v>
      </c>
      <c r="B2882" s="3">
        <v>6.5</v>
      </c>
    </row>
    <row r="2883" spans="1:2" x14ac:dyDescent="0.3">
      <c r="A2883" s="2" t="s">
        <v>11</v>
      </c>
      <c r="B2883" s="2">
        <v>6.5</v>
      </c>
    </row>
    <row r="2884" spans="1:2" x14ac:dyDescent="0.3">
      <c r="A2884" s="2" t="s">
        <v>11</v>
      </c>
      <c r="B2884" s="2">
        <v>5.7</v>
      </c>
    </row>
    <row r="2885" spans="1:2" x14ac:dyDescent="0.3">
      <c r="A2885" s="2" t="s">
        <v>11</v>
      </c>
      <c r="B2885" s="2">
        <v>7.3</v>
      </c>
    </row>
    <row r="2886" spans="1:2" x14ac:dyDescent="0.3">
      <c r="A2886" s="3" t="s">
        <v>11</v>
      </c>
      <c r="B2886" s="3">
        <v>6.9</v>
      </c>
    </row>
    <row r="2887" spans="1:2" x14ac:dyDescent="0.3">
      <c r="A2887" s="2" t="s">
        <v>11</v>
      </c>
      <c r="B2887" s="2">
        <v>5</v>
      </c>
    </row>
    <row r="2888" spans="1:2" x14ac:dyDescent="0.3">
      <c r="A2888" s="3" t="s">
        <v>11</v>
      </c>
      <c r="B2888" s="3">
        <v>7.3</v>
      </c>
    </row>
    <row r="2889" spans="1:2" x14ac:dyDescent="0.3">
      <c r="A2889" s="3" t="s">
        <v>11</v>
      </c>
      <c r="B2889" s="3">
        <v>6.5</v>
      </c>
    </row>
    <row r="2890" spans="1:2" x14ac:dyDescent="0.3">
      <c r="A2890" s="2" t="s">
        <v>11</v>
      </c>
      <c r="B2890" s="2">
        <v>2.1</v>
      </c>
    </row>
    <row r="2891" spans="1:2" x14ac:dyDescent="0.3">
      <c r="A2891" s="3" t="s">
        <v>11</v>
      </c>
      <c r="B2891" s="3">
        <v>7</v>
      </c>
    </row>
    <row r="2892" spans="1:2" x14ac:dyDescent="0.3">
      <c r="A2892" s="2" t="s">
        <v>4532</v>
      </c>
      <c r="B2892" s="2">
        <v>8</v>
      </c>
    </row>
    <row r="2893" spans="1:2" x14ac:dyDescent="0.3">
      <c r="A2893" s="3" t="s">
        <v>11</v>
      </c>
      <c r="B2893" s="3">
        <v>7.1</v>
      </c>
    </row>
    <row r="2894" spans="1:2" x14ac:dyDescent="0.3">
      <c r="A2894" s="3" t="s">
        <v>11</v>
      </c>
      <c r="B2894" s="3">
        <v>6.7</v>
      </c>
    </row>
    <row r="2895" spans="1:2" x14ac:dyDescent="0.3">
      <c r="A2895" s="3" t="s">
        <v>11</v>
      </c>
      <c r="B2895" s="3">
        <v>8.9</v>
      </c>
    </row>
    <row r="2896" spans="1:2" x14ac:dyDescent="0.3">
      <c r="A2896" s="3" t="s">
        <v>11</v>
      </c>
      <c r="B2896" s="3">
        <v>7.9</v>
      </c>
    </row>
    <row r="2897" spans="1:2" x14ac:dyDescent="0.3">
      <c r="A2897" s="2" t="s">
        <v>11</v>
      </c>
      <c r="B2897" s="2">
        <v>5.6</v>
      </c>
    </row>
    <row r="2898" spans="1:2" x14ac:dyDescent="0.3">
      <c r="A2898" s="3" t="s">
        <v>11</v>
      </c>
      <c r="B2898" s="3">
        <v>8</v>
      </c>
    </row>
    <row r="2899" spans="1:2" x14ac:dyDescent="0.3">
      <c r="A2899" s="2" t="s">
        <v>11</v>
      </c>
      <c r="B2899" s="2">
        <v>6.2</v>
      </c>
    </row>
    <row r="2900" spans="1:2" x14ac:dyDescent="0.3">
      <c r="A2900" s="3" t="s">
        <v>11</v>
      </c>
      <c r="B2900" s="3">
        <v>7.9</v>
      </c>
    </row>
    <row r="2901" spans="1:2" x14ac:dyDescent="0.3">
      <c r="A2901" s="2" t="s">
        <v>11</v>
      </c>
      <c r="B2901" s="2">
        <v>8.1</v>
      </c>
    </row>
    <row r="2902" spans="1:2" x14ac:dyDescent="0.3">
      <c r="A2902" s="3" t="s">
        <v>11</v>
      </c>
      <c r="B2902" s="3">
        <v>7.6</v>
      </c>
    </row>
    <row r="2903" spans="1:2" x14ac:dyDescent="0.3">
      <c r="A2903" s="2" t="s">
        <v>11</v>
      </c>
      <c r="B2903" s="2">
        <v>3.5</v>
      </c>
    </row>
    <row r="2904" spans="1:2" x14ac:dyDescent="0.3">
      <c r="A2904" s="3" t="s">
        <v>11</v>
      </c>
      <c r="B2904" s="3">
        <v>7.6</v>
      </c>
    </row>
    <row r="2905" spans="1:2" x14ac:dyDescent="0.3">
      <c r="A2905" s="2" t="s">
        <v>11</v>
      </c>
      <c r="B2905" s="2">
        <v>6.5</v>
      </c>
    </row>
    <row r="2906" spans="1:2" x14ac:dyDescent="0.3">
      <c r="A2906" s="3" t="s">
        <v>11</v>
      </c>
      <c r="B2906" s="3">
        <v>5.6</v>
      </c>
    </row>
    <row r="2907" spans="1:2" x14ac:dyDescent="0.3">
      <c r="A2907" s="2" t="s">
        <v>11</v>
      </c>
      <c r="B2907" s="2">
        <v>7.7</v>
      </c>
    </row>
    <row r="2908" spans="1:2" x14ac:dyDescent="0.3">
      <c r="A2908" s="3" t="s">
        <v>11</v>
      </c>
      <c r="B2908" s="3">
        <v>5.2</v>
      </c>
    </row>
    <row r="2909" spans="1:2" x14ac:dyDescent="0.3">
      <c r="A2909" s="3" t="s">
        <v>11</v>
      </c>
      <c r="B2909" s="3">
        <v>6.1</v>
      </c>
    </row>
    <row r="2910" spans="1:2" x14ac:dyDescent="0.3">
      <c r="A2910" s="2" t="s">
        <v>11</v>
      </c>
      <c r="B2910" s="2">
        <v>7.4</v>
      </c>
    </row>
    <row r="2911" spans="1:2" x14ac:dyDescent="0.3">
      <c r="A2911" s="3" t="s">
        <v>11</v>
      </c>
      <c r="B2911" s="3">
        <v>6.8</v>
      </c>
    </row>
    <row r="2912" spans="1:2" x14ac:dyDescent="0.3">
      <c r="A2912" s="3" t="s">
        <v>11</v>
      </c>
      <c r="B2912" s="3">
        <v>6.4</v>
      </c>
    </row>
    <row r="2913" spans="1:2" x14ac:dyDescent="0.3">
      <c r="A2913" s="2" t="s">
        <v>11</v>
      </c>
      <c r="B2913" s="2">
        <v>5.7</v>
      </c>
    </row>
    <row r="2914" spans="1:2" x14ac:dyDescent="0.3">
      <c r="A2914" s="2" t="s">
        <v>11</v>
      </c>
      <c r="B2914" s="2">
        <v>6.7</v>
      </c>
    </row>
    <row r="2915" spans="1:2" x14ac:dyDescent="0.3">
      <c r="A2915" s="3" t="s">
        <v>11</v>
      </c>
      <c r="B2915" s="3">
        <v>5.6</v>
      </c>
    </row>
    <row r="2916" spans="1:2" x14ac:dyDescent="0.3">
      <c r="A2916" s="3" t="s">
        <v>11</v>
      </c>
      <c r="B2916" s="3">
        <v>7.6</v>
      </c>
    </row>
    <row r="2917" spans="1:2" x14ac:dyDescent="0.3">
      <c r="A2917" s="2" t="s">
        <v>11</v>
      </c>
      <c r="B2917" s="2">
        <v>6.5</v>
      </c>
    </row>
    <row r="2918" spans="1:2" x14ac:dyDescent="0.3">
      <c r="A2918" s="2" t="s">
        <v>11</v>
      </c>
      <c r="B2918" s="2">
        <v>6.3</v>
      </c>
    </row>
    <row r="2919" spans="1:2" x14ac:dyDescent="0.3">
      <c r="A2919" s="2" t="s">
        <v>11</v>
      </c>
      <c r="B2919" s="2">
        <v>7.1</v>
      </c>
    </row>
    <row r="2920" spans="1:2" x14ac:dyDescent="0.3">
      <c r="A2920" s="3" t="s">
        <v>11</v>
      </c>
      <c r="B2920" s="3">
        <v>7.1</v>
      </c>
    </row>
    <row r="2921" spans="1:2" x14ac:dyDescent="0.3">
      <c r="A2921" s="3" t="s">
        <v>11</v>
      </c>
      <c r="B2921" s="3">
        <v>6.9</v>
      </c>
    </row>
    <row r="2922" spans="1:2" x14ac:dyDescent="0.3">
      <c r="A2922" s="2" t="s">
        <v>11</v>
      </c>
      <c r="B2922" s="2">
        <v>5.4</v>
      </c>
    </row>
    <row r="2923" spans="1:2" x14ac:dyDescent="0.3">
      <c r="A2923" s="2" t="s">
        <v>11</v>
      </c>
      <c r="B2923" s="2">
        <v>5.0999999999999996</v>
      </c>
    </row>
    <row r="2924" spans="1:2" x14ac:dyDescent="0.3">
      <c r="A2924" s="3" t="s">
        <v>11</v>
      </c>
      <c r="B2924" s="3">
        <v>5.3</v>
      </c>
    </row>
    <row r="2925" spans="1:2" x14ac:dyDescent="0.3">
      <c r="A2925" s="2" t="s">
        <v>11</v>
      </c>
      <c r="B2925" s="2">
        <v>7.3</v>
      </c>
    </row>
    <row r="2926" spans="1:2" x14ac:dyDescent="0.3">
      <c r="A2926" s="3" t="s">
        <v>11</v>
      </c>
      <c r="B2926" s="3">
        <v>7.3</v>
      </c>
    </row>
    <row r="2927" spans="1:2" x14ac:dyDescent="0.3">
      <c r="A2927" s="2" t="s">
        <v>953</v>
      </c>
      <c r="B2927" s="2">
        <v>7.1</v>
      </c>
    </row>
    <row r="2928" spans="1:2" x14ac:dyDescent="0.3">
      <c r="A2928" s="3" t="s">
        <v>11</v>
      </c>
      <c r="B2928" s="3">
        <v>6</v>
      </c>
    </row>
    <row r="2929" spans="1:2" x14ac:dyDescent="0.3">
      <c r="A2929" s="2" t="s">
        <v>11</v>
      </c>
      <c r="B2929" s="2">
        <v>6.6</v>
      </c>
    </row>
    <row r="2930" spans="1:2" x14ac:dyDescent="0.3">
      <c r="A2930" s="3" t="s">
        <v>11</v>
      </c>
      <c r="B2930" s="3">
        <v>7.2</v>
      </c>
    </row>
    <row r="2931" spans="1:2" x14ac:dyDescent="0.3">
      <c r="A2931" s="2" t="s">
        <v>11</v>
      </c>
      <c r="B2931" s="2">
        <v>7.2</v>
      </c>
    </row>
    <row r="2932" spans="1:2" x14ac:dyDescent="0.3">
      <c r="A2932" s="3" t="s">
        <v>11</v>
      </c>
      <c r="B2932" s="3">
        <v>6.9</v>
      </c>
    </row>
    <row r="2933" spans="1:2" x14ac:dyDescent="0.3">
      <c r="A2933" s="2" t="s">
        <v>11</v>
      </c>
      <c r="B2933" s="2">
        <v>6.8</v>
      </c>
    </row>
    <row r="2934" spans="1:2" x14ac:dyDescent="0.3">
      <c r="A2934" s="2" t="s">
        <v>11</v>
      </c>
      <c r="B2934" s="2">
        <v>7.7</v>
      </c>
    </row>
    <row r="2935" spans="1:2" x14ac:dyDescent="0.3">
      <c r="A2935" s="3" t="s">
        <v>11</v>
      </c>
      <c r="B2935" s="3">
        <v>7.4</v>
      </c>
    </row>
    <row r="2936" spans="1:2" x14ac:dyDescent="0.3">
      <c r="A2936" s="2" t="s">
        <v>11</v>
      </c>
      <c r="B2936" s="2">
        <v>6.5</v>
      </c>
    </row>
    <row r="2937" spans="1:2" x14ac:dyDescent="0.3">
      <c r="A2937" s="3" t="s">
        <v>11</v>
      </c>
      <c r="B2937" s="3">
        <v>6.4</v>
      </c>
    </row>
    <row r="2938" spans="1:2" x14ac:dyDescent="0.3">
      <c r="A2938" s="3" t="s">
        <v>11</v>
      </c>
      <c r="B2938" s="3">
        <v>5.6</v>
      </c>
    </row>
    <row r="2939" spans="1:2" x14ac:dyDescent="0.3">
      <c r="A2939" s="3" t="s">
        <v>11</v>
      </c>
      <c r="B2939" s="3">
        <v>6.8</v>
      </c>
    </row>
    <row r="2940" spans="1:2" x14ac:dyDescent="0.3">
      <c r="A2940" s="2" t="s">
        <v>11</v>
      </c>
      <c r="B2940" s="2">
        <v>5.5</v>
      </c>
    </row>
    <row r="2941" spans="1:2" x14ac:dyDescent="0.3">
      <c r="A2941" s="3" t="s">
        <v>11</v>
      </c>
      <c r="B2941" s="3">
        <v>6.9</v>
      </c>
    </row>
    <row r="2942" spans="1:2" x14ac:dyDescent="0.3">
      <c r="A2942" s="2" t="s">
        <v>11</v>
      </c>
      <c r="B2942" s="2">
        <v>6</v>
      </c>
    </row>
    <row r="2943" spans="1:2" x14ac:dyDescent="0.3">
      <c r="A2943" s="2" t="s">
        <v>11</v>
      </c>
      <c r="B2943" s="2">
        <v>6.4</v>
      </c>
    </row>
    <row r="2944" spans="1:2" x14ac:dyDescent="0.3">
      <c r="A2944" s="3" t="s">
        <v>11</v>
      </c>
      <c r="B2944" s="3">
        <v>6.6</v>
      </c>
    </row>
    <row r="2945" spans="1:2" x14ac:dyDescent="0.3">
      <c r="A2945" s="2" t="s">
        <v>11</v>
      </c>
      <c r="B2945" s="2">
        <v>5.3</v>
      </c>
    </row>
    <row r="2946" spans="1:2" x14ac:dyDescent="0.3">
      <c r="A2946" s="3" t="s">
        <v>2504</v>
      </c>
      <c r="B2946" s="3">
        <v>8.1</v>
      </c>
    </row>
    <row r="2947" spans="1:2" x14ac:dyDescent="0.3">
      <c r="A2947" s="2" t="s">
        <v>11</v>
      </c>
      <c r="B2947" s="2">
        <v>6.9</v>
      </c>
    </row>
    <row r="2948" spans="1:2" x14ac:dyDescent="0.3">
      <c r="A2948" s="2" t="s">
        <v>11</v>
      </c>
      <c r="B2948" s="2">
        <v>6.5</v>
      </c>
    </row>
    <row r="2949" spans="1:2" x14ac:dyDescent="0.3">
      <c r="A2949" s="2" t="s">
        <v>11</v>
      </c>
      <c r="B2949" s="2">
        <v>7.4</v>
      </c>
    </row>
    <row r="2950" spans="1:2" x14ac:dyDescent="0.3">
      <c r="A2950" s="3" t="s">
        <v>11</v>
      </c>
      <c r="B2950" s="3">
        <v>6.9</v>
      </c>
    </row>
    <row r="2951" spans="1:2" x14ac:dyDescent="0.3">
      <c r="A2951" s="2" t="s">
        <v>2351</v>
      </c>
      <c r="B2951" s="2">
        <v>6.7</v>
      </c>
    </row>
    <row r="2952" spans="1:2" x14ac:dyDescent="0.3">
      <c r="A2952" s="2" t="s">
        <v>11</v>
      </c>
      <c r="B2952" s="2">
        <v>7.6</v>
      </c>
    </row>
    <row r="2953" spans="1:2" x14ac:dyDescent="0.3">
      <c r="A2953" s="3" t="s">
        <v>11</v>
      </c>
      <c r="B2953" s="3">
        <v>5.4</v>
      </c>
    </row>
    <row r="2954" spans="1:2" x14ac:dyDescent="0.3">
      <c r="A2954" s="2" t="s">
        <v>11</v>
      </c>
      <c r="B2954" s="2">
        <v>7.3</v>
      </c>
    </row>
    <row r="2955" spans="1:2" x14ac:dyDescent="0.3">
      <c r="A2955" s="2" t="s">
        <v>11</v>
      </c>
      <c r="B2955" s="2">
        <v>6</v>
      </c>
    </row>
    <row r="2956" spans="1:2" x14ac:dyDescent="0.3">
      <c r="A2956" s="3" t="s">
        <v>11</v>
      </c>
      <c r="B2956" s="3">
        <v>7.2</v>
      </c>
    </row>
    <row r="2957" spans="1:2" x14ac:dyDescent="0.3">
      <c r="A2957" s="2" t="s">
        <v>11</v>
      </c>
      <c r="B2957" s="2">
        <v>6</v>
      </c>
    </row>
    <row r="2958" spans="1:2" x14ac:dyDescent="0.3">
      <c r="A2958" s="3" t="s">
        <v>11</v>
      </c>
      <c r="B2958" s="3">
        <v>3.1</v>
      </c>
    </row>
    <row r="2959" spans="1:2" x14ac:dyDescent="0.3">
      <c r="A2959" s="3" t="s">
        <v>11</v>
      </c>
      <c r="B2959" s="3">
        <v>6.2</v>
      </c>
    </row>
    <row r="2960" spans="1:2" x14ac:dyDescent="0.3">
      <c r="A2960" s="2" t="s">
        <v>11</v>
      </c>
      <c r="B2960" s="2">
        <v>6.3</v>
      </c>
    </row>
    <row r="2961" spans="1:2" x14ac:dyDescent="0.3">
      <c r="A2961" s="3" t="s">
        <v>11</v>
      </c>
      <c r="B2961" s="3">
        <v>6.7</v>
      </c>
    </row>
    <row r="2962" spans="1:2" x14ac:dyDescent="0.3">
      <c r="A2962" s="2" t="s">
        <v>953</v>
      </c>
      <c r="B2962" s="2">
        <v>8</v>
      </c>
    </row>
    <row r="2963" spans="1:2" x14ac:dyDescent="0.3">
      <c r="A2963" s="3" t="s">
        <v>11</v>
      </c>
      <c r="B2963" s="3">
        <v>7</v>
      </c>
    </row>
    <row r="2964" spans="1:2" x14ac:dyDescent="0.3">
      <c r="A2964" s="2" t="s">
        <v>11</v>
      </c>
      <c r="B2964" s="2">
        <v>7.2</v>
      </c>
    </row>
    <row r="2965" spans="1:2" x14ac:dyDescent="0.3">
      <c r="A2965" s="2" t="s">
        <v>11</v>
      </c>
      <c r="B2965" s="2">
        <v>3.5</v>
      </c>
    </row>
    <row r="2966" spans="1:2" x14ac:dyDescent="0.3">
      <c r="A2966" s="3" t="s">
        <v>11</v>
      </c>
      <c r="B2966" s="3">
        <v>7.5</v>
      </c>
    </row>
    <row r="2967" spans="1:2" x14ac:dyDescent="0.3">
      <c r="A2967" s="3" t="s">
        <v>11</v>
      </c>
      <c r="B2967" s="3">
        <v>6.7</v>
      </c>
    </row>
    <row r="2968" spans="1:2" x14ac:dyDescent="0.3">
      <c r="A2968" s="2" t="s">
        <v>11</v>
      </c>
      <c r="B2968" s="2">
        <v>9.1999999999999993</v>
      </c>
    </row>
    <row r="2969" spans="1:2" x14ac:dyDescent="0.3">
      <c r="A2969" s="3" t="s">
        <v>11</v>
      </c>
      <c r="B2969" s="3">
        <v>6.1</v>
      </c>
    </row>
    <row r="2970" spans="1:2" x14ac:dyDescent="0.3">
      <c r="A2970" s="2" t="s">
        <v>11</v>
      </c>
      <c r="B2970" s="2">
        <v>7.7</v>
      </c>
    </row>
    <row r="2971" spans="1:2" x14ac:dyDescent="0.3">
      <c r="A2971" s="3" t="s">
        <v>11</v>
      </c>
      <c r="B2971" s="3">
        <v>7.6</v>
      </c>
    </row>
    <row r="2972" spans="1:2" x14ac:dyDescent="0.3">
      <c r="A2972" s="2" t="s">
        <v>11</v>
      </c>
      <c r="B2972" s="2">
        <v>6.1</v>
      </c>
    </row>
    <row r="2973" spans="1:2" x14ac:dyDescent="0.3">
      <c r="A2973" s="3" t="s">
        <v>11</v>
      </c>
      <c r="B2973" s="3">
        <v>4.9000000000000004</v>
      </c>
    </row>
    <row r="2974" spans="1:2" x14ac:dyDescent="0.3">
      <c r="A2974" s="2" t="s">
        <v>11</v>
      </c>
      <c r="B2974" s="2">
        <v>6.8</v>
      </c>
    </row>
    <row r="2975" spans="1:2" x14ac:dyDescent="0.3">
      <c r="A2975" s="3" t="s">
        <v>11</v>
      </c>
      <c r="B2975" s="3">
        <v>7</v>
      </c>
    </row>
    <row r="2976" spans="1:2" x14ac:dyDescent="0.3">
      <c r="A2976" s="3" t="s">
        <v>11</v>
      </c>
      <c r="B2976" s="3">
        <v>5.7</v>
      </c>
    </row>
    <row r="2977" spans="1:2" x14ac:dyDescent="0.3">
      <c r="A2977" s="3" t="s">
        <v>11</v>
      </c>
      <c r="B2977" s="3">
        <v>7.5</v>
      </c>
    </row>
    <row r="2978" spans="1:2" x14ac:dyDescent="0.3">
      <c r="A2978" s="2" t="s">
        <v>11</v>
      </c>
      <c r="B2978" s="2">
        <v>7.4</v>
      </c>
    </row>
    <row r="2979" spans="1:2" x14ac:dyDescent="0.3">
      <c r="A2979" s="3" t="s">
        <v>11</v>
      </c>
      <c r="B2979" s="3">
        <v>7.2</v>
      </c>
    </row>
    <row r="2980" spans="1:2" x14ac:dyDescent="0.3">
      <c r="A2980" s="2" t="s">
        <v>11</v>
      </c>
      <c r="B2980" s="2">
        <v>6.8</v>
      </c>
    </row>
    <row r="2981" spans="1:2" x14ac:dyDescent="0.3">
      <c r="A2981" s="3" t="s">
        <v>11</v>
      </c>
      <c r="B2981" s="3">
        <v>6.8</v>
      </c>
    </row>
    <row r="2982" spans="1:2" x14ac:dyDescent="0.3">
      <c r="A2982" s="2" t="s">
        <v>11</v>
      </c>
      <c r="B2982" s="2">
        <v>5.2</v>
      </c>
    </row>
    <row r="2983" spans="1:2" x14ac:dyDescent="0.3">
      <c r="A2983" s="3" t="s">
        <v>11</v>
      </c>
      <c r="B2983" s="3">
        <v>7.2</v>
      </c>
    </row>
    <row r="2984" spans="1:2" x14ac:dyDescent="0.3">
      <c r="A2984" s="3" t="s">
        <v>11</v>
      </c>
      <c r="B2984" s="3">
        <v>4</v>
      </c>
    </row>
    <row r="2985" spans="1:2" x14ac:dyDescent="0.3">
      <c r="A2985" s="2" t="s">
        <v>11</v>
      </c>
      <c r="B2985" s="2">
        <v>6.8</v>
      </c>
    </row>
    <row r="2986" spans="1:2" x14ac:dyDescent="0.3">
      <c r="A2986" s="3" t="s">
        <v>11</v>
      </c>
      <c r="B2986" s="3">
        <v>6.9</v>
      </c>
    </row>
    <row r="2987" spans="1:2" x14ac:dyDescent="0.3">
      <c r="A2987" s="3" t="s">
        <v>11</v>
      </c>
      <c r="B2987" s="3">
        <v>7.3</v>
      </c>
    </row>
    <row r="2988" spans="1:2" x14ac:dyDescent="0.3">
      <c r="A2988" s="2" t="s">
        <v>11</v>
      </c>
      <c r="B2988" s="2">
        <v>6.1</v>
      </c>
    </row>
    <row r="2989" spans="1:2" x14ac:dyDescent="0.3">
      <c r="A2989" s="2" t="s">
        <v>11</v>
      </c>
      <c r="B2989" s="2">
        <v>6</v>
      </c>
    </row>
    <row r="2990" spans="1:2" x14ac:dyDescent="0.3">
      <c r="A2990" s="2" t="s">
        <v>11</v>
      </c>
      <c r="B2990" s="2">
        <v>7</v>
      </c>
    </row>
    <row r="2991" spans="1:2" x14ac:dyDescent="0.3">
      <c r="A2991" s="3" t="s">
        <v>11</v>
      </c>
      <c r="B2991" s="3">
        <v>7.1</v>
      </c>
    </row>
    <row r="2992" spans="1:2" x14ac:dyDescent="0.3">
      <c r="A2992" s="2" t="s">
        <v>11</v>
      </c>
      <c r="B2992" s="2">
        <v>6.2</v>
      </c>
    </row>
    <row r="2993" spans="1:2" x14ac:dyDescent="0.3">
      <c r="A2993" s="2" t="s">
        <v>11</v>
      </c>
      <c r="B2993" s="2">
        <v>7.6</v>
      </c>
    </row>
    <row r="2994" spans="1:2" x14ac:dyDescent="0.3">
      <c r="A2994" s="3" t="s">
        <v>11</v>
      </c>
      <c r="B2994" s="3">
        <v>7.6</v>
      </c>
    </row>
    <row r="2995" spans="1:2" x14ac:dyDescent="0.3">
      <c r="A2995" s="2" t="s">
        <v>11</v>
      </c>
      <c r="B2995" s="2">
        <v>6.4</v>
      </c>
    </row>
    <row r="2996" spans="1:2" x14ac:dyDescent="0.3">
      <c r="A2996" s="3" t="s">
        <v>11</v>
      </c>
      <c r="B2996" s="3">
        <v>6.2</v>
      </c>
    </row>
    <row r="2997" spans="1:2" x14ac:dyDescent="0.3">
      <c r="A2997" s="2" t="s">
        <v>742</v>
      </c>
      <c r="B2997" s="2">
        <v>7.5</v>
      </c>
    </row>
    <row r="2998" spans="1:2" x14ac:dyDescent="0.3">
      <c r="A2998" s="3" t="s">
        <v>11</v>
      </c>
      <c r="B2998" s="3">
        <v>2</v>
      </c>
    </row>
    <row r="2999" spans="1:2" x14ac:dyDescent="0.3">
      <c r="A2999" s="2" t="s">
        <v>11</v>
      </c>
      <c r="B2999" s="2">
        <v>6.2</v>
      </c>
    </row>
    <row r="3000" spans="1:2" x14ac:dyDescent="0.3">
      <c r="A3000" s="2" t="s">
        <v>11</v>
      </c>
      <c r="B3000" s="2">
        <v>6.5</v>
      </c>
    </row>
    <row r="3001" spans="1:2" x14ac:dyDescent="0.3">
      <c r="A3001" s="2" t="s">
        <v>4532</v>
      </c>
      <c r="B3001" s="2">
        <v>7.9</v>
      </c>
    </row>
    <row r="3002" spans="1:2" x14ac:dyDescent="0.3">
      <c r="A3002" s="3" t="s">
        <v>11</v>
      </c>
      <c r="B3002" s="3">
        <v>6.8</v>
      </c>
    </row>
    <row r="3003" spans="1:2" x14ac:dyDescent="0.3">
      <c r="A3003" s="2" t="s">
        <v>11</v>
      </c>
      <c r="B3003" s="2">
        <v>6.3</v>
      </c>
    </row>
    <row r="3004" spans="1:2" x14ac:dyDescent="0.3">
      <c r="A3004" s="3" t="s">
        <v>11</v>
      </c>
      <c r="B3004" s="3">
        <v>6.3</v>
      </c>
    </row>
    <row r="3005" spans="1:2" x14ac:dyDescent="0.3">
      <c r="A3005" s="2" t="s">
        <v>11</v>
      </c>
      <c r="B3005" s="2">
        <v>6.6</v>
      </c>
    </row>
    <row r="3006" spans="1:2" x14ac:dyDescent="0.3">
      <c r="A3006" s="3" t="s">
        <v>11</v>
      </c>
      <c r="B3006" s="3">
        <v>6.4</v>
      </c>
    </row>
    <row r="3007" spans="1:2" x14ac:dyDescent="0.3">
      <c r="A3007" s="2" t="s">
        <v>11</v>
      </c>
      <c r="B3007" s="2">
        <v>7.5</v>
      </c>
    </row>
    <row r="3008" spans="1:2" x14ac:dyDescent="0.3">
      <c r="A3008" s="2" t="s">
        <v>11</v>
      </c>
      <c r="B3008" s="2">
        <v>6.5</v>
      </c>
    </row>
    <row r="3009" spans="1:2" x14ac:dyDescent="0.3">
      <c r="A3009" s="2" t="s">
        <v>11</v>
      </c>
      <c r="B3009" s="2">
        <v>7.2</v>
      </c>
    </row>
    <row r="3010" spans="1:2" x14ac:dyDescent="0.3">
      <c r="A3010" s="3" t="s">
        <v>11</v>
      </c>
      <c r="B3010" s="3">
        <v>6.3</v>
      </c>
    </row>
    <row r="3011" spans="1:2" x14ac:dyDescent="0.3">
      <c r="A3011" s="2" t="s">
        <v>953</v>
      </c>
      <c r="B3011" s="2">
        <v>7</v>
      </c>
    </row>
    <row r="3012" spans="1:2" x14ac:dyDescent="0.3">
      <c r="A3012" s="3" t="s">
        <v>11</v>
      </c>
      <c r="B3012" s="3">
        <v>6.3</v>
      </c>
    </row>
    <row r="3013" spans="1:2" x14ac:dyDescent="0.3">
      <c r="A3013" s="3" t="s">
        <v>11</v>
      </c>
      <c r="B3013" s="3">
        <v>2.2999999999999998</v>
      </c>
    </row>
    <row r="3014" spans="1:2" x14ac:dyDescent="0.3">
      <c r="A3014" s="2" t="s">
        <v>11</v>
      </c>
      <c r="B3014" s="2">
        <v>7.1</v>
      </c>
    </row>
    <row r="3015" spans="1:2" x14ac:dyDescent="0.3">
      <c r="A3015" s="3" t="s">
        <v>11</v>
      </c>
      <c r="B3015" s="3">
        <v>6.7</v>
      </c>
    </row>
    <row r="3016" spans="1:2" x14ac:dyDescent="0.3">
      <c r="A3016" s="2" t="s">
        <v>11</v>
      </c>
      <c r="B3016" s="2">
        <v>6.5</v>
      </c>
    </row>
    <row r="3017" spans="1:2" x14ac:dyDescent="0.3">
      <c r="A3017" s="3" t="s">
        <v>11</v>
      </c>
      <c r="B3017" s="3">
        <v>5.9</v>
      </c>
    </row>
    <row r="3018" spans="1:2" x14ac:dyDescent="0.3">
      <c r="A3018" s="3" t="s">
        <v>11</v>
      </c>
      <c r="B3018" s="3">
        <v>6</v>
      </c>
    </row>
    <row r="3019" spans="1:2" x14ac:dyDescent="0.3">
      <c r="A3019" s="2" t="s">
        <v>11</v>
      </c>
      <c r="B3019" s="2">
        <v>6.9</v>
      </c>
    </row>
    <row r="3020" spans="1:2" x14ac:dyDescent="0.3">
      <c r="A3020" s="2" t="s">
        <v>11</v>
      </c>
      <c r="B3020" s="2">
        <v>7.3</v>
      </c>
    </row>
    <row r="3021" spans="1:2" x14ac:dyDescent="0.3">
      <c r="A3021" s="2" t="s">
        <v>11</v>
      </c>
      <c r="B3021" s="2">
        <v>7.7</v>
      </c>
    </row>
    <row r="3022" spans="1:2" x14ac:dyDescent="0.3">
      <c r="A3022" s="2" t="s">
        <v>3627</v>
      </c>
      <c r="B3022" s="2">
        <v>7.3</v>
      </c>
    </row>
    <row r="3023" spans="1:2" x14ac:dyDescent="0.3">
      <c r="A3023" s="3" t="s">
        <v>11</v>
      </c>
      <c r="B3023" s="3">
        <v>7</v>
      </c>
    </row>
    <row r="3024" spans="1:2" x14ac:dyDescent="0.3">
      <c r="A3024" s="2" t="s">
        <v>11</v>
      </c>
      <c r="B3024" s="2">
        <v>6.4</v>
      </c>
    </row>
    <row r="3025" spans="1:2" x14ac:dyDescent="0.3">
      <c r="A3025" s="3" t="s">
        <v>11</v>
      </c>
      <c r="B3025" s="3">
        <v>5.6</v>
      </c>
    </row>
    <row r="3026" spans="1:2" x14ac:dyDescent="0.3">
      <c r="A3026" s="2" t="s">
        <v>953</v>
      </c>
      <c r="B3026" s="2">
        <v>8.1999999999999993</v>
      </c>
    </row>
    <row r="3027" spans="1:2" x14ac:dyDescent="0.3">
      <c r="A3027" s="3" t="s">
        <v>3117</v>
      </c>
      <c r="B3027" s="3">
        <v>6.5</v>
      </c>
    </row>
    <row r="3028" spans="1:2" x14ac:dyDescent="0.3">
      <c r="A3028" s="3" t="s">
        <v>5040</v>
      </c>
      <c r="B3028" s="3">
        <v>8.1</v>
      </c>
    </row>
    <row r="3029" spans="1:2" x14ac:dyDescent="0.3">
      <c r="A3029" s="2" t="s">
        <v>11</v>
      </c>
      <c r="B3029" s="2">
        <v>5.4</v>
      </c>
    </row>
    <row r="3030" spans="1:2" x14ac:dyDescent="0.3">
      <c r="A3030" s="3" t="s">
        <v>11</v>
      </c>
      <c r="B3030" s="3">
        <v>6.3</v>
      </c>
    </row>
    <row r="3031" spans="1:2" x14ac:dyDescent="0.3">
      <c r="A3031" s="2" t="s">
        <v>11</v>
      </c>
      <c r="B3031" s="2">
        <v>7.8</v>
      </c>
    </row>
    <row r="3032" spans="1:2" x14ac:dyDescent="0.3">
      <c r="A3032" s="3" t="s">
        <v>11</v>
      </c>
      <c r="B3032" s="3">
        <v>6.8</v>
      </c>
    </row>
    <row r="3033" spans="1:2" x14ac:dyDescent="0.3">
      <c r="A3033" s="3" t="s">
        <v>11</v>
      </c>
      <c r="B3033" s="3">
        <v>7.1</v>
      </c>
    </row>
    <row r="3034" spans="1:2" x14ac:dyDescent="0.3">
      <c r="A3034" s="2" t="s">
        <v>11</v>
      </c>
      <c r="B3034" s="2">
        <v>6.2</v>
      </c>
    </row>
    <row r="3035" spans="1:2" x14ac:dyDescent="0.3">
      <c r="A3035" s="3" t="s">
        <v>11</v>
      </c>
      <c r="B3035" s="3">
        <v>7.3</v>
      </c>
    </row>
    <row r="3036" spans="1:2" x14ac:dyDescent="0.3">
      <c r="A3036" s="2" t="s">
        <v>11</v>
      </c>
      <c r="B3036" s="2">
        <v>5.9</v>
      </c>
    </row>
    <row r="3037" spans="1:2" x14ac:dyDescent="0.3">
      <c r="A3037" s="2" t="s">
        <v>11</v>
      </c>
      <c r="B3037" s="2">
        <v>3.6</v>
      </c>
    </row>
    <row r="3038" spans="1:2" x14ac:dyDescent="0.3">
      <c r="A3038" s="3" t="s">
        <v>11</v>
      </c>
      <c r="B3038" s="3">
        <v>7.7</v>
      </c>
    </row>
    <row r="3039" spans="1:2" x14ac:dyDescent="0.3">
      <c r="A3039" s="2" t="s">
        <v>11</v>
      </c>
      <c r="B3039" s="2">
        <v>7.3</v>
      </c>
    </row>
    <row r="3040" spans="1:2" x14ac:dyDescent="0.3">
      <c r="A3040" s="3" t="s">
        <v>11</v>
      </c>
      <c r="B3040" s="3">
        <v>7.4</v>
      </c>
    </row>
    <row r="3041" spans="1:2" x14ac:dyDescent="0.3">
      <c r="A3041" s="2" t="s">
        <v>11</v>
      </c>
      <c r="B3041" s="2">
        <v>6.6</v>
      </c>
    </row>
    <row r="3042" spans="1:2" x14ac:dyDescent="0.3">
      <c r="A3042" s="3" t="s">
        <v>11</v>
      </c>
      <c r="B3042" s="3">
        <v>6.9</v>
      </c>
    </row>
    <row r="3043" spans="1:2" x14ac:dyDescent="0.3">
      <c r="A3043" s="2" t="s">
        <v>11</v>
      </c>
      <c r="B3043" s="2">
        <v>6.8</v>
      </c>
    </row>
    <row r="3044" spans="1:2" x14ac:dyDescent="0.3">
      <c r="A3044" s="3" t="s">
        <v>11</v>
      </c>
      <c r="B3044" s="3">
        <v>7.3</v>
      </c>
    </row>
    <row r="3045" spans="1:2" x14ac:dyDescent="0.3">
      <c r="A3045" s="2" t="s">
        <v>11</v>
      </c>
      <c r="B3045" s="2">
        <v>7.2</v>
      </c>
    </row>
    <row r="3046" spans="1:2" x14ac:dyDescent="0.3">
      <c r="A3046" s="2" t="s">
        <v>11</v>
      </c>
      <c r="B3046" s="2">
        <v>7.7</v>
      </c>
    </row>
    <row r="3047" spans="1:2" x14ac:dyDescent="0.3">
      <c r="A3047" s="3" t="s">
        <v>11</v>
      </c>
      <c r="B3047" s="3">
        <v>8.1</v>
      </c>
    </row>
    <row r="3048" spans="1:2" x14ac:dyDescent="0.3">
      <c r="A3048" s="2" t="s">
        <v>3627</v>
      </c>
      <c r="B3048" s="2">
        <v>7.7</v>
      </c>
    </row>
    <row r="3049" spans="1:2" x14ac:dyDescent="0.3">
      <c r="A3049" s="3" t="s">
        <v>11</v>
      </c>
      <c r="B3049" s="3">
        <v>7.6</v>
      </c>
    </row>
    <row r="3050" spans="1:2" x14ac:dyDescent="0.3">
      <c r="A3050" s="2" t="s">
        <v>11</v>
      </c>
      <c r="B3050" s="2">
        <v>7.2</v>
      </c>
    </row>
    <row r="3051" spans="1:2" x14ac:dyDescent="0.3">
      <c r="A3051" s="3" t="s">
        <v>11</v>
      </c>
      <c r="B3051" s="3">
        <v>7.2</v>
      </c>
    </row>
    <row r="3052" spans="1:2" x14ac:dyDescent="0.3">
      <c r="A3052" s="2" t="s">
        <v>11</v>
      </c>
      <c r="B3052" s="2">
        <v>8.1</v>
      </c>
    </row>
    <row r="3053" spans="1:2" x14ac:dyDescent="0.3">
      <c r="A3053" s="3" t="s">
        <v>11</v>
      </c>
      <c r="B3053" s="3">
        <v>7.5</v>
      </c>
    </row>
    <row r="3054" spans="1:2" x14ac:dyDescent="0.3">
      <c r="A3054" s="2" t="s">
        <v>11</v>
      </c>
      <c r="B3054" s="2">
        <v>8.1</v>
      </c>
    </row>
    <row r="3055" spans="1:2" x14ac:dyDescent="0.3">
      <c r="A3055" s="3" t="s">
        <v>11</v>
      </c>
      <c r="B3055" s="3">
        <v>7.8</v>
      </c>
    </row>
    <row r="3056" spans="1:2" x14ac:dyDescent="0.3">
      <c r="A3056" s="2" t="s">
        <v>11</v>
      </c>
      <c r="B3056" s="2">
        <v>7.8</v>
      </c>
    </row>
    <row r="3057" spans="1:2" x14ac:dyDescent="0.3">
      <c r="A3057" s="2" t="s">
        <v>11</v>
      </c>
      <c r="B3057" s="2">
        <v>7.6</v>
      </c>
    </row>
    <row r="3058" spans="1:2" x14ac:dyDescent="0.3">
      <c r="A3058" s="3" t="s">
        <v>11</v>
      </c>
      <c r="B3058" s="3">
        <v>7.4</v>
      </c>
    </row>
    <row r="3059" spans="1:2" x14ac:dyDescent="0.3">
      <c r="A3059" s="2" t="s">
        <v>11</v>
      </c>
      <c r="B3059" s="2">
        <v>6.3</v>
      </c>
    </row>
    <row r="3060" spans="1:2" x14ac:dyDescent="0.3">
      <c r="A3060" s="3" t="s">
        <v>11</v>
      </c>
      <c r="B3060" s="3">
        <v>6.9</v>
      </c>
    </row>
    <row r="3061" spans="1:2" x14ac:dyDescent="0.3">
      <c r="A3061" s="2" t="s">
        <v>11</v>
      </c>
      <c r="B3061" s="2">
        <v>8.6</v>
      </c>
    </row>
    <row r="3062" spans="1:2" x14ac:dyDescent="0.3">
      <c r="A3062" s="3" t="s">
        <v>11</v>
      </c>
      <c r="B3062" s="3">
        <v>5.0999999999999996</v>
      </c>
    </row>
    <row r="3063" spans="1:2" x14ac:dyDescent="0.3">
      <c r="A3063" s="2" t="s">
        <v>11</v>
      </c>
      <c r="B3063" s="2">
        <v>6.4</v>
      </c>
    </row>
    <row r="3064" spans="1:2" x14ac:dyDescent="0.3">
      <c r="A3064" s="3" t="s">
        <v>11</v>
      </c>
      <c r="B3064" s="3">
        <v>7.9</v>
      </c>
    </row>
    <row r="3065" spans="1:2" x14ac:dyDescent="0.3">
      <c r="A3065" s="2" t="s">
        <v>11</v>
      </c>
      <c r="B3065" s="2">
        <v>6.9</v>
      </c>
    </row>
    <row r="3066" spans="1:2" x14ac:dyDescent="0.3">
      <c r="A3066" s="3" t="s">
        <v>11</v>
      </c>
      <c r="B3066" s="3">
        <v>7.5</v>
      </c>
    </row>
    <row r="3067" spans="1:2" x14ac:dyDescent="0.3">
      <c r="A3067" s="2" t="s">
        <v>11</v>
      </c>
      <c r="B3067" s="2">
        <v>7.2</v>
      </c>
    </row>
    <row r="3068" spans="1:2" x14ac:dyDescent="0.3">
      <c r="A3068" s="3" t="s">
        <v>11</v>
      </c>
      <c r="B3068" s="3">
        <v>5.8</v>
      </c>
    </row>
    <row r="3069" spans="1:2" x14ac:dyDescent="0.3">
      <c r="A3069" s="2" t="s">
        <v>11</v>
      </c>
      <c r="B3069" s="2">
        <v>2.9</v>
      </c>
    </row>
    <row r="3070" spans="1:2" x14ac:dyDescent="0.3">
      <c r="A3070" s="3" t="s">
        <v>11</v>
      </c>
      <c r="B3070" s="3">
        <v>6.2</v>
      </c>
    </row>
    <row r="3071" spans="1:2" x14ac:dyDescent="0.3">
      <c r="A3071" s="3" t="s">
        <v>11</v>
      </c>
      <c r="B3071" s="3">
        <v>6.8</v>
      </c>
    </row>
    <row r="3072" spans="1:2" x14ac:dyDescent="0.3">
      <c r="A3072" s="2" t="s">
        <v>11</v>
      </c>
      <c r="B3072" s="2">
        <v>6.1</v>
      </c>
    </row>
    <row r="3073" spans="1:2" x14ac:dyDescent="0.3">
      <c r="A3073" s="3" t="s">
        <v>11</v>
      </c>
      <c r="B3073" s="3">
        <v>7.7</v>
      </c>
    </row>
    <row r="3074" spans="1:2" x14ac:dyDescent="0.3">
      <c r="A3074" s="2" t="s">
        <v>11</v>
      </c>
      <c r="B3074" s="2">
        <v>5.2</v>
      </c>
    </row>
    <row r="3075" spans="1:2" x14ac:dyDescent="0.3">
      <c r="A3075" s="3" t="s">
        <v>11</v>
      </c>
      <c r="B3075" s="3">
        <v>6.8</v>
      </c>
    </row>
    <row r="3076" spans="1:2" x14ac:dyDescent="0.3">
      <c r="A3076" s="3" t="s">
        <v>11</v>
      </c>
      <c r="B3076" s="3">
        <v>7</v>
      </c>
    </row>
    <row r="3077" spans="1:2" x14ac:dyDescent="0.3">
      <c r="A3077" s="2" t="s">
        <v>11</v>
      </c>
      <c r="B3077" s="2">
        <v>5.9</v>
      </c>
    </row>
    <row r="3078" spans="1:2" x14ac:dyDescent="0.3">
      <c r="A3078" s="3" t="s">
        <v>11</v>
      </c>
      <c r="B3078" s="3">
        <v>7.1</v>
      </c>
    </row>
    <row r="3079" spans="1:2" x14ac:dyDescent="0.3">
      <c r="A3079" s="2" t="s">
        <v>918</v>
      </c>
      <c r="B3079" s="2">
        <v>5.5</v>
      </c>
    </row>
    <row r="3080" spans="1:2" x14ac:dyDescent="0.3">
      <c r="A3080" s="3" t="s">
        <v>11</v>
      </c>
      <c r="B3080" s="3">
        <v>7.4</v>
      </c>
    </row>
    <row r="3081" spans="1:2" x14ac:dyDescent="0.3">
      <c r="A3081" s="2" t="s">
        <v>11</v>
      </c>
      <c r="B3081" s="2">
        <v>7.3</v>
      </c>
    </row>
    <row r="3082" spans="1:2" x14ac:dyDescent="0.3">
      <c r="A3082" s="3" t="s">
        <v>11</v>
      </c>
      <c r="B3082" s="3">
        <v>4.5999999999999996</v>
      </c>
    </row>
    <row r="3083" spans="1:2" x14ac:dyDescent="0.3">
      <c r="A3083" s="2" t="s">
        <v>11</v>
      </c>
      <c r="B3083" s="2">
        <v>7.2</v>
      </c>
    </row>
    <row r="3084" spans="1:2" x14ac:dyDescent="0.3">
      <c r="A3084" s="2" t="s">
        <v>11</v>
      </c>
      <c r="B3084" s="2">
        <v>5.0999999999999996</v>
      </c>
    </row>
    <row r="3085" spans="1:2" x14ac:dyDescent="0.3">
      <c r="A3085" s="3" t="s">
        <v>11</v>
      </c>
      <c r="B3085" s="3">
        <v>6.7</v>
      </c>
    </row>
    <row r="3086" spans="1:2" x14ac:dyDescent="0.3">
      <c r="A3086" s="2" t="s">
        <v>11</v>
      </c>
      <c r="B3086" s="2">
        <v>5.3</v>
      </c>
    </row>
    <row r="3087" spans="1:2" x14ac:dyDescent="0.3">
      <c r="A3087" s="2" t="s">
        <v>11</v>
      </c>
      <c r="B3087" s="2">
        <v>7.8</v>
      </c>
    </row>
    <row r="3088" spans="1:2" x14ac:dyDescent="0.3">
      <c r="A3088" s="3" t="s">
        <v>11</v>
      </c>
      <c r="B3088" s="3">
        <v>6.7</v>
      </c>
    </row>
    <row r="3089" spans="1:2" x14ac:dyDescent="0.3">
      <c r="A3089" s="3" t="s">
        <v>11</v>
      </c>
      <c r="B3089" s="3">
        <v>7.2</v>
      </c>
    </row>
    <row r="3090" spans="1:2" x14ac:dyDescent="0.3">
      <c r="A3090" s="2" t="s">
        <v>11</v>
      </c>
      <c r="B3090" s="2">
        <v>5.8</v>
      </c>
    </row>
    <row r="3091" spans="1:2" x14ac:dyDescent="0.3">
      <c r="A3091" s="3" t="s">
        <v>11</v>
      </c>
      <c r="B3091" s="3">
        <v>7</v>
      </c>
    </row>
    <row r="3092" spans="1:2" x14ac:dyDescent="0.3">
      <c r="A3092" s="2" t="s">
        <v>11</v>
      </c>
      <c r="B3092" s="2">
        <v>3.8</v>
      </c>
    </row>
    <row r="3093" spans="1:2" x14ac:dyDescent="0.3">
      <c r="A3093" s="3" t="s">
        <v>11</v>
      </c>
      <c r="B3093" s="3">
        <v>5.7</v>
      </c>
    </row>
    <row r="3094" spans="1:2" x14ac:dyDescent="0.3">
      <c r="A3094" s="3" t="s">
        <v>11</v>
      </c>
      <c r="B3094" s="3">
        <v>6.7</v>
      </c>
    </row>
    <row r="3095" spans="1:2" x14ac:dyDescent="0.3">
      <c r="A3095" s="2" t="s">
        <v>11</v>
      </c>
      <c r="B3095" s="2">
        <v>6.1</v>
      </c>
    </row>
    <row r="3096" spans="1:2" x14ac:dyDescent="0.3">
      <c r="A3096" s="3" t="s">
        <v>11</v>
      </c>
      <c r="B3096" s="3">
        <v>6.2</v>
      </c>
    </row>
    <row r="3097" spans="1:2" x14ac:dyDescent="0.3">
      <c r="A3097" s="2" t="s">
        <v>11</v>
      </c>
      <c r="B3097" s="2">
        <v>6.2</v>
      </c>
    </row>
    <row r="3098" spans="1:2" x14ac:dyDescent="0.3">
      <c r="A3098" s="2" t="s">
        <v>11</v>
      </c>
      <c r="B3098" s="2">
        <v>4.7</v>
      </c>
    </row>
    <row r="3099" spans="1:2" x14ac:dyDescent="0.3">
      <c r="A3099" s="3" t="s">
        <v>11</v>
      </c>
      <c r="B3099" s="3">
        <v>6.3</v>
      </c>
    </row>
    <row r="3100" spans="1:2" x14ac:dyDescent="0.3">
      <c r="A3100" s="2" t="s">
        <v>953</v>
      </c>
      <c r="B3100" s="2">
        <v>7.3</v>
      </c>
    </row>
    <row r="3101" spans="1:2" x14ac:dyDescent="0.3">
      <c r="A3101" s="3" t="s">
        <v>3317</v>
      </c>
      <c r="B3101" s="3">
        <v>7.1</v>
      </c>
    </row>
    <row r="3102" spans="1:2" x14ac:dyDescent="0.3">
      <c r="A3102" s="3" t="s">
        <v>4129</v>
      </c>
      <c r="B3102" s="3">
        <v>7.1</v>
      </c>
    </row>
    <row r="3103" spans="1:2" x14ac:dyDescent="0.3">
      <c r="A3103" s="2" t="s">
        <v>11</v>
      </c>
      <c r="B3103" s="2">
        <v>6.7</v>
      </c>
    </row>
    <row r="3104" spans="1:2" x14ac:dyDescent="0.3">
      <c r="A3104" s="3" t="s">
        <v>11</v>
      </c>
      <c r="B3104" s="3">
        <v>6.9</v>
      </c>
    </row>
    <row r="3105" spans="1:2" x14ac:dyDescent="0.3">
      <c r="A3105" s="2" t="s">
        <v>11</v>
      </c>
      <c r="B3105" s="2">
        <v>2.1</v>
      </c>
    </row>
    <row r="3106" spans="1:2" x14ac:dyDescent="0.3">
      <c r="A3106" s="2" t="s">
        <v>918</v>
      </c>
      <c r="B3106" s="2">
        <v>6.6</v>
      </c>
    </row>
    <row r="3107" spans="1:2" x14ac:dyDescent="0.3">
      <c r="A3107" s="2" t="s">
        <v>11</v>
      </c>
      <c r="B3107" s="2">
        <v>8.3000000000000007</v>
      </c>
    </row>
    <row r="3108" spans="1:2" x14ac:dyDescent="0.3">
      <c r="A3108" s="3" t="s">
        <v>11</v>
      </c>
      <c r="B3108" s="3">
        <v>7.2</v>
      </c>
    </row>
    <row r="3109" spans="1:2" x14ac:dyDescent="0.3">
      <c r="A3109" s="2" t="s">
        <v>11</v>
      </c>
      <c r="B3109" s="2">
        <v>5.6</v>
      </c>
    </row>
    <row r="3110" spans="1:2" x14ac:dyDescent="0.3">
      <c r="A3110" s="3" t="s">
        <v>11</v>
      </c>
      <c r="B3110" s="3">
        <v>7.7</v>
      </c>
    </row>
    <row r="3111" spans="1:2" x14ac:dyDescent="0.3">
      <c r="A3111" s="2" t="s">
        <v>11</v>
      </c>
      <c r="B3111" s="2">
        <v>6.6</v>
      </c>
    </row>
    <row r="3112" spans="1:2" x14ac:dyDescent="0.3">
      <c r="A3112" s="2" t="s">
        <v>11</v>
      </c>
      <c r="B3112" s="2">
        <v>7.4</v>
      </c>
    </row>
    <row r="3113" spans="1:2" x14ac:dyDescent="0.3">
      <c r="A3113" s="3" t="s">
        <v>11</v>
      </c>
      <c r="B3113" s="3">
        <v>7.1</v>
      </c>
    </row>
    <row r="3114" spans="1:2" x14ac:dyDescent="0.3">
      <c r="A3114" s="3" t="s">
        <v>953</v>
      </c>
      <c r="B3114" s="3">
        <v>7.9</v>
      </c>
    </row>
    <row r="3115" spans="1:2" x14ac:dyDescent="0.3">
      <c r="A3115" s="2" t="s">
        <v>11</v>
      </c>
      <c r="B3115" s="2">
        <v>6.7</v>
      </c>
    </row>
    <row r="3116" spans="1:2" x14ac:dyDescent="0.3">
      <c r="A3116" s="3" t="s">
        <v>11</v>
      </c>
      <c r="B3116" s="3">
        <v>6.6</v>
      </c>
    </row>
    <row r="3117" spans="1:2" x14ac:dyDescent="0.3">
      <c r="A3117" s="2" t="s">
        <v>11</v>
      </c>
      <c r="B3117" s="2">
        <v>7.9</v>
      </c>
    </row>
    <row r="3118" spans="1:2" x14ac:dyDescent="0.3">
      <c r="A3118" s="3" t="s">
        <v>11</v>
      </c>
      <c r="B3118" s="3">
        <v>4.9000000000000004</v>
      </c>
    </row>
    <row r="3119" spans="1:2" x14ac:dyDescent="0.3">
      <c r="A3119" s="2" t="s">
        <v>953</v>
      </c>
      <c r="B3119" s="2">
        <v>7.2</v>
      </c>
    </row>
    <row r="3120" spans="1:2" x14ac:dyDescent="0.3">
      <c r="A3120" s="2" t="s">
        <v>2504</v>
      </c>
      <c r="B3120" s="2">
        <v>6.1</v>
      </c>
    </row>
    <row r="3121" spans="1:2" x14ac:dyDescent="0.3">
      <c r="A3121" s="3" t="s">
        <v>11</v>
      </c>
      <c r="B3121" s="3">
        <v>5.3</v>
      </c>
    </row>
    <row r="3122" spans="1:2" x14ac:dyDescent="0.3">
      <c r="A3122" s="2" t="s">
        <v>11</v>
      </c>
      <c r="B3122" s="2">
        <v>5</v>
      </c>
    </row>
    <row r="3123" spans="1:2" x14ac:dyDescent="0.3">
      <c r="A3123" s="2" t="s">
        <v>5195</v>
      </c>
      <c r="B3123" s="2">
        <v>7.6</v>
      </c>
    </row>
    <row r="3124" spans="1:2" x14ac:dyDescent="0.3">
      <c r="A3124" s="2" t="s">
        <v>11</v>
      </c>
      <c r="B3124" s="2">
        <v>7.6</v>
      </c>
    </row>
    <row r="3125" spans="1:2" x14ac:dyDescent="0.3">
      <c r="A3125" s="2" t="s">
        <v>11</v>
      </c>
      <c r="B3125" s="2">
        <v>6.6</v>
      </c>
    </row>
    <row r="3126" spans="1:2" x14ac:dyDescent="0.3">
      <c r="A3126" s="3" t="s">
        <v>11</v>
      </c>
      <c r="B3126" s="3">
        <v>6.6</v>
      </c>
    </row>
    <row r="3127" spans="1:2" x14ac:dyDescent="0.3">
      <c r="A3127" s="2" t="s">
        <v>11</v>
      </c>
      <c r="B3127" s="2">
        <v>7.3</v>
      </c>
    </row>
    <row r="3128" spans="1:2" x14ac:dyDescent="0.3">
      <c r="A3128" s="3" t="s">
        <v>11</v>
      </c>
      <c r="B3128" s="3">
        <v>6.6</v>
      </c>
    </row>
    <row r="3129" spans="1:2" x14ac:dyDescent="0.3">
      <c r="A3129" s="2" t="s">
        <v>11</v>
      </c>
      <c r="B3129" s="2">
        <v>6.9</v>
      </c>
    </row>
    <row r="3130" spans="1:2" x14ac:dyDescent="0.3">
      <c r="A3130" s="3" t="s">
        <v>11</v>
      </c>
      <c r="B3130" s="3">
        <v>5.8</v>
      </c>
    </row>
    <row r="3131" spans="1:2" x14ac:dyDescent="0.3">
      <c r="A3131" s="2" t="s">
        <v>11</v>
      </c>
      <c r="B3131" s="2">
        <v>4.4000000000000004</v>
      </c>
    </row>
    <row r="3132" spans="1:2" x14ac:dyDescent="0.3">
      <c r="A3132" s="3" t="s">
        <v>11</v>
      </c>
      <c r="B3132" s="3">
        <v>6.6</v>
      </c>
    </row>
    <row r="3133" spans="1:2" x14ac:dyDescent="0.3">
      <c r="A3133" s="3" t="s">
        <v>918</v>
      </c>
      <c r="B3133" s="3">
        <v>7.6</v>
      </c>
    </row>
    <row r="3134" spans="1:2" x14ac:dyDescent="0.3">
      <c r="A3134" s="2" t="s">
        <v>11</v>
      </c>
      <c r="B3134" s="2">
        <v>4.5999999999999996</v>
      </c>
    </row>
    <row r="3135" spans="1:2" x14ac:dyDescent="0.3">
      <c r="A3135" s="3" t="s">
        <v>11</v>
      </c>
      <c r="B3135" s="3">
        <v>6.8</v>
      </c>
    </row>
    <row r="3136" spans="1:2" x14ac:dyDescent="0.3">
      <c r="A3136" s="3" t="s">
        <v>11</v>
      </c>
      <c r="B3136" s="3">
        <v>4.9000000000000004</v>
      </c>
    </row>
    <row r="3137" spans="1:2" x14ac:dyDescent="0.3">
      <c r="A3137" s="2" t="s">
        <v>11</v>
      </c>
      <c r="B3137" s="2">
        <v>7.3</v>
      </c>
    </row>
    <row r="3138" spans="1:2" x14ac:dyDescent="0.3">
      <c r="A3138" s="2" t="s">
        <v>11</v>
      </c>
      <c r="B3138" s="2">
        <v>5</v>
      </c>
    </row>
    <row r="3139" spans="1:2" x14ac:dyDescent="0.3">
      <c r="A3139" s="2" t="s">
        <v>11</v>
      </c>
      <c r="B3139" s="2">
        <v>8</v>
      </c>
    </row>
    <row r="3140" spans="1:2" x14ac:dyDescent="0.3">
      <c r="A3140" s="3" t="s">
        <v>11</v>
      </c>
      <c r="B3140" s="3">
        <v>5.2</v>
      </c>
    </row>
    <row r="3141" spans="1:2" x14ac:dyDescent="0.3">
      <c r="A3141" s="2" t="s">
        <v>11</v>
      </c>
      <c r="B3141" s="2">
        <v>8.5</v>
      </c>
    </row>
    <row r="3142" spans="1:2" x14ac:dyDescent="0.3">
      <c r="A3142" s="3" t="s">
        <v>11</v>
      </c>
      <c r="B3142" s="3">
        <v>6.5</v>
      </c>
    </row>
    <row r="3143" spans="1:2" x14ac:dyDescent="0.3">
      <c r="A3143" s="2" t="s">
        <v>11</v>
      </c>
      <c r="B3143" s="2">
        <v>7.4</v>
      </c>
    </row>
    <row r="3144" spans="1:2" x14ac:dyDescent="0.3">
      <c r="A3144" s="3" t="s">
        <v>11</v>
      </c>
      <c r="B3144" s="3">
        <v>7.7</v>
      </c>
    </row>
    <row r="3145" spans="1:2" x14ac:dyDescent="0.3">
      <c r="A3145" s="2" t="s">
        <v>11</v>
      </c>
      <c r="B3145" s="2">
        <v>7.4</v>
      </c>
    </row>
    <row r="3146" spans="1:2" x14ac:dyDescent="0.3">
      <c r="A3146" s="3" t="s">
        <v>11</v>
      </c>
      <c r="B3146" s="3">
        <v>5.0999999999999996</v>
      </c>
    </row>
    <row r="3147" spans="1:2" x14ac:dyDescent="0.3">
      <c r="A3147" s="3" t="s">
        <v>11</v>
      </c>
      <c r="B3147" s="3">
        <v>5</v>
      </c>
    </row>
    <row r="3148" spans="1:2" x14ac:dyDescent="0.3">
      <c r="A3148" s="2" t="s">
        <v>11</v>
      </c>
      <c r="B3148" s="2">
        <v>7.2</v>
      </c>
    </row>
    <row r="3149" spans="1:2" x14ac:dyDescent="0.3">
      <c r="A3149" s="2" t="s">
        <v>11</v>
      </c>
      <c r="B3149" s="2">
        <v>6.4</v>
      </c>
    </row>
    <row r="3150" spans="1:2" x14ac:dyDescent="0.3">
      <c r="A3150" s="2" t="s">
        <v>11</v>
      </c>
      <c r="B3150" s="2">
        <v>5.6</v>
      </c>
    </row>
    <row r="3151" spans="1:2" x14ac:dyDescent="0.3">
      <c r="A3151" s="2" t="s">
        <v>11</v>
      </c>
      <c r="B3151" s="2">
        <v>6.1</v>
      </c>
    </row>
    <row r="3152" spans="1:2" x14ac:dyDescent="0.3">
      <c r="A3152" s="3" t="s">
        <v>918</v>
      </c>
      <c r="B3152" s="3">
        <v>5.2</v>
      </c>
    </row>
    <row r="3153" spans="1:2" x14ac:dyDescent="0.3">
      <c r="A3153" s="2" t="s">
        <v>11</v>
      </c>
      <c r="B3153" s="2">
        <v>7.3</v>
      </c>
    </row>
    <row r="3154" spans="1:2" x14ac:dyDescent="0.3">
      <c r="A3154" s="3" t="s">
        <v>11</v>
      </c>
      <c r="B3154" s="3">
        <v>7.5</v>
      </c>
    </row>
    <row r="3155" spans="1:2" x14ac:dyDescent="0.3">
      <c r="A3155" s="2" t="s">
        <v>11</v>
      </c>
      <c r="B3155" s="2">
        <v>4.5</v>
      </c>
    </row>
    <row r="3156" spans="1:2" x14ac:dyDescent="0.3">
      <c r="A3156" s="3" t="s">
        <v>11</v>
      </c>
      <c r="B3156" s="3">
        <v>6.6</v>
      </c>
    </row>
    <row r="3157" spans="1:2" x14ac:dyDescent="0.3">
      <c r="A3157" s="2" t="s">
        <v>11</v>
      </c>
      <c r="B3157" s="2">
        <v>5.3</v>
      </c>
    </row>
    <row r="3158" spans="1:2" x14ac:dyDescent="0.3">
      <c r="A3158" s="3" t="s">
        <v>11</v>
      </c>
      <c r="B3158" s="3">
        <v>4.9000000000000004</v>
      </c>
    </row>
    <row r="3159" spans="1:2" x14ac:dyDescent="0.3">
      <c r="A3159" s="2" t="s">
        <v>918</v>
      </c>
      <c r="B3159" s="2">
        <v>7.7</v>
      </c>
    </row>
    <row r="3160" spans="1:2" x14ac:dyDescent="0.3">
      <c r="A3160" s="3" t="s">
        <v>11</v>
      </c>
      <c r="B3160" s="3">
        <v>8</v>
      </c>
    </row>
    <row r="3161" spans="1:2" x14ac:dyDescent="0.3">
      <c r="A3161" s="2" t="s">
        <v>11</v>
      </c>
      <c r="B3161" s="2">
        <v>3.8</v>
      </c>
    </row>
    <row r="3162" spans="1:2" x14ac:dyDescent="0.3">
      <c r="A3162" s="3" t="s">
        <v>11</v>
      </c>
      <c r="B3162" s="3">
        <v>7.6</v>
      </c>
    </row>
    <row r="3163" spans="1:2" x14ac:dyDescent="0.3">
      <c r="A3163" s="2" t="s">
        <v>11</v>
      </c>
      <c r="B3163" s="2">
        <v>5.9</v>
      </c>
    </row>
    <row r="3164" spans="1:2" x14ac:dyDescent="0.3">
      <c r="A3164" s="3" t="s">
        <v>11</v>
      </c>
      <c r="B3164" s="3">
        <v>6.2</v>
      </c>
    </row>
    <row r="3165" spans="1:2" x14ac:dyDescent="0.3">
      <c r="A3165" s="2" t="s">
        <v>11</v>
      </c>
      <c r="B3165" s="2">
        <v>7.2</v>
      </c>
    </row>
    <row r="3166" spans="1:2" x14ac:dyDescent="0.3">
      <c r="A3166" s="3" t="s">
        <v>11</v>
      </c>
      <c r="B3166" s="3">
        <v>6.3</v>
      </c>
    </row>
    <row r="3167" spans="1:2" x14ac:dyDescent="0.3">
      <c r="A3167" s="2" t="s">
        <v>11</v>
      </c>
      <c r="B3167" s="2">
        <v>5.2</v>
      </c>
    </row>
    <row r="3168" spans="1:2" x14ac:dyDescent="0.3">
      <c r="A3168" s="3" t="s">
        <v>11</v>
      </c>
      <c r="B3168" s="3">
        <v>6.9</v>
      </c>
    </row>
    <row r="3169" spans="1:2" x14ac:dyDescent="0.3">
      <c r="A3169" s="2" t="s">
        <v>11</v>
      </c>
      <c r="B3169" s="2">
        <v>6.8</v>
      </c>
    </row>
    <row r="3170" spans="1:2" x14ac:dyDescent="0.3">
      <c r="A3170" s="2" t="s">
        <v>11</v>
      </c>
      <c r="B3170" s="2">
        <v>6.1</v>
      </c>
    </row>
    <row r="3171" spans="1:2" x14ac:dyDescent="0.3">
      <c r="A3171" s="3" t="s">
        <v>11</v>
      </c>
      <c r="B3171" s="3">
        <v>5.9</v>
      </c>
    </row>
    <row r="3172" spans="1:2" x14ac:dyDescent="0.3">
      <c r="A3172" s="2" t="s">
        <v>11</v>
      </c>
      <c r="B3172" s="2">
        <v>6.9</v>
      </c>
    </row>
    <row r="3173" spans="1:2" x14ac:dyDescent="0.3">
      <c r="A3173" s="3" t="s">
        <v>953</v>
      </c>
      <c r="B3173" s="3">
        <v>7.7</v>
      </c>
    </row>
    <row r="3174" spans="1:2" x14ac:dyDescent="0.3">
      <c r="A3174" s="3" t="s">
        <v>11</v>
      </c>
      <c r="B3174" s="3">
        <v>5.3</v>
      </c>
    </row>
    <row r="3175" spans="1:2" x14ac:dyDescent="0.3">
      <c r="A3175" s="3" t="s">
        <v>11</v>
      </c>
      <c r="B3175" s="3">
        <v>7</v>
      </c>
    </row>
    <row r="3176" spans="1:2" x14ac:dyDescent="0.3">
      <c r="A3176" s="3" t="s">
        <v>11</v>
      </c>
      <c r="B3176" s="3">
        <v>6.6</v>
      </c>
    </row>
    <row r="3177" spans="1:2" x14ac:dyDescent="0.3">
      <c r="A3177" s="3" t="s">
        <v>11</v>
      </c>
      <c r="B3177" s="3">
        <v>6.4</v>
      </c>
    </row>
    <row r="3178" spans="1:2" x14ac:dyDescent="0.3">
      <c r="A3178" s="2" t="s">
        <v>11</v>
      </c>
      <c r="B3178" s="2">
        <v>7.9</v>
      </c>
    </row>
    <row r="3179" spans="1:2" x14ac:dyDescent="0.3">
      <c r="A3179" s="2" t="s">
        <v>11</v>
      </c>
      <c r="B3179" s="2">
        <v>6.9</v>
      </c>
    </row>
    <row r="3180" spans="1:2" x14ac:dyDescent="0.3">
      <c r="A3180" s="3" t="s">
        <v>11</v>
      </c>
      <c r="B3180" s="3">
        <v>7.7</v>
      </c>
    </row>
    <row r="3181" spans="1:2" x14ac:dyDescent="0.3">
      <c r="A3181" s="2" t="s">
        <v>953</v>
      </c>
      <c r="B3181" s="2">
        <v>7.2</v>
      </c>
    </row>
    <row r="3182" spans="1:2" x14ac:dyDescent="0.3">
      <c r="A3182" s="3" t="s">
        <v>11</v>
      </c>
      <c r="B3182" s="3">
        <v>6.8</v>
      </c>
    </row>
    <row r="3183" spans="1:2" x14ac:dyDescent="0.3">
      <c r="A3183" s="3" t="s">
        <v>11</v>
      </c>
      <c r="B3183" s="3">
        <v>7.4</v>
      </c>
    </row>
    <row r="3184" spans="1:2" x14ac:dyDescent="0.3">
      <c r="A3184" s="2" t="s">
        <v>11</v>
      </c>
      <c r="B3184" s="2">
        <v>4.5999999999999996</v>
      </c>
    </row>
    <row r="3185" spans="1:2" x14ac:dyDescent="0.3">
      <c r="A3185" s="3" t="s">
        <v>11</v>
      </c>
      <c r="B3185" s="3">
        <v>6.4</v>
      </c>
    </row>
    <row r="3186" spans="1:2" x14ac:dyDescent="0.3">
      <c r="A3186" s="2" t="s">
        <v>11</v>
      </c>
      <c r="B3186" s="2">
        <v>7</v>
      </c>
    </row>
    <row r="3187" spans="1:2" x14ac:dyDescent="0.3">
      <c r="A3187" s="3" t="s">
        <v>11</v>
      </c>
      <c r="B3187" s="3">
        <v>7.7</v>
      </c>
    </row>
    <row r="3188" spans="1:2" x14ac:dyDescent="0.3">
      <c r="A3188" s="2" t="s">
        <v>11</v>
      </c>
      <c r="B3188" s="2">
        <v>6.8</v>
      </c>
    </row>
    <row r="3189" spans="1:2" x14ac:dyDescent="0.3">
      <c r="A3189" s="3" t="s">
        <v>11</v>
      </c>
      <c r="B3189" s="3">
        <v>7</v>
      </c>
    </row>
    <row r="3190" spans="1:2" x14ac:dyDescent="0.3">
      <c r="A3190" s="2" t="s">
        <v>11</v>
      </c>
      <c r="B3190" s="2">
        <v>7</v>
      </c>
    </row>
    <row r="3191" spans="1:2" x14ac:dyDescent="0.3">
      <c r="A3191" s="3" t="s">
        <v>11</v>
      </c>
      <c r="B3191" s="3">
        <v>6.3</v>
      </c>
    </row>
    <row r="3192" spans="1:2" x14ac:dyDescent="0.3">
      <c r="A3192" s="2" t="s">
        <v>11</v>
      </c>
      <c r="B3192" s="2">
        <v>7.1</v>
      </c>
    </row>
    <row r="3193" spans="1:2" x14ac:dyDescent="0.3">
      <c r="A3193" s="3" t="s">
        <v>11</v>
      </c>
      <c r="B3193" s="3">
        <v>7.1</v>
      </c>
    </row>
    <row r="3194" spans="1:2" x14ac:dyDescent="0.3">
      <c r="A3194" s="2" t="s">
        <v>11</v>
      </c>
      <c r="B3194" s="2">
        <v>6.1</v>
      </c>
    </row>
    <row r="3195" spans="1:2" x14ac:dyDescent="0.3">
      <c r="A3195" s="3" t="s">
        <v>11</v>
      </c>
      <c r="B3195" s="3">
        <v>7.3</v>
      </c>
    </row>
    <row r="3196" spans="1:2" x14ac:dyDescent="0.3">
      <c r="A3196" s="3" t="s">
        <v>11</v>
      </c>
      <c r="B3196" s="3">
        <v>6.2</v>
      </c>
    </row>
    <row r="3197" spans="1:2" x14ac:dyDescent="0.3">
      <c r="A3197" s="2" t="s">
        <v>11</v>
      </c>
      <c r="B3197" s="2">
        <v>6.2</v>
      </c>
    </row>
    <row r="3198" spans="1:2" x14ac:dyDescent="0.3">
      <c r="A3198" s="3" t="s">
        <v>11</v>
      </c>
      <c r="B3198" s="3">
        <v>3.3</v>
      </c>
    </row>
    <row r="3199" spans="1:2" x14ac:dyDescent="0.3">
      <c r="A3199" s="3" t="s">
        <v>5326</v>
      </c>
      <c r="B3199" s="3">
        <v>7.4</v>
      </c>
    </row>
    <row r="3200" spans="1:2" x14ac:dyDescent="0.3">
      <c r="A3200" s="2" t="s">
        <v>3627</v>
      </c>
      <c r="B3200" s="2">
        <v>7.3</v>
      </c>
    </row>
    <row r="3201" spans="1:2" x14ac:dyDescent="0.3">
      <c r="A3201" s="3" t="s">
        <v>11</v>
      </c>
      <c r="B3201" s="3">
        <v>8</v>
      </c>
    </row>
    <row r="3202" spans="1:2" x14ac:dyDescent="0.3">
      <c r="A3202" s="3" t="s">
        <v>11</v>
      </c>
      <c r="B3202" s="3">
        <v>5.9</v>
      </c>
    </row>
    <row r="3203" spans="1:2" x14ac:dyDescent="0.3">
      <c r="A3203" s="2" t="s">
        <v>11</v>
      </c>
      <c r="B3203" s="2">
        <v>6.8</v>
      </c>
    </row>
    <row r="3204" spans="1:2" x14ac:dyDescent="0.3">
      <c r="A3204" s="3" t="s">
        <v>11</v>
      </c>
      <c r="B3204" s="3">
        <v>7.4</v>
      </c>
    </row>
    <row r="3205" spans="1:2" x14ac:dyDescent="0.3">
      <c r="A3205" s="2" t="s">
        <v>11</v>
      </c>
      <c r="B3205" s="2">
        <v>6.7</v>
      </c>
    </row>
    <row r="3206" spans="1:2" x14ac:dyDescent="0.3">
      <c r="A3206" s="3" t="s">
        <v>11</v>
      </c>
      <c r="B3206" s="3">
        <v>5.5</v>
      </c>
    </row>
    <row r="3207" spans="1:2" x14ac:dyDescent="0.3">
      <c r="A3207" s="3" t="s">
        <v>11</v>
      </c>
      <c r="B3207" s="3">
        <v>5.7</v>
      </c>
    </row>
    <row r="3208" spans="1:2" x14ac:dyDescent="0.3">
      <c r="A3208" s="3" t="s">
        <v>953</v>
      </c>
      <c r="B3208" s="3">
        <v>7.2</v>
      </c>
    </row>
    <row r="3209" spans="1:2" x14ac:dyDescent="0.3">
      <c r="A3209" s="3" t="s">
        <v>11</v>
      </c>
      <c r="B3209" s="3">
        <v>5.9</v>
      </c>
    </row>
    <row r="3210" spans="1:2" x14ac:dyDescent="0.3">
      <c r="A3210" s="3" t="s">
        <v>11</v>
      </c>
      <c r="B3210" s="3">
        <v>6.7</v>
      </c>
    </row>
    <row r="3211" spans="1:2" x14ac:dyDescent="0.3">
      <c r="A3211" s="3" t="s">
        <v>11</v>
      </c>
      <c r="B3211" s="3">
        <v>7.1</v>
      </c>
    </row>
    <row r="3212" spans="1:2" x14ac:dyDescent="0.3">
      <c r="A3212" s="2" t="s">
        <v>11</v>
      </c>
      <c r="B3212" s="2">
        <v>7.7</v>
      </c>
    </row>
    <row r="3213" spans="1:2" x14ac:dyDescent="0.3">
      <c r="A3213" s="2" t="s">
        <v>11</v>
      </c>
      <c r="B3213" s="2">
        <v>7.4</v>
      </c>
    </row>
    <row r="3214" spans="1:2" x14ac:dyDescent="0.3">
      <c r="A3214" s="3" t="s">
        <v>11</v>
      </c>
      <c r="B3214" s="3">
        <v>8.4</v>
      </c>
    </row>
    <row r="3215" spans="1:2" x14ac:dyDescent="0.3">
      <c r="A3215" s="3" t="s">
        <v>918</v>
      </c>
      <c r="B3215" s="3">
        <v>7.2</v>
      </c>
    </row>
    <row r="3216" spans="1:2" x14ac:dyDescent="0.3">
      <c r="A3216" s="2" t="s">
        <v>11</v>
      </c>
      <c r="B3216" s="2">
        <v>8.1</v>
      </c>
    </row>
    <row r="3217" spans="1:2" x14ac:dyDescent="0.3">
      <c r="A3217" s="2" t="s">
        <v>3317</v>
      </c>
      <c r="B3217" s="2">
        <v>7.8</v>
      </c>
    </row>
    <row r="3218" spans="1:2" x14ac:dyDescent="0.3">
      <c r="A3218" s="3" t="s">
        <v>11</v>
      </c>
      <c r="B3218" s="3">
        <v>6.8</v>
      </c>
    </row>
    <row r="3219" spans="1:2" x14ac:dyDescent="0.3">
      <c r="A3219" s="3" t="s">
        <v>4337</v>
      </c>
      <c r="B3219" s="3">
        <v>7.7</v>
      </c>
    </row>
    <row r="3220" spans="1:2" x14ac:dyDescent="0.3">
      <c r="A3220" s="3" t="s">
        <v>11</v>
      </c>
      <c r="B3220" s="3">
        <v>6.5</v>
      </c>
    </row>
    <row r="3221" spans="1:2" x14ac:dyDescent="0.3">
      <c r="A3221" s="2" t="s">
        <v>2351</v>
      </c>
      <c r="B3221" s="2">
        <v>7.3</v>
      </c>
    </row>
    <row r="3222" spans="1:2" x14ac:dyDescent="0.3">
      <c r="A3222" s="3" t="s">
        <v>11</v>
      </c>
      <c r="B3222" s="3">
        <v>5.9</v>
      </c>
    </row>
    <row r="3223" spans="1:2" x14ac:dyDescent="0.3">
      <c r="A3223" s="3" t="s">
        <v>11</v>
      </c>
      <c r="B3223" s="3">
        <v>8.6999999999999993</v>
      </c>
    </row>
    <row r="3224" spans="1:2" x14ac:dyDescent="0.3">
      <c r="A3224" s="3" t="s">
        <v>11</v>
      </c>
      <c r="B3224" s="3">
        <v>6.1</v>
      </c>
    </row>
    <row r="3225" spans="1:2" x14ac:dyDescent="0.3">
      <c r="A3225" s="2" t="s">
        <v>11</v>
      </c>
      <c r="B3225" s="2">
        <v>7.6</v>
      </c>
    </row>
    <row r="3226" spans="1:2" x14ac:dyDescent="0.3">
      <c r="A3226" s="3" t="s">
        <v>4532</v>
      </c>
      <c r="B3226" s="3">
        <v>7.2</v>
      </c>
    </row>
    <row r="3227" spans="1:2" x14ac:dyDescent="0.3">
      <c r="A3227" s="3" t="s">
        <v>5369</v>
      </c>
      <c r="B3227" s="3">
        <v>6.5</v>
      </c>
    </row>
    <row r="3228" spans="1:2" x14ac:dyDescent="0.3">
      <c r="A3228" s="2" t="s">
        <v>11</v>
      </c>
      <c r="B3228" s="2">
        <v>7.3</v>
      </c>
    </row>
    <row r="3229" spans="1:2" x14ac:dyDescent="0.3">
      <c r="A3229" s="3" t="s">
        <v>11</v>
      </c>
      <c r="B3229" s="3">
        <v>6.2</v>
      </c>
    </row>
    <row r="3230" spans="1:2" x14ac:dyDescent="0.3">
      <c r="A3230" s="2" t="s">
        <v>11</v>
      </c>
      <c r="B3230" s="2">
        <v>5</v>
      </c>
    </row>
    <row r="3231" spans="1:2" x14ac:dyDescent="0.3">
      <c r="A3231" s="2" t="s">
        <v>11</v>
      </c>
      <c r="B3231" s="2">
        <v>7.8</v>
      </c>
    </row>
    <row r="3232" spans="1:2" x14ac:dyDescent="0.3">
      <c r="A3232" s="3" t="s">
        <v>11</v>
      </c>
      <c r="B3232" s="3">
        <v>8.1</v>
      </c>
    </row>
    <row r="3233" spans="1:2" x14ac:dyDescent="0.3">
      <c r="A3233" s="2" t="s">
        <v>11</v>
      </c>
      <c r="B3233" s="2">
        <v>6.7</v>
      </c>
    </row>
    <row r="3234" spans="1:2" x14ac:dyDescent="0.3">
      <c r="A3234" s="2" t="s">
        <v>11</v>
      </c>
      <c r="B3234" s="2">
        <v>7.1</v>
      </c>
    </row>
    <row r="3235" spans="1:2" x14ac:dyDescent="0.3">
      <c r="A3235" s="3" t="s">
        <v>11</v>
      </c>
      <c r="B3235" s="3">
        <v>5.6</v>
      </c>
    </row>
    <row r="3236" spans="1:2" x14ac:dyDescent="0.3">
      <c r="A3236" s="2" t="s">
        <v>11</v>
      </c>
      <c r="B3236" s="2">
        <v>7.6</v>
      </c>
    </row>
    <row r="3237" spans="1:2" x14ac:dyDescent="0.3">
      <c r="A3237" s="2" t="s">
        <v>11</v>
      </c>
      <c r="B3237" s="2">
        <v>4.5999999999999996</v>
      </c>
    </row>
    <row r="3238" spans="1:2" x14ac:dyDescent="0.3">
      <c r="A3238" s="3" t="s">
        <v>11</v>
      </c>
      <c r="B3238" s="3">
        <v>7.1</v>
      </c>
    </row>
    <row r="3239" spans="1:2" x14ac:dyDescent="0.3">
      <c r="A3239" s="2" t="s">
        <v>11</v>
      </c>
      <c r="B3239" s="2">
        <v>7.3</v>
      </c>
    </row>
    <row r="3240" spans="1:2" x14ac:dyDescent="0.3">
      <c r="A3240" s="3" t="s">
        <v>11</v>
      </c>
      <c r="B3240" s="3">
        <v>4</v>
      </c>
    </row>
    <row r="3241" spans="1:2" x14ac:dyDescent="0.3">
      <c r="A3241" s="2" t="s">
        <v>11</v>
      </c>
      <c r="B3241" s="2">
        <v>8</v>
      </c>
    </row>
    <row r="3242" spans="1:2" x14ac:dyDescent="0.3">
      <c r="A3242" s="3" t="s">
        <v>11</v>
      </c>
      <c r="B3242" s="3">
        <v>6.7</v>
      </c>
    </row>
    <row r="3243" spans="1:2" x14ac:dyDescent="0.3">
      <c r="A3243" s="3" t="s">
        <v>11</v>
      </c>
      <c r="B3243" s="3">
        <v>4.5999999999999996</v>
      </c>
    </row>
    <row r="3244" spans="1:2" x14ac:dyDescent="0.3">
      <c r="A3244" s="2" t="s">
        <v>11</v>
      </c>
      <c r="B3244" s="2">
        <v>4</v>
      </c>
    </row>
    <row r="3245" spans="1:2" x14ac:dyDescent="0.3">
      <c r="A3245" s="3" t="s">
        <v>11</v>
      </c>
      <c r="B3245" s="3">
        <v>7</v>
      </c>
    </row>
    <row r="3246" spans="1:2" x14ac:dyDescent="0.3">
      <c r="A3246" s="3" t="s">
        <v>11</v>
      </c>
      <c r="B3246" s="3">
        <v>5.9</v>
      </c>
    </row>
    <row r="3247" spans="1:2" x14ac:dyDescent="0.3">
      <c r="A3247" s="2" t="s">
        <v>918</v>
      </c>
      <c r="B3247" s="2">
        <v>7.5</v>
      </c>
    </row>
    <row r="3248" spans="1:2" x14ac:dyDescent="0.3">
      <c r="A3248" s="3" t="s">
        <v>11</v>
      </c>
      <c r="B3248" s="3">
        <v>4.7</v>
      </c>
    </row>
    <row r="3249" spans="1:2" x14ac:dyDescent="0.3">
      <c r="A3249" s="2" t="s">
        <v>11</v>
      </c>
      <c r="B3249" s="2">
        <v>6.7</v>
      </c>
    </row>
    <row r="3250" spans="1:2" x14ac:dyDescent="0.3">
      <c r="A3250" s="3" t="s">
        <v>11</v>
      </c>
      <c r="B3250" s="3">
        <v>6.7</v>
      </c>
    </row>
    <row r="3251" spans="1:2" x14ac:dyDescent="0.3">
      <c r="A3251" s="2" t="s">
        <v>11</v>
      </c>
      <c r="B3251" s="2">
        <v>7.1</v>
      </c>
    </row>
    <row r="3252" spans="1:2" x14ac:dyDescent="0.3">
      <c r="A3252" s="3" t="s">
        <v>11</v>
      </c>
      <c r="B3252" s="3">
        <v>2.7</v>
      </c>
    </row>
    <row r="3253" spans="1:2" x14ac:dyDescent="0.3">
      <c r="A3253" s="2" t="s">
        <v>11</v>
      </c>
      <c r="B3253" s="2">
        <v>7.3</v>
      </c>
    </row>
    <row r="3254" spans="1:2" x14ac:dyDescent="0.3">
      <c r="A3254" s="3" t="s">
        <v>11</v>
      </c>
      <c r="B3254" s="3">
        <v>7.6</v>
      </c>
    </row>
    <row r="3255" spans="1:2" x14ac:dyDescent="0.3">
      <c r="A3255" s="2" t="s">
        <v>11</v>
      </c>
      <c r="B3255" s="2">
        <v>5.8</v>
      </c>
    </row>
    <row r="3256" spans="1:2" x14ac:dyDescent="0.3">
      <c r="A3256" s="3" t="s">
        <v>11</v>
      </c>
      <c r="B3256" s="3">
        <v>6.5</v>
      </c>
    </row>
    <row r="3257" spans="1:2" x14ac:dyDescent="0.3">
      <c r="A3257" s="2" t="s">
        <v>11</v>
      </c>
      <c r="B3257" s="2">
        <v>6.6</v>
      </c>
    </row>
    <row r="3258" spans="1:2" x14ac:dyDescent="0.3">
      <c r="A3258" s="2" t="s">
        <v>11</v>
      </c>
      <c r="B3258" s="2">
        <v>6.9</v>
      </c>
    </row>
    <row r="3259" spans="1:2" x14ac:dyDescent="0.3">
      <c r="A3259" s="3" t="s">
        <v>5418</v>
      </c>
      <c r="B3259" s="3">
        <v>8.5</v>
      </c>
    </row>
    <row r="3260" spans="1:2" x14ac:dyDescent="0.3">
      <c r="A3260" s="2" t="s">
        <v>11</v>
      </c>
      <c r="B3260" s="2">
        <v>4.8</v>
      </c>
    </row>
    <row r="3261" spans="1:2" x14ac:dyDescent="0.3">
      <c r="A3261" s="3" t="s">
        <v>11</v>
      </c>
      <c r="B3261" s="3">
        <v>7</v>
      </c>
    </row>
    <row r="3262" spans="1:2" x14ac:dyDescent="0.3">
      <c r="A3262" s="2" t="s">
        <v>11</v>
      </c>
      <c r="B3262" s="2">
        <v>5.4</v>
      </c>
    </row>
    <row r="3263" spans="1:2" x14ac:dyDescent="0.3">
      <c r="A3263" s="2" t="s">
        <v>11</v>
      </c>
      <c r="B3263" s="2">
        <v>6.9</v>
      </c>
    </row>
    <row r="3264" spans="1:2" x14ac:dyDescent="0.3">
      <c r="A3264" s="3" t="s">
        <v>11</v>
      </c>
      <c r="B3264" s="3">
        <v>6.6</v>
      </c>
    </row>
    <row r="3265" spans="1:2" x14ac:dyDescent="0.3">
      <c r="A3265" s="2" t="s">
        <v>11</v>
      </c>
      <c r="B3265" s="2">
        <v>5.9</v>
      </c>
    </row>
    <row r="3266" spans="1:2" x14ac:dyDescent="0.3">
      <c r="A3266" s="3" t="s">
        <v>11</v>
      </c>
      <c r="B3266" s="3">
        <v>6.3</v>
      </c>
    </row>
    <row r="3267" spans="1:2" x14ac:dyDescent="0.3">
      <c r="A3267" s="2" t="s">
        <v>11</v>
      </c>
      <c r="B3267" s="2">
        <v>6.3</v>
      </c>
    </row>
    <row r="3268" spans="1:2" x14ac:dyDescent="0.3">
      <c r="A3268" s="3" t="s">
        <v>3627</v>
      </c>
      <c r="B3268" s="3">
        <v>7.7</v>
      </c>
    </row>
    <row r="3269" spans="1:2" x14ac:dyDescent="0.3">
      <c r="A3269" s="2" t="s">
        <v>11</v>
      </c>
      <c r="B3269" s="2">
        <v>7</v>
      </c>
    </row>
    <row r="3270" spans="1:2" x14ac:dyDescent="0.3">
      <c r="A3270" s="3" t="s">
        <v>11</v>
      </c>
      <c r="B3270" s="3">
        <v>6.3</v>
      </c>
    </row>
    <row r="3271" spans="1:2" x14ac:dyDescent="0.3">
      <c r="A3271" s="3" t="s">
        <v>11</v>
      </c>
      <c r="B3271" s="3">
        <v>6.2</v>
      </c>
    </row>
    <row r="3272" spans="1:2" x14ac:dyDescent="0.3">
      <c r="A3272" s="3" t="s">
        <v>918</v>
      </c>
      <c r="B3272" s="3">
        <v>7.7</v>
      </c>
    </row>
    <row r="3273" spans="1:2" x14ac:dyDescent="0.3">
      <c r="A3273" s="2" t="s">
        <v>11</v>
      </c>
      <c r="B3273" s="2">
        <v>6.5</v>
      </c>
    </row>
    <row r="3274" spans="1:2" x14ac:dyDescent="0.3">
      <c r="A3274" s="2" t="s">
        <v>11</v>
      </c>
      <c r="B3274" s="2">
        <v>5.8</v>
      </c>
    </row>
    <row r="3275" spans="1:2" x14ac:dyDescent="0.3">
      <c r="A3275" s="3" t="s">
        <v>5040</v>
      </c>
      <c r="B3275" s="3">
        <v>6.1</v>
      </c>
    </row>
    <row r="3276" spans="1:2" x14ac:dyDescent="0.3">
      <c r="A3276" s="3" t="s">
        <v>11</v>
      </c>
      <c r="B3276" s="3">
        <v>5.2</v>
      </c>
    </row>
    <row r="3277" spans="1:2" x14ac:dyDescent="0.3">
      <c r="A3277" s="2" t="s">
        <v>11</v>
      </c>
      <c r="B3277" s="2">
        <v>8.1999999999999993</v>
      </c>
    </row>
    <row r="3278" spans="1:2" x14ac:dyDescent="0.3">
      <c r="A3278" s="3" t="s">
        <v>11</v>
      </c>
      <c r="B3278" s="3">
        <v>6</v>
      </c>
    </row>
    <row r="3279" spans="1:2" x14ac:dyDescent="0.3">
      <c r="A3279" s="2" t="s">
        <v>11</v>
      </c>
      <c r="B3279" s="2">
        <v>6.8</v>
      </c>
    </row>
    <row r="3280" spans="1:2" x14ac:dyDescent="0.3">
      <c r="A3280" s="2" t="s">
        <v>11</v>
      </c>
      <c r="B3280" s="2">
        <v>7</v>
      </c>
    </row>
    <row r="3281" spans="1:2" x14ac:dyDescent="0.3">
      <c r="A3281" s="3" t="s">
        <v>11</v>
      </c>
      <c r="B3281" s="3">
        <v>6.8</v>
      </c>
    </row>
    <row r="3282" spans="1:2" x14ac:dyDescent="0.3">
      <c r="A3282" s="2" t="s">
        <v>11</v>
      </c>
      <c r="B3282" s="2">
        <v>7.1</v>
      </c>
    </row>
    <row r="3283" spans="1:2" x14ac:dyDescent="0.3">
      <c r="A3283" s="3" t="s">
        <v>11</v>
      </c>
      <c r="B3283" s="3">
        <v>6.9</v>
      </c>
    </row>
    <row r="3284" spans="1:2" x14ac:dyDescent="0.3">
      <c r="A3284" s="2" t="s">
        <v>11</v>
      </c>
      <c r="B3284" s="2">
        <v>6.9</v>
      </c>
    </row>
    <row r="3285" spans="1:2" x14ac:dyDescent="0.3">
      <c r="A3285" s="2" t="s">
        <v>11</v>
      </c>
      <c r="B3285" s="2">
        <v>7.2</v>
      </c>
    </row>
    <row r="3286" spans="1:2" x14ac:dyDescent="0.3">
      <c r="A3286" s="3" t="s">
        <v>11</v>
      </c>
      <c r="B3286" s="3">
        <v>7.8</v>
      </c>
    </row>
    <row r="3287" spans="1:2" x14ac:dyDescent="0.3">
      <c r="A3287" s="3" t="s">
        <v>11</v>
      </c>
      <c r="B3287" s="3">
        <v>7.3</v>
      </c>
    </row>
    <row r="3288" spans="1:2" x14ac:dyDescent="0.3">
      <c r="A3288" s="2" t="s">
        <v>11</v>
      </c>
      <c r="B3288" s="2">
        <v>7.5</v>
      </c>
    </row>
    <row r="3289" spans="1:2" x14ac:dyDescent="0.3">
      <c r="A3289" s="2" t="s">
        <v>11</v>
      </c>
      <c r="B3289" s="2">
        <v>6</v>
      </c>
    </row>
    <row r="3290" spans="1:2" x14ac:dyDescent="0.3">
      <c r="A3290" s="2" t="s">
        <v>11</v>
      </c>
      <c r="B3290" s="2">
        <v>6.8</v>
      </c>
    </row>
    <row r="3291" spans="1:2" x14ac:dyDescent="0.3">
      <c r="A3291" s="3" t="s">
        <v>11</v>
      </c>
      <c r="B3291" s="3">
        <v>3.9</v>
      </c>
    </row>
    <row r="3292" spans="1:2" x14ac:dyDescent="0.3">
      <c r="A3292" s="2" t="s">
        <v>11</v>
      </c>
      <c r="B3292" s="2">
        <v>6.1</v>
      </c>
    </row>
    <row r="3293" spans="1:2" x14ac:dyDescent="0.3">
      <c r="A3293" s="3" t="s">
        <v>11</v>
      </c>
      <c r="B3293" s="3">
        <v>7.5</v>
      </c>
    </row>
    <row r="3294" spans="1:2" x14ac:dyDescent="0.3">
      <c r="A3294" s="2" t="s">
        <v>918</v>
      </c>
      <c r="B3294" s="2">
        <v>8.1999999999999993</v>
      </c>
    </row>
    <row r="3295" spans="1:2" x14ac:dyDescent="0.3">
      <c r="A3295" s="3" t="s">
        <v>11</v>
      </c>
      <c r="B3295" s="3">
        <v>7.8</v>
      </c>
    </row>
    <row r="3296" spans="1:2" x14ac:dyDescent="0.3">
      <c r="A3296" s="2" t="s">
        <v>11</v>
      </c>
      <c r="B3296" s="2">
        <v>5.2</v>
      </c>
    </row>
    <row r="3297" spans="1:2" x14ac:dyDescent="0.3">
      <c r="A3297" s="2" t="s">
        <v>918</v>
      </c>
      <c r="B3297" s="2">
        <v>6.8</v>
      </c>
    </row>
    <row r="3298" spans="1:2" x14ac:dyDescent="0.3">
      <c r="A3298" s="3" t="s">
        <v>5195</v>
      </c>
      <c r="B3298" s="3">
        <v>7</v>
      </c>
    </row>
    <row r="3299" spans="1:2" x14ac:dyDescent="0.3">
      <c r="A3299" s="2" t="s">
        <v>11</v>
      </c>
      <c r="B3299" s="2">
        <v>6.5</v>
      </c>
    </row>
    <row r="3300" spans="1:2" x14ac:dyDescent="0.3">
      <c r="A3300" s="2" t="s">
        <v>11</v>
      </c>
      <c r="B3300" s="2">
        <v>6.4</v>
      </c>
    </row>
    <row r="3301" spans="1:2" x14ac:dyDescent="0.3">
      <c r="A3301" s="3" t="s">
        <v>11</v>
      </c>
      <c r="B3301" s="3">
        <v>5.3</v>
      </c>
    </row>
    <row r="3302" spans="1:2" x14ac:dyDescent="0.3">
      <c r="A3302" s="2" t="s">
        <v>11</v>
      </c>
      <c r="B3302" s="2">
        <v>4.7</v>
      </c>
    </row>
    <row r="3303" spans="1:2" x14ac:dyDescent="0.3">
      <c r="A3303" s="2" t="s">
        <v>953</v>
      </c>
      <c r="B3303" s="2">
        <v>7.6</v>
      </c>
    </row>
    <row r="3304" spans="1:2" x14ac:dyDescent="0.3">
      <c r="A3304" s="3" t="s">
        <v>11</v>
      </c>
      <c r="B3304" s="3">
        <v>7.1</v>
      </c>
    </row>
    <row r="3305" spans="1:2" x14ac:dyDescent="0.3">
      <c r="A3305" s="3" t="s">
        <v>11</v>
      </c>
      <c r="B3305" s="3">
        <v>6.5</v>
      </c>
    </row>
    <row r="3306" spans="1:2" x14ac:dyDescent="0.3">
      <c r="A3306" s="2" t="s">
        <v>11</v>
      </c>
      <c r="B3306" s="2">
        <v>8.5</v>
      </c>
    </row>
    <row r="3307" spans="1:2" x14ac:dyDescent="0.3">
      <c r="A3307" s="3" t="s">
        <v>5040</v>
      </c>
      <c r="B3307" s="3">
        <v>8.6999999999999993</v>
      </c>
    </row>
    <row r="3308" spans="1:2" x14ac:dyDescent="0.3">
      <c r="A3308" s="2" t="s">
        <v>11</v>
      </c>
      <c r="B3308" s="2">
        <v>7.1</v>
      </c>
    </row>
    <row r="3309" spans="1:2" x14ac:dyDescent="0.3">
      <c r="A3309" s="3" t="s">
        <v>4805</v>
      </c>
      <c r="B3309" s="3">
        <v>8.3000000000000007</v>
      </c>
    </row>
    <row r="3310" spans="1:2" x14ac:dyDescent="0.3">
      <c r="A3310" s="3" t="s">
        <v>11</v>
      </c>
      <c r="B3310" s="3">
        <v>7.4</v>
      </c>
    </row>
    <row r="3311" spans="1:2" x14ac:dyDescent="0.3">
      <c r="A3311" s="3" t="s">
        <v>918</v>
      </c>
      <c r="B3311" s="3">
        <v>7.5</v>
      </c>
    </row>
    <row r="3312" spans="1:2" x14ac:dyDescent="0.3">
      <c r="A3312" s="2" t="s">
        <v>11</v>
      </c>
      <c r="B3312" s="2">
        <v>7.2</v>
      </c>
    </row>
    <row r="3313" spans="1:2" x14ac:dyDescent="0.3">
      <c r="A3313" s="2" t="s">
        <v>11</v>
      </c>
      <c r="B3313" s="2">
        <v>7.6</v>
      </c>
    </row>
    <row r="3314" spans="1:2" x14ac:dyDescent="0.3">
      <c r="A3314" s="3" t="s">
        <v>11</v>
      </c>
      <c r="B3314" s="3">
        <v>7.8</v>
      </c>
    </row>
    <row r="3315" spans="1:2" x14ac:dyDescent="0.3">
      <c r="A3315" s="2" t="s">
        <v>11</v>
      </c>
      <c r="B3315" s="2">
        <v>8.1999999999999993</v>
      </c>
    </row>
    <row r="3316" spans="1:2" x14ac:dyDescent="0.3">
      <c r="A3316" s="3" t="s">
        <v>11</v>
      </c>
      <c r="B3316" s="3">
        <v>6.6</v>
      </c>
    </row>
    <row r="3317" spans="1:2" x14ac:dyDescent="0.3">
      <c r="A3317" s="2" t="s">
        <v>11</v>
      </c>
      <c r="B3317" s="2">
        <v>5.7</v>
      </c>
    </row>
    <row r="3318" spans="1:2" x14ac:dyDescent="0.3">
      <c r="A3318" s="3" t="s">
        <v>11</v>
      </c>
      <c r="B3318" s="3">
        <v>7.4</v>
      </c>
    </row>
    <row r="3319" spans="1:2" x14ac:dyDescent="0.3">
      <c r="A3319" s="2" t="s">
        <v>11</v>
      </c>
      <c r="B3319" s="2">
        <v>8</v>
      </c>
    </row>
    <row r="3320" spans="1:2" x14ac:dyDescent="0.3">
      <c r="A3320" s="2" t="s">
        <v>11</v>
      </c>
      <c r="B3320" s="2">
        <v>5.4</v>
      </c>
    </row>
    <row r="3321" spans="1:2" x14ac:dyDescent="0.3">
      <c r="A3321" s="3" t="s">
        <v>11</v>
      </c>
      <c r="B3321" s="3">
        <v>7.4</v>
      </c>
    </row>
    <row r="3322" spans="1:2" x14ac:dyDescent="0.3">
      <c r="A3322" s="2" t="s">
        <v>11</v>
      </c>
      <c r="B3322" s="2">
        <v>5.7</v>
      </c>
    </row>
    <row r="3323" spans="1:2" x14ac:dyDescent="0.3">
      <c r="A3323" s="3" t="s">
        <v>11</v>
      </c>
      <c r="B3323" s="3">
        <v>6.8</v>
      </c>
    </row>
    <row r="3324" spans="1:2" x14ac:dyDescent="0.3">
      <c r="A3324" s="2" t="s">
        <v>11</v>
      </c>
      <c r="B3324" s="2">
        <v>5.4</v>
      </c>
    </row>
    <row r="3325" spans="1:2" x14ac:dyDescent="0.3">
      <c r="A3325" s="3" t="s">
        <v>11</v>
      </c>
      <c r="B3325" s="3">
        <v>5.0999999999999996</v>
      </c>
    </row>
    <row r="3326" spans="1:2" x14ac:dyDescent="0.3">
      <c r="A3326" s="3" t="s">
        <v>11</v>
      </c>
      <c r="B3326" s="3">
        <v>5.9</v>
      </c>
    </row>
    <row r="3327" spans="1:2" x14ac:dyDescent="0.3">
      <c r="A3327" s="2" t="s">
        <v>11</v>
      </c>
      <c r="B3327" s="2">
        <v>8.1999999999999993</v>
      </c>
    </row>
    <row r="3328" spans="1:2" x14ac:dyDescent="0.3">
      <c r="A3328" s="3" t="s">
        <v>11</v>
      </c>
      <c r="B3328" s="3">
        <v>5.3</v>
      </c>
    </row>
    <row r="3329" spans="1:2" x14ac:dyDescent="0.3">
      <c r="A3329" s="2" t="s">
        <v>11</v>
      </c>
      <c r="B3329" s="2">
        <v>4.3</v>
      </c>
    </row>
    <row r="3330" spans="1:2" x14ac:dyDescent="0.3">
      <c r="A3330" s="2" t="s">
        <v>11</v>
      </c>
      <c r="B3330" s="2">
        <v>7.2</v>
      </c>
    </row>
    <row r="3331" spans="1:2" x14ac:dyDescent="0.3">
      <c r="A3331" s="3" t="s">
        <v>11</v>
      </c>
      <c r="B3331" s="3">
        <v>5.9</v>
      </c>
    </row>
    <row r="3332" spans="1:2" x14ac:dyDescent="0.3">
      <c r="A3332" s="3" t="s">
        <v>11</v>
      </c>
      <c r="B3332" s="3">
        <v>3</v>
      </c>
    </row>
    <row r="3333" spans="1:2" x14ac:dyDescent="0.3">
      <c r="A3333" s="2" t="s">
        <v>11</v>
      </c>
      <c r="B3333" s="2">
        <v>7.9</v>
      </c>
    </row>
    <row r="3334" spans="1:2" x14ac:dyDescent="0.3">
      <c r="A3334" s="3" t="s">
        <v>11</v>
      </c>
      <c r="B3334" s="3">
        <v>3.2</v>
      </c>
    </row>
    <row r="3335" spans="1:2" x14ac:dyDescent="0.3">
      <c r="A3335" s="2" t="s">
        <v>11</v>
      </c>
      <c r="B3335" s="2">
        <v>6.5</v>
      </c>
    </row>
    <row r="3336" spans="1:2" x14ac:dyDescent="0.3">
      <c r="A3336" s="2" t="s">
        <v>11</v>
      </c>
      <c r="B3336" s="2">
        <v>7</v>
      </c>
    </row>
    <row r="3337" spans="1:2" x14ac:dyDescent="0.3">
      <c r="A3337" s="3" t="s">
        <v>11</v>
      </c>
      <c r="B3337" s="3">
        <v>6.9</v>
      </c>
    </row>
    <row r="3338" spans="1:2" x14ac:dyDescent="0.3">
      <c r="A3338" s="2" t="s">
        <v>11</v>
      </c>
      <c r="B3338" s="2">
        <v>4.4000000000000004</v>
      </c>
    </row>
    <row r="3339" spans="1:2" x14ac:dyDescent="0.3">
      <c r="A3339" s="3" t="s">
        <v>11</v>
      </c>
      <c r="B3339" s="3">
        <v>6</v>
      </c>
    </row>
    <row r="3340" spans="1:2" x14ac:dyDescent="0.3">
      <c r="A3340" s="2" t="s">
        <v>11</v>
      </c>
      <c r="B3340" s="2">
        <v>5.3</v>
      </c>
    </row>
    <row r="3341" spans="1:2" x14ac:dyDescent="0.3">
      <c r="A3341" s="3" t="s">
        <v>11</v>
      </c>
      <c r="B3341" s="3">
        <v>5.3</v>
      </c>
    </row>
    <row r="3342" spans="1:2" x14ac:dyDescent="0.3">
      <c r="A3342" s="3" t="s">
        <v>11</v>
      </c>
      <c r="B3342" s="3">
        <v>7.1</v>
      </c>
    </row>
    <row r="3343" spans="1:2" x14ac:dyDescent="0.3">
      <c r="A3343" s="2" t="s">
        <v>11</v>
      </c>
      <c r="B3343" s="2">
        <v>5.4</v>
      </c>
    </row>
    <row r="3344" spans="1:2" x14ac:dyDescent="0.3">
      <c r="A3344" s="3" t="s">
        <v>11</v>
      </c>
      <c r="B3344" s="3">
        <v>6.9</v>
      </c>
    </row>
    <row r="3345" spans="1:2" x14ac:dyDescent="0.3">
      <c r="A3345" s="3" t="s">
        <v>5566</v>
      </c>
      <c r="B3345" s="3">
        <v>7.3</v>
      </c>
    </row>
    <row r="3346" spans="1:2" x14ac:dyDescent="0.3">
      <c r="A3346" s="2" t="s">
        <v>11</v>
      </c>
      <c r="B3346" s="2">
        <v>7.8</v>
      </c>
    </row>
    <row r="3347" spans="1:2" x14ac:dyDescent="0.3">
      <c r="A3347" s="3" t="s">
        <v>11</v>
      </c>
      <c r="B3347" s="3">
        <v>6.6</v>
      </c>
    </row>
    <row r="3348" spans="1:2" x14ac:dyDescent="0.3">
      <c r="A3348" s="2" t="s">
        <v>11</v>
      </c>
      <c r="B3348" s="2">
        <v>5.4</v>
      </c>
    </row>
    <row r="3349" spans="1:2" x14ac:dyDescent="0.3">
      <c r="A3349" s="3" t="s">
        <v>4337</v>
      </c>
      <c r="B3349" s="3">
        <v>8.4</v>
      </c>
    </row>
    <row r="3350" spans="1:2" x14ac:dyDescent="0.3">
      <c r="A3350" s="2" t="s">
        <v>11</v>
      </c>
      <c r="B3350" s="2">
        <v>6.3</v>
      </c>
    </row>
    <row r="3351" spans="1:2" x14ac:dyDescent="0.3">
      <c r="A3351" s="3" t="s">
        <v>11</v>
      </c>
      <c r="B3351" s="3">
        <v>6.1</v>
      </c>
    </row>
    <row r="3352" spans="1:2" x14ac:dyDescent="0.3">
      <c r="A3352" s="2" t="s">
        <v>11</v>
      </c>
      <c r="B3352" s="2">
        <v>5.3</v>
      </c>
    </row>
    <row r="3353" spans="1:2" x14ac:dyDescent="0.3">
      <c r="A3353" s="3" t="s">
        <v>11</v>
      </c>
      <c r="B3353" s="3">
        <v>5.3</v>
      </c>
    </row>
    <row r="3354" spans="1:2" x14ac:dyDescent="0.3">
      <c r="A3354" s="2" t="s">
        <v>3627</v>
      </c>
      <c r="B3354" s="2">
        <v>7.4</v>
      </c>
    </row>
    <row r="3355" spans="1:2" x14ac:dyDescent="0.3">
      <c r="A3355" s="2" t="s">
        <v>11</v>
      </c>
      <c r="B3355" s="2">
        <v>4.0999999999999996</v>
      </c>
    </row>
    <row r="3356" spans="1:2" x14ac:dyDescent="0.3">
      <c r="A3356" s="3" t="s">
        <v>11</v>
      </c>
      <c r="B3356" s="3">
        <v>6.7</v>
      </c>
    </row>
    <row r="3357" spans="1:2" x14ac:dyDescent="0.3">
      <c r="A3357" s="2" t="s">
        <v>11</v>
      </c>
      <c r="B3357" s="2">
        <v>5.8</v>
      </c>
    </row>
    <row r="3358" spans="1:2" x14ac:dyDescent="0.3">
      <c r="A3358" s="2" t="s">
        <v>5040</v>
      </c>
      <c r="B3358" s="2">
        <v>8</v>
      </c>
    </row>
    <row r="3359" spans="1:2" x14ac:dyDescent="0.3">
      <c r="A3359" s="3" t="s">
        <v>11</v>
      </c>
      <c r="B3359" s="3">
        <v>6.5</v>
      </c>
    </row>
    <row r="3360" spans="1:2" x14ac:dyDescent="0.3">
      <c r="A3360" s="3" t="s">
        <v>953</v>
      </c>
      <c r="B3360" s="3">
        <v>6.8</v>
      </c>
    </row>
    <row r="3361" spans="1:2" x14ac:dyDescent="0.3">
      <c r="A3361" s="2" t="s">
        <v>11</v>
      </c>
      <c r="B3361" s="2">
        <v>7.4</v>
      </c>
    </row>
    <row r="3362" spans="1:2" x14ac:dyDescent="0.3">
      <c r="A3362" s="3" t="s">
        <v>11</v>
      </c>
      <c r="B3362" s="3">
        <v>8.3000000000000007</v>
      </c>
    </row>
    <row r="3363" spans="1:2" x14ac:dyDescent="0.3">
      <c r="A3363" s="2" t="s">
        <v>11</v>
      </c>
      <c r="B3363" s="2">
        <v>5.3</v>
      </c>
    </row>
    <row r="3364" spans="1:2" x14ac:dyDescent="0.3">
      <c r="A3364" s="3" t="s">
        <v>11</v>
      </c>
      <c r="B3364" s="3">
        <v>8.1</v>
      </c>
    </row>
    <row r="3365" spans="1:2" x14ac:dyDescent="0.3">
      <c r="A3365" s="2" t="s">
        <v>11</v>
      </c>
      <c r="B3365" s="2">
        <v>8</v>
      </c>
    </row>
    <row r="3366" spans="1:2" x14ac:dyDescent="0.3">
      <c r="A3366" s="3" t="s">
        <v>11</v>
      </c>
      <c r="B3366" s="3">
        <v>5.7</v>
      </c>
    </row>
    <row r="3367" spans="1:2" x14ac:dyDescent="0.3">
      <c r="A3367" s="3" t="s">
        <v>11</v>
      </c>
      <c r="B3367" s="3">
        <v>7.1</v>
      </c>
    </row>
    <row r="3368" spans="1:2" x14ac:dyDescent="0.3">
      <c r="A3368" s="2" t="s">
        <v>11</v>
      </c>
      <c r="B3368" s="2">
        <v>7.8</v>
      </c>
    </row>
    <row r="3369" spans="1:2" x14ac:dyDescent="0.3">
      <c r="A3369" s="3" t="s">
        <v>11</v>
      </c>
      <c r="B3369" s="3">
        <v>5.9</v>
      </c>
    </row>
    <row r="3370" spans="1:2" x14ac:dyDescent="0.3">
      <c r="A3370" s="3" t="s">
        <v>11</v>
      </c>
      <c r="B3370" s="3">
        <v>7.8</v>
      </c>
    </row>
    <row r="3371" spans="1:2" x14ac:dyDescent="0.3">
      <c r="A3371" s="3" t="s">
        <v>918</v>
      </c>
      <c r="B3371" s="3">
        <v>7.2</v>
      </c>
    </row>
    <row r="3372" spans="1:2" x14ac:dyDescent="0.3">
      <c r="A3372" s="2" t="s">
        <v>11</v>
      </c>
      <c r="B3372" s="2">
        <v>5.0999999999999996</v>
      </c>
    </row>
    <row r="3373" spans="1:2" x14ac:dyDescent="0.3">
      <c r="A3373" s="3" t="s">
        <v>11</v>
      </c>
      <c r="B3373" s="3">
        <v>5.0999999999999996</v>
      </c>
    </row>
    <row r="3374" spans="1:2" x14ac:dyDescent="0.3">
      <c r="A3374" s="3" t="s">
        <v>11</v>
      </c>
      <c r="B3374" s="3">
        <v>6.9</v>
      </c>
    </row>
    <row r="3375" spans="1:2" x14ac:dyDescent="0.3">
      <c r="A3375" s="2" t="s">
        <v>11</v>
      </c>
      <c r="B3375" s="2">
        <v>4.5999999999999996</v>
      </c>
    </row>
    <row r="3376" spans="1:2" x14ac:dyDescent="0.3">
      <c r="A3376" s="3" t="s">
        <v>11</v>
      </c>
      <c r="B3376" s="3">
        <v>6.7</v>
      </c>
    </row>
    <row r="3377" spans="1:2" x14ac:dyDescent="0.3">
      <c r="A3377" s="2" t="s">
        <v>11</v>
      </c>
      <c r="B3377" s="2">
        <v>7.1</v>
      </c>
    </row>
    <row r="3378" spans="1:2" x14ac:dyDescent="0.3">
      <c r="A3378" s="3" t="s">
        <v>11</v>
      </c>
      <c r="B3378" s="3">
        <v>7.6</v>
      </c>
    </row>
    <row r="3379" spans="1:2" x14ac:dyDescent="0.3">
      <c r="A3379" s="2" t="s">
        <v>11</v>
      </c>
      <c r="B3379" s="2">
        <v>8.1</v>
      </c>
    </row>
    <row r="3380" spans="1:2" x14ac:dyDescent="0.3">
      <c r="A3380" s="2" t="s">
        <v>11</v>
      </c>
      <c r="B3380" s="2">
        <v>7</v>
      </c>
    </row>
    <row r="3381" spans="1:2" x14ac:dyDescent="0.3">
      <c r="A3381" s="3" t="s">
        <v>11</v>
      </c>
      <c r="B3381" s="3">
        <v>7.1</v>
      </c>
    </row>
    <row r="3382" spans="1:2" x14ac:dyDescent="0.3">
      <c r="A3382" s="2" t="s">
        <v>11</v>
      </c>
      <c r="B3382" s="2">
        <v>7.6</v>
      </c>
    </row>
    <row r="3383" spans="1:2" x14ac:dyDescent="0.3">
      <c r="A3383" s="3" t="s">
        <v>11</v>
      </c>
      <c r="B3383" s="3">
        <v>7.1</v>
      </c>
    </row>
    <row r="3384" spans="1:2" x14ac:dyDescent="0.3">
      <c r="A3384" s="3" t="s">
        <v>11</v>
      </c>
      <c r="B3384" s="3">
        <v>7.7</v>
      </c>
    </row>
    <row r="3385" spans="1:2" x14ac:dyDescent="0.3">
      <c r="A3385" s="2" t="s">
        <v>11</v>
      </c>
      <c r="B3385" s="2">
        <v>7.6</v>
      </c>
    </row>
    <row r="3386" spans="1:2" x14ac:dyDescent="0.3">
      <c r="A3386" s="3" t="s">
        <v>11</v>
      </c>
      <c r="B3386" s="3">
        <v>6.6</v>
      </c>
    </row>
    <row r="3387" spans="1:2" x14ac:dyDescent="0.3">
      <c r="A3387" s="3" t="s">
        <v>11</v>
      </c>
      <c r="B3387" s="3">
        <v>5.7</v>
      </c>
    </row>
    <row r="3388" spans="1:2" x14ac:dyDescent="0.3">
      <c r="A3388" s="2" t="s">
        <v>11</v>
      </c>
      <c r="B3388" s="2">
        <v>7.1</v>
      </c>
    </row>
    <row r="3389" spans="1:2" x14ac:dyDescent="0.3">
      <c r="A3389" s="3" t="s">
        <v>11</v>
      </c>
      <c r="B3389" s="3">
        <v>6.2</v>
      </c>
    </row>
    <row r="3390" spans="1:2" x14ac:dyDescent="0.3">
      <c r="A3390" s="2" t="s">
        <v>3627</v>
      </c>
      <c r="B3390" s="2">
        <v>6.1</v>
      </c>
    </row>
    <row r="3391" spans="1:2" x14ac:dyDescent="0.3">
      <c r="A3391" s="3" t="s">
        <v>918</v>
      </c>
      <c r="B3391" s="3">
        <v>5.9</v>
      </c>
    </row>
    <row r="3392" spans="1:2" x14ac:dyDescent="0.3">
      <c r="A3392" s="2" t="s">
        <v>11</v>
      </c>
      <c r="B3392" s="2">
        <v>6.8</v>
      </c>
    </row>
    <row r="3393" spans="1:2" x14ac:dyDescent="0.3">
      <c r="A3393" s="2" t="s">
        <v>11</v>
      </c>
      <c r="B3393" s="2">
        <v>6.8</v>
      </c>
    </row>
    <row r="3394" spans="1:2" x14ac:dyDescent="0.3">
      <c r="A3394" s="3" t="s">
        <v>11</v>
      </c>
      <c r="B3394" s="3">
        <v>5.0999999999999996</v>
      </c>
    </row>
    <row r="3395" spans="1:2" x14ac:dyDescent="0.3">
      <c r="A3395" s="2" t="s">
        <v>11</v>
      </c>
      <c r="B3395" s="2">
        <v>7.7</v>
      </c>
    </row>
    <row r="3396" spans="1:2" x14ac:dyDescent="0.3">
      <c r="A3396" s="3" t="s">
        <v>11</v>
      </c>
      <c r="B3396" s="3">
        <v>3.9</v>
      </c>
    </row>
    <row r="3397" spans="1:2" x14ac:dyDescent="0.3">
      <c r="A3397" s="2" t="s">
        <v>11</v>
      </c>
      <c r="B3397" s="2">
        <v>5.7</v>
      </c>
    </row>
    <row r="3398" spans="1:2" x14ac:dyDescent="0.3">
      <c r="A3398" s="3" t="s">
        <v>11</v>
      </c>
      <c r="B3398" s="3">
        <v>4.7</v>
      </c>
    </row>
    <row r="3399" spans="1:2" x14ac:dyDescent="0.3">
      <c r="A3399" s="2" t="s">
        <v>11</v>
      </c>
      <c r="B3399" s="2">
        <v>5.9</v>
      </c>
    </row>
    <row r="3400" spans="1:2" x14ac:dyDescent="0.3">
      <c r="A3400" s="2" t="s">
        <v>11</v>
      </c>
      <c r="B3400" s="2">
        <v>8.1</v>
      </c>
    </row>
    <row r="3401" spans="1:2" x14ac:dyDescent="0.3">
      <c r="A3401" s="2" t="s">
        <v>5195</v>
      </c>
      <c r="B3401" s="2">
        <v>7.6</v>
      </c>
    </row>
    <row r="3402" spans="1:2" x14ac:dyDescent="0.3">
      <c r="A3402" s="3" t="s">
        <v>11</v>
      </c>
      <c r="B3402" s="3">
        <v>7.2</v>
      </c>
    </row>
    <row r="3403" spans="1:2" x14ac:dyDescent="0.3">
      <c r="A3403" s="3" t="s">
        <v>11</v>
      </c>
      <c r="B3403" s="3">
        <v>7.5</v>
      </c>
    </row>
    <row r="3404" spans="1:2" x14ac:dyDescent="0.3">
      <c r="A3404" s="2" t="s">
        <v>11</v>
      </c>
      <c r="B3404" s="2">
        <v>5.0999999999999996</v>
      </c>
    </row>
    <row r="3405" spans="1:2" x14ac:dyDescent="0.3">
      <c r="A3405" s="3" t="s">
        <v>11</v>
      </c>
      <c r="B3405" s="3">
        <v>6.9</v>
      </c>
    </row>
    <row r="3406" spans="1:2" x14ac:dyDescent="0.3">
      <c r="A3406" s="2" t="s">
        <v>11</v>
      </c>
      <c r="B3406" s="2">
        <v>7.6</v>
      </c>
    </row>
    <row r="3407" spans="1:2" x14ac:dyDescent="0.3">
      <c r="A3407" s="3" t="s">
        <v>2351</v>
      </c>
      <c r="B3407" s="3">
        <v>7.6</v>
      </c>
    </row>
    <row r="3408" spans="1:2" x14ac:dyDescent="0.3">
      <c r="A3408" s="3" t="s">
        <v>11</v>
      </c>
      <c r="B3408" s="3">
        <v>7.6</v>
      </c>
    </row>
    <row r="3409" spans="1:2" x14ac:dyDescent="0.3">
      <c r="A3409" s="2" t="s">
        <v>11</v>
      </c>
      <c r="B3409" s="2">
        <v>5.3</v>
      </c>
    </row>
    <row r="3410" spans="1:2" x14ac:dyDescent="0.3">
      <c r="A3410" s="3" t="s">
        <v>3627</v>
      </c>
      <c r="B3410" s="3">
        <v>8.5</v>
      </c>
    </row>
    <row r="3411" spans="1:2" x14ac:dyDescent="0.3">
      <c r="A3411" s="2" t="s">
        <v>11</v>
      </c>
      <c r="B3411" s="2">
        <v>7</v>
      </c>
    </row>
    <row r="3412" spans="1:2" x14ac:dyDescent="0.3">
      <c r="A3412" s="3" t="s">
        <v>953</v>
      </c>
      <c r="B3412" s="3">
        <v>7.8</v>
      </c>
    </row>
    <row r="3413" spans="1:2" x14ac:dyDescent="0.3">
      <c r="A3413" s="2" t="s">
        <v>11</v>
      </c>
      <c r="B3413" s="2">
        <v>7.2</v>
      </c>
    </row>
    <row r="3414" spans="1:2" x14ac:dyDescent="0.3">
      <c r="A3414" s="2" t="s">
        <v>11</v>
      </c>
      <c r="B3414" s="2">
        <v>8</v>
      </c>
    </row>
    <row r="3415" spans="1:2" x14ac:dyDescent="0.3">
      <c r="A3415" s="3" t="s">
        <v>918</v>
      </c>
      <c r="B3415" s="3">
        <v>8.1</v>
      </c>
    </row>
    <row r="3416" spans="1:2" x14ac:dyDescent="0.3">
      <c r="A3416" s="2" t="s">
        <v>11</v>
      </c>
      <c r="B3416" s="2">
        <v>6.8</v>
      </c>
    </row>
    <row r="3417" spans="1:2" x14ac:dyDescent="0.3">
      <c r="A3417" s="2" t="s">
        <v>11</v>
      </c>
      <c r="B3417" s="2">
        <v>7.2</v>
      </c>
    </row>
    <row r="3418" spans="1:2" x14ac:dyDescent="0.3">
      <c r="A3418" s="3" t="s">
        <v>11</v>
      </c>
      <c r="B3418" s="3">
        <v>7.4</v>
      </c>
    </row>
    <row r="3419" spans="1:2" x14ac:dyDescent="0.3">
      <c r="A3419" s="3" t="s">
        <v>11</v>
      </c>
      <c r="B3419" s="3">
        <v>6.1</v>
      </c>
    </row>
    <row r="3420" spans="1:2" x14ac:dyDescent="0.3">
      <c r="A3420" s="3" t="s">
        <v>11</v>
      </c>
      <c r="B3420" s="3">
        <v>7</v>
      </c>
    </row>
    <row r="3421" spans="1:2" x14ac:dyDescent="0.3">
      <c r="A3421" s="2" t="s">
        <v>11</v>
      </c>
      <c r="B3421" s="2">
        <v>5.3</v>
      </c>
    </row>
    <row r="3422" spans="1:2" x14ac:dyDescent="0.3">
      <c r="A3422" s="3" t="s">
        <v>11</v>
      </c>
      <c r="B3422" s="3">
        <v>4.7</v>
      </c>
    </row>
    <row r="3423" spans="1:2" x14ac:dyDescent="0.3">
      <c r="A3423" s="2" t="s">
        <v>11</v>
      </c>
      <c r="B3423" s="2">
        <v>5.7</v>
      </c>
    </row>
    <row r="3424" spans="1:2" x14ac:dyDescent="0.3">
      <c r="A3424" s="3" t="s">
        <v>11</v>
      </c>
      <c r="B3424" s="3">
        <v>6.5</v>
      </c>
    </row>
    <row r="3425" spans="1:2" x14ac:dyDescent="0.3">
      <c r="A3425" s="2" t="s">
        <v>5698</v>
      </c>
      <c r="B3425" s="2">
        <v>8</v>
      </c>
    </row>
    <row r="3426" spans="1:2" x14ac:dyDescent="0.3">
      <c r="A3426" s="3" t="s">
        <v>11</v>
      </c>
      <c r="B3426" s="3">
        <v>3.3</v>
      </c>
    </row>
    <row r="3427" spans="1:2" x14ac:dyDescent="0.3">
      <c r="A3427" s="2" t="s">
        <v>11</v>
      </c>
      <c r="B3427" s="2">
        <v>8.3000000000000007</v>
      </c>
    </row>
    <row r="3428" spans="1:2" x14ac:dyDescent="0.3">
      <c r="A3428" s="3" t="s">
        <v>11</v>
      </c>
      <c r="B3428" s="3">
        <v>6.9</v>
      </c>
    </row>
    <row r="3429" spans="1:2" x14ac:dyDescent="0.3">
      <c r="A3429" s="3" t="s">
        <v>11</v>
      </c>
      <c r="B3429" s="3">
        <v>8.1</v>
      </c>
    </row>
    <row r="3430" spans="1:2" x14ac:dyDescent="0.3">
      <c r="A3430" s="3" t="s">
        <v>11</v>
      </c>
      <c r="B3430" s="3">
        <v>6.8</v>
      </c>
    </row>
    <row r="3431" spans="1:2" x14ac:dyDescent="0.3">
      <c r="A3431" s="2" t="s">
        <v>11</v>
      </c>
      <c r="B3431" s="2">
        <v>4.5999999999999996</v>
      </c>
    </row>
    <row r="3432" spans="1:2" x14ac:dyDescent="0.3">
      <c r="A3432" s="2" t="s">
        <v>11</v>
      </c>
      <c r="B3432" s="2">
        <v>7</v>
      </c>
    </row>
    <row r="3433" spans="1:2" x14ac:dyDescent="0.3">
      <c r="A3433" s="2" t="s">
        <v>11</v>
      </c>
      <c r="B3433" s="2">
        <v>6.7</v>
      </c>
    </row>
    <row r="3434" spans="1:2" x14ac:dyDescent="0.3">
      <c r="A3434" s="3" t="s">
        <v>11</v>
      </c>
      <c r="B3434" s="3">
        <v>5.8</v>
      </c>
    </row>
    <row r="3435" spans="1:2" x14ac:dyDescent="0.3">
      <c r="A3435" s="3" t="s">
        <v>11</v>
      </c>
      <c r="B3435" s="3">
        <v>4.5</v>
      </c>
    </row>
    <row r="3436" spans="1:2" x14ac:dyDescent="0.3">
      <c r="A3436" s="3" t="s">
        <v>11</v>
      </c>
      <c r="B3436" s="3">
        <v>6.2</v>
      </c>
    </row>
    <row r="3437" spans="1:2" x14ac:dyDescent="0.3">
      <c r="A3437" s="3" t="s">
        <v>11</v>
      </c>
      <c r="B3437" s="3">
        <v>6.6</v>
      </c>
    </row>
    <row r="3438" spans="1:2" x14ac:dyDescent="0.3">
      <c r="A3438" s="2" t="s">
        <v>11</v>
      </c>
      <c r="B3438" s="2">
        <v>6.6</v>
      </c>
    </row>
    <row r="3439" spans="1:2" x14ac:dyDescent="0.3">
      <c r="A3439" s="2" t="s">
        <v>11</v>
      </c>
      <c r="B3439" s="2">
        <v>7.8</v>
      </c>
    </row>
    <row r="3440" spans="1:2" x14ac:dyDescent="0.3">
      <c r="A3440" s="2" t="s">
        <v>11</v>
      </c>
      <c r="B3440" s="2">
        <v>7.7</v>
      </c>
    </row>
    <row r="3441" spans="1:2" x14ac:dyDescent="0.3">
      <c r="A3441" s="3" t="s">
        <v>11</v>
      </c>
      <c r="B3441" s="3">
        <v>5.7</v>
      </c>
    </row>
    <row r="3442" spans="1:2" x14ac:dyDescent="0.3">
      <c r="A3442" s="3" t="s">
        <v>11</v>
      </c>
      <c r="B3442" s="3">
        <v>7.1</v>
      </c>
    </row>
    <row r="3443" spans="1:2" x14ac:dyDescent="0.3">
      <c r="A3443" s="2" t="s">
        <v>11</v>
      </c>
      <c r="B3443" s="2">
        <v>6.4</v>
      </c>
    </row>
    <row r="3444" spans="1:2" x14ac:dyDescent="0.3">
      <c r="A3444" s="2" t="s">
        <v>11</v>
      </c>
      <c r="B3444" s="2">
        <v>7</v>
      </c>
    </row>
    <row r="3445" spans="1:2" x14ac:dyDescent="0.3">
      <c r="A3445" s="3" t="s">
        <v>953</v>
      </c>
      <c r="B3445" s="3">
        <v>5.8</v>
      </c>
    </row>
    <row r="3446" spans="1:2" x14ac:dyDescent="0.3">
      <c r="A3446" s="3" t="s">
        <v>11</v>
      </c>
      <c r="B3446" s="3">
        <v>7.8</v>
      </c>
    </row>
    <row r="3447" spans="1:2" x14ac:dyDescent="0.3">
      <c r="A3447" s="3" t="s">
        <v>11</v>
      </c>
      <c r="B3447" s="3">
        <v>7.2</v>
      </c>
    </row>
    <row r="3448" spans="1:2" x14ac:dyDescent="0.3">
      <c r="A3448" s="2" t="s">
        <v>11</v>
      </c>
      <c r="B3448" s="2">
        <v>5.6</v>
      </c>
    </row>
    <row r="3449" spans="1:2" x14ac:dyDescent="0.3">
      <c r="A3449" s="2" t="s">
        <v>918</v>
      </c>
      <c r="B3449" s="2">
        <v>6.8</v>
      </c>
    </row>
    <row r="3450" spans="1:2" x14ac:dyDescent="0.3">
      <c r="A3450" s="3" t="s">
        <v>11</v>
      </c>
      <c r="B3450" s="3">
        <v>7.3</v>
      </c>
    </row>
    <row r="3451" spans="1:2" x14ac:dyDescent="0.3">
      <c r="A3451" s="3" t="s">
        <v>11</v>
      </c>
      <c r="B3451" s="3">
        <v>7.3</v>
      </c>
    </row>
    <row r="3452" spans="1:2" x14ac:dyDescent="0.3">
      <c r="A3452" s="2" t="s">
        <v>5756</v>
      </c>
      <c r="B3452" s="2">
        <v>7.5</v>
      </c>
    </row>
    <row r="3453" spans="1:2" x14ac:dyDescent="0.3">
      <c r="A3453" s="3" t="s">
        <v>3627</v>
      </c>
      <c r="B3453" s="3">
        <v>7.8</v>
      </c>
    </row>
    <row r="3454" spans="1:2" x14ac:dyDescent="0.3">
      <c r="A3454" s="2" t="s">
        <v>11</v>
      </c>
      <c r="B3454" s="2">
        <v>6.7</v>
      </c>
    </row>
    <row r="3455" spans="1:2" x14ac:dyDescent="0.3">
      <c r="A3455" s="3" t="s">
        <v>11</v>
      </c>
      <c r="B3455" s="3">
        <v>7.5</v>
      </c>
    </row>
    <row r="3456" spans="1:2" x14ac:dyDescent="0.3">
      <c r="A3456" s="2" t="s">
        <v>11</v>
      </c>
      <c r="B3456" s="2">
        <v>6.3</v>
      </c>
    </row>
    <row r="3457" spans="1:2" x14ac:dyDescent="0.3">
      <c r="A3457" s="3" t="s">
        <v>11</v>
      </c>
      <c r="B3457" s="3">
        <v>6.3</v>
      </c>
    </row>
    <row r="3458" spans="1:2" x14ac:dyDescent="0.3">
      <c r="A3458" s="2" t="s">
        <v>11</v>
      </c>
      <c r="B3458" s="2">
        <v>6.8</v>
      </c>
    </row>
    <row r="3459" spans="1:2" x14ac:dyDescent="0.3">
      <c r="A3459" s="3" t="s">
        <v>4532</v>
      </c>
      <c r="B3459" s="3">
        <v>7.8</v>
      </c>
    </row>
    <row r="3460" spans="1:2" x14ac:dyDescent="0.3">
      <c r="A3460" s="2" t="s">
        <v>11</v>
      </c>
      <c r="B3460" s="2">
        <v>6.9</v>
      </c>
    </row>
    <row r="3461" spans="1:2" x14ac:dyDescent="0.3">
      <c r="A3461" s="3" t="s">
        <v>5773</v>
      </c>
      <c r="B3461" s="3">
        <v>7.2</v>
      </c>
    </row>
    <row r="3462" spans="1:2" x14ac:dyDescent="0.3">
      <c r="A3462" s="2" t="s">
        <v>953</v>
      </c>
      <c r="B3462" s="2">
        <v>7.2</v>
      </c>
    </row>
    <row r="3463" spans="1:2" x14ac:dyDescent="0.3">
      <c r="A3463" s="3" t="s">
        <v>11</v>
      </c>
      <c r="B3463" s="3">
        <v>5.4</v>
      </c>
    </row>
    <row r="3464" spans="1:2" x14ac:dyDescent="0.3">
      <c r="A3464" s="2" t="s">
        <v>11</v>
      </c>
      <c r="B3464" s="2">
        <v>7.1</v>
      </c>
    </row>
    <row r="3465" spans="1:2" x14ac:dyDescent="0.3">
      <c r="A3465" s="3" t="s">
        <v>11</v>
      </c>
      <c r="B3465" s="3">
        <v>6.8</v>
      </c>
    </row>
    <row r="3466" spans="1:2" x14ac:dyDescent="0.3">
      <c r="A3466" s="3" t="s">
        <v>11</v>
      </c>
      <c r="B3466" s="3">
        <v>7</v>
      </c>
    </row>
    <row r="3467" spans="1:2" x14ac:dyDescent="0.3">
      <c r="A3467" s="2" t="s">
        <v>11</v>
      </c>
      <c r="B3467" s="2">
        <v>7.4</v>
      </c>
    </row>
    <row r="3468" spans="1:2" x14ac:dyDescent="0.3">
      <c r="A3468" s="3" t="s">
        <v>11</v>
      </c>
      <c r="B3468" s="3">
        <v>6.7</v>
      </c>
    </row>
    <row r="3469" spans="1:2" x14ac:dyDescent="0.3">
      <c r="A3469" s="3" t="s">
        <v>11</v>
      </c>
      <c r="B3469" s="3">
        <v>7.2</v>
      </c>
    </row>
    <row r="3470" spans="1:2" x14ac:dyDescent="0.3">
      <c r="A3470" s="2" t="s">
        <v>11</v>
      </c>
      <c r="B3470" s="2">
        <v>7.5</v>
      </c>
    </row>
    <row r="3471" spans="1:2" x14ac:dyDescent="0.3">
      <c r="A3471" s="3" t="s">
        <v>11</v>
      </c>
      <c r="B3471" s="3">
        <v>6.8</v>
      </c>
    </row>
    <row r="3472" spans="1:2" x14ac:dyDescent="0.3">
      <c r="A3472" s="3" t="s">
        <v>918</v>
      </c>
      <c r="B3472" s="3">
        <v>7.9</v>
      </c>
    </row>
    <row r="3473" spans="1:2" x14ac:dyDescent="0.3">
      <c r="A3473" s="3" t="s">
        <v>11</v>
      </c>
      <c r="B3473" s="3">
        <v>6.7</v>
      </c>
    </row>
    <row r="3474" spans="1:2" x14ac:dyDescent="0.3">
      <c r="A3474" s="2" t="s">
        <v>11</v>
      </c>
      <c r="B3474" s="2">
        <v>5.8</v>
      </c>
    </row>
    <row r="3475" spans="1:2" x14ac:dyDescent="0.3">
      <c r="A3475" s="3" t="s">
        <v>11</v>
      </c>
      <c r="B3475" s="3">
        <v>6.5</v>
      </c>
    </row>
    <row r="3476" spans="1:2" x14ac:dyDescent="0.3">
      <c r="A3476" s="2" t="s">
        <v>11</v>
      </c>
      <c r="B3476" s="2">
        <v>7.2</v>
      </c>
    </row>
    <row r="3477" spans="1:2" x14ac:dyDescent="0.3">
      <c r="A3477" s="3" t="s">
        <v>11</v>
      </c>
      <c r="B3477" s="3">
        <v>6.5</v>
      </c>
    </row>
    <row r="3478" spans="1:2" x14ac:dyDescent="0.3">
      <c r="A3478" s="2" t="s">
        <v>11</v>
      </c>
      <c r="B3478" s="2">
        <v>6.2</v>
      </c>
    </row>
    <row r="3479" spans="1:2" x14ac:dyDescent="0.3">
      <c r="A3479" s="3" t="s">
        <v>11</v>
      </c>
      <c r="B3479" s="3">
        <v>8.6</v>
      </c>
    </row>
    <row r="3480" spans="1:2" x14ac:dyDescent="0.3">
      <c r="A3480" s="2" t="s">
        <v>11</v>
      </c>
      <c r="B3480" s="2">
        <v>6.5</v>
      </c>
    </row>
    <row r="3481" spans="1:2" x14ac:dyDescent="0.3">
      <c r="A3481" s="3" t="s">
        <v>11</v>
      </c>
      <c r="B3481" s="3">
        <v>6.3</v>
      </c>
    </row>
    <row r="3482" spans="1:2" x14ac:dyDescent="0.3">
      <c r="A3482" s="2" t="s">
        <v>11</v>
      </c>
      <c r="B3482" s="2">
        <v>4.3</v>
      </c>
    </row>
    <row r="3483" spans="1:2" x14ac:dyDescent="0.3">
      <c r="A3483" s="2" t="s">
        <v>11</v>
      </c>
      <c r="B3483" s="2">
        <v>6.7</v>
      </c>
    </row>
    <row r="3484" spans="1:2" x14ac:dyDescent="0.3">
      <c r="A3484" s="3" t="s">
        <v>11</v>
      </c>
      <c r="B3484" s="3">
        <v>6.7</v>
      </c>
    </row>
    <row r="3485" spans="1:2" x14ac:dyDescent="0.3">
      <c r="A3485" s="3" t="s">
        <v>11</v>
      </c>
      <c r="B3485" s="3">
        <v>5.0999999999999996</v>
      </c>
    </row>
    <row r="3486" spans="1:2" x14ac:dyDescent="0.3">
      <c r="A3486" s="3" t="s">
        <v>11</v>
      </c>
      <c r="B3486" s="3">
        <v>7.7</v>
      </c>
    </row>
    <row r="3487" spans="1:2" x14ac:dyDescent="0.3">
      <c r="A3487" s="2" t="s">
        <v>918</v>
      </c>
      <c r="B3487" s="2">
        <v>6.7</v>
      </c>
    </row>
    <row r="3488" spans="1:2" x14ac:dyDescent="0.3">
      <c r="A3488" s="2" t="s">
        <v>11</v>
      </c>
      <c r="B3488" s="2">
        <v>6.6</v>
      </c>
    </row>
    <row r="3489" spans="1:2" x14ac:dyDescent="0.3">
      <c r="A3489" s="2" t="s">
        <v>11</v>
      </c>
      <c r="B3489" s="2">
        <v>8.1999999999999993</v>
      </c>
    </row>
    <row r="3490" spans="1:2" x14ac:dyDescent="0.3">
      <c r="A3490" s="3" t="s">
        <v>4805</v>
      </c>
      <c r="B3490" s="3">
        <v>8.1</v>
      </c>
    </row>
    <row r="3491" spans="1:2" x14ac:dyDescent="0.3">
      <c r="A3491" s="2" t="s">
        <v>11</v>
      </c>
      <c r="B3491" s="2">
        <v>7.2</v>
      </c>
    </row>
    <row r="3492" spans="1:2" x14ac:dyDescent="0.3">
      <c r="A3492" s="3" t="s">
        <v>5826</v>
      </c>
      <c r="B3492" s="3">
        <v>7.4</v>
      </c>
    </row>
    <row r="3493" spans="1:2" x14ac:dyDescent="0.3">
      <c r="A3493" s="2" t="s">
        <v>11</v>
      </c>
      <c r="B3493" s="2">
        <v>6.5</v>
      </c>
    </row>
    <row r="3494" spans="1:2" x14ac:dyDescent="0.3">
      <c r="A3494" s="2" t="s">
        <v>11</v>
      </c>
      <c r="B3494" s="2">
        <v>6.2</v>
      </c>
    </row>
    <row r="3495" spans="1:2" x14ac:dyDescent="0.3">
      <c r="A3495" s="3" t="s">
        <v>11</v>
      </c>
      <c r="B3495" s="3">
        <v>3.3</v>
      </c>
    </row>
    <row r="3496" spans="1:2" x14ac:dyDescent="0.3">
      <c r="A3496" s="3" t="s">
        <v>11</v>
      </c>
      <c r="B3496" s="3">
        <v>6.1</v>
      </c>
    </row>
    <row r="3497" spans="1:2" x14ac:dyDescent="0.3">
      <c r="A3497" s="2" t="s">
        <v>11</v>
      </c>
      <c r="B3497" s="2">
        <v>5.7</v>
      </c>
    </row>
    <row r="3498" spans="1:2" x14ac:dyDescent="0.3">
      <c r="A3498" s="2" t="s">
        <v>11</v>
      </c>
      <c r="B3498" s="2">
        <v>7.2</v>
      </c>
    </row>
    <row r="3499" spans="1:2" x14ac:dyDescent="0.3">
      <c r="A3499" s="3" t="s">
        <v>11</v>
      </c>
      <c r="B3499" s="3">
        <v>7.7</v>
      </c>
    </row>
    <row r="3500" spans="1:2" x14ac:dyDescent="0.3">
      <c r="A3500" s="2" t="s">
        <v>11</v>
      </c>
      <c r="B3500" s="2">
        <v>7.1</v>
      </c>
    </row>
    <row r="3501" spans="1:2" x14ac:dyDescent="0.3">
      <c r="A3501" s="2" t="s">
        <v>4532</v>
      </c>
      <c r="B3501" s="2">
        <v>7.4</v>
      </c>
    </row>
    <row r="3502" spans="1:2" x14ac:dyDescent="0.3">
      <c r="A3502" s="3" t="s">
        <v>11</v>
      </c>
      <c r="B3502" s="3">
        <v>7.7</v>
      </c>
    </row>
    <row r="3503" spans="1:2" x14ac:dyDescent="0.3">
      <c r="A3503" s="2" t="s">
        <v>11</v>
      </c>
      <c r="B3503" s="2">
        <v>6.6</v>
      </c>
    </row>
    <row r="3504" spans="1:2" x14ac:dyDescent="0.3">
      <c r="A3504" s="3" t="s">
        <v>11</v>
      </c>
      <c r="B3504" s="3">
        <v>6</v>
      </c>
    </row>
    <row r="3505" spans="1:2" x14ac:dyDescent="0.3">
      <c r="A3505" s="2" t="s">
        <v>11</v>
      </c>
      <c r="B3505" s="2">
        <v>8.4</v>
      </c>
    </row>
    <row r="3506" spans="1:2" x14ac:dyDescent="0.3">
      <c r="A3506" s="2" t="s">
        <v>3117</v>
      </c>
      <c r="B3506" s="2">
        <v>8.9</v>
      </c>
    </row>
    <row r="3507" spans="1:2" x14ac:dyDescent="0.3">
      <c r="A3507" s="3" t="s">
        <v>5040</v>
      </c>
      <c r="B3507" s="3">
        <v>7.9</v>
      </c>
    </row>
    <row r="3508" spans="1:2" x14ac:dyDescent="0.3">
      <c r="A3508" s="2" t="s">
        <v>11</v>
      </c>
      <c r="B3508" s="2">
        <v>6</v>
      </c>
    </row>
    <row r="3509" spans="1:2" x14ac:dyDescent="0.3">
      <c r="A3509" s="3" t="s">
        <v>11</v>
      </c>
      <c r="B3509" s="3">
        <v>6.1</v>
      </c>
    </row>
    <row r="3510" spans="1:2" x14ac:dyDescent="0.3">
      <c r="A3510" s="3" t="s">
        <v>11</v>
      </c>
      <c r="B3510" s="3">
        <v>6.2</v>
      </c>
    </row>
    <row r="3511" spans="1:2" x14ac:dyDescent="0.3">
      <c r="A3511" s="3" t="s">
        <v>11</v>
      </c>
      <c r="B3511" s="3">
        <v>6.8</v>
      </c>
    </row>
    <row r="3512" spans="1:2" x14ac:dyDescent="0.3">
      <c r="A3512" s="2" t="s">
        <v>11</v>
      </c>
      <c r="B3512" s="2">
        <v>7.7</v>
      </c>
    </row>
    <row r="3513" spans="1:2" x14ac:dyDescent="0.3">
      <c r="A3513" s="2" t="s">
        <v>11</v>
      </c>
      <c r="B3513" s="2">
        <v>5.9</v>
      </c>
    </row>
    <row r="3514" spans="1:2" x14ac:dyDescent="0.3">
      <c r="A3514" s="2" t="s">
        <v>11</v>
      </c>
      <c r="B3514" s="2">
        <v>7</v>
      </c>
    </row>
    <row r="3515" spans="1:2" x14ac:dyDescent="0.3">
      <c r="A3515" s="2" t="s">
        <v>11</v>
      </c>
      <c r="B3515" s="2">
        <v>6.1</v>
      </c>
    </row>
    <row r="3516" spans="1:2" x14ac:dyDescent="0.3">
      <c r="A3516" s="3" t="s">
        <v>5868</v>
      </c>
      <c r="B3516" s="3">
        <v>7.6</v>
      </c>
    </row>
    <row r="3517" spans="1:2" x14ac:dyDescent="0.3">
      <c r="A3517" s="2" t="s">
        <v>11</v>
      </c>
      <c r="B3517" s="2">
        <v>8.1</v>
      </c>
    </row>
    <row r="3518" spans="1:2" x14ac:dyDescent="0.3">
      <c r="A3518" s="2" t="s">
        <v>11</v>
      </c>
      <c r="B3518" s="2">
        <v>5.7</v>
      </c>
    </row>
    <row r="3519" spans="1:2" x14ac:dyDescent="0.3">
      <c r="A3519" s="2" t="s">
        <v>11</v>
      </c>
      <c r="B3519" s="2">
        <v>6.6</v>
      </c>
    </row>
    <row r="3520" spans="1:2" x14ac:dyDescent="0.3">
      <c r="A3520" s="3" t="s">
        <v>11</v>
      </c>
      <c r="B3520" s="3">
        <v>7.3</v>
      </c>
    </row>
    <row r="3521" spans="1:2" x14ac:dyDescent="0.3">
      <c r="A3521" s="2" t="s">
        <v>11</v>
      </c>
      <c r="B3521" s="2">
        <v>5</v>
      </c>
    </row>
    <row r="3522" spans="1:2" x14ac:dyDescent="0.3">
      <c r="A3522" s="3" t="s">
        <v>11</v>
      </c>
      <c r="B3522" s="3">
        <v>7</v>
      </c>
    </row>
    <row r="3523" spans="1:2" x14ac:dyDescent="0.3">
      <c r="A3523" s="2" t="s">
        <v>11</v>
      </c>
      <c r="B3523" s="2">
        <v>3.4</v>
      </c>
    </row>
    <row r="3524" spans="1:2" x14ac:dyDescent="0.3">
      <c r="A3524" s="3" t="s">
        <v>11</v>
      </c>
      <c r="B3524" s="3">
        <v>5.9</v>
      </c>
    </row>
    <row r="3525" spans="1:2" x14ac:dyDescent="0.3">
      <c r="A3525" s="2" t="s">
        <v>2504</v>
      </c>
      <c r="B3525" s="2">
        <v>6</v>
      </c>
    </row>
    <row r="3526" spans="1:2" x14ac:dyDescent="0.3">
      <c r="A3526" s="3" t="s">
        <v>11</v>
      </c>
      <c r="B3526" s="3">
        <v>7.4</v>
      </c>
    </row>
    <row r="3527" spans="1:2" x14ac:dyDescent="0.3">
      <c r="A3527" s="2" t="s">
        <v>11</v>
      </c>
      <c r="B3527" s="2">
        <v>7.4</v>
      </c>
    </row>
    <row r="3528" spans="1:2" x14ac:dyDescent="0.3">
      <c r="A3528" s="3" t="s">
        <v>11</v>
      </c>
      <c r="B3528" s="3">
        <v>4.2</v>
      </c>
    </row>
    <row r="3529" spans="1:2" x14ac:dyDescent="0.3">
      <c r="A3529" s="2" t="s">
        <v>11</v>
      </c>
      <c r="B3529" s="2">
        <v>6.2</v>
      </c>
    </row>
    <row r="3530" spans="1:2" x14ac:dyDescent="0.3">
      <c r="A3530" s="3" t="s">
        <v>11</v>
      </c>
      <c r="B3530" s="3">
        <v>5.4</v>
      </c>
    </row>
    <row r="3531" spans="1:2" x14ac:dyDescent="0.3">
      <c r="A3531" s="3" t="s">
        <v>11</v>
      </c>
      <c r="B3531" s="3">
        <v>7.2</v>
      </c>
    </row>
    <row r="3532" spans="1:2" x14ac:dyDescent="0.3">
      <c r="A3532" s="2" t="s">
        <v>11</v>
      </c>
      <c r="B3532" s="2">
        <v>6.7</v>
      </c>
    </row>
    <row r="3533" spans="1:2" x14ac:dyDescent="0.3">
      <c r="A3533" s="3" t="s">
        <v>11</v>
      </c>
      <c r="B3533" s="3">
        <v>7.2</v>
      </c>
    </row>
    <row r="3534" spans="1:2" x14ac:dyDescent="0.3">
      <c r="A3534" s="2" t="s">
        <v>11</v>
      </c>
      <c r="B3534" s="2">
        <v>7.4</v>
      </c>
    </row>
    <row r="3535" spans="1:2" x14ac:dyDescent="0.3">
      <c r="A3535" s="3" t="s">
        <v>11</v>
      </c>
      <c r="B3535" s="3">
        <v>5.6</v>
      </c>
    </row>
    <row r="3536" spans="1:2" x14ac:dyDescent="0.3">
      <c r="A3536" s="2" t="s">
        <v>11</v>
      </c>
      <c r="B3536" s="2">
        <v>6.8</v>
      </c>
    </row>
    <row r="3537" spans="1:2" x14ac:dyDescent="0.3">
      <c r="A3537" s="2" t="s">
        <v>11</v>
      </c>
      <c r="B3537" s="2">
        <v>7.7</v>
      </c>
    </row>
    <row r="3538" spans="1:2" x14ac:dyDescent="0.3">
      <c r="A3538" s="3" t="s">
        <v>11</v>
      </c>
      <c r="B3538" s="3">
        <v>7</v>
      </c>
    </row>
    <row r="3539" spans="1:2" x14ac:dyDescent="0.3">
      <c r="A3539" s="2" t="s">
        <v>11</v>
      </c>
      <c r="B3539" s="2">
        <v>7.2</v>
      </c>
    </row>
    <row r="3540" spans="1:2" x14ac:dyDescent="0.3">
      <c r="A3540" s="3" t="s">
        <v>11</v>
      </c>
      <c r="B3540" s="3">
        <v>7.2</v>
      </c>
    </row>
    <row r="3541" spans="1:2" x14ac:dyDescent="0.3">
      <c r="A3541" s="2" t="s">
        <v>4532</v>
      </c>
      <c r="B3541" s="2">
        <v>6.2</v>
      </c>
    </row>
    <row r="3542" spans="1:2" x14ac:dyDescent="0.3">
      <c r="A3542" s="2" t="s">
        <v>11</v>
      </c>
      <c r="B3542" s="2">
        <v>6.2</v>
      </c>
    </row>
    <row r="3543" spans="1:2" x14ac:dyDescent="0.3">
      <c r="A3543" s="3" t="s">
        <v>11</v>
      </c>
      <c r="B3543" s="3">
        <v>6.9</v>
      </c>
    </row>
    <row r="3544" spans="1:2" x14ac:dyDescent="0.3">
      <c r="A3544" s="2" t="s">
        <v>11</v>
      </c>
      <c r="B3544" s="2">
        <v>7</v>
      </c>
    </row>
    <row r="3545" spans="1:2" x14ac:dyDescent="0.3">
      <c r="A3545" s="3" t="s">
        <v>11</v>
      </c>
      <c r="B3545" s="3">
        <v>6.7</v>
      </c>
    </row>
    <row r="3546" spans="1:2" x14ac:dyDescent="0.3">
      <c r="A3546" s="3" t="s">
        <v>11</v>
      </c>
      <c r="B3546" s="3">
        <v>7.4</v>
      </c>
    </row>
    <row r="3547" spans="1:2" x14ac:dyDescent="0.3">
      <c r="A3547" s="3" t="s">
        <v>11</v>
      </c>
      <c r="B3547" s="3">
        <v>6.1</v>
      </c>
    </row>
    <row r="3548" spans="1:2" x14ac:dyDescent="0.3">
      <c r="A3548" s="3" t="s">
        <v>5868</v>
      </c>
      <c r="B3548" s="3">
        <v>8.1999999999999993</v>
      </c>
    </row>
    <row r="3549" spans="1:2" x14ac:dyDescent="0.3">
      <c r="A3549" s="2" t="s">
        <v>11</v>
      </c>
      <c r="B3549" s="2">
        <v>7.7</v>
      </c>
    </row>
    <row r="3550" spans="1:2" x14ac:dyDescent="0.3">
      <c r="A3550" s="3" t="s">
        <v>11</v>
      </c>
      <c r="B3550" s="3">
        <v>7.3</v>
      </c>
    </row>
    <row r="3551" spans="1:2" x14ac:dyDescent="0.3">
      <c r="A3551" s="2" t="s">
        <v>11</v>
      </c>
      <c r="B3551" s="2">
        <v>7.6</v>
      </c>
    </row>
    <row r="3552" spans="1:2" x14ac:dyDescent="0.3">
      <c r="A3552" s="2" t="s">
        <v>11</v>
      </c>
      <c r="B3552" s="2">
        <v>5.6</v>
      </c>
    </row>
    <row r="3553" spans="1:2" x14ac:dyDescent="0.3">
      <c r="A3553" s="2" t="s">
        <v>11</v>
      </c>
      <c r="B3553" s="2">
        <v>6.4</v>
      </c>
    </row>
    <row r="3554" spans="1:2" x14ac:dyDescent="0.3">
      <c r="A3554" s="3" t="s">
        <v>11</v>
      </c>
      <c r="B3554" s="3">
        <v>6.8</v>
      </c>
    </row>
    <row r="3555" spans="1:2" x14ac:dyDescent="0.3">
      <c r="A3555" s="2" t="s">
        <v>11</v>
      </c>
      <c r="B3555" s="2">
        <v>6.1</v>
      </c>
    </row>
    <row r="3556" spans="1:2" x14ac:dyDescent="0.3">
      <c r="A3556" s="3" t="s">
        <v>11</v>
      </c>
      <c r="B3556" s="3">
        <v>6</v>
      </c>
    </row>
    <row r="3557" spans="1:2" x14ac:dyDescent="0.3">
      <c r="A3557" s="3" t="s">
        <v>11</v>
      </c>
      <c r="B3557" s="3">
        <v>6.1</v>
      </c>
    </row>
    <row r="3558" spans="1:2" x14ac:dyDescent="0.3">
      <c r="A3558" s="2" t="s">
        <v>11</v>
      </c>
      <c r="B3558" s="2">
        <v>5.5</v>
      </c>
    </row>
    <row r="3559" spans="1:2" x14ac:dyDescent="0.3">
      <c r="A3559" s="3" t="s">
        <v>11</v>
      </c>
      <c r="B3559" s="3">
        <v>6.9</v>
      </c>
    </row>
    <row r="3560" spans="1:2" x14ac:dyDescent="0.3">
      <c r="A3560" s="2" t="s">
        <v>11</v>
      </c>
      <c r="B3560" s="2">
        <v>4.0999999999999996</v>
      </c>
    </row>
    <row r="3561" spans="1:2" x14ac:dyDescent="0.3">
      <c r="A3561" s="3" t="s">
        <v>11</v>
      </c>
      <c r="B3561" s="3">
        <v>5.4</v>
      </c>
    </row>
    <row r="3562" spans="1:2" x14ac:dyDescent="0.3">
      <c r="A3562" s="2" t="s">
        <v>11</v>
      </c>
      <c r="B3562" s="2">
        <v>8.1999999999999993</v>
      </c>
    </row>
    <row r="3563" spans="1:2" x14ac:dyDescent="0.3">
      <c r="A3563" s="3" t="s">
        <v>11</v>
      </c>
      <c r="B3563" s="3">
        <v>5.7</v>
      </c>
    </row>
    <row r="3564" spans="1:2" x14ac:dyDescent="0.3">
      <c r="A3564" s="2" t="s">
        <v>5954</v>
      </c>
      <c r="B3564" s="2">
        <v>7.9</v>
      </c>
    </row>
    <row r="3565" spans="1:2" x14ac:dyDescent="0.3">
      <c r="A3565" s="2" t="s">
        <v>11</v>
      </c>
      <c r="B3565" s="2">
        <v>7.1</v>
      </c>
    </row>
    <row r="3566" spans="1:2" x14ac:dyDescent="0.3">
      <c r="A3566" s="3" t="s">
        <v>11</v>
      </c>
      <c r="B3566" s="3">
        <v>6.4</v>
      </c>
    </row>
    <row r="3567" spans="1:2" x14ac:dyDescent="0.3">
      <c r="A3567" s="3" t="s">
        <v>11</v>
      </c>
      <c r="B3567" s="3">
        <v>7.5</v>
      </c>
    </row>
    <row r="3568" spans="1:2" x14ac:dyDescent="0.3">
      <c r="A3568" s="2" t="s">
        <v>11</v>
      </c>
      <c r="B3568" s="2">
        <v>6.4</v>
      </c>
    </row>
    <row r="3569" spans="1:2" x14ac:dyDescent="0.3">
      <c r="A3569" s="2" t="s">
        <v>11</v>
      </c>
      <c r="B3569" s="2">
        <v>7.2</v>
      </c>
    </row>
    <row r="3570" spans="1:2" x14ac:dyDescent="0.3">
      <c r="A3570" s="3" t="s">
        <v>11</v>
      </c>
      <c r="B3570" s="3">
        <v>6</v>
      </c>
    </row>
    <row r="3571" spans="1:2" x14ac:dyDescent="0.3">
      <c r="A3571" s="3" t="s">
        <v>11</v>
      </c>
      <c r="B3571" s="3">
        <v>5.6</v>
      </c>
    </row>
    <row r="3572" spans="1:2" x14ac:dyDescent="0.3">
      <c r="A3572" s="3" t="s">
        <v>5970</v>
      </c>
      <c r="B3572" s="3">
        <v>8.4</v>
      </c>
    </row>
    <row r="3573" spans="1:2" x14ac:dyDescent="0.3">
      <c r="A3573" s="3" t="s">
        <v>11</v>
      </c>
      <c r="B3573" s="3">
        <v>7.5</v>
      </c>
    </row>
    <row r="3574" spans="1:2" x14ac:dyDescent="0.3">
      <c r="A3574" s="2" t="s">
        <v>11</v>
      </c>
      <c r="B3574" s="2">
        <v>7.2</v>
      </c>
    </row>
    <row r="3575" spans="1:2" x14ac:dyDescent="0.3">
      <c r="A3575" s="3" t="s">
        <v>11</v>
      </c>
      <c r="B3575" s="3">
        <v>7.2</v>
      </c>
    </row>
    <row r="3576" spans="1:2" x14ac:dyDescent="0.3">
      <c r="A3576" s="3" t="s">
        <v>11</v>
      </c>
      <c r="B3576" s="3">
        <v>6.5</v>
      </c>
    </row>
    <row r="3577" spans="1:2" x14ac:dyDescent="0.3">
      <c r="A3577" s="3" t="s">
        <v>5195</v>
      </c>
      <c r="B3577" s="3">
        <v>6.4</v>
      </c>
    </row>
    <row r="3578" spans="1:2" x14ac:dyDescent="0.3">
      <c r="A3578" s="2" t="s">
        <v>11</v>
      </c>
      <c r="B3578" s="2">
        <v>7.5</v>
      </c>
    </row>
    <row r="3579" spans="1:2" x14ac:dyDescent="0.3">
      <c r="A3579" s="2" t="s">
        <v>11</v>
      </c>
      <c r="B3579" s="2">
        <v>6.9</v>
      </c>
    </row>
    <row r="3580" spans="1:2" x14ac:dyDescent="0.3">
      <c r="A3580" s="3" t="s">
        <v>11</v>
      </c>
      <c r="B3580" s="3">
        <v>7</v>
      </c>
    </row>
    <row r="3581" spans="1:2" x14ac:dyDescent="0.3">
      <c r="A3581" s="3" t="s">
        <v>11</v>
      </c>
      <c r="B3581" s="3">
        <v>6.3</v>
      </c>
    </row>
    <row r="3582" spans="1:2" x14ac:dyDescent="0.3">
      <c r="A3582" s="2" t="s">
        <v>11</v>
      </c>
      <c r="B3582" s="2">
        <v>5.5</v>
      </c>
    </row>
    <row r="3583" spans="1:2" x14ac:dyDescent="0.3">
      <c r="A3583" s="3" t="s">
        <v>11</v>
      </c>
      <c r="B3583" s="3">
        <v>6.6</v>
      </c>
    </row>
    <row r="3584" spans="1:2" x14ac:dyDescent="0.3">
      <c r="A3584" s="2" t="s">
        <v>11</v>
      </c>
      <c r="B3584" s="2">
        <v>5.2</v>
      </c>
    </row>
    <row r="3585" spans="1:2" x14ac:dyDescent="0.3">
      <c r="A3585" s="2" t="s">
        <v>11</v>
      </c>
      <c r="B3585" s="2">
        <v>8.3000000000000007</v>
      </c>
    </row>
    <row r="3586" spans="1:2" x14ac:dyDescent="0.3">
      <c r="A3586" s="3" t="s">
        <v>11</v>
      </c>
      <c r="B3586" s="3">
        <v>7.2</v>
      </c>
    </row>
    <row r="3587" spans="1:2" x14ac:dyDescent="0.3">
      <c r="A3587" s="2" t="s">
        <v>11</v>
      </c>
      <c r="B3587" s="2">
        <v>7.2</v>
      </c>
    </row>
    <row r="3588" spans="1:2" x14ac:dyDescent="0.3">
      <c r="A3588" s="2" t="s">
        <v>11</v>
      </c>
      <c r="B3588" s="2">
        <v>7.8</v>
      </c>
    </row>
    <row r="3589" spans="1:2" x14ac:dyDescent="0.3">
      <c r="A3589" s="3" t="s">
        <v>11</v>
      </c>
      <c r="B3589" s="3">
        <v>6.4</v>
      </c>
    </row>
    <row r="3590" spans="1:2" x14ac:dyDescent="0.3">
      <c r="A3590" s="2" t="s">
        <v>11</v>
      </c>
      <c r="B3590" s="2">
        <v>8.1</v>
      </c>
    </row>
    <row r="3591" spans="1:2" x14ac:dyDescent="0.3">
      <c r="A3591" s="2" t="s">
        <v>11</v>
      </c>
      <c r="B3591" s="2">
        <v>5.6</v>
      </c>
    </row>
    <row r="3592" spans="1:2" x14ac:dyDescent="0.3">
      <c r="A3592" s="2" t="s">
        <v>11</v>
      </c>
      <c r="B3592" s="2">
        <v>6.6</v>
      </c>
    </row>
    <row r="3593" spans="1:2" x14ac:dyDescent="0.3">
      <c r="A3593" s="3" t="s">
        <v>11</v>
      </c>
      <c r="B3593" s="3">
        <v>7.7</v>
      </c>
    </row>
    <row r="3594" spans="1:2" x14ac:dyDescent="0.3">
      <c r="A3594" s="3" t="s">
        <v>11</v>
      </c>
      <c r="B3594" s="3">
        <v>6.5</v>
      </c>
    </row>
    <row r="3595" spans="1:2" x14ac:dyDescent="0.3">
      <c r="A3595" s="3" t="s">
        <v>11</v>
      </c>
      <c r="B3595" s="3">
        <v>6.1</v>
      </c>
    </row>
    <row r="3596" spans="1:2" x14ac:dyDescent="0.3">
      <c r="A3596" s="2" t="s">
        <v>11</v>
      </c>
      <c r="B3596" s="2">
        <v>5.7</v>
      </c>
    </row>
    <row r="3597" spans="1:2" x14ac:dyDescent="0.3">
      <c r="A3597" s="2" t="s">
        <v>11</v>
      </c>
      <c r="B3597" s="2">
        <v>5.9</v>
      </c>
    </row>
    <row r="3598" spans="1:2" x14ac:dyDescent="0.3">
      <c r="A3598" s="2" t="s">
        <v>11</v>
      </c>
      <c r="B3598" s="2">
        <v>7.7</v>
      </c>
    </row>
    <row r="3599" spans="1:2" x14ac:dyDescent="0.3">
      <c r="A3599" s="3" t="s">
        <v>11</v>
      </c>
      <c r="B3599" s="3">
        <v>7.1</v>
      </c>
    </row>
    <row r="3600" spans="1:2" x14ac:dyDescent="0.3">
      <c r="A3600" s="3" t="s">
        <v>11</v>
      </c>
      <c r="B3600" s="3">
        <v>7.6</v>
      </c>
    </row>
    <row r="3601" spans="1:2" x14ac:dyDescent="0.3">
      <c r="A3601" s="3" t="s">
        <v>3507</v>
      </c>
      <c r="B3601" s="3">
        <v>7.4</v>
      </c>
    </row>
    <row r="3602" spans="1:2" x14ac:dyDescent="0.3">
      <c r="A3602" s="2" t="s">
        <v>11</v>
      </c>
      <c r="B3602" s="2">
        <v>6.8</v>
      </c>
    </row>
    <row r="3603" spans="1:2" x14ac:dyDescent="0.3">
      <c r="A3603" s="3" t="s">
        <v>11</v>
      </c>
      <c r="B3603" s="3">
        <v>6.5</v>
      </c>
    </row>
    <row r="3604" spans="1:2" x14ac:dyDescent="0.3">
      <c r="A3604" s="3" t="s">
        <v>11</v>
      </c>
      <c r="B3604" s="3">
        <v>7.3</v>
      </c>
    </row>
    <row r="3605" spans="1:2" x14ac:dyDescent="0.3">
      <c r="A3605" s="2" t="s">
        <v>11</v>
      </c>
      <c r="B3605" s="2">
        <v>7.3</v>
      </c>
    </row>
    <row r="3606" spans="1:2" x14ac:dyDescent="0.3">
      <c r="A3606" s="3" t="s">
        <v>11</v>
      </c>
      <c r="B3606" s="3">
        <v>6.5</v>
      </c>
    </row>
    <row r="3607" spans="1:2" x14ac:dyDescent="0.3">
      <c r="A3607" s="2" t="s">
        <v>11</v>
      </c>
      <c r="B3607" s="2">
        <v>6</v>
      </c>
    </row>
    <row r="3608" spans="1:2" x14ac:dyDescent="0.3">
      <c r="A3608" s="3" t="s">
        <v>11</v>
      </c>
      <c r="B3608" s="3">
        <v>5.3</v>
      </c>
    </row>
    <row r="3609" spans="1:2" x14ac:dyDescent="0.3">
      <c r="A3609" s="2" t="s">
        <v>11</v>
      </c>
      <c r="B3609" s="2">
        <v>6.6</v>
      </c>
    </row>
    <row r="3610" spans="1:2" x14ac:dyDescent="0.3">
      <c r="A3610" s="3" t="s">
        <v>2504</v>
      </c>
      <c r="B3610" s="3">
        <v>8.6999999999999993</v>
      </c>
    </row>
    <row r="3611" spans="1:2" x14ac:dyDescent="0.3">
      <c r="A3611" s="2" t="s">
        <v>11</v>
      </c>
      <c r="B3611" s="2">
        <v>6.2</v>
      </c>
    </row>
    <row r="3612" spans="1:2" x14ac:dyDescent="0.3">
      <c r="A3612" s="3" t="s">
        <v>11</v>
      </c>
      <c r="B3612" s="3">
        <v>5.8</v>
      </c>
    </row>
    <row r="3613" spans="1:2" x14ac:dyDescent="0.3">
      <c r="A3613" s="3" t="s">
        <v>11</v>
      </c>
      <c r="B3613" s="3">
        <v>5.7</v>
      </c>
    </row>
    <row r="3614" spans="1:2" x14ac:dyDescent="0.3">
      <c r="A3614" s="2" t="s">
        <v>11</v>
      </c>
      <c r="B3614" s="2">
        <v>6.1</v>
      </c>
    </row>
    <row r="3615" spans="1:2" x14ac:dyDescent="0.3">
      <c r="A3615" s="3" t="s">
        <v>11</v>
      </c>
      <c r="B3615" s="3">
        <v>6.4</v>
      </c>
    </row>
    <row r="3616" spans="1:2" x14ac:dyDescent="0.3">
      <c r="A3616" s="2" t="s">
        <v>11</v>
      </c>
      <c r="B3616" s="2">
        <v>4.5999999999999996</v>
      </c>
    </row>
    <row r="3617" spans="1:2" x14ac:dyDescent="0.3">
      <c r="A3617" s="2" t="s">
        <v>11</v>
      </c>
      <c r="B3617" s="2">
        <v>5.9</v>
      </c>
    </row>
    <row r="3618" spans="1:2" x14ac:dyDescent="0.3">
      <c r="A3618" s="3" t="s">
        <v>11</v>
      </c>
      <c r="B3618" s="3">
        <v>7.7</v>
      </c>
    </row>
    <row r="3619" spans="1:2" x14ac:dyDescent="0.3">
      <c r="A3619" s="3" t="s">
        <v>11</v>
      </c>
      <c r="B3619" s="3">
        <v>7.1</v>
      </c>
    </row>
    <row r="3620" spans="1:2" x14ac:dyDescent="0.3">
      <c r="A3620" s="2" t="s">
        <v>11</v>
      </c>
      <c r="B3620" s="2">
        <v>6.2</v>
      </c>
    </row>
    <row r="3621" spans="1:2" x14ac:dyDescent="0.3">
      <c r="A3621" s="2" t="s">
        <v>11</v>
      </c>
      <c r="B3621" s="2">
        <v>7.7</v>
      </c>
    </row>
    <row r="3622" spans="1:2" x14ac:dyDescent="0.3">
      <c r="A3622" s="2" t="s">
        <v>11</v>
      </c>
      <c r="B3622" s="2">
        <v>7.5</v>
      </c>
    </row>
    <row r="3623" spans="1:2" x14ac:dyDescent="0.3">
      <c r="A3623" s="3" t="s">
        <v>6057</v>
      </c>
      <c r="B3623" s="3">
        <v>7.6</v>
      </c>
    </row>
    <row r="3624" spans="1:2" x14ac:dyDescent="0.3">
      <c r="A3624" s="3" t="s">
        <v>11</v>
      </c>
      <c r="B3624" s="3">
        <v>6.9</v>
      </c>
    </row>
    <row r="3625" spans="1:2" x14ac:dyDescent="0.3">
      <c r="A3625" s="2" t="s">
        <v>11</v>
      </c>
      <c r="B3625" s="2">
        <v>7.1</v>
      </c>
    </row>
    <row r="3626" spans="1:2" x14ac:dyDescent="0.3">
      <c r="A3626" s="3" t="s">
        <v>11</v>
      </c>
      <c r="B3626" s="3">
        <v>6.3</v>
      </c>
    </row>
    <row r="3627" spans="1:2" x14ac:dyDescent="0.3">
      <c r="A3627" s="3" t="s">
        <v>11</v>
      </c>
      <c r="B3627" s="3">
        <v>8.3000000000000007</v>
      </c>
    </row>
    <row r="3628" spans="1:2" x14ac:dyDescent="0.3">
      <c r="A3628" s="2" t="s">
        <v>918</v>
      </c>
      <c r="B3628" s="2">
        <v>7.1</v>
      </c>
    </row>
    <row r="3629" spans="1:2" x14ac:dyDescent="0.3">
      <c r="A3629" s="3" t="s">
        <v>11</v>
      </c>
      <c r="B3629" s="3">
        <v>4.7</v>
      </c>
    </row>
    <row r="3630" spans="1:2" x14ac:dyDescent="0.3">
      <c r="A3630" s="3" t="s">
        <v>11</v>
      </c>
      <c r="B3630" s="3">
        <v>7.2</v>
      </c>
    </row>
    <row r="3631" spans="1:2" x14ac:dyDescent="0.3">
      <c r="A3631" s="2" t="s">
        <v>11</v>
      </c>
      <c r="B3631" s="2">
        <v>5.0999999999999996</v>
      </c>
    </row>
    <row r="3632" spans="1:2" x14ac:dyDescent="0.3">
      <c r="A3632" s="2" t="s">
        <v>3117</v>
      </c>
      <c r="B3632" s="2">
        <v>6.9</v>
      </c>
    </row>
    <row r="3633" spans="1:2" x14ac:dyDescent="0.3">
      <c r="A3633" s="2" t="s">
        <v>11</v>
      </c>
      <c r="B3633" s="2">
        <v>6.1</v>
      </c>
    </row>
    <row r="3634" spans="1:2" x14ac:dyDescent="0.3">
      <c r="A3634" s="2" t="s">
        <v>11</v>
      </c>
      <c r="B3634" s="2">
        <v>6.3</v>
      </c>
    </row>
    <row r="3635" spans="1:2" x14ac:dyDescent="0.3">
      <c r="A3635" s="2" t="s">
        <v>11</v>
      </c>
      <c r="B3635" s="2">
        <v>6.1</v>
      </c>
    </row>
    <row r="3636" spans="1:2" x14ac:dyDescent="0.3">
      <c r="A3636" s="2" t="s">
        <v>11</v>
      </c>
      <c r="B3636" s="2">
        <v>7.8</v>
      </c>
    </row>
    <row r="3637" spans="1:2" x14ac:dyDescent="0.3">
      <c r="A3637" s="3" t="s">
        <v>11</v>
      </c>
      <c r="B3637" s="3">
        <v>4.7</v>
      </c>
    </row>
    <row r="3638" spans="1:2" x14ac:dyDescent="0.3">
      <c r="A3638" s="3" t="s">
        <v>11</v>
      </c>
      <c r="B3638" s="3">
        <v>6.7</v>
      </c>
    </row>
    <row r="3639" spans="1:2" x14ac:dyDescent="0.3">
      <c r="A3639" s="2" t="s">
        <v>11</v>
      </c>
      <c r="B3639" s="2">
        <v>6.6</v>
      </c>
    </row>
    <row r="3640" spans="1:2" x14ac:dyDescent="0.3">
      <c r="A3640" s="3" t="s">
        <v>953</v>
      </c>
      <c r="B3640" s="3">
        <v>6.9</v>
      </c>
    </row>
    <row r="3641" spans="1:2" x14ac:dyDescent="0.3">
      <c r="A3641" s="2" t="s">
        <v>11</v>
      </c>
      <c r="B3641" s="2">
        <v>7.1</v>
      </c>
    </row>
    <row r="3642" spans="1:2" x14ac:dyDescent="0.3">
      <c r="A3642" s="2" t="s">
        <v>11</v>
      </c>
      <c r="B3642" s="2">
        <v>6.7</v>
      </c>
    </row>
    <row r="3643" spans="1:2" x14ac:dyDescent="0.3">
      <c r="A3643" s="3" t="s">
        <v>11</v>
      </c>
      <c r="B3643" s="3">
        <v>7.1</v>
      </c>
    </row>
    <row r="3644" spans="1:2" x14ac:dyDescent="0.3">
      <c r="A3644" s="2" t="s">
        <v>11</v>
      </c>
      <c r="B3644" s="2">
        <v>6.6</v>
      </c>
    </row>
    <row r="3645" spans="1:2" x14ac:dyDescent="0.3">
      <c r="A3645" s="3" t="s">
        <v>11</v>
      </c>
      <c r="B3645" s="3">
        <v>4.8</v>
      </c>
    </row>
    <row r="3646" spans="1:2" x14ac:dyDescent="0.3">
      <c r="A3646" s="3" t="s">
        <v>11</v>
      </c>
      <c r="B3646" s="3">
        <v>6.4</v>
      </c>
    </row>
    <row r="3647" spans="1:2" x14ac:dyDescent="0.3">
      <c r="A3647" s="2" t="s">
        <v>11</v>
      </c>
      <c r="B3647" s="2">
        <v>7.3</v>
      </c>
    </row>
    <row r="3648" spans="1:2" x14ac:dyDescent="0.3">
      <c r="A3648" s="3" t="s">
        <v>11</v>
      </c>
      <c r="B3648" s="3">
        <v>6.9</v>
      </c>
    </row>
    <row r="3649" spans="1:2" x14ac:dyDescent="0.3">
      <c r="A3649" s="3" t="s">
        <v>11</v>
      </c>
      <c r="B3649" s="3">
        <v>7.2</v>
      </c>
    </row>
    <row r="3650" spans="1:2" x14ac:dyDescent="0.3">
      <c r="A3650" s="2" t="s">
        <v>11</v>
      </c>
      <c r="B3650" s="2">
        <v>6.5</v>
      </c>
    </row>
    <row r="3651" spans="1:2" x14ac:dyDescent="0.3">
      <c r="A3651" s="3" t="s">
        <v>11</v>
      </c>
      <c r="B3651" s="3">
        <v>6.6</v>
      </c>
    </row>
    <row r="3652" spans="1:2" x14ac:dyDescent="0.3">
      <c r="A3652" s="2" t="s">
        <v>11</v>
      </c>
      <c r="B3652" s="2">
        <v>6.7</v>
      </c>
    </row>
    <row r="3653" spans="1:2" x14ac:dyDescent="0.3">
      <c r="A3653" s="2" t="s">
        <v>11</v>
      </c>
      <c r="B3653" s="2">
        <v>7.3</v>
      </c>
    </row>
    <row r="3654" spans="1:2" x14ac:dyDescent="0.3">
      <c r="A3654" s="2" t="s">
        <v>11</v>
      </c>
      <c r="B3654" s="2">
        <v>7</v>
      </c>
    </row>
    <row r="3655" spans="1:2" x14ac:dyDescent="0.3">
      <c r="A3655" s="3" t="s">
        <v>11</v>
      </c>
      <c r="B3655" s="3">
        <v>5.5</v>
      </c>
    </row>
    <row r="3656" spans="1:2" x14ac:dyDescent="0.3">
      <c r="A3656" s="2" t="s">
        <v>11</v>
      </c>
      <c r="B3656" s="2">
        <v>6.7</v>
      </c>
    </row>
    <row r="3657" spans="1:2" x14ac:dyDescent="0.3">
      <c r="A3657" s="2" t="s">
        <v>11</v>
      </c>
      <c r="B3657" s="2">
        <v>3.9</v>
      </c>
    </row>
    <row r="3658" spans="1:2" x14ac:dyDescent="0.3">
      <c r="A3658" s="3" t="s">
        <v>11</v>
      </c>
      <c r="B3658" s="3">
        <v>6.3</v>
      </c>
    </row>
    <row r="3659" spans="1:2" x14ac:dyDescent="0.3">
      <c r="A3659" s="2" t="s">
        <v>11</v>
      </c>
      <c r="B3659" s="2">
        <v>7.5</v>
      </c>
    </row>
    <row r="3660" spans="1:2" x14ac:dyDescent="0.3">
      <c r="A3660" s="3" t="s">
        <v>11</v>
      </c>
      <c r="B3660" s="3">
        <v>7</v>
      </c>
    </row>
    <row r="3661" spans="1:2" x14ac:dyDescent="0.3">
      <c r="A3661" s="3" t="s">
        <v>11</v>
      </c>
      <c r="B3661" s="3">
        <v>6.7</v>
      </c>
    </row>
    <row r="3662" spans="1:2" x14ac:dyDescent="0.3">
      <c r="A3662" s="2" t="s">
        <v>11</v>
      </c>
      <c r="B3662" s="2">
        <v>7.4</v>
      </c>
    </row>
    <row r="3663" spans="1:2" x14ac:dyDescent="0.3">
      <c r="A3663" s="3" t="s">
        <v>3117</v>
      </c>
      <c r="B3663" s="3">
        <v>8</v>
      </c>
    </row>
    <row r="3664" spans="1:2" x14ac:dyDescent="0.3">
      <c r="A3664" s="3" t="s">
        <v>11</v>
      </c>
      <c r="B3664" s="3">
        <v>7.2</v>
      </c>
    </row>
    <row r="3665" spans="1:2" x14ac:dyDescent="0.3">
      <c r="A3665" s="3" t="s">
        <v>11</v>
      </c>
      <c r="B3665" s="3">
        <v>6.5</v>
      </c>
    </row>
    <row r="3666" spans="1:2" x14ac:dyDescent="0.3">
      <c r="A3666" s="3" t="s">
        <v>11</v>
      </c>
      <c r="B3666" s="3">
        <v>7.7</v>
      </c>
    </row>
    <row r="3667" spans="1:2" x14ac:dyDescent="0.3">
      <c r="A3667" s="3" t="s">
        <v>5970</v>
      </c>
      <c r="B3667" s="3">
        <v>8.5</v>
      </c>
    </row>
    <row r="3668" spans="1:2" x14ac:dyDescent="0.3">
      <c r="A3668" s="2" t="s">
        <v>11</v>
      </c>
      <c r="B3668" s="2">
        <v>7.7</v>
      </c>
    </row>
    <row r="3669" spans="1:2" x14ac:dyDescent="0.3">
      <c r="A3669" s="3" t="s">
        <v>11</v>
      </c>
      <c r="B3669" s="3">
        <v>6.5</v>
      </c>
    </row>
    <row r="3670" spans="1:2" x14ac:dyDescent="0.3">
      <c r="A3670" s="2" t="s">
        <v>11</v>
      </c>
      <c r="B3670" s="2">
        <v>7</v>
      </c>
    </row>
    <row r="3671" spans="1:2" x14ac:dyDescent="0.3">
      <c r="A3671" s="2" t="s">
        <v>11</v>
      </c>
      <c r="B3671" s="2">
        <v>5.5</v>
      </c>
    </row>
    <row r="3672" spans="1:2" x14ac:dyDescent="0.3">
      <c r="A3672" s="2" t="s">
        <v>11</v>
      </c>
      <c r="B3672" s="2">
        <v>6.3</v>
      </c>
    </row>
    <row r="3673" spans="1:2" x14ac:dyDescent="0.3">
      <c r="A3673" s="3" t="s">
        <v>11</v>
      </c>
      <c r="B3673" s="3">
        <v>7.9</v>
      </c>
    </row>
    <row r="3674" spans="1:2" x14ac:dyDescent="0.3">
      <c r="A3674" s="3" t="s">
        <v>11</v>
      </c>
      <c r="B3674" s="3">
        <v>7.4</v>
      </c>
    </row>
    <row r="3675" spans="1:2" x14ac:dyDescent="0.3">
      <c r="A3675" s="3" t="s">
        <v>11</v>
      </c>
      <c r="B3675" s="3">
        <v>7.5</v>
      </c>
    </row>
    <row r="3676" spans="1:2" x14ac:dyDescent="0.3">
      <c r="A3676" s="3" t="s">
        <v>11</v>
      </c>
      <c r="B3676" s="3">
        <v>6.7</v>
      </c>
    </row>
    <row r="3677" spans="1:2" x14ac:dyDescent="0.3">
      <c r="A3677" s="2" t="s">
        <v>11</v>
      </c>
      <c r="B3677" s="2">
        <v>4.2</v>
      </c>
    </row>
    <row r="3678" spans="1:2" x14ac:dyDescent="0.3">
      <c r="A3678" s="2" t="s">
        <v>4545</v>
      </c>
      <c r="B3678" s="2">
        <v>4.8</v>
      </c>
    </row>
    <row r="3679" spans="1:2" x14ac:dyDescent="0.3">
      <c r="A3679" s="3" t="s">
        <v>11</v>
      </c>
      <c r="B3679" s="3">
        <v>7</v>
      </c>
    </row>
    <row r="3680" spans="1:2" x14ac:dyDescent="0.3">
      <c r="A3680" s="2" t="s">
        <v>11</v>
      </c>
      <c r="B3680" s="2">
        <v>7</v>
      </c>
    </row>
    <row r="3681" spans="1:2" x14ac:dyDescent="0.3">
      <c r="A3681" s="2" t="s">
        <v>11</v>
      </c>
      <c r="B3681" s="2">
        <v>6.8</v>
      </c>
    </row>
    <row r="3682" spans="1:2" x14ac:dyDescent="0.3">
      <c r="A3682" s="3" t="s">
        <v>11</v>
      </c>
      <c r="B3682" s="3">
        <v>7.5</v>
      </c>
    </row>
    <row r="3683" spans="1:2" x14ac:dyDescent="0.3">
      <c r="A3683" s="3" t="s">
        <v>11</v>
      </c>
      <c r="B3683" s="3">
        <v>5.3</v>
      </c>
    </row>
    <row r="3684" spans="1:2" x14ac:dyDescent="0.3">
      <c r="A3684" s="3" t="s">
        <v>11</v>
      </c>
      <c r="B3684" s="3">
        <v>7.3</v>
      </c>
    </row>
    <row r="3685" spans="1:2" x14ac:dyDescent="0.3">
      <c r="A3685" s="2" t="s">
        <v>11</v>
      </c>
      <c r="B3685" s="2">
        <v>5.6</v>
      </c>
    </row>
    <row r="3686" spans="1:2" x14ac:dyDescent="0.3">
      <c r="A3686" s="3" t="s">
        <v>11</v>
      </c>
      <c r="B3686" s="3">
        <v>5.6</v>
      </c>
    </row>
    <row r="3687" spans="1:2" x14ac:dyDescent="0.3">
      <c r="A3687" s="2" t="s">
        <v>11</v>
      </c>
      <c r="B3687" s="2">
        <v>6.6</v>
      </c>
    </row>
    <row r="3688" spans="1:2" x14ac:dyDescent="0.3">
      <c r="A3688" s="3" t="s">
        <v>11</v>
      </c>
      <c r="B3688" s="3">
        <v>6.3</v>
      </c>
    </row>
    <row r="3689" spans="1:2" x14ac:dyDescent="0.3">
      <c r="A3689" s="3" t="s">
        <v>11</v>
      </c>
      <c r="B3689" s="3">
        <v>7.5</v>
      </c>
    </row>
    <row r="3690" spans="1:2" x14ac:dyDescent="0.3">
      <c r="A3690" s="2" t="s">
        <v>11</v>
      </c>
      <c r="B3690" s="2">
        <v>7.6</v>
      </c>
    </row>
    <row r="3691" spans="1:2" x14ac:dyDescent="0.3">
      <c r="A3691" s="2" t="s">
        <v>11</v>
      </c>
      <c r="B3691" s="2">
        <v>4.0999999999999996</v>
      </c>
    </row>
    <row r="3692" spans="1:2" x14ac:dyDescent="0.3">
      <c r="A3692" s="2" t="s">
        <v>11</v>
      </c>
      <c r="B3692" s="2">
        <v>7.8</v>
      </c>
    </row>
    <row r="3693" spans="1:2" x14ac:dyDescent="0.3">
      <c r="A3693" s="3" t="s">
        <v>11</v>
      </c>
      <c r="B3693" s="3">
        <v>7.3</v>
      </c>
    </row>
    <row r="3694" spans="1:2" x14ac:dyDescent="0.3">
      <c r="A3694" s="3" t="s">
        <v>11</v>
      </c>
      <c r="B3694" s="3">
        <v>7.1</v>
      </c>
    </row>
    <row r="3695" spans="1:2" x14ac:dyDescent="0.3">
      <c r="A3695" s="3" t="s">
        <v>11</v>
      </c>
      <c r="B3695" s="3">
        <v>6.2</v>
      </c>
    </row>
    <row r="3696" spans="1:2" x14ac:dyDescent="0.3">
      <c r="A3696" s="3" t="s">
        <v>11</v>
      </c>
      <c r="B3696" s="3">
        <v>6.1</v>
      </c>
    </row>
    <row r="3697" spans="1:2" x14ac:dyDescent="0.3">
      <c r="A3697" s="2" t="s">
        <v>953</v>
      </c>
      <c r="B3697" s="2">
        <v>6.9</v>
      </c>
    </row>
    <row r="3698" spans="1:2" x14ac:dyDescent="0.3">
      <c r="A3698" s="3" t="s">
        <v>5970</v>
      </c>
      <c r="B3698" s="3">
        <v>7.5</v>
      </c>
    </row>
    <row r="3699" spans="1:2" x14ac:dyDescent="0.3">
      <c r="A3699" s="3" t="s">
        <v>2504</v>
      </c>
      <c r="B3699" s="3">
        <v>7.4</v>
      </c>
    </row>
    <row r="3700" spans="1:2" x14ac:dyDescent="0.3">
      <c r="A3700" s="3" t="s">
        <v>11</v>
      </c>
      <c r="B3700" s="3">
        <v>7</v>
      </c>
    </row>
    <row r="3701" spans="1:2" x14ac:dyDescent="0.3">
      <c r="A3701" s="3" t="s">
        <v>918</v>
      </c>
      <c r="B3701" s="3">
        <v>6.9</v>
      </c>
    </row>
    <row r="3702" spans="1:2" x14ac:dyDescent="0.3">
      <c r="A3702" s="2" t="s">
        <v>11</v>
      </c>
      <c r="B3702" s="2">
        <v>6.6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5FB2-5BF1-4873-B159-3F98155F5FD7}">
  <dimension ref="A1:J3702"/>
  <sheetViews>
    <sheetView topLeftCell="B6" workbookViewId="0">
      <selection activeCell="F2" sqref="F2"/>
    </sheetView>
  </sheetViews>
  <sheetFormatPr defaultRowHeight="14.4" x14ac:dyDescent="0.3"/>
  <cols>
    <col min="1" max="1" width="16" customWidth="1"/>
    <col min="2" max="2" width="13" bestFit="1" customWidth="1"/>
    <col min="3" max="3" width="29.6640625" bestFit="1" customWidth="1"/>
    <col min="4" max="4" width="14.44140625" bestFit="1" customWidth="1"/>
    <col min="5" max="5" width="14.21875" bestFit="1" customWidth="1"/>
    <col min="6" max="6" width="11.44140625" bestFit="1" customWidth="1"/>
    <col min="8" max="8" width="16" bestFit="1" customWidth="1"/>
    <col min="9" max="9" width="14.77734375" bestFit="1" customWidth="1"/>
    <col min="10" max="10" width="15.109375" bestFit="1" customWidth="1"/>
    <col min="11" max="11" width="18.5546875" bestFit="1" customWidth="1"/>
  </cols>
  <sheetData>
    <row r="1" spans="1:10" x14ac:dyDescent="0.3">
      <c r="A1" s="1" t="s">
        <v>0</v>
      </c>
      <c r="B1" s="1" t="s">
        <v>7</v>
      </c>
      <c r="C1" s="5" t="s">
        <v>6219</v>
      </c>
      <c r="D1" s="5" t="s">
        <v>6220</v>
      </c>
      <c r="E1" s="5" t="s">
        <v>6221</v>
      </c>
      <c r="F1" s="5" t="s">
        <v>6222</v>
      </c>
      <c r="G1" s="11"/>
      <c r="H1" s="12" t="s">
        <v>6223</v>
      </c>
      <c r="I1" t="s">
        <v>6227</v>
      </c>
      <c r="J1" t="s">
        <v>6228</v>
      </c>
    </row>
    <row r="2" spans="1:10" x14ac:dyDescent="0.3">
      <c r="A2" s="2" t="s">
        <v>8</v>
      </c>
      <c r="B2" s="2">
        <v>7.9</v>
      </c>
      <c r="C2" s="4" t="str" cm="1">
        <f t="array" ref="C2:C1694">_xlfn.UNIQUE(A2:A3702)</f>
        <v>James Cameron</v>
      </c>
      <c r="D2" s="7">
        <f t="shared" ref="D2:D65" si="0">AVERAGEIF($A$2:$A$3702,C2,$B$2:$B$3702)</f>
        <v>7.9142857142857137</v>
      </c>
      <c r="E2" s="4">
        <f>_xlfn.PERCENTRANK.EXC($D$2:$D$1694,D2)</f>
        <v>0.97599999999999998</v>
      </c>
      <c r="F2" s="4">
        <f>COUNTIF(A2:$A$3702,C2)</f>
        <v>7</v>
      </c>
      <c r="H2" s="10" t="s">
        <v>4655</v>
      </c>
      <c r="I2" s="4">
        <v>8.6</v>
      </c>
      <c r="J2" s="4">
        <v>0.998</v>
      </c>
    </row>
    <row r="3" spans="1:10" x14ac:dyDescent="0.3">
      <c r="A3" s="3" t="s">
        <v>12</v>
      </c>
      <c r="B3" s="3">
        <v>7.1</v>
      </c>
      <c r="C3" s="4" t="str">
        <v>Gore Verbinski</v>
      </c>
      <c r="D3" s="7">
        <f t="shared" si="0"/>
        <v>6.9857142857142858</v>
      </c>
      <c r="E3" s="4">
        <f t="shared" ref="E3:E66" si="1">_xlfn.PERCENTRANK.EXC($D$2:$D$1694,D3)</f>
        <v>0.72099999999999997</v>
      </c>
      <c r="F3" s="4">
        <f>COUNTIF(A3:$A$3702,C3)</f>
        <v>7</v>
      </c>
      <c r="H3" s="10" t="s">
        <v>5801</v>
      </c>
      <c r="I3" s="4">
        <v>8.6</v>
      </c>
      <c r="J3" s="4">
        <v>0.998</v>
      </c>
    </row>
    <row r="4" spans="1:10" x14ac:dyDescent="0.3">
      <c r="A4" s="2" t="s">
        <v>15</v>
      </c>
      <c r="B4" s="2">
        <v>6.8</v>
      </c>
      <c r="C4" s="4" t="str">
        <v>Sam Mendes</v>
      </c>
      <c r="D4" s="7">
        <f t="shared" si="0"/>
        <v>7.4571428571428564</v>
      </c>
      <c r="E4" s="4">
        <f t="shared" si="1"/>
        <v>0.89100000000000001</v>
      </c>
      <c r="F4" s="4">
        <f>COUNTIF(A4:$A$3702,C4)</f>
        <v>7</v>
      </c>
      <c r="H4" s="10" t="s">
        <v>3477</v>
      </c>
      <c r="I4" s="4">
        <v>8.5</v>
      </c>
      <c r="J4" s="4">
        <v>0.996</v>
      </c>
    </row>
    <row r="5" spans="1:10" x14ac:dyDescent="0.3">
      <c r="A5" s="3" t="s">
        <v>18</v>
      </c>
      <c r="B5" s="3">
        <v>8.5</v>
      </c>
      <c r="C5" s="4" t="str">
        <v>Christopher Nolan</v>
      </c>
      <c r="D5" s="7">
        <f t="shared" si="0"/>
        <v>8.4250000000000007</v>
      </c>
      <c r="E5" s="4">
        <f t="shared" si="1"/>
        <v>0.995</v>
      </c>
      <c r="F5" s="4">
        <f>COUNTIF(A5:$A$3702,C5)</f>
        <v>8</v>
      </c>
      <c r="H5" s="10" t="s">
        <v>5416</v>
      </c>
      <c r="I5" s="4">
        <v>8.5</v>
      </c>
      <c r="J5" s="4">
        <v>0.996</v>
      </c>
    </row>
    <row r="6" spans="1:10" x14ac:dyDescent="0.3">
      <c r="A6" s="3" t="s">
        <v>21</v>
      </c>
      <c r="B6" s="3">
        <v>6.6</v>
      </c>
      <c r="C6" s="4" t="str">
        <v>Andrew Stanton</v>
      </c>
      <c r="D6" s="7">
        <f t="shared" si="0"/>
        <v>7.7333333333333334</v>
      </c>
      <c r="E6" s="4">
        <f t="shared" si="1"/>
        <v>0.95199999999999996</v>
      </c>
      <c r="F6" s="4">
        <f>COUNTIF(A6:$A$3702,C6)</f>
        <v>3</v>
      </c>
      <c r="H6" s="10" t="s">
        <v>5503</v>
      </c>
      <c r="I6" s="4">
        <v>8.5</v>
      </c>
      <c r="J6" s="4">
        <v>0.996</v>
      </c>
    </row>
    <row r="7" spans="1:10" x14ac:dyDescent="0.3">
      <c r="A7" s="2" t="s">
        <v>24</v>
      </c>
      <c r="B7" s="2">
        <v>6.2</v>
      </c>
      <c r="C7" s="4" t="str">
        <v>Sam Raimi</v>
      </c>
      <c r="D7" s="7">
        <f t="shared" si="0"/>
        <v>6.9600000000000009</v>
      </c>
      <c r="E7" s="4">
        <f t="shared" si="1"/>
        <v>0.71699999999999997</v>
      </c>
      <c r="F7" s="4">
        <f>COUNTIF(A7:$A$3702,C7)</f>
        <v>10</v>
      </c>
      <c r="H7" s="10" t="s">
        <v>6133</v>
      </c>
      <c r="I7" s="4">
        <v>8.5</v>
      </c>
      <c r="J7" s="4">
        <v>0.996</v>
      </c>
    </row>
    <row r="8" spans="1:10" x14ac:dyDescent="0.3">
      <c r="A8" s="3" t="s">
        <v>27</v>
      </c>
      <c r="B8" s="3">
        <v>7.8</v>
      </c>
      <c r="C8" s="4" t="str">
        <v>Nathan Greno</v>
      </c>
      <c r="D8" s="7">
        <f t="shared" si="0"/>
        <v>7.8</v>
      </c>
      <c r="E8" s="4">
        <f t="shared" si="1"/>
        <v>0.95699999999999996</v>
      </c>
      <c r="F8" s="4">
        <f>COUNTIF(A8:$A$3702,C8)</f>
        <v>1</v>
      </c>
      <c r="H8" s="10" t="s">
        <v>2793</v>
      </c>
      <c r="I8" s="7">
        <v>8.4333333333333336</v>
      </c>
      <c r="J8" s="7">
        <v>0.995</v>
      </c>
    </row>
    <row r="9" spans="1:10" x14ac:dyDescent="0.3">
      <c r="A9" s="2" t="s">
        <v>30</v>
      </c>
      <c r="B9" s="2">
        <v>7.5</v>
      </c>
      <c r="C9" s="4" t="str">
        <v>Joss Whedon</v>
      </c>
      <c r="D9" s="7">
        <f t="shared" si="0"/>
        <v>7.8666666666666671</v>
      </c>
      <c r="E9" s="4">
        <f t="shared" si="1"/>
        <v>0.96899999999999997</v>
      </c>
      <c r="F9" s="4">
        <f>COUNTIF(A9:$A$3702,C9)</f>
        <v>3</v>
      </c>
      <c r="H9" s="10" t="s">
        <v>18</v>
      </c>
      <c r="I9" s="4">
        <v>8.4250000000000007</v>
      </c>
      <c r="J9" s="4">
        <v>0.995</v>
      </c>
    </row>
    <row r="10" spans="1:10" x14ac:dyDescent="0.3">
      <c r="A10" s="3" t="s">
        <v>32</v>
      </c>
      <c r="B10" s="3">
        <v>7.5</v>
      </c>
      <c r="C10" s="4" t="str">
        <v>David Yates</v>
      </c>
      <c r="D10" s="7">
        <f t="shared" si="0"/>
        <v>7.2</v>
      </c>
      <c r="E10" s="4">
        <f t="shared" si="1"/>
        <v>0.81</v>
      </c>
      <c r="F10" s="4">
        <f>COUNTIF(A10:$A$3702,C10)</f>
        <v>3</v>
      </c>
      <c r="H10" s="10" t="s">
        <v>2535</v>
      </c>
      <c r="I10" s="4">
        <v>8.4</v>
      </c>
      <c r="J10" s="4">
        <v>0.99299999999999999</v>
      </c>
    </row>
    <row r="11" spans="1:10" x14ac:dyDescent="0.3">
      <c r="A11" s="2" t="s">
        <v>35</v>
      </c>
      <c r="B11" s="2">
        <v>6.9</v>
      </c>
      <c r="C11" s="4" t="str">
        <v>Zack Snyder</v>
      </c>
      <c r="D11" s="7">
        <f t="shared" si="0"/>
        <v>7.1428571428571432</v>
      </c>
      <c r="E11" s="4">
        <f t="shared" si="1"/>
        <v>0.80200000000000005</v>
      </c>
      <c r="F11" s="4">
        <f>COUNTIF(A11:$A$3702,C11)</f>
        <v>7</v>
      </c>
      <c r="H11" s="10" t="s">
        <v>5968</v>
      </c>
      <c r="I11" s="4">
        <v>8.4</v>
      </c>
      <c r="J11" s="4">
        <v>0.99299999999999999</v>
      </c>
    </row>
    <row r="12" spans="1:10" x14ac:dyDescent="0.3">
      <c r="A12" s="3" t="s">
        <v>37</v>
      </c>
      <c r="B12" s="3">
        <v>6.1</v>
      </c>
      <c r="C12" s="4" t="str">
        <v>Bryan Singer</v>
      </c>
      <c r="D12" s="7">
        <f t="shared" si="0"/>
        <v>7.2875000000000005</v>
      </c>
      <c r="E12" s="4">
        <f t="shared" si="1"/>
        <v>0.84799999999999998</v>
      </c>
      <c r="F12" s="4">
        <f>COUNTIF(A12:$A$3702,C12)</f>
        <v>8</v>
      </c>
      <c r="H12" s="10" t="s">
        <v>2247</v>
      </c>
      <c r="I12" s="4">
        <v>8.4</v>
      </c>
      <c r="J12" s="4">
        <v>0.99299999999999999</v>
      </c>
    </row>
    <row r="13" spans="1:10" x14ac:dyDescent="0.3">
      <c r="A13" s="2" t="s">
        <v>39</v>
      </c>
      <c r="B13" s="2">
        <v>6.7</v>
      </c>
      <c r="C13" s="4" t="str">
        <v>Marc Forster</v>
      </c>
      <c r="D13" s="7">
        <f t="shared" si="0"/>
        <v>7.2285714285714286</v>
      </c>
      <c r="E13" s="4">
        <f t="shared" si="1"/>
        <v>0.84</v>
      </c>
      <c r="F13" s="4">
        <f>COUNTIF(A13:$A$3702,C13)</f>
        <v>7</v>
      </c>
      <c r="H13" s="9" t="s">
        <v>6216</v>
      </c>
      <c r="I13">
        <v>93.258333333333326</v>
      </c>
      <c r="J13">
        <v>10.949</v>
      </c>
    </row>
    <row r="14" spans="1:10" x14ac:dyDescent="0.3">
      <c r="A14" s="3" t="s">
        <v>12</v>
      </c>
      <c r="B14" s="3">
        <v>7.3</v>
      </c>
      <c r="C14" s="4" t="str">
        <v>Andrew Adamson</v>
      </c>
      <c r="D14" s="7">
        <f t="shared" si="0"/>
        <v>7.15</v>
      </c>
      <c r="E14" s="4">
        <f t="shared" si="1"/>
        <v>0.80300000000000005</v>
      </c>
      <c r="F14" s="4">
        <f>COUNTIF(A14:$A$3702,C14)</f>
        <v>4</v>
      </c>
    </row>
    <row r="15" spans="1:10" x14ac:dyDescent="0.3">
      <c r="A15" s="2" t="s">
        <v>12</v>
      </c>
      <c r="B15" s="2">
        <v>6.5</v>
      </c>
      <c r="C15" s="4" t="str">
        <v>Rob Marshall</v>
      </c>
      <c r="D15" s="7">
        <f t="shared" si="0"/>
        <v>6.6</v>
      </c>
      <c r="E15" s="4">
        <f t="shared" si="1"/>
        <v>0.55400000000000005</v>
      </c>
      <c r="F15" s="4">
        <f>COUNTIF(A15:$A$3702,C15)</f>
        <v>5</v>
      </c>
    </row>
    <row r="16" spans="1:10" x14ac:dyDescent="0.3">
      <c r="A16" s="3" t="s">
        <v>35</v>
      </c>
      <c r="B16" s="3">
        <v>7.2</v>
      </c>
      <c r="C16" s="4" t="str">
        <v>Barry Sonnenfeld</v>
      </c>
      <c r="D16" s="7">
        <f t="shared" si="0"/>
        <v>6.4571428571428564</v>
      </c>
      <c r="E16" s="4">
        <f t="shared" si="1"/>
        <v>0.502</v>
      </c>
      <c r="F16" s="4">
        <f>COUNTIF(A16:$A$3702,C16)</f>
        <v>7</v>
      </c>
    </row>
    <row r="17" spans="1:6" x14ac:dyDescent="0.3">
      <c r="A17" s="2" t="s">
        <v>46</v>
      </c>
      <c r="B17" s="2">
        <v>6.6</v>
      </c>
      <c r="C17" s="4" t="str">
        <v>Peter Jackson</v>
      </c>
      <c r="D17" s="7">
        <f t="shared" si="0"/>
        <v>7.8875000000000002</v>
      </c>
      <c r="E17" s="4">
        <f t="shared" si="1"/>
        <v>0.96899999999999997</v>
      </c>
      <c r="F17" s="4">
        <f>COUNTIF(A17:$A$3702,C17)</f>
        <v>8</v>
      </c>
    </row>
    <row r="18" spans="1:6" x14ac:dyDescent="0.3">
      <c r="A18" s="3" t="s">
        <v>30</v>
      </c>
      <c r="B18" s="3">
        <v>8.1</v>
      </c>
      <c r="C18" s="4" t="str">
        <v>Marc Webb</v>
      </c>
      <c r="D18" s="7">
        <f t="shared" si="0"/>
        <v>7.1333333333333329</v>
      </c>
      <c r="E18" s="4">
        <f t="shared" si="1"/>
        <v>0.79900000000000004</v>
      </c>
      <c r="F18" s="4">
        <f>COUNTIF(A18:$A$3702,C18)</f>
        <v>3</v>
      </c>
    </row>
    <row r="19" spans="1:6" x14ac:dyDescent="0.3">
      <c r="A19" s="2" t="s">
        <v>50</v>
      </c>
      <c r="B19" s="2">
        <v>6.7</v>
      </c>
      <c r="C19" s="4" t="str">
        <v>Ridley Scott</v>
      </c>
      <c r="D19" s="7">
        <f t="shared" si="0"/>
        <v>7.1312499999999996</v>
      </c>
      <c r="E19" s="4">
        <f t="shared" si="1"/>
        <v>0.79900000000000004</v>
      </c>
      <c r="F19" s="4">
        <f>COUNTIF(A19:$A$3702,C19)</f>
        <v>16</v>
      </c>
    </row>
    <row r="20" spans="1:6" x14ac:dyDescent="0.3">
      <c r="A20" s="3" t="s">
        <v>52</v>
      </c>
      <c r="B20" s="3">
        <v>6.8</v>
      </c>
      <c r="C20" s="4" t="str">
        <v>Chris Weitz</v>
      </c>
      <c r="D20" s="7">
        <f t="shared" si="0"/>
        <v>6.08</v>
      </c>
      <c r="E20" s="4">
        <f t="shared" si="1"/>
        <v>0.35099999999999998</v>
      </c>
      <c r="F20" s="4">
        <f>COUNTIF(A20:$A$3702,C20)</f>
        <v>5</v>
      </c>
    </row>
    <row r="21" spans="1:6" x14ac:dyDescent="0.3">
      <c r="A21" s="2" t="s">
        <v>55</v>
      </c>
      <c r="B21" s="2">
        <v>7.5</v>
      </c>
      <c r="C21" s="4" t="str">
        <v>Anthony Russo</v>
      </c>
      <c r="D21" s="7">
        <f t="shared" si="0"/>
        <v>7</v>
      </c>
      <c r="E21" s="4">
        <f t="shared" si="1"/>
        <v>0.72299999999999998</v>
      </c>
      <c r="F21" s="4">
        <f>COUNTIF(A21:$A$3702,C21)</f>
        <v>4</v>
      </c>
    </row>
    <row r="22" spans="1:6" x14ac:dyDescent="0.3">
      <c r="A22" s="3" t="s">
        <v>58</v>
      </c>
      <c r="B22" s="3">
        <v>7</v>
      </c>
      <c r="C22" s="4" t="str">
        <v>Peter Berg</v>
      </c>
      <c r="D22" s="7">
        <f t="shared" si="0"/>
        <v>6.666666666666667</v>
      </c>
      <c r="E22" s="4">
        <f t="shared" si="1"/>
        <v>0.59299999999999997</v>
      </c>
      <c r="F22" s="4">
        <f>COUNTIF(A22:$A$3702,C22)</f>
        <v>6</v>
      </c>
    </row>
    <row r="23" spans="1:6" x14ac:dyDescent="0.3">
      <c r="A23" s="2" t="s">
        <v>60</v>
      </c>
      <c r="B23" s="2">
        <v>6.7</v>
      </c>
      <c r="C23" s="4" t="str">
        <v>Colin Trevorrow</v>
      </c>
      <c r="D23" s="7">
        <f t="shared" si="0"/>
        <v>7</v>
      </c>
      <c r="E23" s="4">
        <f t="shared" si="1"/>
        <v>0.72299999999999998</v>
      </c>
      <c r="F23" s="4">
        <f>COUNTIF(A23:$A$3702,C23)</f>
        <v>2</v>
      </c>
    </row>
    <row r="24" spans="1:6" x14ac:dyDescent="0.3">
      <c r="A24" s="3" t="s">
        <v>55</v>
      </c>
      <c r="B24" s="3">
        <v>7.9</v>
      </c>
      <c r="C24" s="4" t="str">
        <v>Shane Black</v>
      </c>
      <c r="D24" s="7">
        <f t="shared" si="0"/>
        <v>7.4</v>
      </c>
      <c r="E24" s="4">
        <f t="shared" si="1"/>
        <v>0.875</v>
      </c>
      <c r="F24" s="4">
        <f>COUNTIF(A24:$A$3702,C24)</f>
        <v>2</v>
      </c>
    </row>
    <row r="25" spans="1:6" x14ac:dyDescent="0.3">
      <c r="A25" s="2" t="s">
        <v>64</v>
      </c>
      <c r="B25" s="2">
        <v>6.1</v>
      </c>
      <c r="C25" s="4" t="str">
        <v>Tim Burton</v>
      </c>
      <c r="D25" s="7">
        <f t="shared" si="0"/>
        <v>7.05</v>
      </c>
      <c r="E25" s="4">
        <f t="shared" si="1"/>
        <v>0.76300000000000001</v>
      </c>
      <c r="F25" s="4">
        <f>COUNTIF(A25:$A$3702,C25)</f>
        <v>14</v>
      </c>
    </row>
    <row r="26" spans="1:6" x14ac:dyDescent="0.3">
      <c r="A26" s="3" t="s">
        <v>55</v>
      </c>
      <c r="B26" s="3">
        <v>7.2</v>
      </c>
      <c r="C26" s="4" t="str">
        <v>Brett Ratner</v>
      </c>
      <c r="D26" s="7">
        <f t="shared" si="0"/>
        <v>6.4555555555555557</v>
      </c>
      <c r="E26" s="4">
        <f t="shared" si="1"/>
        <v>0.501</v>
      </c>
      <c r="F26" s="4">
        <f>COUNTIF(A26:$A$3702,C26)</f>
        <v>9</v>
      </c>
    </row>
    <row r="27" spans="1:6" x14ac:dyDescent="0.3">
      <c r="A27" s="2" t="s">
        <v>8</v>
      </c>
      <c r="B27" s="2">
        <v>7.7</v>
      </c>
      <c r="C27" s="4" t="str">
        <v>Dan Scanlon</v>
      </c>
      <c r="D27" s="7">
        <f t="shared" si="0"/>
        <v>7.3</v>
      </c>
      <c r="E27" s="4">
        <f t="shared" si="1"/>
        <v>0.84899999999999998</v>
      </c>
      <c r="F27" s="4">
        <f>COUNTIF(A27:$A$3702,C27)</f>
        <v>1</v>
      </c>
    </row>
    <row r="28" spans="1:6" x14ac:dyDescent="0.3">
      <c r="A28" s="3" t="s">
        <v>71</v>
      </c>
      <c r="B28" s="3">
        <v>8.1999999999999993</v>
      </c>
      <c r="C28" s="4" t="str">
        <v>Michael Bay</v>
      </c>
      <c r="D28" s="7">
        <f t="shared" si="0"/>
        <v>6.6166666666666671</v>
      </c>
      <c r="E28" s="4">
        <f t="shared" si="1"/>
        <v>0.58499999999999996</v>
      </c>
      <c r="F28" s="4">
        <f>COUNTIF(A28:$A$3702,C28)</f>
        <v>12</v>
      </c>
    </row>
    <row r="29" spans="1:6" x14ac:dyDescent="0.3">
      <c r="A29" s="2" t="s">
        <v>73</v>
      </c>
      <c r="B29" s="2">
        <v>5.9</v>
      </c>
      <c r="C29" s="4" t="str">
        <v>Joseph Kosinski</v>
      </c>
      <c r="D29" s="7">
        <f t="shared" si="0"/>
        <v>6.9</v>
      </c>
      <c r="E29" s="4">
        <f t="shared" si="1"/>
        <v>0.68200000000000005</v>
      </c>
      <c r="F29" s="4">
        <f>COUNTIF(A29:$A$3702,C29)</f>
        <v>2</v>
      </c>
    </row>
    <row r="30" spans="1:6" x14ac:dyDescent="0.3">
      <c r="A30" s="3" t="s">
        <v>76</v>
      </c>
      <c r="B30" s="3">
        <v>7</v>
      </c>
      <c r="C30" s="4" t="str">
        <v>John Lasseter</v>
      </c>
      <c r="D30" s="7">
        <f t="shared" si="0"/>
        <v>7.38</v>
      </c>
      <c r="E30" s="4">
        <f t="shared" si="1"/>
        <v>0.873</v>
      </c>
      <c r="F30" s="4">
        <f>COUNTIF(A30:$A$3702,C30)</f>
        <v>5</v>
      </c>
    </row>
    <row r="31" spans="1:6" x14ac:dyDescent="0.3">
      <c r="A31" s="2" t="s">
        <v>15</v>
      </c>
      <c r="B31" s="2">
        <v>7.8</v>
      </c>
      <c r="C31" s="4" t="str">
        <v>Martin Campbell</v>
      </c>
      <c r="D31" s="7">
        <f t="shared" si="0"/>
        <v>6.5500000000000007</v>
      </c>
      <c r="E31" s="4">
        <f t="shared" si="1"/>
        <v>0.54700000000000004</v>
      </c>
      <c r="F31" s="4">
        <f>COUNTIF(A31:$A$3702,C31)</f>
        <v>8</v>
      </c>
    </row>
    <row r="32" spans="1:6" x14ac:dyDescent="0.3">
      <c r="A32" s="3" t="s">
        <v>24</v>
      </c>
      <c r="B32" s="3">
        <v>7.3</v>
      </c>
      <c r="C32" s="4" t="str">
        <v>Lee Unkrich</v>
      </c>
      <c r="D32" s="7">
        <f t="shared" si="0"/>
        <v>8.3000000000000007</v>
      </c>
      <c r="E32" s="4">
        <f t="shared" si="1"/>
        <v>0.99</v>
      </c>
      <c r="F32" s="4">
        <f>COUNTIF(A32:$A$3702,C32)</f>
        <v>1</v>
      </c>
    </row>
    <row r="33" spans="1:6" x14ac:dyDescent="0.3">
      <c r="A33" s="2" t="s">
        <v>81</v>
      </c>
      <c r="B33" s="2">
        <v>7.2</v>
      </c>
      <c r="C33" s="4" t="str">
        <v>McG</v>
      </c>
      <c r="D33" s="7">
        <f t="shared" si="0"/>
        <v>6.083333333333333</v>
      </c>
      <c r="E33" s="4">
        <f t="shared" si="1"/>
        <v>0.35099999999999998</v>
      </c>
      <c r="F33" s="4">
        <f>COUNTIF(A33:$A$3702,C33)</f>
        <v>6</v>
      </c>
    </row>
    <row r="34" spans="1:6" x14ac:dyDescent="0.3">
      <c r="A34" s="3" t="s">
        <v>83</v>
      </c>
      <c r="B34" s="3">
        <v>6.5</v>
      </c>
      <c r="C34" s="4" t="str">
        <v>James Wan</v>
      </c>
      <c r="D34" s="7">
        <f t="shared" si="0"/>
        <v>7.2</v>
      </c>
      <c r="E34" s="4">
        <f t="shared" si="1"/>
        <v>0.81</v>
      </c>
      <c r="F34" s="4">
        <f>COUNTIF(A34:$A$3702,C34)</f>
        <v>7</v>
      </c>
    </row>
    <row r="35" spans="1:6" x14ac:dyDescent="0.3">
      <c r="A35" s="2" t="s">
        <v>85</v>
      </c>
      <c r="B35" s="2">
        <v>6.8</v>
      </c>
      <c r="C35" s="4" t="str">
        <v>J.J. Abrams</v>
      </c>
      <c r="D35" s="7">
        <f t="shared" si="0"/>
        <v>7.4499999999999993</v>
      </c>
      <c r="E35" s="4">
        <f t="shared" si="1"/>
        <v>0.88800000000000001</v>
      </c>
      <c r="F35" s="4">
        <f>COUNTIF(A35:$A$3702,C35)</f>
        <v>4</v>
      </c>
    </row>
    <row r="36" spans="1:6" x14ac:dyDescent="0.3">
      <c r="A36" s="3" t="s">
        <v>88</v>
      </c>
      <c r="B36" s="3">
        <v>7.3</v>
      </c>
      <c r="C36" s="4" t="str">
        <v>Baz Luhrmann</v>
      </c>
      <c r="D36" s="7">
        <f t="shared" si="0"/>
        <v>7.0750000000000002</v>
      </c>
      <c r="E36" s="4">
        <f t="shared" si="1"/>
        <v>0.76900000000000002</v>
      </c>
      <c r="F36" s="4">
        <f>COUNTIF(A36:$A$3702,C36)</f>
        <v>4</v>
      </c>
    </row>
    <row r="37" spans="1:6" x14ac:dyDescent="0.3">
      <c r="A37" s="2" t="s">
        <v>91</v>
      </c>
      <c r="B37" s="2">
        <v>6</v>
      </c>
      <c r="C37" s="4" t="str">
        <v>Mike Newell</v>
      </c>
      <c r="D37" s="7">
        <f t="shared" si="0"/>
        <v>6.8428571428571425</v>
      </c>
      <c r="E37" s="4">
        <f t="shared" si="1"/>
        <v>0.66800000000000004</v>
      </c>
      <c r="F37" s="4">
        <f>COUNTIF(A37:$A$3702,C37)</f>
        <v>7</v>
      </c>
    </row>
    <row r="38" spans="1:6" x14ac:dyDescent="0.3">
      <c r="A38" s="3" t="s">
        <v>91</v>
      </c>
      <c r="B38" s="3">
        <v>5.7</v>
      </c>
      <c r="C38" s="4" t="str">
        <v>Guillermo del Toro</v>
      </c>
      <c r="D38" s="7">
        <f t="shared" si="0"/>
        <v>7.1400000000000006</v>
      </c>
      <c r="E38" s="4">
        <f t="shared" si="1"/>
        <v>0.80100000000000005</v>
      </c>
      <c r="F38" s="4">
        <f>COUNTIF(A38:$A$3702,C38)</f>
        <v>5</v>
      </c>
    </row>
    <row r="39" spans="1:6" x14ac:dyDescent="0.3">
      <c r="A39" s="2" t="s">
        <v>24</v>
      </c>
      <c r="B39" s="2">
        <v>6.4</v>
      </c>
      <c r="C39" s="4" t="str">
        <v>Steven Spielberg</v>
      </c>
      <c r="D39" s="7">
        <f t="shared" si="0"/>
        <v>7.5439999999999996</v>
      </c>
      <c r="E39" s="4">
        <f t="shared" si="1"/>
        <v>0.90800000000000003</v>
      </c>
      <c r="F39" s="4">
        <f>COUNTIF(A39:$A$3702,C39)</f>
        <v>25</v>
      </c>
    </row>
    <row r="40" spans="1:6" x14ac:dyDescent="0.3">
      <c r="A40" s="3" t="s">
        <v>58</v>
      </c>
      <c r="B40" s="3">
        <v>6.7</v>
      </c>
      <c r="C40" s="4" t="str">
        <v>Mark Andrews</v>
      </c>
      <c r="D40" s="7">
        <f t="shared" si="0"/>
        <v>7.2</v>
      </c>
      <c r="E40" s="4">
        <f t="shared" si="1"/>
        <v>0.81</v>
      </c>
      <c r="F40" s="4">
        <f>COUNTIF(A40:$A$3702,C40)</f>
        <v>1</v>
      </c>
    </row>
    <row r="41" spans="1:6" x14ac:dyDescent="0.3">
      <c r="A41" s="2" t="s">
        <v>96</v>
      </c>
      <c r="B41" s="2">
        <v>6.8</v>
      </c>
      <c r="C41" s="4" t="str">
        <v>Justin Lin</v>
      </c>
      <c r="D41" s="7">
        <f t="shared" si="0"/>
        <v>6.8400000000000007</v>
      </c>
      <c r="E41" s="4">
        <f t="shared" si="1"/>
        <v>0.66700000000000004</v>
      </c>
      <c r="F41" s="4">
        <f>COUNTIF(A41:$A$3702,C41)</f>
        <v>5</v>
      </c>
    </row>
    <row r="42" spans="1:6" x14ac:dyDescent="0.3">
      <c r="A42" s="3" t="s">
        <v>98</v>
      </c>
      <c r="B42" s="3">
        <v>6.3</v>
      </c>
      <c r="C42" s="4" t="str">
        <v>Roland Emmerich</v>
      </c>
      <c r="D42" s="7">
        <f t="shared" si="0"/>
        <v>6.1875</v>
      </c>
      <c r="E42" s="4">
        <f t="shared" si="1"/>
        <v>0.39300000000000002</v>
      </c>
      <c r="F42" s="4">
        <f>COUNTIF(A42:$A$3702,C42)</f>
        <v>8</v>
      </c>
    </row>
    <row r="43" spans="1:6" x14ac:dyDescent="0.3">
      <c r="A43" s="2" t="s">
        <v>101</v>
      </c>
      <c r="B43" s="2">
        <v>5.6</v>
      </c>
      <c r="C43" s="4" t="str">
        <v>Robert Zemeckis</v>
      </c>
      <c r="D43" s="7">
        <f t="shared" si="0"/>
        <v>7.3076923076923084</v>
      </c>
      <c r="E43" s="4">
        <f t="shared" si="1"/>
        <v>0.86799999999999999</v>
      </c>
      <c r="F43" s="4">
        <f>COUNTIF(A43:$A$3702,C43)</f>
        <v>13</v>
      </c>
    </row>
    <row r="44" spans="1:6" x14ac:dyDescent="0.3">
      <c r="A44" s="3" t="s">
        <v>103</v>
      </c>
      <c r="B44" s="3">
        <v>8.3000000000000007</v>
      </c>
      <c r="C44" s="4" t="str">
        <v>Lana Wachowski</v>
      </c>
      <c r="D44" s="7">
        <f t="shared" si="0"/>
        <v>6.9166666666666652</v>
      </c>
      <c r="E44" s="4">
        <f t="shared" si="1"/>
        <v>0.70699999999999996</v>
      </c>
      <c r="F44" s="4">
        <f>COUNTIF(A44:$A$3702,C44)</f>
        <v>6</v>
      </c>
    </row>
    <row r="45" spans="1:6" x14ac:dyDescent="0.3">
      <c r="A45" s="2" t="s">
        <v>105</v>
      </c>
      <c r="B45" s="2">
        <v>6.6</v>
      </c>
      <c r="C45" s="4" t="str">
        <v>Pete Docter</v>
      </c>
      <c r="D45" s="7">
        <f t="shared" si="0"/>
        <v>8.2333333333333343</v>
      </c>
      <c r="E45" s="4">
        <f t="shared" si="1"/>
        <v>0.98899999999999999</v>
      </c>
      <c r="F45" s="4">
        <f>COUNTIF(A45:$A$3702,C45)</f>
        <v>3</v>
      </c>
    </row>
    <row r="46" spans="1:6" x14ac:dyDescent="0.3">
      <c r="A46" s="3" t="s">
        <v>107</v>
      </c>
      <c r="B46" s="3">
        <v>7.2</v>
      </c>
      <c r="C46" s="4" t="str">
        <v>Rob Letterman</v>
      </c>
      <c r="D46" s="7">
        <f t="shared" si="0"/>
        <v>5.9333333333333336</v>
      </c>
      <c r="E46" s="4">
        <f t="shared" si="1"/>
        <v>0.30499999999999999</v>
      </c>
      <c r="F46" s="4">
        <f>COUNTIF(A46:$A$3702,C46)</f>
        <v>3</v>
      </c>
    </row>
    <row r="47" spans="1:6" x14ac:dyDescent="0.3">
      <c r="A47" s="2" t="s">
        <v>39</v>
      </c>
      <c r="B47" s="2">
        <v>7</v>
      </c>
      <c r="C47" s="4" t="str">
        <v>Jon Favreau</v>
      </c>
      <c r="D47" s="7">
        <f t="shared" si="0"/>
        <v>7.0166666666666657</v>
      </c>
      <c r="E47" s="4">
        <f t="shared" si="1"/>
        <v>0.75900000000000001</v>
      </c>
      <c r="F47" s="4">
        <f>COUNTIF(A47:$A$3702,C47)</f>
        <v>6</v>
      </c>
    </row>
    <row r="48" spans="1:6" x14ac:dyDescent="0.3">
      <c r="A48" s="3" t="s">
        <v>37</v>
      </c>
      <c r="B48" s="3">
        <v>8</v>
      </c>
      <c r="C48" s="4" t="str">
        <v>Martin Scorsese</v>
      </c>
      <c r="D48" s="7">
        <f t="shared" si="0"/>
        <v>7.6749999999999998</v>
      </c>
      <c r="E48" s="4">
        <f t="shared" si="1"/>
        <v>0.93700000000000006</v>
      </c>
      <c r="F48" s="4">
        <f>COUNTIF(A48:$A$3702,C48)</f>
        <v>16</v>
      </c>
    </row>
    <row r="49" spans="1:6" x14ac:dyDescent="0.3">
      <c r="A49" s="2" t="s">
        <v>113</v>
      </c>
      <c r="B49" s="2">
        <v>7.8</v>
      </c>
      <c r="C49" s="4" t="str">
        <v>Rob Cohen</v>
      </c>
      <c r="D49" s="7">
        <f t="shared" si="0"/>
        <v>5.5777777777777784</v>
      </c>
      <c r="E49" s="4">
        <f t="shared" si="1"/>
        <v>0.19900000000000001</v>
      </c>
      <c r="F49" s="4">
        <f>COUNTIF(A49:$A$3702,C49)</f>
        <v>9</v>
      </c>
    </row>
    <row r="50" spans="1:6" x14ac:dyDescent="0.3">
      <c r="A50" s="3" t="s">
        <v>37</v>
      </c>
      <c r="B50" s="3">
        <v>6.3</v>
      </c>
      <c r="C50" s="4" t="str">
        <v>David Ayer</v>
      </c>
      <c r="D50" s="7">
        <f t="shared" si="0"/>
        <v>6.95</v>
      </c>
      <c r="E50" s="4">
        <f t="shared" si="1"/>
        <v>0.71599999999999997</v>
      </c>
      <c r="F50" s="4">
        <f>COUNTIF(A50:$A$3702,C50)</f>
        <v>6</v>
      </c>
    </row>
    <row r="51" spans="1:6" x14ac:dyDescent="0.3">
      <c r="A51" s="2" t="s">
        <v>116</v>
      </c>
      <c r="B51" s="2">
        <v>7.3</v>
      </c>
      <c r="C51" s="4" t="str">
        <v>Tom Shadyac</v>
      </c>
      <c r="D51" s="7">
        <f t="shared" si="0"/>
        <v>6.3142857142857149</v>
      </c>
      <c r="E51" s="4">
        <f t="shared" si="1"/>
        <v>0.45500000000000002</v>
      </c>
      <c r="F51" s="4">
        <f>COUNTIF(A51:$A$3702,C51)</f>
        <v>7</v>
      </c>
    </row>
    <row r="52" spans="1:6" x14ac:dyDescent="0.3">
      <c r="A52" s="3" t="s">
        <v>118</v>
      </c>
      <c r="B52" s="3">
        <v>6.6</v>
      </c>
      <c r="C52" s="4" t="str">
        <v>Doug Liman</v>
      </c>
      <c r="D52" s="7">
        <f t="shared" si="0"/>
        <v>7.1285714285714272</v>
      </c>
      <c r="E52" s="4">
        <f t="shared" si="1"/>
        <v>0.79800000000000004</v>
      </c>
      <c r="F52" s="4">
        <f>COUNTIF(A52:$A$3702,C52)</f>
        <v>7</v>
      </c>
    </row>
    <row r="53" spans="1:6" x14ac:dyDescent="0.3">
      <c r="A53" s="2" t="s">
        <v>120</v>
      </c>
      <c r="B53" s="2">
        <v>7</v>
      </c>
      <c r="C53" s="4" t="str">
        <v>Kevin Reynolds</v>
      </c>
      <c r="D53" s="7">
        <f t="shared" si="0"/>
        <v>6.68</v>
      </c>
      <c r="E53" s="4">
        <f t="shared" si="1"/>
        <v>0.59899999999999998</v>
      </c>
      <c r="F53" s="4">
        <f>COUNTIF(A53:$A$3702,C53)</f>
        <v>5</v>
      </c>
    </row>
    <row r="54" spans="1:6" x14ac:dyDescent="0.3">
      <c r="A54" s="3" t="s">
        <v>91</v>
      </c>
      <c r="B54" s="3">
        <v>6.3</v>
      </c>
      <c r="C54" s="4" t="str">
        <v>Stephen Sommers</v>
      </c>
      <c r="D54" s="7">
        <f t="shared" si="0"/>
        <v>6.0750000000000002</v>
      </c>
      <c r="E54" s="4">
        <f t="shared" si="1"/>
        <v>0.34899999999999998</v>
      </c>
      <c r="F54" s="4">
        <f>COUNTIF(A54:$A$3702,C54)</f>
        <v>4</v>
      </c>
    </row>
    <row r="55" spans="1:6" x14ac:dyDescent="0.3">
      <c r="A55" s="2" t="s">
        <v>123</v>
      </c>
      <c r="B55" s="2">
        <v>6.2</v>
      </c>
      <c r="C55" s="4" t="str">
        <v>Rupert Sanders</v>
      </c>
      <c r="D55" s="7">
        <f t="shared" si="0"/>
        <v>6.1</v>
      </c>
      <c r="E55" s="4">
        <f t="shared" si="1"/>
        <v>0.35399999999999998</v>
      </c>
      <c r="F55" s="4">
        <f>COUNTIF(A55:$A$3702,C55)</f>
        <v>1</v>
      </c>
    </row>
    <row r="56" spans="1:6" x14ac:dyDescent="0.3">
      <c r="A56" s="2" t="s">
        <v>125</v>
      </c>
      <c r="B56" s="2">
        <v>7.2</v>
      </c>
      <c r="C56" s="4" t="str">
        <v>Robert Stromberg</v>
      </c>
      <c r="D56" s="7">
        <f t="shared" si="0"/>
        <v>7</v>
      </c>
      <c r="E56" s="4">
        <f t="shared" si="1"/>
        <v>0.72299999999999998</v>
      </c>
      <c r="F56" s="4">
        <f>COUNTIF(A56:$A$3702,C56)</f>
        <v>1</v>
      </c>
    </row>
    <row r="57" spans="1:6" x14ac:dyDescent="0.3">
      <c r="A57" s="3" t="s">
        <v>127</v>
      </c>
      <c r="B57" s="3">
        <v>7.5</v>
      </c>
      <c r="C57" s="4" t="str">
        <v>Matt Reeves</v>
      </c>
      <c r="D57" s="7">
        <f t="shared" si="0"/>
        <v>7.2666666666666666</v>
      </c>
      <c r="E57" s="4">
        <f t="shared" si="1"/>
        <v>0.84599999999999997</v>
      </c>
      <c r="F57" s="4">
        <f>COUNTIF(A57:$A$3702,C57)</f>
        <v>3</v>
      </c>
    </row>
    <row r="58" spans="1:6" x14ac:dyDescent="0.3">
      <c r="A58" s="2" t="s">
        <v>21</v>
      </c>
      <c r="B58" s="2">
        <v>8.4</v>
      </c>
      <c r="C58" s="4" t="str">
        <v>Carl Rinsch</v>
      </c>
      <c r="D58" s="7">
        <f t="shared" si="0"/>
        <v>6.3</v>
      </c>
      <c r="E58" s="4">
        <f t="shared" si="1"/>
        <v>0.42599999999999999</v>
      </c>
      <c r="F58" s="4">
        <f>COUNTIF(A58:$A$3702,C58)</f>
        <v>1</v>
      </c>
    </row>
    <row r="59" spans="1:6" x14ac:dyDescent="0.3">
      <c r="A59" s="3" t="s">
        <v>85</v>
      </c>
      <c r="B59" s="3">
        <v>6.2</v>
      </c>
      <c r="C59" s="4" t="str">
        <v>Mike Mitchell</v>
      </c>
      <c r="D59" s="7">
        <f t="shared" si="0"/>
        <v>5.6749999999999998</v>
      </c>
      <c r="E59" s="4">
        <f t="shared" si="1"/>
        <v>0.23100000000000001</v>
      </c>
      <c r="F59" s="4">
        <f>COUNTIF(A59:$A$3702,C59)</f>
        <v>4</v>
      </c>
    </row>
    <row r="60" spans="1:6" x14ac:dyDescent="0.3">
      <c r="A60" s="2" t="s">
        <v>133</v>
      </c>
      <c r="B60" s="2">
        <v>5.8</v>
      </c>
      <c r="C60" s="4" t="str">
        <v>Brad Bird</v>
      </c>
      <c r="D60" s="7">
        <f t="shared" si="0"/>
        <v>7.58</v>
      </c>
      <c r="E60" s="4">
        <f t="shared" si="1"/>
        <v>0.91200000000000003</v>
      </c>
      <c r="F60" s="4">
        <f>COUNTIF(A60:$A$3702,C60)</f>
        <v>5</v>
      </c>
    </row>
    <row r="61" spans="1:6" x14ac:dyDescent="0.3">
      <c r="A61" s="3" t="s">
        <v>135</v>
      </c>
      <c r="B61" s="3">
        <v>6.8</v>
      </c>
      <c r="C61" s="4" t="str">
        <v>Don Hall</v>
      </c>
      <c r="D61" s="7">
        <f t="shared" si="0"/>
        <v>7.9</v>
      </c>
      <c r="E61" s="4">
        <f t="shared" si="1"/>
        <v>0.97</v>
      </c>
      <c r="F61" s="4">
        <f>COUNTIF(A61:$A$3702,C61)</f>
        <v>1</v>
      </c>
    </row>
    <row r="62" spans="1:6" x14ac:dyDescent="0.3">
      <c r="A62" s="2" t="s">
        <v>138</v>
      </c>
      <c r="B62" s="2">
        <v>5.4</v>
      </c>
      <c r="C62" s="4" t="str">
        <v>Rich Moore</v>
      </c>
      <c r="D62" s="7">
        <f t="shared" si="0"/>
        <v>7.8</v>
      </c>
      <c r="E62" s="4">
        <f t="shared" si="1"/>
        <v>0.95699999999999996</v>
      </c>
      <c r="F62" s="4">
        <f>COUNTIF(A62:$A$3702,C62)</f>
        <v>1</v>
      </c>
    </row>
    <row r="63" spans="1:6" x14ac:dyDescent="0.3">
      <c r="A63" s="3" t="s">
        <v>32</v>
      </c>
      <c r="B63" s="3">
        <v>6.6</v>
      </c>
      <c r="C63" s="4" t="str">
        <v>Dean DeBlois</v>
      </c>
      <c r="D63" s="7">
        <f t="shared" si="0"/>
        <v>7.7666666666666666</v>
      </c>
      <c r="E63" s="4">
        <f t="shared" si="1"/>
        <v>0.95599999999999996</v>
      </c>
      <c r="F63" s="4">
        <f>COUNTIF(A63:$A$3702,C63)</f>
        <v>3</v>
      </c>
    </row>
    <row r="64" spans="1:6" x14ac:dyDescent="0.3">
      <c r="A64" s="2" t="s">
        <v>46</v>
      </c>
      <c r="B64" s="2">
        <v>6.9</v>
      </c>
      <c r="C64" s="4" t="str">
        <v>Jonathan Mostow</v>
      </c>
      <c r="D64" s="7">
        <f t="shared" si="0"/>
        <v>6.5499999999999989</v>
      </c>
      <c r="E64" s="4">
        <f t="shared" si="1"/>
        <v>0.54300000000000004</v>
      </c>
      <c r="F64" s="4">
        <f>COUNTIF(A64:$A$3702,C64)</f>
        <v>4</v>
      </c>
    </row>
    <row r="65" spans="1:6" x14ac:dyDescent="0.3">
      <c r="A65" s="3" t="s">
        <v>37</v>
      </c>
      <c r="B65" s="3">
        <v>7.3</v>
      </c>
      <c r="C65" s="4" t="str">
        <v>James Gunn</v>
      </c>
      <c r="D65" s="7">
        <f t="shared" si="0"/>
        <v>7.1333333333333329</v>
      </c>
      <c r="E65" s="4">
        <f t="shared" si="1"/>
        <v>0.79900000000000004</v>
      </c>
      <c r="F65" s="4">
        <f>COUNTIF(A65:$A$3702,C65)</f>
        <v>3</v>
      </c>
    </row>
    <row r="66" spans="1:6" x14ac:dyDescent="0.3">
      <c r="A66" s="2" t="s">
        <v>18</v>
      </c>
      <c r="B66" s="2">
        <v>9</v>
      </c>
      <c r="C66" s="4" t="str">
        <v>David Fincher</v>
      </c>
      <c r="D66" s="7">
        <f t="shared" ref="D66:D129" si="2">AVERAGEIF($A$2:$A$3702,C66,$B$2:$B$3702)</f>
        <v>7.7499999999999982</v>
      </c>
      <c r="E66" s="4">
        <f t="shared" si="1"/>
        <v>0.95299999999999996</v>
      </c>
      <c r="F66" s="4">
        <f>COUNTIF(A66:$A$3702,C66)</f>
        <v>10</v>
      </c>
    </row>
    <row r="67" spans="1:6" x14ac:dyDescent="0.3">
      <c r="A67" s="3" t="s">
        <v>145</v>
      </c>
      <c r="B67" s="3">
        <v>8.3000000000000007</v>
      </c>
      <c r="C67" s="4" t="str">
        <v>Matthew Vaughn</v>
      </c>
      <c r="D67" s="7">
        <f t="shared" si="2"/>
        <v>7.65</v>
      </c>
      <c r="E67" s="4">
        <f t="shared" ref="E67:E130" si="3">_xlfn.PERCENTRANK.EXC($D$2:$D$1694,D67)</f>
        <v>0.93200000000000005</v>
      </c>
      <c r="F67" s="4">
        <f>COUNTIF(A67:$A$3702,C67)</f>
        <v>4</v>
      </c>
    </row>
    <row r="68" spans="1:6" x14ac:dyDescent="0.3">
      <c r="A68" s="2" t="s">
        <v>148</v>
      </c>
      <c r="B68" s="2">
        <v>6.5</v>
      </c>
      <c r="C68" s="4" t="str">
        <v>Francis Lawrence</v>
      </c>
      <c r="D68" s="7">
        <f t="shared" si="2"/>
        <v>7</v>
      </c>
      <c r="E68" s="4">
        <f t="shared" si="3"/>
        <v>0.72299999999999998</v>
      </c>
      <c r="F68" s="4">
        <f>COUNTIF(A68:$A$3702,C68)</f>
        <v>5</v>
      </c>
    </row>
    <row r="69" spans="1:6" x14ac:dyDescent="0.3">
      <c r="A69" s="3" t="s">
        <v>151</v>
      </c>
      <c r="B69" s="3">
        <v>7.9</v>
      </c>
      <c r="C69" s="4" t="str">
        <v>Jon Turteltaub</v>
      </c>
      <c r="D69" s="7">
        <f t="shared" si="2"/>
        <v>6.5</v>
      </c>
      <c r="E69" s="4">
        <f t="shared" si="3"/>
        <v>0.50600000000000001</v>
      </c>
      <c r="F69" s="4">
        <f>COUNTIF(A69:$A$3702,C69)</f>
        <v>7</v>
      </c>
    </row>
    <row r="70" spans="1:6" x14ac:dyDescent="0.3">
      <c r="A70" s="2" t="s">
        <v>153</v>
      </c>
      <c r="B70" s="2">
        <v>7.5</v>
      </c>
      <c r="C70" s="4" t="str">
        <v>Wolfgang Petersen</v>
      </c>
      <c r="D70" s="7">
        <f t="shared" si="2"/>
        <v>6.7666666666666666</v>
      </c>
      <c r="E70" s="4">
        <f t="shared" si="3"/>
        <v>0.63400000000000001</v>
      </c>
      <c r="F70" s="4">
        <f>COUNTIF(A70:$A$3702,C70)</f>
        <v>6</v>
      </c>
    </row>
    <row r="71" spans="1:6" x14ac:dyDescent="0.3">
      <c r="A71" s="3" t="s">
        <v>52</v>
      </c>
      <c r="B71" s="3">
        <v>4.8</v>
      </c>
      <c r="C71" s="4" t="str">
        <v>James Bobin</v>
      </c>
      <c r="D71" s="7">
        <f t="shared" si="2"/>
        <v>6.6333333333333329</v>
      </c>
      <c r="E71" s="4">
        <f t="shared" si="3"/>
        <v>0.58599999999999997</v>
      </c>
      <c r="F71" s="4">
        <f>COUNTIF(A71:$A$3702,C71)</f>
        <v>3</v>
      </c>
    </row>
    <row r="72" spans="1:6" x14ac:dyDescent="0.3">
      <c r="A72" s="2" t="s">
        <v>158</v>
      </c>
      <c r="B72" s="2">
        <v>5.2</v>
      </c>
      <c r="C72" s="4" t="str">
        <v>Chris Miller</v>
      </c>
      <c r="D72" s="7">
        <f t="shared" si="2"/>
        <v>6.4</v>
      </c>
      <c r="E72" s="4">
        <f t="shared" si="3"/>
        <v>0.46800000000000003</v>
      </c>
      <c r="F72" s="4">
        <f>COUNTIF(A72:$A$3702,C72)</f>
        <v>2</v>
      </c>
    </row>
    <row r="73" spans="1:6" x14ac:dyDescent="0.3">
      <c r="A73" s="3" t="s">
        <v>161</v>
      </c>
      <c r="B73" s="3">
        <v>6.9</v>
      </c>
      <c r="C73" s="4" t="str">
        <v>Duncan Jones</v>
      </c>
      <c r="D73" s="7">
        <f t="shared" si="2"/>
        <v>7.5666666666666673</v>
      </c>
      <c r="E73" s="4">
        <f t="shared" si="3"/>
        <v>0.91100000000000003</v>
      </c>
      <c r="F73" s="4">
        <f>COUNTIF(A73:$A$3702,C73)</f>
        <v>3</v>
      </c>
    </row>
    <row r="74" spans="1:6" x14ac:dyDescent="0.3">
      <c r="A74" s="2" t="s">
        <v>164</v>
      </c>
      <c r="B74" s="2">
        <v>5.4</v>
      </c>
      <c r="C74" s="4" t="str">
        <v>Alan Taylor</v>
      </c>
      <c r="D74" s="7">
        <f t="shared" si="2"/>
        <v>6.85</v>
      </c>
      <c r="E74" s="4">
        <f t="shared" si="3"/>
        <v>0.66900000000000004</v>
      </c>
      <c r="F74" s="4">
        <f>COUNTIF(A74:$A$3702,C74)</f>
        <v>2</v>
      </c>
    </row>
    <row r="75" spans="1:6" x14ac:dyDescent="0.3">
      <c r="A75" s="3" t="s">
        <v>167</v>
      </c>
      <c r="B75" s="3">
        <v>7.9</v>
      </c>
      <c r="C75" s="4" t="str">
        <v>Michael Apted</v>
      </c>
      <c r="D75" s="7">
        <f t="shared" si="2"/>
        <v>6.3199999999999994</v>
      </c>
      <c r="E75" s="4">
        <f t="shared" si="3"/>
        <v>0.45500000000000002</v>
      </c>
      <c r="F75" s="4">
        <f>COUNTIF(A75:$A$3702,C75)</f>
        <v>5</v>
      </c>
    </row>
    <row r="76" spans="1:6" x14ac:dyDescent="0.3">
      <c r="A76" s="2" t="s">
        <v>169</v>
      </c>
      <c r="B76" s="2">
        <v>6.1</v>
      </c>
      <c r="C76" s="4" t="str">
        <v>Oliver Stone</v>
      </c>
      <c r="D76" s="7">
        <f t="shared" si="2"/>
        <v>6.9076923076923071</v>
      </c>
      <c r="E76" s="4">
        <f t="shared" si="3"/>
        <v>0.70699999999999996</v>
      </c>
      <c r="F76" s="4">
        <f>COUNTIF(A76:$A$3702,C76)</f>
        <v>13</v>
      </c>
    </row>
    <row r="77" spans="1:6" x14ac:dyDescent="0.3">
      <c r="A77" s="3" t="s">
        <v>171</v>
      </c>
      <c r="B77" s="3">
        <v>5.8</v>
      </c>
      <c r="C77" s="4" t="str">
        <v>Eric Darnell</v>
      </c>
      <c r="D77" s="7">
        <f t="shared" si="2"/>
        <v>6.7600000000000007</v>
      </c>
      <c r="E77" s="4">
        <f t="shared" si="3"/>
        <v>0.63100000000000001</v>
      </c>
      <c r="F77" s="4">
        <f>COUNTIF(A77:$A$3702,C77)</f>
        <v>5</v>
      </c>
    </row>
    <row r="78" spans="1:6" x14ac:dyDescent="0.3">
      <c r="A78" s="2" t="s">
        <v>145</v>
      </c>
      <c r="B78" s="2">
        <v>8.3000000000000007</v>
      </c>
      <c r="C78" s="4" t="str">
        <v>Shawn Levy</v>
      </c>
      <c r="D78" s="7">
        <f t="shared" si="2"/>
        <v>6.0909090909090908</v>
      </c>
      <c r="E78" s="4">
        <f t="shared" si="3"/>
        <v>0.35299999999999998</v>
      </c>
      <c r="F78" s="4">
        <f>COUNTIF(A78:$A$3702,C78)</f>
        <v>11</v>
      </c>
    </row>
    <row r="79" spans="1:6" x14ac:dyDescent="0.3">
      <c r="A79" s="3" t="s">
        <v>151</v>
      </c>
      <c r="B79" s="3">
        <v>7.8</v>
      </c>
      <c r="C79" s="4" t="str">
        <v>Gavin Hood</v>
      </c>
      <c r="D79" s="7">
        <f t="shared" si="2"/>
        <v>6.875</v>
      </c>
      <c r="E79" s="4">
        <f t="shared" si="3"/>
        <v>0.68</v>
      </c>
      <c r="F79" s="4">
        <f>COUNTIF(A79:$A$3702,C79)</f>
        <v>4</v>
      </c>
    </row>
    <row r="80" spans="1:6" x14ac:dyDescent="0.3">
      <c r="A80" s="2" t="s">
        <v>151</v>
      </c>
      <c r="B80" s="2">
        <v>7</v>
      </c>
      <c r="C80" s="4" t="str">
        <v>Chris Buck</v>
      </c>
      <c r="D80" s="7">
        <f t="shared" si="2"/>
        <v>7.6</v>
      </c>
      <c r="E80" s="4">
        <f t="shared" si="3"/>
        <v>0.91400000000000003</v>
      </c>
      <c r="F80" s="4">
        <f>COUNTIF(A80:$A$3702,C80)</f>
        <v>1</v>
      </c>
    </row>
    <row r="81" spans="1:6" x14ac:dyDescent="0.3">
      <c r="A81" s="3" t="s">
        <v>178</v>
      </c>
      <c r="B81" s="3">
        <v>6.1</v>
      </c>
      <c r="C81" s="4" t="str">
        <v>George Miller</v>
      </c>
      <c r="D81" s="7">
        <f t="shared" si="2"/>
        <v>6.6833333333333336</v>
      </c>
      <c r="E81" s="4">
        <f t="shared" si="3"/>
        <v>0.6</v>
      </c>
      <c r="F81" s="4">
        <f>COUNTIF(A81:$A$3702,C81)</f>
        <v>6</v>
      </c>
    </row>
    <row r="82" spans="1:6" x14ac:dyDescent="0.3">
      <c r="A82" s="2" t="s">
        <v>181</v>
      </c>
      <c r="B82" s="2">
        <v>7</v>
      </c>
      <c r="C82" s="4" t="str">
        <v>Ron Howard</v>
      </c>
      <c r="D82" s="7">
        <f t="shared" si="2"/>
        <v>6.9307692307692301</v>
      </c>
      <c r="E82" s="4">
        <f t="shared" si="3"/>
        <v>0.71099999999999997</v>
      </c>
      <c r="F82" s="4">
        <f>COUNTIF(A82:$A$3702,C82)</f>
        <v>13</v>
      </c>
    </row>
    <row r="83" spans="1:6" x14ac:dyDescent="0.3">
      <c r="A83" s="3" t="s">
        <v>184</v>
      </c>
      <c r="B83" s="3">
        <v>7.6</v>
      </c>
      <c r="C83" s="4" t="str">
        <v>Kenneth Branagh</v>
      </c>
      <c r="D83" s="7">
        <f t="shared" si="2"/>
        <v>7.1833333333333336</v>
      </c>
      <c r="E83" s="4">
        <f t="shared" si="3"/>
        <v>0.80900000000000005</v>
      </c>
      <c r="F83" s="4">
        <f>COUNTIF(A83:$A$3702,C83)</f>
        <v>6</v>
      </c>
    </row>
    <row r="84" spans="1:6" x14ac:dyDescent="0.3">
      <c r="A84" s="3" t="s">
        <v>187</v>
      </c>
      <c r="B84" s="3">
        <v>6.3</v>
      </c>
      <c r="C84" s="4" t="str">
        <v>Byron Howard</v>
      </c>
      <c r="D84" s="7">
        <f t="shared" si="2"/>
        <v>6.9</v>
      </c>
      <c r="E84" s="4">
        <f t="shared" si="3"/>
        <v>0.68200000000000005</v>
      </c>
      <c r="F84" s="4">
        <f>COUNTIF(A84:$A$3702,C84)</f>
        <v>1</v>
      </c>
    </row>
    <row r="85" spans="1:6" x14ac:dyDescent="0.3">
      <c r="A85" s="2" t="s">
        <v>71</v>
      </c>
      <c r="B85" s="2">
        <v>7.8</v>
      </c>
      <c r="C85" s="4" t="str">
        <v>Hoyt Yeatman</v>
      </c>
      <c r="D85" s="7">
        <f t="shared" si="2"/>
        <v>5.0999999999999996</v>
      </c>
      <c r="E85" s="4">
        <f t="shared" si="3"/>
        <v>9.6000000000000002E-2</v>
      </c>
      <c r="F85" s="4">
        <f>COUNTIF(A85:$A$3702,C85)</f>
        <v>1</v>
      </c>
    </row>
    <row r="86" spans="1:6" x14ac:dyDescent="0.3">
      <c r="A86" s="3" t="s">
        <v>190</v>
      </c>
      <c r="B86" s="3">
        <v>6.4</v>
      </c>
      <c r="C86" s="4" t="str">
        <v>Jonathan Liebesman</v>
      </c>
      <c r="D86" s="7">
        <f t="shared" si="2"/>
        <v>5.6599999999999993</v>
      </c>
      <c r="E86" s="4">
        <f t="shared" si="3"/>
        <v>0.23</v>
      </c>
      <c r="F86" s="4">
        <f>COUNTIF(A86:$A$3702,C86)</f>
        <v>5</v>
      </c>
    </row>
    <row r="87" spans="1:6" x14ac:dyDescent="0.3">
      <c r="A87" s="2" t="s">
        <v>192</v>
      </c>
      <c r="B87" s="2">
        <v>6.5</v>
      </c>
      <c r="C87" s="4" t="str">
        <v>Christopher McQuarrie</v>
      </c>
      <c r="D87" s="7">
        <f t="shared" si="2"/>
        <v>7.0333333333333341</v>
      </c>
      <c r="E87" s="4">
        <f t="shared" si="3"/>
        <v>0.76100000000000001</v>
      </c>
      <c r="F87" s="4">
        <f>COUNTIF(A87:$A$3702,C87)</f>
        <v>3</v>
      </c>
    </row>
    <row r="88" spans="1:6" x14ac:dyDescent="0.3">
      <c r="A88" s="3" t="s">
        <v>195</v>
      </c>
      <c r="B88" s="3">
        <v>7.9</v>
      </c>
      <c r="C88" s="4" t="str">
        <v>Joe Johnston</v>
      </c>
      <c r="D88" s="7">
        <f t="shared" si="2"/>
        <v>6.3250000000000002</v>
      </c>
      <c r="E88" s="4">
        <f t="shared" si="3"/>
        <v>0.45600000000000002</v>
      </c>
      <c r="F88" s="4">
        <f>COUNTIF(A88:$A$3702,C88)</f>
        <v>4</v>
      </c>
    </row>
    <row r="89" spans="1:6" x14ac:dyDescent="0.3">
      <c r="A89" s="2" t="s">
        <v>198</v>
      </c>
      <c r="B89" s="2">
        <v>7.8</v>
      </c>
      <c r="C89" s="4" t="str">
        <v>Steve Hickner</v>
      </c>
      <c r="D89" s="7">
        <f t="shared" si="2"/>
        <v>6.2</v>
      </c>
      <c r="E89" s="4">
        <f t="shared" si="3"/>
        <v>0.39500000000000002</v>
      </c>
      <c r="F89" s="4">
        <f>COUNTIF(A89:$A$3702,C89)</f>
        <v>1</v>
      </c>
    </row>
    <row r="90" spans="1:6" x14ac:dyDescent="0.3">
      <c r="A90" s="3" t="s">
        <v>135</v>
      </c>
      <c r="B90" s="3">
        <v>6.6</v>
      </c>
      <c r="C90" s="4" t="str">
        <v>Jennifer Yuh Nelson</v>
      </c>
      <c r="D90" s="7">
        <f t="shared" si="2"/>
        <v>7.3</v>
      </c>
      <c r="E90" s="4">
        <f t="shared" si="3"/>
        <v>0.84899999999999998</v>
      </c>
      <c r="F90" s="4">
        <f>COUNTIF(A90:$A$3702,C90)</f>
        <v>1</v>
      </c>
    </row>
    <row r="91" spans="1:6" x14ac:dyDescent="0.3">
      <c r="A91" s="2" t="s">
        <v>133</v>
      </c>
      <c r="B91" s="2">
        <v>5.5</v>
      </c>
      <c r="C91" s="4" t="str">
        <v>M. Night Shyamalan</v>
      </c>
      <c r="D91" s="7">
        <f t="shared" si="2"/>
        <v>6.0250000000000004</v>
      </c>
      <c r="E91" s="4">
        <f t="shared" si="3"/>
        <v>0.33900000000000002</v>
      </c>
      <c r="F91" s="4">
        <f>COUNTIF(A91:$A$3702,C91)</f>
        <v>8</v>
      </c>
    </row>
    <row r="92" spans="1:6" x14ac:dyDescent="0.3">
      <c r="A92" s="3" t="s">
        <v>204</v>
      </c>
      <c r="B92" s="3">
        <v>8.1999999999999993</v>
      </c>
      <c r="C92" s="4" t="str">
        <v>Simon Wells</v>
      </c>
      <c r="D92" s="7">
        <f t="shared" si="2"/>
        <v>5.65</v>
      </c>
      <c r="E92" s="4">
        <f t="shared" si="3"/>
        <v>0.22600000000000001</v>
      </c>
      <c r="F92" s="4">
        <f>COUNTIF(A92:$A$3702,C92)</f>
        <v>2</v>
      </c>
    </row>
    <row r="93" spans="1:6" x14ac:dyDescent="0.3">
      <c r="A93" s="2" t="s">
        <v>206</v>
      </c>
      <c r="B93" s="2">
        <v>6.4</v>
      </c>
      <c r="C93" s="4" t="str">
        <v>David Bowers</v>
      </c>
      <c r="D93" s="7">
        <f t="shared" si="2"/>
        <v>6.5</v>
      </c>
      <c r="E93" s="4">
        <f t="shared" si="3"/>
        <v>0.50600000000000001</v>
      </c>
      <c r="F93" s="4">
        <f>COUNTIF(A93:$A$3702,C93)</f>
        <v>4</v>
      </c>
    </row>
    <row r="94" spans="1:6" x14ac:dyDescent="0.3">
      <c r="A94" s="3" t="s">
        <v>209</v>
      </c>
      <c r="B94" s="3">
        <v>8.1</v>
      </c>
      <c r="C94" s="4" t="str">
        <v>Joe Wright</v>
      </c>
      <c r="D94" s="7">
        <f t="shared" si="2"/>
        <v>6.9799999999999995</v>
      </c>
      <c r="E94" s="4">
        <f t="shared" si="3"/>
        <v>0.72</v>
      </c>
      <c r="F94" s="4">
        <f>COUNTIF(A94:$A$3702,C94)</f>
        <v>5</v>
      </c>
    </row>
    <row r="95" spans="1:6" x14ac:dyDescent="0.3">
      <c r="A95" s="2" t="s">
        <v>18</v>
      </c>
      <c r="B95" s="2">
        <v>8.6</v>
      </c>
      <c r="C95" s="4" t="str">
        <v>Rob Minkoff</v>
      </c>
      <c r="D95" s="7">
        <f t="shared" si="2"/>
        <v>5.94</v>
      </c>
      <c r="E95" s="4">
        <f t="shared" si="3"/>
        <v>0.30499999999999999</v>
      </c>
      <c r="F95" s="4">
        <f>COUNTIF(A95:$A$3702,C95)</f>
        <v>5</v>
      </c>
    </row>
    <row r="96" spans="1:6" x14ac:dyDescent="0.3">
      <c r="A96" s="3" t="s">
        <v>18</v>
      </c>
      <c r="B96" s="3">
        <v>8.8000000000000007</v>
      </c>
      <c r="C96" s="4" t="str">
        <v>Lee Tamahori</v>
      </c>
      <c r="D96" s="7">
        <f t="shared" si="2"/>
        <v>5.9499999999999993</v>
      </c>
      <c r="E96" s="4">
        <f t="shared" si="3"/>
        <v>0.30599999999999999</v>
      </c>
      <c r="F96" s="4">
        <f>COUNTIF(A96:$A$3702,C96)</f>
        <v>4</v>
      </c>
    </row>
    <row r="97" spans="1:6" x14ac:dyDescent="0.3">
      <c r="A97" s="2" t="s">
        <v>158</v>
      </c>
      <c r="B97" s="2">
        <v>6.7</v>
      </c>
      <c r="C97" s="4" t="str">
        <v>Paul Feig</v>
      </c>
      <c r="D97" s="7">
        <f t="shared" si="2"/>
        <v>6</v>
      </c>
      <c r="E97" s="4">
        <f t="shared" si="3"/>
        <v>0.316</v>
      </c>
      <c r="F97" s="4">
        <f>COUNTIF(A97:$A$3702,C97)</f>
        <v>4</v>
      </c>
    </row>
    <row r="98" spans="1:6" x14ac:dyDescent="0.3">
      <c r="A98" s="3" t="s">
        <v>215</v>
      </c>
      <c r="B98" s="3">
        <v>7.8</v>
      </c>
      <c r="C98" s="4" t="str">
        <v>Alessandro Carloni</v>
      </c>
      <c r="D98" s="7">
        <f t="shared" si="2"/>
        <v>7.2</v>
      </c>
      <c r="E98" s="4">
        <f t="shared" si="3"/>
        <v>0.81</v>
      </c>
      <c r="F98" s="4">
        <f>COUNTIF(A98:$A$3702,C98)</f>
        <v>1</v>
      </c>
    </row>
    <row r="99" spans="1:6" x14ac:dyDescent="0.3">
      <c r="A99" s="2" t="s">
        <v>218</v>
      </c>
      <c r="B99" s="2">
        <v>7.8</v>
      </c>
      <c r="C99" s="4" t="str">
        <v>Peter Ramsey</v>
      </c>
      <c r="D99" s="7">
        <f t="shared" si="2"/>
        <v>7.3</v>
      </c>
      <c r="E99" s="4">
        <f t="shared" si="3"/>
        <v>0.84899999999999998</v>
      </c>
      <c r="F99" s="4">
        <f>COUNTIF(A99:$A$3702,C99)</f>
        <v>1</v>
      </c>
    </row>
    <row r="100" spans="1:6" x14ac:dyDescent="0.3">
      <c r="A100" s="3" t="s">
        <v>220</v>
      </c>
      <c r="B100" s="3">
        <v>6.6</v>
      </c>
      <c r="C100" s="4" t="str">
        <v>Dean Parisot</v>
      </c>
      <c r="D100" s="7">
        <f t="shared" si="2"/>
        <v>6.2750000000000004</v>
      </c>
      <c r="E100" s="4">
        <f t="shared" si="3"/>
        <v>0.42499999999999999</v>
      </c>
      <c r="F100" s="4">
        <f>COUNTIF(A100:$A$3702,C100)</f>
        <v>4</v>
      </c>
    </row>
    <row r="101" spans="1:6" x14ac:dyDescent="0.3">
      <c r="A101" s="2" t="s">
        <v>223</v>
      </c>
      <c r="B101" s="2">
        <v>6.1</v>
      </c>
      <c r="C101" s="4" t="str">
        <v>Edward Zwick</v>
      </c>
      <c r="D101" s="7">
        <f t="shared" si="2"/>
        <v>7.2428571428571429</v>
      </c>
      <c r="E101" s="4">
        <f t="shared" si="3"/>
        <v>0.84099999999999997</v>
      </c>
      <c r="F101" s="4">
        <f>COUNTIF(A101:$A$3702,C101)</f>
        <v>7</v>
      </c>
    </row>
    <row r="102" spans="1:6" x14ac:dyDescent="0.3">
      <c r="A102" s="3" t="s">
        <v>225</v>
      </c>
      <c r="B102" s="3">
        <v>5.6</v>
      </c>
      <c r="C102" s="4" t="str">
        <v>Alex Proyas</v>
      </c>
      <c r="D102" s="7">
        <f t="shared" si="2"/>
        <v>6.82</v>
      </c>
      <c r="E102" s="4">
        <f t="shared" si="3"/>
        <v>0.66400000000000003</v>
      </c>
      <c r="F102" s="4">
        <f>COUNTIF(A102:$A$3702,C102)</f>
        <v>5</v>
      </c>
    </row>
    <row r="103" spans="1:6" x14ac:dyDescent="0.3">
      <c r="A103" s="2" t="s">
        <v>228</v>
      </c>
      <c r="B103" s="2">
        <v>6.4</v>
      </c>
      <c r="C103" s="4" t="str">
        <v>Richard Donner</v>
      </c>
      <c r="D103" s="7">
        <f t="shared" si="2"/>
        <v>6.6333333333333337</v>
      </c>
      <c r="E103" s="4">
        <f t="shared" si="3"/>
        <v>0.58699999999999997</v>
      </c>
      <c r="F103" s="4">
        <f>COUNTIF(A103:$A$3702,C103)</f>
        <v>9</v>
      </c>
    </row>
    <row r="104" spans="1:6" x14ac:dyDescent="0.3">
      <c r="A104" s="3" t="s">
        <v>230</v>
      </c>
      <c r="B104" s="3">
        <v>6.1</v>
      </c>
      <c r="C104" s="4" t="str">
        <v>Ang Lee</v>
      </c>
      <c r="D104" s="7">
        <f t="shared" si="2"/>
        <v>7.2500000000000009</v>
      </c>
      <c r="E104" s="4">
        <f t="shared" si="3"/>
        <v>0.84499999999999997</v>
      </c>
      <c r="F104" s="4">
        <f>COUNTIF(A104:$A$3702,C104)</f>
        <v>8</v>
      </c>
    </row>
    <row r="105" spans="1:6" x14ac:dyDescent="0.3">
      <c r="A105" s="2" t="s">
        <v>232</v>
      </c>
      <c r="B105" s="2">
        <v>7.3</v>
      </c>
      <c r="C105" s="4" t="str">
        <v>Jon M. Chu</v>
      </c>
      <c r="D105" s="7">
        <f t="shared" si="2"/>
        <v>5.34</v>
      </c>
      <c r="E105" s="4">
        <f t="shared" si="3"/>
        <v>0.153</v>
      </c>
      <c r="F105" s="4">
        <f>COUNTIF(A105:$A$3702,C105)</f>
        <v>5</v>
      </c>
    </row>
    <row r="106" spans="1:6" x14ac:dyDescent="0.3">
      <c r="A106" s="3" t="s">
        <v>234</v>
      </c>
      <c r="B106" s="3">
        <v>6.6</v>
      </c>
      <c r="C106" s="4" t="str">
        <v>Breck Eisner</v>
      </c>
      <c r="D106" s="7">
        <f t="shared" si="2"/>
        <v>6.166666666666667</v>
      </c>
      <c r="E106" s="4">
        <f t="shared" si="3"/>
        <v>0.39</v>
      </c>
      <c r="F106" s="4">
        <f>COUNTIF(A106:$A$3702,C106)</f>
        <v>3</v>
      </c>
    </row>
    <row r="107" spans="1:6" x14ac:dyDescent="0.3">
      <c r="A107" s="2" t="s">
        <v>236</v>
      </c>
      <c r="B107" s="2">
        <v>6.3</v>
      </c>
      <c r="C107" s="4" t="str">
        <v>Hironobu Sakaguchi</v>
      </c>
      <c r="D107" s="7">
        <f t="shared" si="2"/>
        <v>6.4</v>
      </c>
      <c r="E107" s="4">
        <f t="shared" si="3"/>
        <v>0.46800000000000003</v>
      </c>
      <c r="F107" s="4">
        <f>COUNTIF(A107:$A$3702,C107)</f>
        <v>1</v>
      </c>
    </row>
    <row r="108" spans="1:6" x14ac:dyDescent="0.3">
      <c r="A108" s="3" t="s">
        <v>91</v>
      </c>
      <c r="B108" s="3">
        <v>6.1</v>
      </c>
      <c r="C108" s="4" t="str">
        <v>Peter Weir</v>
      </c>
      <c r="D108" s="7">
        <f t="shared" si="2"/>
        <v>7.7249999999999996</v>
      </c>
      <c r="E108" s="4">
        <f t="shared" si="3"/>
        <v>0.95199999999999996</v>
      </c>
      <c r="F108" s="4">
        <f>COUNTIF(A108:$A$3702,C108)</f>
        <v>4</v>
      </c>
    </row>
    <row r="109" spans="1:6" x14ac:dyDescent="0.3">
      <c r="A109" s="2" t="s">
        <v>91</v>
      </c>
      <c r="B109" s="2">
        <v>7.1</v>
      </c>
      <c r="C109" s="4" t="str">
        <v>Bill Condon</v>
      </c>
      <c r="D109" s="7">
        <f t="shared" si="2"/>
        <v>6.56</v>
      </c>
      <c r="E109" s="4">
        <f t="shared" si="3"/>
        <v>0.54800000000000004</v>
      </c>
      <c r="F109" s="4">
        <f>COUNTIF(A109:$A$3702,C109)</f>
        <v>5</v>
      </c>
    </row>
    <row r="110" spans="1:6" x14ac:dyDescent="0.3">
      <c r="A110" s="3" t="s">
        <v>241</v>
      </c>
      <c r="B110" s="3">
        <v>5.5</v>
      </c>
      <c r="C110" s="4" t="str">
        <v>Louis Leterrier</v>
      </c>
      <c r="D110" s="7">
        <f t="shared" si="2"/>
        <v>6.6666666666666652</v>
      </c>
      <c r="E110" s="4">
        <f t="shared" si="3"/>
        <v>0.59299999999999997</v>
      </c>
      <c r="F110" s="4">
        <f>COUNTIF(A110:$A$3702,C110)</f>
        <v>6</v>
      </c>
    </row>
    <row r="111" spans="1:6" x14ac:dyDescent="0.3">
      <c r="A111" s="2" t="s">
        <v>32</v>
      </c>
      <c r="B111" s="2">
        <v>7.5</v>
      </c>
      <c r="C111" s="4" t="str">
        <v>Alejandro G. Iñárritu</v>
      </c>
      <c r="D111" s="7">
        <f t="shared" si="2"/>
        <v>7.8400000000000007</v>
      </c>
      <c r="E111" s="4">
        <f t="shared" si="3"/>
        <v>0.96799999999999997</v>
      </c>
      <c r="F111" s="4">
        <f>COUNTIF(A111:$A$3702,C111)</f>
        <v>5</v>
      </c>
    </row>
    <row r="112" spans="1:6" x14ac:dyDescent="0.3">
      <c r="A112" s="3" t="s">
        <v>118</v>
      </c>
      <c r="B112" s="3">
        <v>7.6</v>
      </c>
      <c r="C112" s="4" t="str">
        <v>David Soren</v>
      </c>
      <c r="D112" s="7">
        <f t="shared" si="2"/>
        <v>6.5</v>
      </c>
      <c r="E112" s="4">
        <f t="shared" si="3"/>
        <v>0.50600000000000001</v>
      </c>
      <c r="F112" s="4">
        <f>COUNTIF(A112:$A$3702,C112)</f>
        <v>1</v>
      </c>
    </row>
    <row r="113" spans="1:6" x14ac:dyDescent="0.3">
      <c r="A113" s="2" t="s">
        <v>73</v>
      </c>
      <c r="B113" s="2">
        <v>6.4</v>
      </c>
      <c r="C113" s="4" t="str">
        <v>Paul Greengrass</v>
      </c>
      <c r="D113" s="7">
        <f t="shared" si="2"/>
        <v>7.5857142857142872</v>
      </c>
      <c r="E113" s="4">
        <f t="shared" si="3"/>
        <v>0.91300000000000003</v>
      </c>
      <c r="F113" s="4">
        <f>COUNTIF(A113:$A$3702,C113)</f>
        <v>7</v>
      </c>
    </row>
    <row r="114" spans="1:6" x14ac:dyDescent="0.3">
      <c r="A114" s="3" t="s">
        <v>220</v>
      </c>
      <c r="B114" s="3">
        <v>7.2</v>
      </c>
      <c r="C114" s="4" t="str">
        <v>Mark Osborne</v>
      </c>
      <c r="D114" s="7">
        <f t="shared" si="2"/>
        <v>7.6999999999999993</v>
      </c>
      <c r="E114" s="4">
        <f t="shared" si="3"/>
        <v>0.93799999999999994</v>
      </c>
      <c r="F114" s="4">
        <f>COUNTIF(A114:$A$3702,C114)</f>
        <v>2</v>
      </c>
    </row>
    <row r="115" spans="1:6" x14ac:dyDescent="0.3">
      <c r="A115" s="2" t="s">
        <v>83</v>
      </c>
      <c r="B115" s="2">
        <v>6.7</v>
      </c>
      <c r="C115" s="4" t="str">
        <v>Peyton Reed</v>
      </c>
      <c r="D115" s="7">
        <f t="shared" si="2"/>
        <v>6.4749999999999996</v>
      </c>
      <c r="E115" s="4">
        <f t="shared" si="3"/>
        <v>0.504</v>
      </c>
      <c r="F115" s="4">
        <f>COUNTIF(A115:$A$3702,C115)</f>
        <v>4</v>
      </c>
    </row>
    <row r="116" spans="1:6" x14ac:dyDescent="0.3">
      <c r="A116" s="3" t="s">
        <v>192</v>
      </c>
      <c r="B116" s="3">
        <v>8</v>
      </c>
      <c r="C116" s="4" t="str">
        <v>Tim Johnson</v>
      </c>
      <c r="D116" s="7">
        <f t="shared" si="2"/>
        <v>6.75</v>
      </c>
      <c r="E116" s="4">
        <f t="shared" si="3"/>
        <v>0.628</v>
      </c>
      <c r="F116" s="4">
        <f>COUNTIF(A116:$A$3702,C116)</f>
        <v>2</v>
      </c>
    </row>
    <row r="117" spans="1:6" x14ac:dyDescent="0.3">
      <c r="A117" s="2" t="s">
        <v>18</v>
      </c>
      <c r="B117" s="2">
        <v>8.3000000000000007</v>
      </c>
      <c r="C117" s="4" t="str">
        <v>Phillip Noyce</v>
      </c>
      <c r="D117" s="7">
        <f t="shared" si="2"/>
        <v>6.7666666666666675</v>
      </c>
      <c r="E117" s="4">
        <f t="shared" si="3"/>
        <v>0.63600000000000001</v>
      </c>
      <c r="F117" s="4">
        <f>COUNTIF(A117:$A$3702,C117)</f>
        <v>9</v>
      </c>
    </row>
    <row r="118" spans="1:6" x14ac:dyDescent="0.3">
      <c r="A118" s="3" t="s">
        <v>255</v>
      </c>
      <c r="B118" s="3">
        <v>6.7</v>
      </c>
      <c r="C118" s="4" t="str">
        <v>Darren Aronofsky</v>
      </c>
      <c r="D118" s="7">
        <f t="shared" si="2"/>
        <v>7.4833333333333334</v>
      </c>
      <c r="E118" s="4">
        <f t="shared" si="3"/>
        <v>0.89200000000000002</v>
      </c>
      <c r="F118" s="4">
        <f>COUNTIF(A118:$A$3702,C118)</f>
        <v>6</v>
      </c>
    </row>
    <row r="119" spans="1:6" x14ac:dyDescent="0.3">
      <c r="A119" s="2" t="s">
        <v>258</v>
      </c>
      <c r="B119" s="2">
        <v>5.9</v>
      </c>
      <c r="C119" s="4" t="str">
        <v>Alfonso Cuarón</v>
      </c>
      <c r="D119" s="7">
        <f t="shared" si="2"/>
        <v>7.8</v>
      </c>
      <c r="E119" s="4">
        <f t="shared" si="3"/>
        <v>0.95699999999999996</v>
      </c>
      <c r="F119" s="4">
        <f>COUNTIF(A119:$A$3702,C119)</f>
        <v>4</v>
      </c>
    </row>
    <row r="120" spans="1:6" x14ac:dyDescent="0.3">
      <c r="A120" s="3" t="s">
        <v>260</v>
      </c>
      <c r="B120" s="3">
        <v>6.7</v>
      </c>
      <c r="C120" s="4" t="str">
        <v>Eric Leighton</v>
      </c>
      <c r="D120" s="7">
        <f t="shared" si="2"/>
        <v>6.5</v>
      </c>
      <c r="E120" s="4">
        <f t="shared" si="3"/>
        <v>0.50600000000000001</v>
      </c>
      <c r="F120" s="4">
        <f>COUNTIF(A120:$A$3702,C120)</f>
        <v>1</v>
      </c>
    </row>
    <row r="121" spans="1:6" x14ac:dyDescent="0.3">
      <c r="A121" s="2" t="s">
        <v>138</v>
      </c>
      <c r="B121" s="2">
        <v>6.7</v>
      </c>
      <c r="C121" s="4" t="str">
        <v>Tom McGrath</v>
      </c>
      <c r="D121" s="7">
        <f t="shared" si="2"/>
        <v>7.3</v>
      </c>
      <c r="E121" s="4">
        <f t="shared" si="3"/>
        <v>0.84899999999999998</v>
      </c>
      <c r="F121" s="4">
        <f>COUNTIF(A121:$A$3702,C121)</f>
        <v>1</v>
      </c>
    </row>
    <row r="122" spans="1:6" x14ac:dyDescent="0.3">
      <c r="A122" s="3" t="s">
        <v>263</v>
      </c>
      <c r="B122" s="3">
        <v>7.6</v>
      </c>
      <c r="C122" s="4" t="str">
        <v>Chris Columbus</v>
      </c>
      <c r="D122" s="7">
        <f t="shared" si="2"/>
        <v>6.6545454545454552</v>
      </c>
      <c r="E122" s="4">
        <f t="shared" si="3"/>
        <v>0.59199999999999997</v>
      </c>
      <c r="F122" s="4">
        <f>COUNTIF(A122:$A$3702,C122)</f>
        <v>11</v>
      </c>
    </row>
    <row r="123" spans="1:6" x14ac:dyDescent="0.3">
      <c r="A123" s="2" t="s">
        <v>138</v>
      </c>
      <c r="B123" s="2">
        <v>7.2</v>
      </c>
      <c r="C123" s="4" t="str">
        <v>Robert Schwentke</v>
      </c>
      <c r="D123" s="7">
        <f t="shared" si="2"/>
        <v>6.3499999999999988</v>
      </c>
      <c r="E123" s="4">
        <f t="shared" si="3"/>
        <v>0.45900000000000002</v>
      </c>
      <c r="F123" s="4">
        <f>COUNTIF(A123:$A$3702,C123)</f>
        <v>6</v>
      </c>
    </row>
    <row r="124" spans="1:6" x14ac:dyDescent="0.3">
      <c r="A124" s="3" t="s">
        <v>234</v>
      </c>
      <c r="B124" s="3">
        <v>7.1</v>
      </c>
      <c r="C124" s="4" t="str">
        <v>Carlos Saldanha</v>
      </c>
      <c r="D124" s="7">
        <f t="shared" si="2"/>
        <v>6.8249999999999993</v>
      </c>
      <c r="E124" s="4">
        <f t="shared" si="3"/>
        <v>0.66400000000000003</v>
      </c>
      <c r="F124" s="4">
        <f>COUNTIF(A124:$A$3702,C124)</f>
        <v>4</v>
      </c>
    </row>
    <row r="125" spans="1:6" x14ac:dyDescent="0.3">
      <c r="A125" s="2" t="s">
        <v>268</v>
      </c>
      <c r="B125" s="2">
        <v>8.1</v>
      </c>
      <c r="C125" s="4" t="str">
        <v>Guy Ritchie</v>
      </c>
      <c r="D125" s="7">
        <f t="shared" si="2"/>
        <v>7.1142857142857139</v>
      </c>
      <c r="E125" s="4">
        <f t="shared" si="3"/>
        <v>0.79700000000000004</v>
      </c>
      <c r="F125" s="4">
        <f>COUNTIF(A125:$A$3702,C125)</f>
        <v>7</v>
      </c>
    </row>
    <row r="126" spans="1:6" x14ac:dyDescent="0.3">
      <c r="A126" s="3" t="s">
        <v>270</v>
      </c>
      <c r="B126" s="3">
        <v>6.7</v>
      </c>
      <c r="C126" s="4" t="str">
        <v>Paul Verhoeven</v>
      </c>
      <c r="D126" s="7">
        <f t="shared" si="2"/>
        <v>6.56</v>
      </c>
      <c r="E126" s="4">
        <f t="shared" si="3"/>
        <v>0.54800000000000004</v>
      </c>
      <c r="F126" s="4">
        <f>COUNTIF(A126:$A$3702,C126)</f>
        <v>5</v>
      </c>
    </row>
    <row r="127" spans="1:6" x14ac:dyDescent="0.3">
      <c r="A127" s="2" t="s">
        <v>273</v>
      </c>
      <c r="B127" s="2">
        <v>7</v>
      </c>
      <c r="C127" s="4" t="str">
        <v>John McTiernan</v>
      </c>
      <c r="D127" s="7">
        <f t="shared" si="2"/>
        <v>6.63</v>
      </c>
      <c r="E127" s="4">
        <f t="shared" si="3"/>
        <v>0.58599999999999997</v>
      </c>
      <c r="F127" s="4">
        <f>COUNTIF(A127:$A$3702,C127)</f>
        <v>10</v>
      </c>
    </row>
    <row r="128" spans="1:6" x14ac:dyDescent="0.3">
      <c r="A128" s="3" t="s">
        <v>275</v>
      </c>
      <c r="B128" s="3">
        <v>6.9</v>
      </c>
      <c r="C128" s="4" t="str">
        <v>Tony Gilroy</v>
      </c>
      <c r="D128" s="7">
        <f t="shared" si="2"/>
        <v>6.7333333333333334</v>
      </c>
      <c r="E128" s="4">
        <f t="shared" si="3"/>
        <v>0.625</v>
      </c>
      <c r="F128" s="4">
        <f>COUNTIF(A128:$A$3702,C128)</f>
        <v>3</v>
      </c>
    </row>
    <row r="129" spans="1:6" x14ac:dyDescent="0.3">
      <c r="A129" s="2" t="s">
        <v>278</v>
      </c>
      <c r="B129" s="2">
        <v>5.0999999999999996</v>
      </c>
      <c r="C129" s="4" t="str">
        <v>Joel Schumacher</v>
      </c>
      <c r="D129" s="7">
        <f t="shared" si="2"/>
        <v>6.3416666666666659</v>
      </c>
      <c r="E129" s="4">
        <f t="shared" si="3"/>
        <v>0.45800000000000002</v>
      </c>
      <c r="F129" s="4">
        <f>COUNTIF(A129:$A$3702,C129)</f>
        <v>12</v>
      </c>
    </row>
    <row r="130" spans="1:6" x14ac:dyDescent="0.3">
      <c r="A130" s="3" t="s">
        <v>281</v>
      </c>
      <c r="B130" s="3">
        <v>5.8</v>
      </c>
      <c r="C130" s="4" t="str">
        <v>John Woo</v>
      </c>
      <c r="D130" s="7">
        <f t="shared" ref="D130:D193" si="4">AVERAGEIF($A$2:$A$3702,C130,$B$2:$B$3702)</f>
        <v>6.5166666666666666</v>
      </c>
      <c r="E130" s="4">
        <f t="shared" si="3"/>
        <v>0.53900000000000003</v>
      </c>
      <c r="F130" s="4">
        <f>COUNTIF(A130:$A$3702,C130)</f>
        <v>6</v>
      </c>
    </row>
    <row r="131" spans="1:6" x14ac:dyDescent="0.3">
      <c r="A131" s="2" t="s">
        <v>83</v>
      </c>
      <c r="B131" s="2">
        <v>6.2</v>
      </c>
      <c r="C131" s="4" t="str">
        <v>Tim Story</v>
      </c>
      <c r="D131" s="7">
        <f t="shared" si="4"/>
        <v>6.05</v>
      </c>
      <c r="E131" s="4">
        <f t="shared" ref="E131:E194" si="5">_xlfn.PERCENTRANK.EXC($D$2:$D$1694,D131)</f>
        <v>0.34200000000000003</v>
      </c>
      <c r="F131" s="4">
        <f>COUNTIF(A131:$A$3702,C131)</f>
        <v>6</v>
      </c>
    </row>
    <row r="132" spans="1:6" x14ac:dyDescent="0.3">
      <c r="A132" s="3" t="s">
        <v>285</v>
      </c>
      <c r="B132" s="3">
        <v>7.4</v>
      </c>
      <c r="C132" s="4" t="str">
        <v>Mark Steven Johnson</v>
      </c>
      <c r="D132" s="7">
        <f t="shared" si="4"/>
        <v>6.0500000000000007</v>
      </c>
      <c r="E132" s="4">
        <f t="shared" si="5"/>
        <v>0.34599999999999997</v>
      </c>
      <c r="F132" s="4">
        <f>COUNTIF(A132:$A$3702,C132)</f>
        <v>2</v>
      </c>
    </row>
    <row r="133" spans="1:6" x14ac:dyDescent="0.3">
      <c r="A133" s="2" t="s">
        <v>287</v>
      </c>
      <c r="B133" s="2">
        <v>5.8</v>
      </c>
      <c r="C133" s="4" t="str">
        <v>Neill Blomkamp</v>
      </c>
      <c r="D133" s="7">
        <f t="shared" si="4"/>
        <v>7.166666666666667</v>
      </c>
      <c r="E133" s="4">
        <f t="shared" si="5"/>
        <v>0.80700000000000005</v>
      </c>
      <c r="F133" s="4">
        <f>COUNTIF(A133:$A$3702,C133)</f>
        <v>3</v>
      </c>
    </row>
    <row r="134" spans="1:6" x14ac:dyDescent="0.3">
      <c r="A134" s="2" t="s">
        <v>290</v>
      </c>
      <c r="B134" s="2">
        <v>6.2</v>
      </c>
      <c r="C134" s="4" t="str">
        <v>David Twohy</v>
      </c>
      <c r="D134" s="7">
        <f t="shared" si="4"/>
        <v>6.6750000000000007</v>
      </c>
      <c r="E134" s="4">
        <f t="shared" si="5"/>
        <v>0.59799999999999998</v>
      </c>
      <c r="F134" s="4">
        <f>COUNTIF(A134:$A$3702,C134)</f>
        <v>4</v>
      </c>
    </row>
    <row r="135" spans="1:6" x14ac:dyDescent="0.3">
      <c r="A135" s="3" t="s">
        <v>292</v>
      </c>
      <c r="B135" s="3">
        <v>7.3</v>
      </c>
      <c r="C135" s="4" t="str">
        <v>José Padilha</v>
      </c>
      <c r="D135" s="7">
        <f t="shared" si="4"/>
        <v>7.15</v>
      </c>
      <c r="E135" s="4">
        <f t="shared" si="5"/>
        <v>0.80300000000000005</v>
      </c>
      <c r="F135" s="4">
        <f>COUNTIF(A135:$A$3702,C135)</f>
        <v>2</v>
      </c>
    </row>
    <row r="136" spans="1:6" x14ac:dyDescent="0.3">
      <c r="A136" s="2" t="s">
        <v>294</v>
      </c>
      <c r="B136" s="2">
        <v>4.2</v>
      </c>
      <c r="C136" s="4" t="str">
        <v>James L. Brooks</v>
      </c>
      <c r="D136" s="7">
        <f t="shared" si="4"/>
        <v>6.5</v>
      </c>
      <c r="E136" s="4">
        <f t="shared" si="5"/>
        <v>0.50600000000000001</v>
      </c>
      <c r="F136" s="4">
        <f>COUNTIF(A136:$A$3702,C136)</f>
        <v>3</v>
      </c>
    </row>
    <row r="137" spans="1:6" x14ac:dyDescent="0.3">
      <c r="A137" s="3" t="s">
        <v>113</v>
      </c>
      <c r="B137" s="3">
        <v>6.9</v>
      </c>
      <c r="C137" s="4" t="str">
        <v>James Mangold</v>
      </c>
      <c r="D137" s="7">
        <f t="shared" si="4"/>
        <v>7.0749999999999993</v>
      </c>
      <c r="E137" s="4">
        <f t="shared" si="5"/>
        <v>0.76800000000000002</v>
      </c>
      <c r="F137" s="4">
        <f>COUNTIF(A137:$A$3702,C137)</f>
        <v>8</v>
      </c>
    </row>
    <row r="138" spans="1:6" x14ac:dyDescent="0.3">
      <c r="A138" s="2" t="s">
        <v>133</v>
      </c>
      <c r="B138" s="2">
        <v>6.4</v>
      </c>
      <c r="C138" s="4" t="str">
        <v>George Lucas</v>
      </c>
      <c r="D138" s="7">
        <f t="shared" si="4"/>
        <v>7.4</v>
      </c>
      <c r="E138" s="4">
        <f t="shared" si="5"/>
        <v>0.875</v>
      </c>
      <c r="F138" s="4">
        <f>COUNTIF(A138:$A$3702,C138)</f>
        <v>5</v>
      </c>
    </row>
    <row r="139" spans="1:6" x14ac:dyDescent="0.3">
      <c r="A139" s="3" t="s">
        <v>299</v>
      </c>
      <c r="B139" s="3">
        <v>5.4</v>
      </c>
      <c r="C139" s="4" t="str">
        <v>Kirk De Micco</v>
      </c>
      <c r="D139" s="7">
        <f t="shared" si="4"/>
        <v>5.9</v>
      </c>
      <c r="E139" s="4">
        <f t="shared" si="5"/>
        <v>0.27500000000000002</v>
      </c>
      <c r="F139" s="4">
        <f>COUNTIF(A139:$A$3702,C139)</f>
        <v>2</v>
      </c>
    </row>
    <row r="140" spans="1:6" x14ac:dyDescent="0.3">
      <c r="A140" s="2" t="s">
        <v>301</v>
      </c>
      <c r="B140" s="2">
        <v>6.7</v>
      </c>
      <c r="C140" s="4" t="str">
        <v>Cedric Nicolas-Troyan</v>
      </c>
      <c r="D140" s="7">
        <f t="shared" si="4"/>
        <v>6.1</v>
      </c>
      <c r="E140" s="4">
        <f t="shared" si="5"/>
        <v>0.35399999999999998</v>
      </c>
      <c r="F140" s="4">
        <f>COUNTIF(A140:$A$3702,C140)</f>
        <v>1</v>
      </c>
    </row>
    <row r="141" spans="1:6" x14ac:dyDescent="0.3">
      <c r="A141" s="3" t="s">
        <v>303</v>
      </c>
      <c r="B141" s="3">
        <v>5.8</v>
      </c>
      <c r="C141" s="4" t="str">
        <v>Roger Donaldson</v>
      </c>
      <c r="D141" s="7">
        <f t="shared" si="4"/>
        <v>6.7714285714285705</v>
      </c>
      <c r="E141" s="4">
        <f t="shared" si="5"/>
        <v>0.63600000000000001</v>
      </c>
      <c r="F141" s="4">
        <f>COUNTIF(A141:$A$3702,C141)</f>
        <v>7</v>
      </c>
    </row>
    <row r="142" spans="1:6" x14ac:dyDescent="0.3">
      <c r="A142" s="2" t="s">
        <v>305</v>
      </c>
      <c r="B142" s="2">
        <v>6.9</v>
      </c>
      <c r="C142" s="4" t="str">
        <v>Josh Trank</v>
      </c>
      <c r="D142" s="7">
        <f t="shared" si="4"/>
        <v>5.6999999999999993</v>
      </c>
      <c r="E142" s="4">
        <f t="shared" si="5"/>
        <v>0.23300000000000001</v>
      </c>
      <c r="F142" s="4">
        <f>COUNTIF(A142:$A$3702,C142)</f>
        <v>2</v>
      </c>
    </row>
    <row r="143" spans="1:6" x14ac:dyDescent="0.3">
      <c r="A143" s="3" t="s">
        <v>225</v>
      </c>
      <c r="B143" s="3">
        <v>7.2</v>
      </c>
      <c r="C143" s="4" t="str">
        <v>Brad Peyton</v>
      </c>
      <c r="D143" s="7">
        <f t="shared" si="4"/>
        <v>5.3999999999999995</v>
      </c>
      <c r="E143" s="4">
        <f t="shared" si="5"/>
        <v>0.156</v>
      </c>
      <c r="F143" s="4">
        <f>COUNTIF(A143:$A$3702,C143)</f>
        <v>3</v>
      </c>
    </row>
    <row r="144" spans="1:6" x14ac:dyDescent="0.3">
      <c r="A144" s="2" t="s">
        <v>255</v>
      </c>
      <c r="B144" s="2">
        <v>6.9</v>
      </c>
      <c r="C144" s="4" t="str">
        <v>Roger Spottiswoode</v>
      </c>
      <c r="D144" s="7">
        <f t="shared" si="4"/>
        <v>6.5</v>
      </c>
      <c r="E144" s="4">
        <f t="shared" si="5"/>
        <v>0.50600000000000001</v>
      </c>
      <c r="F144" s="4">
        <f>COUNTIF(A144:$A$3702,C144)</f>
        <v>3</v>
      </c>
    </row>
    <row r="145" spans="1:6" x14ac:dyDescent="0.3">
      <c r="A145" s="3" t="s">
        <v>310</v>
      </c>
      <c r="B145" s="3">
        <v>6.1</v>
      </c>
      <c r="C145" s="4" t="str">
        <v>Steven Soderbergh</v>
      </c>
      <c r="D145" s="7">
        <f t="shared" si="4"/>
        <v>6.6800000000000006</v>
      </c>
      <c r="E145" s="4">
        <f t="shared" si="5"/>
        <v>0.6</v>
      </c>
      <c r="F145" s="4">
        <f>COUNTIF(A145:$A$3702,C145)</f>
        <v>15</v>
      </c>
    </row>
    <row r="146" spans="1:6" x14ac:dyDescent="0.3">
      <c r="A146" s="2" t="s">
        <v>312</v>
      </c>
      <c r="B146" s="2">
        <v>5.5</v>
      </c>
      <c r="C146" s="4" t="str">
        <v>Michel Gondry</v>
      </c>
      <c r="D146" s="7">
        <f t="shared" si="4"/>
        <v>6.9249999999999998</v>
      </c>
      <c r="E146" s="4">
        <f t="shared" si="5"/>
        <v>0.70799999999999996</v>
      </c>
      <c r="F146" s="4">
        <f>COUNTIF(A146:$A$3702,C146)</f>
        <v>4</v>
      </c>
    </row>
    <row r="147" spans="1:6" x14ac:dyDescent="0.3">
      <c r="A147" s="3" t="s">
        <v>91</v>
      </c>
      <c r="B147" s="3">
        <v>6.6</v>
      </c>
      <c r="C147" s="4" t="str">
        <v>Noam Murro</v>
      </c>
      <c r="D147" s="7">
        <f t="shared" si="4"/>
        <v>6.2</v>
      </c>
      <c r="E147" s="4">
        <f t="shared" si="5"/>
        <v>0.39500000000000002</v>
      </c>
      <c r="F147" s="4">
        <f>COUNTIF(A147:$A$3702,C147)</f>
        <v>1</v>
      </c>
    </row>
    <row r="148" spans="1:6" x14ac:dyDescent="0.3">
      <c r="A148" s="2" t="s">
        <v>52</v>
      </c>
      <c r="B148" s="2">
        <v>6.1</v>
      </c>
      <c r="C148" s="4" t="str">
        <v>Raja Gosnell</v>
      </c>
      <c r="D148" s="7">
        <f t="shared" si="4"/>
        <v>4.9166666666666661</v>
      </c>
      <c r="E148" s="4">
        <f t="shared" si="5"/>
        <v>8.6999999999999994E-2</v>
      </c>
      <c r="F148" s="4">
        <f>COUNTIF(A148:$A$3702,C148)</f>
        <v>6</v>
      </c>
    </row>
    <row r="149" spans="1:6" x14ac:dyDescent="0.3">
      <c r="A149" s="3" t="s">
        <v>135</v>
      </c>
      <c r="B149" s="3">
        <v>6.3</v>
      </c>
      <c r="C149" s="4" t="str">
        <v>Will Finn</v>
      </c>
      <c r="D149" s="7">
        <f t="shared" si="4"/>
        <v>5.4</v>
      </c>
      <c r="E149" s="4">
        <f t="shared" si="5"/>
        <v>0.157</v>
      </c>
      <c r="F149" s="4">
        <f>COUNTIF(A149:$A$3702,C149)</f>
        <v>1</v>
      </c>
    </row>
    <row r="150" spans="1:6" x14ac:dyDescent="0.3">
      <c r="A150" s="2" t="s">
        <v>320</v>
      </c>
      <c r="B150" s="2">
        <v>7.2</v>
      </c>
      <c r="C150" s="4" t="str">
        <v>Jan de Bont</v>
      </c>
      <c r="D150" s="7">
        <f t="shared" si="4"/>
        <v>5.52</v>
      </c>
      <c r="E150" s="4">
        <f t="shared" si="5"/>
        <v>0.19400000000000001</v>
      </c>
      <c r="F150" s="4">
        <f>COUNTIF(A150:$A$3702,C150)</f>
        <v>5</v>
      </c>
    </row>
    <row r="151" spans="1:6" x14ac:dyDescent="0.3">
      <c r="A151" s="3" t="s">
        <v>192</v>
      </c>
      <c r="B151" s="3">
        <v>7.4</v>
      </c>
      <c r="C151" s="4" t="str">
        <v>Len Wiseman</v>
      </c>
      <c r="D151" s="7">
        <f t="shared" si="4"/>
        <v>7</v>
      </c>
      <c r="E151" s="4">
        <f t="shared" si="5"/>
        <v>0.72299999999999998</v>
      </c>
      <c r="F151" s="4">
        <f>COUNTIF(A151:$A$3702,C151)</f>
        <v>3</v>
      </c>
    </row>
    <row r="152" spans="1:6" x14ac:dyDescent="0.3">
      <c r="A152" s="2" t="s">
        <v>323</v>
      </c>
      <c r="B152" s="2">
        <v>7.3</v>
      </c>
      <c r="C152" s="4" t="str">
        <v>Frank Coraci</v>
      </c>
      <c r="D152" s="7">
        <f t="shared" si="4"/>
        <v>6.083333333333333</v>
      </c>
      <c r="E152" s="4">
        <f t="shared" si="5"/>
        <v>0.35099999999999998</v>
      </c>
      <c r="F152" s="4">
        <f>COUNTIF(A152:$A$3702,C152)</f>
        <v>6</v>
      </c>
    </row>
    <row r="153" spans="1:6" x14ac:dyDescent="0.3">
      <c r="A153" s="3" t="s">
        <v>325</v>
      </c>
      <c r="B153" s="3">
        <v>6.1</v>
      </c>
      <c r="C153" s="4" t="str">
        <v>Michael Mann</v>
      </c>
      <c r="D153" s="7">
        <f t="shared" si="4"/>
        <v>7.083333333333333</v>
      </c>
      <c r="E153" s="4">
        <f t="shared" si="5"/>
        <v>0.77</v>
      </c>
      <c r="F153" s="4">
        <f>COUNTIF(A153:$A$3702,C153)</f>
        <v>6</v>
      </c>
    </row>
    <row r="154" spans="1:6" x14ac:dyDescent="0.3">
      <c r="A154" s="2" t="s">
        <v>328</v>
      </c>
      <c r="B154" s="2">
        <v>7.7</v>
      </c>
      <c r="C154" s="4" t="str">
        <v>Bo Welch</v>
      </c>
      <c r="D154" s="7">
        <f t="shared" si="4"/>
        <v>3.8</v>
      </c>
      <c r="E154" s="4">
        <f t="shared" si="5"/>
        <v>2.4E-2</v>
      </c>
      <c r="F154" s="4">
        <f>COUNTIF(A154:$A$3702,C154)</f>
        <v>1</v>
      </c>
    </row>
    <row r="155" spans="1:6" x14ac:dyDescent="0.3">
      <c r="A155" s="3" t="s">
        <v>60</v>
      </c>
      <c r="B155" s="3">
        <v>6.1</v>
      </c>
      <c r="C155" s="4" t="str">
        <v>Ron Clements</v>
      </c>
      <c r="D155" s="7">
        <f t="shared" si="4"/>
        <v>7.3999999999999995</v>
      </c>
      <c r="E155" s="4">
        <f t="shared" si="5"/>
        <v>0.874</v>
      </c>
      <c r="F155" s="4">
        <f>COUNTIF(A155:$A$3702,C155)</f>
        <v>3</v>
      </c>
    </row>
    <row r="156" spans="1:6" x14ac:dyDescent="0.3">
      <c r="A156" s="2" t="s">
        <v>113</v>
      </c>
      <c r="B156" s="2">
        <v>8</v>
      </c>
      <c r="C156" s="4" t="str">
        <v>Peter Chelsom</v>
      </c>
      <c r="D156" s="7">
        <f t="shared" si="4"/>
        <v>5.4</v>
      </c>
      <c r="E156" s="4">
        <f t="shared" si="5"/>
        <v>0.157</v>
      </c>
      <c r="F156" s="4">
        <f>COUNTIF(A156:$A$3702,C156)</f>
        <v>4</v>
      </c>
    </row>
    <row r="157" spans="1:6" x14ac:dyDescent="0.3">
      <c r="A157" s="3" t="s">
        <v>24</v>
      </c>
      <c r="B157" s="3">
        <v>7.3</v>
      </c>
      <c r="C157" s="4" t="str">
        <v>Dominic Sena</v>
      </c>
      <c r="D157" s="7">
        <f t="shared" si="4"/>
        <v>6.166666666666667</v>
      </c>
      <c r="E157" s="4">
        <f t="shared" si="5"/>
        <v>0.39</v>
      </c>
      <c r="F157" s="4">
        <f>COUNTIF(A157:$A$3702,C157)</f>
        <v>3</v>
      </c>
    </row>
    <row r="158" spans="1:6" x14ac:dyDescent="0.3">
      <c r="A158" s="2" t="s">
        <v>204</v>
      </c>
      <c r="B158" s="2">
        <v>7.9</v>
      </c>
      <c r="C158" s="4" t="str">
        <v>Tony Scott</v>
      </c>
      <c r="D158" s="7">
        <f t="shared" si="4"/>
        <v>6.791666666666667</v>
      </c>
      <c r="E158" s="4">
        <f t="shared" si="5"/>
        <v>0.63900000000000001</v>
      </c>
      <c r="F158" s="4">
        <f>COUNTIF(A158:$A$3702,C158)</f>
        <v>12</v>
      </c>
    </row>
    <row r="159" spans="1:6" x14ac:dyDescent="0.3">
      <c r="A159" s="3" t="s">
        <v>337</v>
      </c>
      <c r="B159" s="3">
        <v>5.5</v>
      </c>
      <c r="C159" s="4" t="str">
        <v>Paul Weitz</v>
      </c>
      <c r="D159" s="7">
        <f t="shared" si="4"/>
        <v>6.0166666666666657</v>
      </c>
      <c r="E159" s="4">
        <f t="shared" si="5"/>
        <v>0.33800000000000002</v>
      </c>
      <c r="F159" s="4">
        <f>COUNTIF(A159:$A$3702,C159)</f>
        <v>6</v>
      </c>
    </row>
    <row r="160" spans="1:6" x14ac:dyDescent="0.3">
      <c r="A160" s="2" t="s">
        <v>158</v>
      </c>
      <c r="B160" s="2">
        <v>5</v>
      </c>
      <c r="C160" s="4" t="str">
        <v>Adam McKay</v>
      </c>
      <c r="D160" s="7">
        <f t="shared" si="4"/>
        <v>6.9166666666666679</v>
      </c>
      <c r="E160" s="4">
        <f t="shared" si="5"/>
        <v>0.70799999999999996</v>
      </c>
      <c r="F160" s="4">
        <f>COUNTIF(A160:$A$3702,C160)</f>
        <v>6</v>
      </c>
    </row>
    <row r="161" spans="1:6" x14ac:dyDescent="0.3">
      <c r="A161" s="3" t="s">
        <v>35</v>
      </c>
      <c r="B161" s="3">
        <v>7.7</v>
      </c>
      <c r="C161" s="4" t="str">
        <v>Chuck Russell</v>
      </c>
      <c r="D161" s="7">
        <f t="shared" si="4"/>
        <v>6.0400000000000009</v>
      </c>
      <c r="E161" s="4">
        <f t="shared" si="5"/>
        <v>0.34100000000000003</v>
      </c>
      <c r="F161" s="4">
        <f>COUNTIF(A161:$A$3702,C161)</f>
        <v>5</v>
      </c>
    </row>
    <row r="162" spans="1:6" x14ac:dyDescent="0.3">
      <c r="A162" s="2" t="s">
        <v>342</v>
      </c>
      <c r="B162" s="2">
        <v>6.6</v>
      </c>
      <c r="C162" s="4" t="str">
        <v>Quentin Tarantino</v>
      </c>
      <c r="D162" s="7">
        <f t="shared" si="4"/>
        <v>8.2000000000000011</v>
      </c>
      <c r="E162" s="4">
        <f t="shared" si="5"/>
        <v>0.98799999999999999</v>
      </c>
      <c r="F162" s="4">
        <f>COUNTIF(A162:$A$3702,C162)</f>
        <v>8</v>
      </c>
    </row>
    <row r="163" spans="1:6" x14ac:dyDescent="0.3">
      <c r="A163" s="3" t="s">
        <v>344</v>
      </c>
      <c r="B163" s="3">
        <v>5.7</v>
      </c>
      <c r="C163" s="4" t="str">
        <v>Gary Trousdale</v>
      </c>
      <c r="D163" s="7">
        <f t="shared" si="4"/>
        <v>6.85</v>
      </c>
      <c r="E163" s="4">
        <f t="shared" si="5"/>
        <v>0.66900000000000004</v>
      </c>
      <c r="F163" s="4">
        <f>COUNTIF(A163:$A$3702,C163)</f>
        <v>2</v>
      </c>
    </row>
    <row r="164" spans="1:6" x14ac:dyDescent="0.3">
      <c r="A164" s="2" t="s">
        <v>346</v>
      </c>
      <c r="B164" s="2">
        <v>5.8</v>
      </c>
      <c r="C164" s="4" t="str">
        <v>Mark Dindal</v>
      </c>
      <c r="D164" s="7">
        <f t="shared" si="4"/>
        <v>6.666666666666667</v>
      </c>
      <c r="E164" s="4">
        <f t="shared" si="5"/>
        <v>0.59299999999999997</v>
      </c>
      <c r="F164" s="4">
        <f>COUNTIF(A164:$A$3702,C164)</f>
        <v>3</v>
      </c>
    </row>
    <row r="165" spans="1:6" x14ac:dyDescent="0.3">
      <c r="A165" s="3" t="s">
        <v>348</v>
      </c>
      <c r="B165" s="3">
        <v>6</v>
      </c>
      <c r="C165" s="4" t="str">
        <v>Simon West</v>
      </c>
      <c r="D165" s="7">
        <f t="shared" si="4"/>
        <v>6.0857142857142863</v>
      </c>
      <c r="E165" s="4">
        <f t="shared" si="5"/>
        <v>0.35299999999999998</v>
      </c>
      <c r="F165" s="4">
        <f>COUNTIF(A165:$A$3702,C165)</f>
        <v>7</v>
      </c>
    </row>
    <row r="166" spans="1:6" x14ac:dyDescent="0.3">
      <c r="A166" s="2" t="s">
        <v>351</v>
      </c>
      <c r="B166" s="2">
        <v>6.4</v>
      </c>
      <c r="C166" s="4" t="str">
        <v>Stefen Fangmeier</v>
      </c>
      <c r="D166" s="7">
        <f t="shared" si="4"/>
        <v>5.0999999999999996</v>
      </c>
      <c r="E166" s="4">
        <f t="shared" si="5"/>
        <v>9.6000000000000002E-2</v>
      </c>
      <c r="F166" s="4">
        <f>COUNTIF(A166:$A$3702,C166)</f>
        <v>1</v>
      </c>
    </row>
    <row r="167" spans="1:6" x14ac:dyDescent="0.3">
      <c r="A167" s="3" t="s">
        <v>287</v>
      </c>
      <c r="B167" s="3">
        <v>6.9</v>
      </c>
      <c r="C167" s="4" t="str">
        <v>Spike Jonze</v>
      </c>
      <c r="D167" s="7">
        <f t="shared" si="4"/>
        <v>7.5750000000000002</v>
      </c>
      <c r="E167" s="4">
        <f t="shared" si="5"/>
        <v>0.91200000000000003</v>
      </c>
      <c r="F167" s="4">
        <f>COUNTIF(A167:$A$3702,C167)</f>
        <v>4</v>
      </c>
    </row>
    <row r="168" spans="1:6" x14ac:dyDescent="0.3">
      <c r="A168" s="2" t="s">
        <v>236</v>
      </c>
      <c r="B168" s="2">
        <v>6.4</v>
      </c>
      <c r="C168" s="4" t="str">
        <v>Chris Wedge</v>
      </c>
      <c r="D168" s="7">
        <f t="shared" si="4"/>
        <v>6.8666666666666671</v>
      </c>
      <c r="E168" s="4">
        <f t="shared" si="5"/>
        <v>0.67800000000000005</v>
      </c>
      <c r="F168" s="4">
        <f>COUNTIF(A168:$A$3702,C168)</f>
        <v>3</v>
      </c>
    </row>
    <row r="169" spans="1:6" x14ac:dyDescent="0.3">
      <c r="A169" s="3" t="s">
        <v>356</v>
      </c>
      <c r="B169" s="3">
        <v>7.4</v>
      </c>
      <c r="C169" s="4" t="str">
        <v>Florian Henckel von Donnersmarck</v>
      </c>
      <c r="D169" s="7">
        <f t="shared" si="4"/>
        <v>7.25</v>
      </c>
      <c r="E169" s="4">
        <f t="shared" si="5"/>
        <v>0.84199999999999997</v>
      </c>
      <c r="F169" s="4">
        <f>COUNTIF(A169:$A$3702,C169)</f>
        <v>2</v>
      </c>
    </row>
    <row r="170" spans="1:6" x14ac:dyDescent="0.3">
      <c r="A170" s="2" t="s">
        <v>359</v>
      </c>
      <c r="B170" s="2">
        <v>5.5</v>
      </c>
      <c r="C170" s="4" t="str">
        <v>Peter Hyams</v>
      </c>
      <c r="D170" s="7">
        <f t="shared" si="4"/>
        <v>5.2200000000000006</v>
      </c>
      <c r="E170" s="4">
        <f t="shared" si="5"/>
        <v>0.124</v>
      </c>
      <c r="F170" s="4">
        <f>COUNTIF(A170:$A$3702,C170)</f>
        <v>5</v>
      </c>
    </row>
    <row r="171" spans="1:6" x14ac:dyDescent="0.3">
      <c r="A171" s="3" t="s">
        <v>268</v>
      </c>
      <c r="B171" s="3">
        <v>5.9</v>
      </c>
      <c r="C171" s="4" t="str">
        <v>Tom Tykwer</v>
      </c>
      <c r="D171" s="7">
        <f t="shared" si="4"/>
        <v>7.3250000000000002</v>
      </c>
      <c r="E171" s="4">
        <f t="shared" si="5"/>
        <v>0.86799999999999999</v>
      </c>
      <c r="F171" s="4">
        <f>COUNTIF(A171:$A$3702,C171)</f>
        <v>4</v>
      </c>
    </row>
    <row r="172" spans="1:6" x14ac:dyDescent="0.3">
      <c r="A172" s="2" t="s">
        <v>364</v>
      </c>
      <c r="B172" s="2">
        <v>6.8</v>
      </c>
      <c r="C172" s="4" t="str">
        <v>Pitof</v>
      </c>
      <c r="D172" s="7">
        <f t="shared" si="4"/>
        <v>3.3</v>
      </c>
      <c r="E172" s="4">
        <f t="shared" si="5"/>
        <v>1.0999999999999999E-2</v>
      </c>
      <c r="F172" s="4">
        <f>COUNTIF(A172:$A$3702,C172)</f>
        <v>1</v>
      </c>
    </row>
    <row r="173" spans="1:6" x14ac:dyDescent="0.3">
      <c r="A173" s="2" t="s">
        <v>123</v>
      </c>
      <c r="B173" s="2">
        <v>6.8</v>
      </c>
      <c r="C173" s="4" t="str">
        <v>Brad Silberling</v>
      </c>
      <c r="D173" s="7">
        <f t="shared" si="4"/>
        <v>6.2</v>
      </c>
      <c r="E173" s="4">
        <f t="shared" si="5"/>
        <v>0.39500000000000002</v>
      </c>
      <c r="F173" s="4">
        <f>COUNTIF(A173:$A$3702,C173)</f>
        <v>4</v>
      </c>
    </row>
    <row r="174" spans="1:6" x14ac:dyDescent="0.3">
      <c r="A174" s="3" t="s">
        <v>367</v>
      </c>
      <c r="B174" s="3">
        <v>8.1</v>
      </c>
      <c r="C174" s="4" t="str">
        <v>Patrick Hughes</v>
      </c>
      <c r="D174" s="7">
        <f t="shared" si="4"/>
        <v>6.1</v>
      </c>
      <c r="E174" s="4">
        <f t="shared" si="5"/>
        <v>0.35399999999999998</v>
      </c>
      <c r="F174" s="4">
        <f>COUNTIF(A174:$A$3702,C174)</f>
        <v>1</v>
      </c>
    </row>
    <row r="175" spans="1:6" x14ac:dyDescent="0.3">
      <c r="A175" s="2" t="s">
        <v>370</v>
      </c>
      <c r="B175" s="2">
        <v>6.5</v>
      </c>
      <c r="C175" s="4" t="str">
        <v>Ericson Core</v>
      </c>
      <c r="D175" s="7">
        <f t="shared" si="4"/>
        <v>5.3</v>
      </c>
      <c r="E175" s="4">
        <f t="shared" si="5"/>
        <v>0.13100000000000001</v>
      </c>
      <c r="F175" s="4">
        <f>COUNTIF(A175:$A$3702,C175)</f>
        <v>1</v>
      </c>
    </row>
    <row r="176" spans="1:6" x14ac:dyDescent="0.3">
      <c r="A176" s="3" t="s">
        <v>12</v>
      </c>
      <c r="B176" s="3">
        <v>7.2</v>
      </c>
      <c r="C176" s="4" t="str">
        <v>Lawrence Guterman</v>
      </c>
      <c r="D176" s="7">
        <f t="shared" si="4"/>
        <v>3.7</v>
      </c>
      <c r="E176" s="4">
        <f t="shared" si="5"/>
        <v>2.4E-2</v>
      </c>
      <c r="F176" s="4">
        <f>COUNTIF(A176:$A$3702,C176)</f>
        <v>2</v>
      </c>
    </row>
    <row r="177" spans="1:6" x14ac:dyDescent="0.3">
      <c r="A177" s="2" t="s">
        <v>255</v>
      </c>
      <c r="B177" s="2">
        <v>6.7</v>
      </c>
      <c r="C177" s="4" t="str">
        <v>Ron Underwood</v>
      </c>
      <c r="D177" s="7">
        <f t="shared" si="4"/>
        <v>5.5</v>
      </c>
      <c r="E177" s="4">
        <f t="shared" si="5"/>
        <v>0.18</v>
      </c>
      <c r="F177" s="4">
        <f>COUNTIF(A177:$A$3702,C177)</f>
        <v>3</v>
      </c>
    </row>
    <row r="178" spans="1:6" x14ac:dyDescent="0.3">
      <c r="A178" s="3" t="s">
        <v>375</v>
      </c>
      <c r="B178" s="3">
        <v>8.1</v>
      </c>
      <c r="C178" s="4" t="str">
        <v>Steve Martino</v>
      </c>
      <c r="D178" s="7">
        <f t="shared" si="4"/>
        <v>6.9</v>
      </c>
      <c r="E178" s="4">
        <f t="shared" si="5"/>
        <v>0.68200000000000005</v>
      </c>
      <c r="F178" s="4">
        <f>COUNTIF(A178:$A$3702,C178)</f>
        <v>2</v>
      </c>
    </row>
    <row r="179" spans="1:6" x14ac:dyDescent="0.3">
      <c r="A179" s="2" t="s">
        <v>378</v>
      </c>
      <c r="B179" s="2">
        <v>7.6</v>
      </c>
      <c r="C179" s="4" t="str">
        <v>David Mamet</v>
      </c>
      <c r="D179" s="7">
        <f t="shared" si="4"/>
        <v>7.05</v>
      </c>
      <c r="E179" s="4">
        <f t="shared" si="5"/>
        <v>0.76300000000000001</v>
      </c>
      <c r="F179" s="4">
        <f>COUNTIF(A179:$A$3702,C179)</f>
        <v>2</v>
      </c>
    </row>
    <row r="180" spans="1:6" x14ac:dyDescent="0.3">
      <c r="A180" s="3" t="s">
        <v>380</v>
      </c>
      <c r="B180" s="3">
        <v>7.4</v>
      </c>
      <c r="C180" s="4" t="str">
        <v>Yimou Zhang</v>
      </c>
      <c r="D180" s="7">
        <f t="shared" si="4"/>
        <v>7.5250000000000004</v>
      </c>
      <c r="E180" s="4">
        <f t="shared" si="5"/>
        <v>0.90700000000000003</v>
      </c>
      <c r="F180" s="4">
        <f>COUNTIF(A180:$A$3702,C180)</f>
        <v>4</v>
      </c>
    </row>
    <row r="181" spans="1:6" x14ac:dyDescent="0.3">
      <c r="A181" s="2" t="s">
        <v>220</v>
      </c>
      <c r="B181" s="2">
        <v>7.6</v>
      </c>
      <c r="C181" s="4" t="str">
        <v>Ash Brannon</v>
      </c>
      <c r="D181" s="7">
        <f t="shared" si="4"/>
        <v>6.8</v>
      </c>
      <c r="E181" s="4">
        <f t="shared" si="5"/>
        <v>0.64</v>
      </c>
      <c r="F181" s="4">
        <f>COUNTIF(A181:$A$3702,C181)</f>
        <v>1</v>
      </c>
    </row>
    <row r="182" spans="1:6" x14ac:dyDescent="0.3">
      <c r="A182" s="2" t="s">
        <v>384</v>
      </c>
      <c r="B182" s="2">
        <v>6.7</v>
      </c>
      <c r="C182" s="4" t="str">
        <v>Frank Oz</v>
      </c>
      <c r="D182" s="7">
        <f t="shared" si="4"/>
        <v>6.4142857142857137</v>
      </c>
      <c r="E182" s="4">
        <f t="shared" si="5"/>
        <v>0.49099999999999999</v>
      </c>
      <c r="F182" s="4">
        <f>COUNTIF(A182:$A$3702,C182)</f>
        <v>7</v>
      </c>
    </row>
    <row r="183" spans="1:6" x14ac:dyDescent="0.3">
      <c r="A183" s="3" t="s">
        <v>123</v>
      </c>
      <c r="B183" s="3">
        <v>6.5</v>
      </c>
      <c r="C183" s="4" t="str">
        <v>Jay Roach</v>
      </c>
      <c r="D183" s="7">
        <f t="shared" si="4"/>
        <v>6.5714285714285712</v>
      </c>
      <c r="E183" s="4">
        <f t="shared" si="5"/>
        <v>0.55100000000000005</v>
      </c>
      <c r="F183" s="4">
        <f>COUNTIF(A183:$A$3702,C183)</f>
        <v>7</v>
      </c>
    </row>
    <row r="184" spans="1:6" x14ac:dyDescent="0.3">
      <c r="A184" s="2" t="s">
        <v>91</v>
      </c>
      <c r="B184" s="2">
        <v>6.6</v>
      </c>
      <c r="C184" s="4" t="str">
        <v>Luc Besson</v>
      </c>
      <c r="D184" s="7">
        <f t="shared" si="4"/>
        <v>6.625</v>
      </c>
      <c r="E184" s="4">
        <f t="shared" si="5"/>
        <v>0.58499999999999996</v>
      </c>
      <c r="F184" s="4">
        <f>COUNTIF(A184:$A$3702,C184)</f>
        <v>4</v>
      </c>
    </row>
    <row r="185" spans="1:6" x14ac:dyDescent="0.3">
      <c r="A185" s="3" t="s">
        <v>230</v>
      </c>
      <c r="B185" s="3">
        <v>6.7</v>
      </c>
      <c r="C185" s="4" t="str">
        <v>Michael Patrick King</v>
      </c>
      <c r="D185" s="7">
        <f t="shared" si="4"/>
        <v>4.3</v>
      </c>
      <c r="E185" s="4">
        <f t="shared" si="5"/>
        <v>4.5999999999999999E-2</v>
      </c>
      <c r="F185" s="4">
        <f>COUNTIF(A185:$A$3702,C185)</f>
        <v>1</v>
      </c>
    </row>
    <row r="186" spans="1:6" x14ac:dyDescent="0.3">
      <c r="A186" s="2" t="s">
        <v>390</v>
      </c>
      <c r="B186" s="2">
        <v>6.4</v>
      </c>
      <c r="C186" s="4" t="str">
        <v>Bibo Bergeron</v>
      </c>
      <c r="D186" s="7">
        <f t="shared" si="4"/>
        <v>6.45</v>
      </c>
      <c r="E186" s="4">
        <f t="shared" si="5"/>
        <v>0.498</v>
      </c>
      <c r="F186" s="4">
        <f>COUNTIF(A186:$A$3702,C186)</f>
        <v>2</v>
      </c>
    </row>
    <row r="187" spans="1:6" x14ac:dyDescent="0.3">
      <c r="A187" s="3" t="s">
        <v>393</v>
      </c>
      <c r="B187" s="3">
        <v>5.8</v>
      </c>
      <c r="C187" s="4" t="str">
        <v>Sergey Bodrov</v>
      </c>
      <c r="D187" s="7">
        <f t="shared" si="4"/>
        <v>6.2666666666666666</v>
      </c>
      <c r="E187" s="4">
        <f t="shared" si="5"/>
        <v>0.42399999999999999</v>
      </c>
      <c r="F187" s="4">
        <f>COUNTIF(A187:$A$3702,C187)</f>
        <v>3</v>
      </c>
    </row>
    <row r="188" spans="1:6" x14ac:dyDescent="0.3">
      <c r="A188" s="2" t="s">
        <v>123</v>
      </c>
      <c r="B188" s="2">
        <v>7.4</v>
      </c>
      <c r="C188" s="4" t="str">
        <v>Wally Pfister</v>
      </c>
      <c r="D188" s="7">
        <f t="shared" si="4"/>
        <v>6.3</v>
      </c>
      <c r="E188" s="4">
        <f t="shared" si="5"/>
        <v>0.42599999999999999</v>
      </c>
      <c r="F188" s="4">
        <f>COUNTIF(A188:$A$3702,C188)</f>
        <v>1</v>
      </c>
    </row>
    <row r="189" spans="1:6" x14ac:dyDescent="0.3">
      <c r="A189" s="3" t="s">
        <v>397</v>
      </c>
      <c r="B189" s="3">
        <v>7.8</v>
      </c>
      <c r="C189" s="4" t="str">
        <v>Rupert Wyatt</v>
      </c>
      <c r="D189" s="7">
        <f t="shared" si="4"/>
        <v>6.8</v>
      </c>
      <c r="E189" s="4">
        <f t="shared" si="5"/>
        <v>0.64</v>
      </c>
      <c r="F189" s="4">
        <f>COUNTIF(A189:$A$3702,C189)</f>
        <v>2</v>
      </c>
    </row>
    <row r="190" spans="1:6" x14ac:dyDescent="0.3">
      <c r="A190" s="2" t="s">
        <v>116</v>
      </c>
      <c r="B190" s="2">
        <v>6.6</v>
      </c>
      <c r="C190" s="4" t="str">
        <v>Mark Waters</v>
      </c>
      <c r="D190" s="7">
        <f t="shared" si="4"/>
        <v>6.3</v>
      </c>
      <c r="E190" s="4">
        <f t="shared" si="5"/>
        <v>0.42599999999999999</v>
      </c>
      <c r="F190" s="4">
        <f>COUNTIF(A190:$A$3702,C190)</f>
        <v>6</v>
      </c>
    </row>
    <row r="191" spans="1:6" x14ac:dyDescent="0.3">
      <c r="A191" s="3" t="s">
        <v>294</v>
      </c>
      <c r="B191" s="3">
        <v>4.9000000000000004</v>
      </c>
      <c r="C191" s="4" t="str">
        <v>John Moore</v>
      </c>
      <c r="D191" s="7">
        <f t="shared" si="4"/>
        <v>5.7999999999999989</v>
      </c>
      <c r="E191" s="4">
        <f t="shared" si="5"/>
        <v>0.255</v>
      </c>
      <c r="F191" s="4">
        <f>COUNTIF(A191:$A$3702,C191)</f>
        <v>4</v>
      </c>
    </row>
    <row r="192" spans="1:6" x14ac:dyDescent="0.3">
      <c r="A192" s="2" t="s">
        <v>402</v>
      </c>
      <c r="B192" s="2">
        <v>6.5</v>
      </c>
      <c r="C192" s="4" t="str">
        <v>John Lee Hancock</v>
      </c>
      <c r="D192" s="7">
        <f t="shared" si="4"/>
        <v>7.05</v>
      </c>
      <c r="E192" s="4">
        <f t="shared" si="5"/>
        <v>0.76300000000000001</v>
      </c>
      <c r="F192" s="4">
        <f>COUNTIF(A192:$A$3702,C192)</f>
        <v>4</v>
      </c>
    </row>
    <row r="193" spans="1:6" x14ac:dyDescent="0.3">
      <c r="A193" s="2" t="s">
        <v>258</v>
      </c>
      <c r="B193" s="2">
        <v>6.2</v>
      </c>
      <c r="C193" s="4" t="str">
        <v>Renny Harlin</v>
      </c>
      <c r="D193" s="7">
        <f t="shared" si="4"/>
        <v>5.7466666666666661</v>
      </c>
      <c r="E193" s="4">
        <f t="shared" si="5"/>
        <v>0.252</v>
      </c>
      <c r="F193" s="4">
        <f>COUNTIF(A193:$A$3702,C193)</f>
        <v>15</v>
      </c>
    </row>
    <row r="194" spans="1:6" x14ac:dyDescent="0.3">
      <c r="A194" s="3" t="s">
        <v>406</v>
      </c>
      <c r="B194" s="3">
        <v>7.3</v>
      </c>
      <c r="C194" s="4" t="str">
        <v>Phil Lord</v>
      </c>
      <c r="D194" s="7">
        <f t="shared" ref="D194:D257" si="6">AVERAGEIF($A$2:$A$3702,C194,$B$2:$B$3702)</f>
        <v>7.2749999999999995</v>
      </c>
      <c r="E194" s="4">
        <f t="shared" si="5"/>
        <v>0.84699999999999998</v>
      </c>
      <c r="F194" s="4">
        <f>COUNTIF(A194:$A$3702,C194)</f>
        <v>4</v>
      </c>
    </row>
    <row r="195" spans="1:6" x14ac:dyDescent="0.3">
      <c r="A195" s="2" t="s">
        <v>409</v>
      </c>
      <c r="B195" s="2">
        <v>7.5</v>
      </c>
      <c r="C195" s="4" t="str">
        <v>Ben Stiller</v>
      </c>
      <c r="D195" s="7">
        <f t="shared" si="6"/>
        <v>6.3400000000000007</v>
      </c>
      <c r="E195" s="4">
        <f t="shared" ref="E195:E258" si="7">_xlfn.PERCENTRANK.EXC($D$2:$D$1694,D195)</f>
        <v>0.45800000000000002</v>
      </c>
      <c r="F195" s="4">
        <f>COUNTIF(A195:$A$3702,C195)</f>
        <v>5</v>
      </c>
    </row>
    <row r="196" spans="1:6" x14ac:dyDescent="0.3">
      <c r="A196" s="3" t="s">
        <v>411</v>
      </c>
      <c r="B196" s="3">
        <v>5.6</v>
      </c>
      <c r="C196" s="4" t="str">
        <v>Tony Bancroft</v>
      </c>
      <c r="D196" s="7">
        <f t="shared" si="6"/>
        <v>7.5</v>
      </c>
      <c r="E196" s="4">
        <f t="shared" si="7"/>
        <v>0.89300000000000002</v>
      </c>
      <c r="F196" s="4">
        <f>COUNTIF(A196:$A$3702,C196)</f>
        <v>1</v>
      </c>
    </row>
    <row r="197" spans="1:6" x14ac:dyDescent="0.3">
      <c r="A197" s="3" t="s">
        <v>12</v>
      </c>
      <c r="B197" s="3">
        <v>8.1</v>
      </c>
      <c r="C197" s="4" t="str">
        <v>Walt Becker</v>
      </c>
      <c r="D197" s="7">
        <f t="shared" si="6"/>
        <v>5.6000000000000005</v>
      </c>
      <c r="E197" s="4">
        <f t="shared" si="7"/>
        <v>0.223</v>
      </c>
      <c r="F197" s="4">
        <f>COUNTIF(A197:$A$3702,C197)</f>
        <v>3</v>
      </c>
    </row>
    <row r="198" spans="1:6" x14ac:dyDescent="0.3">
      <c r="A198" s="3" t="s">
        <v>220</v>
      </c>
      <c r="B198" s="3">
        <v>6.7</v>
      </c>
      <c r="C198" s="4" t="str">
        <v>Dennis Dugan</v>
      </c>
      <c r="D198" s="7">
        <f t="shared" si="6"/>
        <v>5.7333333333333325</v>
      </c>
      <c r="E198" s="4">
        <f t="shared" si="7"/>
        <v>0.25</v>
      </c>
      <c r="F198" s="4">
        <f>COUNTIF(A198:$A$3702,C198)</f>
        <v>9</v>
      </c>
    </row>
    <row r="199" spans="1:6" x14ac:dyDescent="0.3">
      <c r="A199" s="2" t="s">
        <v>270</v>
      </c>
      <c r="B199" s="2">
        <v>6.6</v>
      </c>
      <c r="C199" s="4" t="str">
        <v>Sydney Pollack</v>
      </c>
      <c r="D199" s="7">
        <f t="shared" si="6"/>
        <v>6.58</v>
      </c>
      <c r="E199" s="4">
        <f t="shared" si="7"/>
        <v>0.55300000000000005</v>
      </c>
      <c r="F199" s="4">
        <f>COUNTIF(A199:$A$3702,C199)</f>
        <v>5</v>
      </c>
    </row>
    <row r="200" spans="1:6" x14ac:dyDescent="0.3">
      <c r="A200" s="3" t="s">
        <v>417</v>
      </c>
      <c r="B200" s="3">
        <v>6.4</v>
      </c>
      <c r="C200" s="4" t="str">
        <v>Thor Freudenthal</v>
      </c>
      <c r="D200" s="7">
        <f t="shared" si="6"/>
        <v>5.833333333333333</v>
      </c>
      <c r="E200" s="4">
        <f t="shared" si="7"/>
        <v>0.27200000000000002</v>
      </c>
      <c r="F200" s="4">
        <f>COUNTIF(A200:$A$3702,C200)</f>
        <v>3</v>
      </c>
    </row>
    <row r="201" spans="1:6" x14ac:dyDescent="0.3">
      <c r="A201" s="2" t="s">
        <v>37</v>
      </c>
      <c r="B201" s="2">
        <v>7.5</v>
      </c>
      <c r="C201" s="4" t="str">
        <v>Brian De Palma</v>
      </c>
      <c r="D201" s="7">
        <f t="shared" si="6"/>
        <v>6.6</v>
      </c>
      <c r="E201" s="4">
        <f t="shared" si="7"/>
        <v>0.55400000000000005</v>
      </c>
      <c r="F201" s="4">
        <f>COUNTIF(A201:$A$3702,C201)</f>
        <v>10</v>
      </c>
    </row>
    <row r="202" spans="1:6" x14ac:dyDescent="0.3">
      <c r="A202" s="3" t="s">
        <v>127</v>
      </c>
      <c r="B202" s="3">
        <v>7.3</v>
      </c>
      <c r="C202" s="4" t="str">
        <v>Mick Jackson</v>
      </c>
      <c r="D202" s="7">
        <f t="shared" si="6"/>
        <v>5.75</v>
      </c>
      <c r="E202" s="4">
        <f t="shared" si="7"/>
        <v>0.252</v>
      </c>
      <c r="F202" s="4">
        <f>COUNTIF(A202:$A$3702,C202)</f>
        <v>2</v>
      </c>
    </row>
    <row r="203" spans="1:6" x14ac:dyDescent="0.3">
      <c r="A203" s="2" t="s">
        <v>422</v>
      </c>
      <c r="B203" s="2">
        <v>7.5</v>
      </c>
      <c r="C203" s="4" t="str">
        <v>Alan J. Pakula</v>
      </c>
      <c r="D203" s="7">
        <f t="shared" si="6"/>
        <v>6.3</v>
      </c>
      <c r="E203" s="4">
        <f t="shared" si="7"/>
        <v>0.42599999999999999</v>
      </c>
      <c r="F203" s="4">
        <f>COUNTIF(A203:$A$3702,C203)</f>
        <v>2</v>
      </c>
    </row>
    <row r="204" spans="1:6" x14ac:dyDescent="0.3">
      <c r="A204" s="3" t="s">
        <v>364</v>
      </c>
      <c r="B204" s="3">
        <v>5.8</v>
      </c>
      <c r="C204" s="4" t="str">
        <v>Kathryn Bigelow</v>
      </c>
      <c r="D204" s="7">
        <f t="shared" si="6"/>
        <v>7.2333333333333343</v>
      </c>
      <c r="E204" s="4">
        <f t="shared" si="7"/>
        <v>0.84099999999999997</v>
      </c>
      <c r="F204" s="4">
        <f>COUNTIF(A204:$A$3702,C204)</f>
        <v>3</v>
      </c>
    </row>
    <row r="205" spans="1:6" x14ac:dyDescent="0.3">
      <c r="A205" s="2" t="s">
        <v>426</v>
      </c>
      <c r="B205" s="2">
        <v>7.5</v>
      </c>
      <c r="C205" s="4" t="str">
        <v>John Milius</v>
      </c>
      <c r="D205" s="7">
        <f t="shared" si="6"/>
        <v>6.3000000000000007</v>
      </c>
      <c r="E205" s="4">
        <f t="shared" si="7"/>
        <v>0.45300000000000001</v>
      </c>
      <c r="F205" s="4">
        <f>COUNTIF(A205:$A$3702,C205)</f>
        <v>2</v>
      </c>
    </row>
    <row r="206" spans="1:6" x14ac:dyDescent="0.3">
      <c r="A206" s="3" t="s">
        <v>428</v>
      </c>
      <c r="B206" s="3">
        <v>6.6</v>
      </c>
      <c r="C206" s="4" t="str">
        <v>Andrey Konchalovskiy</v>
      </c>
      <c r="D206" s="7">
        <f t="shared" si="6"/>
        <v>5.35</v>
      </c>
      <c r="E206" s="4">
        <f t="shared" si="7"/>
        <v>0.154</v>
      </c>
      <c r="F206" s="4">
        <f>COUNTIF(A206:$A$3702,C206)</f>
        <v>2</v>
      </c>
    </row>
    <row r="207" spans="1:6" x14ac:dyDescent="0.3">
      <c r="A207" s="2" t="s">
        <v>431</v>
      </c>
      <c r="B207" s="2">
        <v>6.7</v>
      </c>
      <c r="C207" s="4" t="str">
        <v>Gary Ross</v>
      </c>
      <c r="D207" s="7">
        <f t="shared" si="6"/>
        <v>7.1000000000000005</v>
      </c>
      <c r="E207" s="4">
        <f t="shared" si="7"/>
        <v>0.79500000000000004</v>
      </c>
      <c r="F207" s="4">
        <f>COUNTIF(A207:$A$3702,C207)</f>
        <v>3</v>
      </c>
    </row>
    <row r="208" spans="1:6" x14ac:dyDescent="0.3">
      <c r="A208" s="3" t="s">
        <v>433</v>
      </c>
      <c r="B208" s="3">
        <v>3.7</v>
      </c>
      <c r="C208" s="4" t="str">
        <v>Paul W.S. Anderson</v>
      </c>
      <c r="D208" s="7">
        <f t="shared" si="6"/>
        <v>5.99</v>
      </c>
      <c r="E208" s="4">
        <f t="shared" si="7"/>
        <v>0.315</v>
      </c>
      <c r="F208" s="4">
        <f>COUNTIF(A208:$A$3702,C208)</f>
        <v>10</v>
      </c>
    </row>
    <row r="209" spans="1:6" x14ac:dyDescent="0.3">
      <c r="A209" s="2" t="s">
        <v>270</v>
      </c>
      <c r="B209" s="2">
        <v>6</v>
      </c>
      <c r="C209" s="4" t="str">
        <v>Genndy Tartakovsky</v>
      </c>
      <c r="D209" s="7">
        <f t="shared" si="6"/>
        <v>6.9</v>
      </c>
      <c r="E209" s="4">
        <f t="shared" si="7"/>
        <v>0.68200000000000005</v>
      </c>
      <c r="F209" s="4">
        <f>COUNTIF(A209:$A$3702,C209)</f>
        <v>2</v>
      </c>
    </row>
    <row r="210" spans="1:6" x14ac:dyDescent="0.3">
      <c r="A210" s="3" t="s">
        <v>133</v>
      </c>
      <c r="B210" s="3">
        <v>6.4</v>
      </c>
      <c r="C210" s="4" t="str">
        <v>Kevin Lima</v>
      </c>
      <c r="D210" s="7">
        <f t="shared" si="6"/>
        <v>5.9499999999999993</v>
      </c>
      <c r="E210" s="4">
        <f t="shared" si="7"/>
        <v>0.30599999999999999</v>
      </c>
      <c r="F210" s="4">
        <f>COUNTIF(A210:$A$3702,C210)</f>
        <v>2</v>
      </c>
    </row>
    <row r="211" spans="1:6" x14ac:dyDescent="0.3">
      <c r="A211" s="2" t="s">
        <v>438</v>
      </c>
      <c r="B211" s="2">
        <v>6.1</v>
      </c>
      <c r="C211" s="4" t="str">
        <v>Daniel Espinosa</v>
      </c>
      <c r="D211" s="7">
        <f t="shared" si="6"/>
        <v>6.6</v>
      </c>
      <c r="E211" s="4">
        <f t="shared" si="7"/>
        <v>0.55400000000000005</v>
      </c>
      <c r="F211" s="4">
        <f>COUNTIF(A211:$A$3702,C211)</f>
        <v>2</v>
      </c>
    </row>
    <row r="212" spans="1:6" x14ac:dyDescent="0.3">
      <c r="A212" s="3" t="s">
        <v>225</v>
      </c>
      <c r="B212" s="3">
        <v>6.4</v>
      </c>
      <c r="C212" s="4" t="str">
        <v>Nancy Meyers</v>
      </c>
      <c r="D212" s="7">
        <f t="shared" si="6"/>
        <v>6.7600000000000007</v>
      </c>
      <c r="E212" s="4">
        <f t="shared" si="7"/>
        <v>0.63100000000000001</v>
      </c>
      <c r="F212" s="4">
        <f>COUNTIF(A212:$A$3702,C212)</f>
        <v>5</v>
      </c>
    </row>
    <row r="213" spans="1:6" x14ac:dyDescent="0.3">
      <c r="A213" s="2" t="s">
        <v>441</v>
      </c>
      <c r="B213" s="2">
        <v>5.6</v>
      </c>
      <c r="C213" s="4" t="str">
        <v>Roger Allers</v>
      </c>
      <c r="D213" s="7">
        <f t="shared" si="6"/>
        <v>7.35</v>
      </c>
      <c r="E213" s="4">
        <f t="shared" si="7"/>
        <v>0.871</v>
      </c>
      <c r="F213" s="4">
        <f>COUNTIF(A213:$A$3702,C213)</f>
        <v>2</v>
      </c>
    </row>
    <row r="214" spans="1:6" x14ac:dyDescent="0.3">
      <c r="A214" s="3" t="s">
        <v>344</v>
      </c>
      <c r="B214" s="3">
        <v>8</v>
      </c>
      <c r="C214" s="4" t="str">
        <v>Neil Burger</v>
      </c>
      <c r="D214" s="7">
        <f t="shared" si="6"/>
        <v>6.9749999999999996</v>
      </c>
      <c r="E214" s="4">
        <f t="shared" si="7"/>
        <v>0.71899999999999997</v>
      </c>
      <c r="F214" s="4">
        <f>COUNTIF(A214:$A$3702,C214)</f>
        <v>4</v>
      </c>
    </row>
    <row r="215" spans="1:6" x14ac:dyDescent="0.3">
      <c r="A215" s="2" t="s">
        <v>445</v>
      </c>
      <c r="B215" s="2">
        <v>5.2</v>
      </c>
      <c r="C215" s="4" t="str">
        <v>Jean-Jacques Annaud</v>
      </c>
      <c r="D215" s="7">
        <f t="shared" si="6"/>
        <v>7.2333333333333334</v>
      </c>
      <c r="E215" s="4">
        <f t="shared" si="7"/>
        <v>0.84</v>
      </c>
      <c r="F215" s="4">
        <f>COUNTIF(A215:$A$3702,C215)</f>
        <v>3</v>
      </c>
    </row>
    <row r="216" spans="1:6" x14ac:dyDescent="0.3">
      <c r="A216" s="3" t="s">
        <v>375</v>
      </c>
      <c r="B216" s="3">
        <v>7.1</v>
      </c>
      <c r="C216" s="4" t="str">
        <v>Sarah Smith</v>
      </c>
      <c r="D216" s="7">
        <f t="shared" si="6"/>
        <v>7.1</v>
      </c>
      <c r="E216" s="4">
        <f t="shared" si="7"/>
        <v>0.77200000000000002</v>
      </c>
      <c r="F216" s="4">
        <f>COUNTIF(A216:$A$3702,C216)</f>
        <v>1</v>
      </c>
    </row>
    <row r="217" spans="1:6" x14ac:dyDescent="0.3">
      <c r="A217" s="2" t="s">
        <v>105</v>
      </c>
      <c r="B217" s="2">
        <v>4.8</v>
      </c>
      <c r="C217" s="4" t="str">
        <v>Martin Brest</v>
      </c>
      <c r="D217" s="7">
        <f t="shared" si="6"/>
        <v>6.1000000000000005</v>
      </c>
      <c r="E217" s="4">
        <f t="shared" si="7"/>
        <v>0.38300000000000001</v>
      </c>
      <c r="F217" s="4">
        <f>COUNTIF(A217:$A$3702,C217)</f>
        <v>4</v>
      </c>
    </row>
    <row r="218" spans="1:6" x14ac:dyDescent="0.3">
      <c r="A218" s="3" t="s">
        <v>60</v>
      </c>
      <c r="B218" s="3">
        <v>7</v>
      </c>
      <c r="C218" s="4" t="str">
        <v>Andrew Davis</v>
      </c>
      <c r="D218" s="7">
        <f t="shared" si="6"/>
        <v>6.5</v>
      </c>
      <c r="E218" s="4">
        <f t="shared" si="7"/>
        <v>0.50600000000000001</v>
      </c>
      <c r="F218" s="4">
        <f>COUNTIF(A218:$A$3702,C218)</f>
        <v>4</v>
      </c>
    </row>
    <row r="219" spans="1:6" x14ac:dyDescent="0.3">
      <c r="A219" s="2" t="s">
        <v>305</v>
      </c>
      <c r="B219" s="2">
        <v>5.4</v>
      </c>
      <c r="C219" s="4" t="str">
        <v>Tarsem Singh</v>
      </c>
      <c r="D219" s="7">
        <f t="shared" si="6"/>
        <v>6.125</v>
      </c>
      <c r="E219" s="4">
        <f t="shared" si="7"/>
        <v>0.38400000000000001</v>
      </c>
      <c r="F219" s="4">
        <f>COUNTIF(A219:$A$3702,C219)</f>
        <v>4</v>
      </c>
    </row>
    <row r="220" spans="1:6" x14ac:dyDescent="0.3">
      <c r="A220" s="3" t="s">
        <v>454</v>
      </c>
      <c r="B220" s="3">
        <v>6.6</v>
      </c>
      <c r="C220" s="4" t="str">
        <v>Edgar Wright</v>
      </c>
      <c r="D220" s="7">
        <f t="shared" si="6"/>
        <v>7.6</v>
      </c>
      <c r="E220" s="4">
        <f t="shared" si="7"/>
        <v>0.91400000000000003</v>
      </c>
      <c r="F220" s="4">
        <f>COUNTIF(A220:$A$3702,C220)</f>
        <v>4</v>
      </c>
    </row>
    <row r="221" spans="1:6" x14ac:dyDescent="0.3">
      <c r="A221" s="2" t="s">
        <v>457</v>
      </c>
      <c r="B221" s="2">
        <v>6.7</v>
      </c>
      <c r="C221" s="4" t="str">
        <v>Jon Amiel</v>
      </c>
      <c r="D221" s="7">
        <f t="shared" si="6"/>
        <v>6.2000000000000011</v>
      </c>
      <c r="E221" s="4">
        <f t="shared" si="7"/>
        <v>0.41699999999999998</v>
      </c>
      <c r="F221" s="4">
        <f>COUNTIF(A221:$A$3702,C221)</f>
        <v>4</v>
      </c>
    </row>
    <row r="222" spans="1:6" x14ac:dyDescent="0.3">
      <c r="A222" s="3" t="s">
        <v>459</v>
      </c>
      <c r="B222" s="3">
        <v>6.2</v>
      </c>
      <c r="C222" s="4" t="str">
        <v>Peter Segal</v>
      </c>
      <c r="D222" s="7">
        <f t="shared" si="6"/>
        <v>6.1857142857142851</v>
      </c>
      <c r="E222" s="4">
        <f t="shared" si="7"/>
        <v>0.39200000000000002</v>
      </c>
      <c r="F222" s="4">
        <f>COUNTIF(A222:$A$3702,C222)</f>
        <v>7</v>
      </c>
    </row>
    <row r="223" spans="1:6" x14ac:dyDescent="0.3">
      <c r="A223" s="2" t="s">
        <v>138</v>
      </c>
      <c r="B223" s="2">
        <v>6.1</v>
      </c>
      <c r="C223" s="4" t="str">
        <v>Pete Travis</v>
      </c>
      <c r="D223" s="7">
        <f t="shared" si="6"/>
        <v>6.85</v>
      </c>
      <c r="E223" s="4">
        <f t="shared" si="7"/>
        <v>0.66900000000000004</v>
      </c>
      <c r="F223" s="4">
        <f>COUNTIF(A223:$A$3702,C223)</f>
        <v>2</v>
      </c>
    </row>
    <row r="224" spans="1:6" x14ac:dyDescent="0.3">
      <c r="A224" s="3" t="s">
        <v>464</v>
      </c>
      <c r="B224" s="3">
        <v>5.3</v>
      </c>
      <c r="C224" s="4" t="str">
        <v>Sylvester Stallone</v>
      </c>
      <c r="D224" s="7">
        <f t="shared" si="6"/>
        <v>6.85</v>
      </c>
      <c r="E224" s="4">
        <f t="shared" si="7"/>
        <v>0.66900000000000004</v>
      </c>
      <c r="F224" s="4">
        <f>COUNTIF(A224:$A$3702,C224)</f>
        <v>2</v>
      </c>
    </row>
    <row r="225" spans="1:6" x14ac:dyDescent="0.3">
      <c r="A225" s="2" t="s">
        <v>467</v>
      </c>
      <c r="B225" s="2">
        <v>6.3</v>
      </c>
      <c r="C225" s="4" t="str">
        <v>Todd Phillips</v>
      </c>
      <c r="D225" s="7">
        <f t="shared" si="6"/>
        <v>6.6571428571428575</v>
      </c>
      <c r="E225" s="4">
        <f t="shared" si="7"/>
        <v>0.59199999999999997</v>
      </c>
      <c r="F225" s="4">
        <f>COUNTIF(A225:$A$3702,C225)</f>
        <v>7</v>
      </c>
    </row>
    <row r="226" spans="1:6" x14ac:dyDescent="0.3">
      <c r="A226" s="3" t="s">
        <v>96</v>
      </c>
      <c r="B226" s="3">
        <v>7</v>
      </c>
      <c r="C226" s="4" t="str">
        <v>Mimi Leder</v>
      </c>
      <c r="D226" s="7">
        <f t="shared" si="6"/>
        <v>6.3999999999999995</v>
      </c>
      <c r="E226" s="4">
        <f t="shared" si="7"/>
        <v>0.46500000000000002</v>
      </c>
      <c r="F226" s="4">
        <f>COUNTIF(A226:$A$3702,C226)</f>
        <v>3</v>
      </c>
    </row>
    <row r="227" spans="1:6" x14ac:dyDescent="0.3">
      <c r="A227" s="2" t="s">
        <v>472</v>
      </c>
      <c r="B227" s="2">
        <v>7.6</v>
      </c>
      <c r="C227" s="4" t="str">
        <v>Seth Gordon</v>
      </c>
      <c r="D227" s="7">
        <f t="shared" si="6"/>
        <v>6.0666666666666664</v>
      </c>
      <c r="E227" s="4">
        <f t="shared" si="7"/>
        <v>0.34799999999999998</v>
      </c>
      <c r="F227" s="4">
        <f>COUNTIF(A227:$A$3702,C227)</f>
        <v>3</v>
      </c>
    </row>
    <row r="228" spans="1:6" x14ac:dyDescent="0.3">
      <c r="A228" s="3" t="s">
        <v>472</v>
      </c>
      <c r="B228" s="3">
        <v>6.7</v>
      </c>
      <c r="C228" s="4" t="str">
        <v>Adam Shankman</v>
      </c>
      <c r="D228" s="7">
        <f t="shared" si="6"/>
        <v>5.9625000000000004</v>
      </c>
      <c r="E228" s="4">
        <f t="shared" si="7"/>
        <v>0.313</v>
      </c>
      <c r="F228" s="4">
        <f>COUNTIF(A228:$A$3702,C228)</f>
        <v>8</v>
      </c>
    </row>
    <row r="229" spans="1:6" x14ac:dyDescent="0.3">
      <c r="A229" s="2" t="s">
        <v>145</v>
      </c>
      <c r="B229" s="2">
        <v>8.1</v>
      </c>
      <c r="C229" s="4" t="str">
        <v>D.J. Caruso</v>
      </c>
      <c r="D229" s="7">
        <f t="shared" si="6"/>
        <v>6.7</v>
      </c>
      <c r="E229" s="4">
        <f t="shared" si="7"/>
        <v>0.60199999999999998</v>
      </c>
      <c r="F229" s="4">
        <f>COUNTIF(A229:$A$3702,C229)</f>
        <v>4</v>
      </c>
    </row>
    <row r="230" spans="1:6" x14ac:dyDescent="0.3">
      <c r="A230" s="3" t="s">
        <v>467</v>
      </c>
      <c r="B230" s="3">
        <v>6.7</v>
      </c>
      <c r="C230" s="4" t="str">
        <v>Anthony Minghella</v>
      </c>
      <c r="D230" s="7">
        <f t="shared" si="6"/>
        <v>7.3</v>
      </c>
      <c r="E230" s="4">
        <f t="shared" si="7"/>
        <v>0.84899999999999998</v>
      </c>
      <c r="F230" s="4">
        <f>COUNTIF(A230:$A$3702,C230)</f>
        <v>3</v>
      </c>
    </row>
    <row r="231" spans="1:6" x14ac:dyDescent="0.3">
      <c r="A231" s="2" t="s">
        <v>472</v>
      </c>
      <c r="B231" s="2">
        <v>6.5</v>
      </c>
      <c r="C231" s="4" t="str">
        <v>Albert Hughes</v>
      </c>
      <c r="D231" s="7">
        <f t="shared" si="6"/>
        <v>7.0666666666666664</v>
      </c>
      <c r="E231" s="4">
        <f t="shared" si="7"/>
        <v>0.76700000000000002</v>
      </c>
      <c r="F231" s="4">
        <f>COUNTIF(A231:$A$3702,C231)</f>
        <v>3</v>
      </c>
    </row>
    <row r="232" spans="1:6" x14ac:dyDescent="0.3">
      <c r="A232" s="3" t="s">
        <v>478</v>
      </c>
      <c r="B232" s="3">
        <v>7.3</v>
      </c>
      <c r="C232" s="4" t="str">
        <v>Les Mayfield</v>
      </c>
      <c r="D232" s="7">
        <f t="shared" si="6"/>
        <v>5.5</v>
      </c>
      <c r="E232" s="4">
        <f t="shared" si="7"/>
        <v>0.18</v>
      </c>
      <c r="F232" s="4">
        <f>COUNTIF(A232:$A$3702,C232)</f>
        <v>5</v>
      </c>
    </row>
    <row r="233" spans="1:6" x14ac:dyDescent="0.3">
      <c r="A233" s="3" t="s">
        <v>438</v>
      </c>
      <c r="B233" s="3">
        <v>6</v>
      </c>
      <c r="C233" s="4" t="str">
        <v>Joe Pytka</v>
      </c>
      <c r="D233" s="7">
        <f t="shared" si="6"/>
        <v>6.3</v>
      </c>
      <c r="E233" s="4">
        <f t="shared" si="7"/>
        <v>0.42599999999999999</v>
      </c>
      <c r="F233" s="4">
        <f>COUNTIF(A233:$A$3702,C233)</f>
        <v>1</v>
      </c>
    </row>
    <row r="234" spans="1:6" x14ac:dyDescent="0.3">
      <c r="A234" s="2" t="s">
        <v>482</v>
      </c>
      <c r="B234" s="2">
        <v>6.1</v>
      </c>
      <c r="C234" s="4" t="str">
        <v>Scott Derrickson</v>
      </c>
      <c r="D234" s="7">
        <f t="shared" si="6"/>
        <v>6.3</v>
      </c>
      <c r="E234" s="4">
        <f t="shared" si="7"/>
        <v>0.42599999999999999</v>
      </c>
      <c r="F234" s="4">
        <f>COUNTIF(A234:$A$3702,C234)</f>
        <v>4</v>
      </c>
    </row>
    <row r="235" spans="1:6" x14ac:dyDescent="0.3">
      <c r="A235" s="3" t="s">
        <v>281</v>
      </c>
      <c r="B235" s="3">
        <v>5.9</v>
      </c>
      <c r="C235" s="4" t="str">
        <v>Ivan Reitman</v>
      </c>
      <c r="D235" s="7">
        <f t="shared" si="6"/>
        <v>6.0750000000000002</v>
      </c>
      <c r="E235" s="4">
        <f t="shared" si="7"/>
        <v>0.34899999999999998</v>
      </c>
      <c r="F235" s="4">
        <f>COUNTIF(A235:$A$3702,C235)</f>
        <v>8</v>
      </c>
    </row>
    <row r="236" spans="1:6" x14ac:dyDescent="0.3">
      <c r="A236" s="2" t="s">
        <v>397</v>
      </c>
      <c r="B236" s="2">
        <v>7.8</v>
      </c>
      <c r="C236" s="4" t="str">
        <v>Eric Brevig</v>
      </c>
      <c r="D236" s="7">
        <f t="shared" si="6"/>
        <v>5.1999999999999993</v>
      </c>
      <c r="E236" s="4">
        <f t="shared" si="7"/>
        <v>0.111</v>
      </c>
      <c r="F236" s="4">
        <f>COUNTIF(A236:$A$3702,C236)</f>
        <v>2</v>
      </c>
    </row>
    <row r="237" spans="1:6" x14ac:dyDescent="0.3">
      <c r="A237" s="3" t="s">
        <v>487</v>
      </c>
      <c r="B237" s="3">
        <v>5.8</v>
      </c>
      <c r="C237" s="4" t="str">
        <v>Kelly Asbury</v>
      </c>
      <c r="D237" s="7">
        <f t="shared" si="6"/>
        <v>7</v>
      </c>
      <c r="E237" s="4">
        <f t="shared" si="7"/>
        <v>0.72299999999999998</v>
      </c>
      <c r="F237" s="4">
        <f>COUNTIF(A237:$A$3702,C237)</f>
        <v>1</v>
      </c>
    </row>
    <row r="238" spans="1:6" x14ac:dyDescent="0.3">
      <c r="A238" s="3" t="s">
        <v>489</v>
      </c>
      <c r="B238" s="3">
        <v>4.3</v>
      </c>
      <c r="C238" s="4" t="str">
        <v>Stephen Hopkins</v>
      </c>
      <c r="D238" s="7">
        <f t="shared" si="6"/>
        <v>5.7799999999999994</v>
      </c>
      <c r="E238" s="4">
        <f t="shared" si="7"/>
        <v>0.255</v>
      </c>
      <c r="F238" s="4">
        <f>COUNTIF(A238:$A$3702,C238)</f>
        <v>5</v>
      </c>
    </row>
    <row r="239" spans="1:6" x14ac:dyDescent="0.3">
      <c r="A239" s="2" t="s">
        <v>258</v>
      </c>
      <c r="B239" s="2">
        <v>6.4</v>
      </c>
      <c r="C239" s="4" t="str">
        <v>Jonathan Demme</v>
      </c>
      <c r="D239" s="7">
        <f t="shared" si="6"/>
        <v>7.2</v>
      </c>
      <c r="E239" s="4">
        <f t="shared" si="7"/>
        <v>0.81</v>
      </c>
      <c r="F239" s="4">
        <f>COUNTIF(A239:$A$3702,C239)</f>
        <v>4</v>
      </c>
    </row>
    <row r="240" spans="1:6" x14ac:dyDescent="0.3">
      <c r="A240" s="3" t="s">
        <v>493</v>
      </c>
      <c r="B240" s="3">
        <v>6.1</v>
      </c>
      <c r="C240" s="4" t="str">
        <v>James Algar</v>
      </c>
      <c r="D240" s="7">
        <f t="shared" si="6"/>
        <v>7.3</v>
      </c>
      <c r="E240" s="4">
        <f t="shared" si="7"/>
        <v>0.84899999999999998</v>
      </c>
      <c r="F240" s="4">
        <f>COUNTIF(A240:$A$3702,C240)</f>
        <v>1</v>
      </c>
    </row>
    <row r="241" spans="1:6" x14ac:dyDescent="0.3">
      <c r="A241" s="2" t="s">
        <v>495</v>
      </c>
      <c r="B241" s="2">
        <v>6.5</v>
      </c>
      <c r="C241" s="4" t="str">
        <v>Vincent Ward</v>
      </c>
      <c r="D241" s="7">
        <f t="shared" si="6"/>
        <v>7</v>
      </c>
      <c r="E241" s="4">
        <f t="shared" si="7"/>
        <v>0.72299999999999998</v>
      </c>
      <c r="F241" s="4">
        <f>COUNTIF(A241:$A$3702,C241)</f>
        <v>1</v>
      </c>
    </row>
    <row r="242" spans="1:6" x14ac:dyDescent="0.3">
      <c r="A242" s="3" t="s">
        <v>133</v>
      </c>
      <c r="B242" s="3">
        <v>7.1</v>
      </c>
      <c r="C242" s="4" t="str">
        <v>Steven Brill</v>
      </c>
      <c r="D242" s="7">
        <f t="shared" si="6"/>
        <v>5.6750000000000007</v>
      </c>
      <c r="E242" s="4">
        <f t="shared" si="7"/>
        <v>0.23200000000000001</v>
      </c>
      <c r="F242" s="4">
        <f>COUNTIF(A242:$A$3702,C242)</f>
        <v>4</v>
      </c>
    </row>
    <row r="243" spans="1:6" x14ac:dyDescent="0.3">
      <c r="A243" s="2" t="s">
        <v>498</v>
      </c>
      <c r="B243" s="2">
        <v>6.4</v>
      </c>
      <c r="C243" s="4" t="str">
        <v>Terry Gilliam</v>
      </c>
      <c r="D243" s="7">
        <f t="shared" si="6"/>
        <v>7.3285714285714283</v>
      </c>
      <c r="E243" s="4">
        <f t="shared" si="7"/>
        <v>0.87</v>
      </c>
      <c r="F243" s="4">
        <f>COUNTIF(A243:$A$3702,C243)</f>
        <v>7</v>
      </c>
    </row>
    <row r="244" spans="1:6" x14ac:dyDescent="0.3">
      <c r="A244" s="3" t="s">
        <v>167</v>
      </c>
      <c r="B244" s="3">
        <v>6.5</v>
      </c>
      <c r="C244" s="4" t="str">
        <v>Barry Cook</v>
      </c>
      <c r="D244" s="7">
        <f t="shared" si="6"/>
        <v>5.2</v>
      </c>
      <c r="E244" s="4">
        <f t="shared" si="7"/>
        <v>0.113</v>
      </c>
      <c r="F244" s="4">
        <f>COUNTIF(A244:$A$3702,C244)</f>
        <v>1</v>
      </c>
    </row>
    <row r="245" spans="1:6" x14ac:dyDescent="0.3">
      <c r="A245" s="2" t="s">
        <v>411</v>
      </c>
      <c r="B245" s="2">
        <v>6.3</v>
      </c>
      <c r="C245" s="4" t="str">
        <v>Roger Christian</v>
      </c>
      <c r="D245" s="7">
        <f t="shared" si="6"/>
        <v>2.4</v>
      </c>
      <c r="E245" s="4">
        <f t="shared" si="7"/>
        <v>1E-3</v>
      </c>
      <c r="F245" s="4">
        <f>COUNTIF(A245:$A$3702,C245)</f>
        <v>1</v>
      </c>
    </row>
    <row r="246" spans="1:6" x14ac:dyDescent="0.3">
      <c r="A246" s="3" t="s">
        <v>153</v>
      </c>
      <c r="B246" s="3">
        <v>7.5</v>
      </c>
      <c r="C246" s="4" t="str">
        <v>Joe Dante</v>
      </c>
      <c r="D246" s="7">
        <f t="shared" si="6"/>
        <v>6.3999999999999995</v>
      </c>
      <c r="E246" s="4">
        <f t="shared" si="7"/>
        <v>0.46500000000000002</v>
      </c>
      <c r="F246" s="4">
        <f>COUNTIF(A246:$A$3702,C246)</f>
        <v>6</v>
      </c>
    </row>
    <row r="247" spans="1:6" x14ac:dyDescent="0.3">
      <c r="A247" s="2" t="s">
        <v>148</v>
      </c>
      <c r="B247" s="2">
        <v>4.9000000000000004</v>
      </c>
      <c r="C247" s="4" t="str">
        <v>Kevin Costner</v>
      </c>
      <c r="D247" s="7">
        <f t="shared" si="6"/>
        <v>7.166666666666667</v>
      </c>
      <c r="E247" s="4">
        <f t="shared" si="7"/>
        <v>0.80700000000000005</v>
      </c>
      <c r="F247" s="4">
        <f>COUNTIF(A247:$A$3702,C247)</f>
        <v>3</v>
      </c>
    </row>
    <row r="248" spans="1:6" x14ac:dyDescent="0.3">
      <c r="A248" s="3" t="s">
        <v>507</v>
      </c>
      <c r="B248" s="3">
        <v>5.8</v>
      </c>
      <c r="C248" s="4" t="str">
        <v>Antony Hoffman</v>
      </c>
      <c r="D248" s="7">
        <f t="shared" si="6"/>
        <v>5.7</v>
      </c>
      <c r="E248" s="4">
        <f t="shared" si="7"/>
        <v>0.23599999999999999</v>
      </c>
      <c r="F248" s="4">
        <f>COUNTIF(A248:$A$3702,C248)</f>
        <v>1</v>
      </c>
    </row>
    <row r="249" spans="1:6" x14ac:dyDescent="0.3">
      <c r="A249" s="3" t="s">
        <v>510</v>
      </c>
      <c r="B249" s="3">
        <v>6.2</v>
      </c>
      <c r="C249" s="4" t="str">
        <v>Jacques Perrin</v>
      </c>
      <c r="D249" s="7">
        <f t="shared" si="6"/>
        <v>7.8</v>
      </c>
      <c r="E249" s="4">
        <f t="shared" si="7"/>
        <v>0.95699999999999996</v>
      </c>
      <c r="F249" s="4">
        <f>COUNTIF(A249:$A$3702,C249)</f>
        <v>1</v>
      </c>
    </row>
    <row r="250" spans="1:6" x14ac:dyDescent="0.3">
      <c r="A250" s="2" t="s">
        <v>513</v>
      </c>
      <c r="B250" s="2">
        <v>5.5</v>
      </c>
      <c r="C250" s="4" t="str">
        <v>Cody Cameron</v>
      </c>
      <c r="D250" s="7">
        <f t="shared" si="6"/>
        <v>6.5</v>
      </c>
      <c r="E250" s="4">
        <f t="shared" si="7"/>
        <v>0.50600000000000001</v>
      </c>
      <c r="F250" s="4">
        <f>COUNTIF(A250:$A$3702,C250)</f>
        <v>1</v>
      </c>
    </row>
    <row r="251" spans="1:6" x14ac:dyDescent="0.3">
      <c r="A251" s="3" t="s">
        <v>515</v>
      </c>
      <c r="B251" s="3">
        <v>5.4</v>
      </c>
      <c r="C251" s="4" t="str">
        <v>John Singleton</v>
      </c>
      <c r="D251" s="7">
        <f t="shared" si="6"/>
        <v>6.2571428571428571</v>
      </c>
      <c r="E251" s="4">
        <f t="shared" si="7"/>
        <v>0.42199999999999999</v>
      </c>
      <c r="F251" s="4">
        <f>COUNTIF(A251:$A$3702,C251)</f>
        <v>7</v>
      </c>
    </row>
    <row r="252" spans="1:6" x14ac:dyDescent="0.3">
      <c r="A252" s="2" t="s">
        <v>411</v>
      </c>
      <c r="B252" s="2">
        <v>5.8</v>
      </c>
      <c r="C252" s="4" t="str">
        <v>Oliver Hirschbiegel</v>
      </c>
      <c r="D252" s="7">
        <f t="shared" si="6"/>
        <v>7.1000000000000005</v>
      </c>
      <c r="E252" s="4">
        <f t="shared" si="7"/>
        <v>0.79500000000000004</v>
      </c>
      <c r="F252" s="4">
        <f>COUNTIF(A252:$A$3702,C252)</f>
        <v>2</v>
      </c>
    </row>
    <row r="253" spans="1:6" x14ac:dyDescent="0.3">
      <c r="A253" s="3" t="s">
        <v>258</v>
      </c>
      <c r="B253" s="3">
        <v>7.1</v>
      </c>
      <c r="C253" s="4" t="str">
        <v>Des McAnuff</v>
      </c>
      <c r="D253" s="7">
        <f t="shared" si="6"/>
        <v>4.0999999999999996</v>
      </c>
      <c r="E253" s="4">
        <f t="shared" si="7"/>
        <v>3.5000000000000003E-2</v>
      </c>
      <c r="F253" s="4">
        <f>COUNTIF(A253:$A$3702,C253)</f>
        <v>1</v>
      </c>
    </row>
    <row r="254" spans="1:6" x14ac:dyDescent="0.3">
      <c r="A254" s="2" t="s">
        <v>513</v>
      </c>
      <c r="B254" s="2">
        <v>5.4</v>
      </c>
      <c r="C254" s="4" t="str">
        <v>Yarrow Cheney</v>
      </c>
      <c r="D254" s="7">
        <f t="shared" si="6"/>
        <v>6.8</v>
      </c>
      <c r="E254" s="4">
        <f t="shared" si="7"/>
        <v>0.64</v>
      </c>
      <c r="F254" s="4">
        <f>COUNTIF(A254:$A$3702,C254)</f>
        <v>1</v>
      </c>
    </row>
    <row r="255" spans="1:6" x14ac:dyDescent="0.3">
      <c r="A255" s="3" t="s">
        <v>523</v>
      </c>
      <c r="B255" s="3">
        <v>3.7</v>
      </c>
      <c r="C255" s="4" t="str">
        <v>Stephen Norrington</v>
      </c>
      <c r="D255" s="7">
        <f t="shared" si="6"/>
        <v>6.4499999999999993</v>
      </c>
      <c r="E255" s="4">
        <f t="shared" si="7"/>
        <v>0.49399999999999999</v>
      </c>
      <c r="F255" s="4">
        <f>COUNTIF(A255:$A$3702,C255)</f>
        <v>2</v>
      </c>
    </row>
    <row r="256" spans="1:6" x14ac:dyDescent="0.3">
      <c r="A256" s="2" t="s">
        <v>260</v>
      </c>
      <c r="B256" s="2">
        <v>6.7</v>
      </c>
      <c r="C256" s="4" t="str">
        <v>Pierre Coffin</v>
      </c>
      <c r="D256" s="7">
        <f t="shared" si="6"/>
        <v>7.6</v>
      </c>
      <c r="E256" s="4">
        <f t="shared" si="7"/>
        <v>0.91400000000000003</v>
      </c>
      <c r="F256" s="4">
        <f>COUNTIF(A256:$A$3702,C256)</f>
        <v>2</v>
      </c>
    </row>
    <row r="257" spans="1:6" x14ac:dyDescent="0.3">
      <c r="A257" s="3" t="s">
        <v>527</v>
      </c>
      <c r="B257" s="3">
        <v>7.2</v>
      </c>
      <c r="C257" s="4" t="str">
        <v>Timur Bekmambetov</v>
      </c>
      <c r="D257" s="7">
        <f t="shared" si="6"/>
        <v>6.3666666666666671</v>
      </c>
      <c r="E257" s="4">
        <f t="shared" si="7"/>
        <v>0.46300000000000002</v>
      </c>
      <c r="F257" s="4">
        <f>COUNTIF(A257:$A$3702,C257)</f>
        <v>3</v>
      </c>
    </row>
    <row r="258" spans="1:6" x14ac:dyDescent="0.3">
      <c r="A258" s="2" t="s">
        <v>55</v>
      </c>
      <c r="B258" s="2">
        <v>8.8000000000000007</v>
      </c>
      <c r="C258" s="4" t="str">
        <v>David Kellogg</v>
      </c>
      <c r="D258" s="7">
        <f t="shared" ref="D258:D321" si="8">AVERAGEIF($A$2:$A$3702,C258,$B$2:$B$3702)</f>
        <v>4.0999999999999996</v>
      </c>
      <c r="E258" s="4">
        <f t="shared" si="7"/>
        <v>3.5000000000000003E-2</v>
      </c>
      <c r="F258" s="4">
        <f>COUNTIF(A258:$A$3702,C258)</f>
        <v>1</v>
      </c>
    </row>
    <row r="259" spans="1:6" x14ac:dyDescent="0.3">
      <c r="A259" s="3" t="s">
        <v>530</v>
      </c>
      <c r="B259" s="3">
        <v>5.8</v>
      </c>
      <c r="C259" s="4" t="str">
        <v>Mike Nichols</v>
      </c>
      <c r="D259" s="7">
        <f t="shared" si="8"/>
        <v>6.58</v>
      </c>
      <c r="E259" s="4">
        <f t="shared" ref="E259:E322" si="9">_xlfn.PERCENTRANK.EXC($D$2:$D$1694,D259)</f>
        <v>0.55300000000000005</v>
      </c>
      <c r="F259" s="4">
        <f>COUNTIF(A259:$A$3702,C259)</f>
        <v>5</v>
      </c>
    </row>
    <row r="260" spans="1:6" x14ac:dyDescent="0.3">
      <c r="A260" s="2" t="s">
        <v>533</v>
      </c>
      <c r="B260" s="2">
        <v>6.8</v>
      </c>
      <c r="C260" s="4" t="str">
        <v>F. Gary Gray</v>
      </c>
      <c r="D260" s="7">
        <f t="shared" si="8"/>
        <v>6.9374999999999991</v>
      </c>
      <c r="E260" s="4">
        <f t="shared" si="9"/>
        <v>0.71399999999999997</v>
      </c>
      <c r="F260" s="4">
        <f>COUNTIF(A260:$A$3702,C260)</f>
        <v>8</v>
      </c>
    </row>
    <row r="261" spans="1:6" x14ac:dyDescent="0.3">
      <c r="A261" s="3" t="s">
        <v>536</v>
      </c>
      <c r="B261" s="3">
        <v>3.8</v>
      </c>
      <c r="C261" s="4" t="str">
        <v>Antoine Fuqua</v>
      </c>
      <c r="D261" s="7">
        <f t="shared" si="8"/>
        <v>6.9375000000000009</v>
      </c>
      <c r="E261" s="4">
        <f t="shared" si="9"/>
        <v>0.71399999999999997</v>
      </c>
      <c r="F261" s="4">
        <f>COUNTIF(A261:$A$3702,C261)</f>
        <v>8</v>
      </c>
    </row>
    <row r="262" spans="1:6" x14ac:dyDescent="0.3">
      <c r="A262" s="2" t="s">
        <v>337</v>
      </c>
      <c r="B262" s="2">
        <v>7.1</v>
      </c>
      <c r="C262" s="4" t="str">
        <v>Robert Luketic</v>
      </c>
      <c r="D262" s="7">
        <f t="shared" si="8"/>
        <v>6</v>
      </c>
      <c r="E262" s="4">
        <f t="shared" si="9"/>
        <v>0.316</v>
      </c>
      <c r="F262" s="4">
        <f>COUNTIF(A262:$A$3702,C262)</f>
        <v>6</v>
      </c>
    </row>
    <row r="263" spans="1:6" x14ac:dyDescent="0.3">
      <c r="A263" s="3" t="s">
        <v>60</v>
      </c>
      <c r="B263" s="3">
        <v>7.2</v>
      </c>
      <c r="C263" s="4" t="str">
        <v>Gil Kenan</v>
      </c>
      <c r="D263" s="7">
        <f t="shared" si="8"/>
        <v>6.55</v>
      </c>
      <c r="E263" s="4">
        <f t="shared" si="9"/>
        <v>0.54300000000000004</v>
      </c>
      <c r="F263" s="4">
        <f>COUNTIF(A263:$A$3702,C263)</f>
        <v>2</v>
      </c>
    </row>
    <row r="264" spans="1:6" x14ac:dyDescent="0.3">
      <c r="A264" s="2" t="s">
        <v>305</v>
      </c>
      <c r="B264" s="2">
        <v>5.9</v>
      </c>
      <c r="C264" s="4" t="str">
        <v>Barry Levinson</v>
      </c>
      <c r="D264" s="7">
        <f t="shared" si="8"/>
        <v>6.5769230769230758</v>
      </c>
      <c r="E264" s="4">
        <f t="shared" si="9"/>
        <v>0.55200000000000005</v>
      </c>
      <c r="F264" s="4">
        <f>COUNTIF(A264:$A$3702,C264)</f>
        <v>13</v>
      </c>
    </row>
    <row r="265" spans="1:6" x14ac:dyDescent="0.3">
      <c r="A265" s="3" t="s">
        <v>542</v>
      </c>
      <c r="B265" s="3">
        <v>7.1</v>
      </c>
      <c r="C265" s="4" t="str">
        <v>Jerry Zucker</v>
      </c>
      <c r="D265" s="7">
        <f t="shared" si="8"/>
        <v>6.4333333333333336</v>
      </c>
      <c r="E265" s="4">
        <f t="shared" si="9"/>
        <v>0.49199999999999999</v>
      </c>
      <c r="F265" s="4">
        <f>COUNTIF(A265:$A$3702,C265)</f>
        <v>3</v>
      </c>
    </row>
    <row r="266" spans="1:6" x14ac:dyDescent="0.3">
      <c r="A266" s="2" t="s">
        <v>60</v>
      </c>
      <c r="B266" s="2">
        <v>8.1</v>
      </c>
      <c r="C266" s="4" t="str">
        <v>Andy Tennant</v>
      </c>
      <c r="D266" s="7">
        <f t="shared" si="8"/>
        <v>6.25</v>
      </c>
      <c r="E266" s="4">
        <f t="shared" si="9"/>
        <v>0.42</v>
      </c>
      <c r="F266" s="4">
        <f>COUNTIF(A266:$A$3702,C266)</f>
        <v>6</v>
      </c>
    </row>
    <row r="267" spans="1:6" x14ac:dyDescent="0.3">
      <c r="A267" s="2" t="s">
        <v>91</v>
      </c>
      <c r="B267" s="2">
        <v>6.9</v>
      </c>
      <c r="C267" s="4" t="str">
        <v>Florent-Emilio Siri</v>
      </c>
      <c r="D267" s="7">
        <f t="shared" si="8"/>
        <v>6.6</v>
      </c>
      <c r="E267" s="4">
        <f t="shared" si="9"/>
        <v>0.55400000000000005</v>
      </c>
      <c r="F267" s="4">
        <f>COUNTIF(A267:$A$3702,C267)</f>
        <v>1</v>
      </c>
    </row>
    <row r="268" spans="1:6" x14ac:dyDescent="0.3">
      <c r="A268" s="3" t="s">
        <v>548</v>
      </c>
      <c r="B268" s="3">
        <v>4.4000000000000004</v>
      </c>
      <c r="C268" s="4" t="str">
        <v>Don Bluth</v>
      </c>
      <c r="D268" s="7">
        <f t="shared" si="8"/>
        <v>7</v>
      </c>
      <c r="E268" s="4">
        <f t="shared" si="9"/>
        <v>0.72299999999999998</v>
      </c>
      <c r="F268" s="4">
        <f>COUNTIF(A268:$A$3702,C268)</f>
        <v>3</v>
      </c>
    </row>
    <row r="269" spans="1:6" x14ac:dyDescent="0.3">
      <c r="A269" s="2" t="s">
        <v>551</v>
      </c>
      <c r="B269" s="2">
        <v>6.5</v>
      </c>
      <c r="C269" s="4" t="str">
        <v>Ron Shelton</v>
      </c>
      <c r="D269" s="7">
        <f t="shared" si="8"/>
        <v>5.9</v>
      </c>
      <c r="E269" s="4">
        <f t="shared" si="9"/>
        <v>0.27500000000000002</v>
      </c>
      <c r="F269" s="4">
        <f>COUNTIF(A269:$A$3702,C269)</f>
        <v>4</v>
      </c>
    </row>
    <row r="270" spans="1:6" x14ac:dyDescent="0.3">
      <c r="A270" s="3" t="s">
        <v>60</v>
      </c>
      <c r="B270" s="3">
        <v>8.5</v>
      </c>
      <c r="C270" s="4" t="str">
        <v>Henry Selick</v>
      </c>
      <c r="D270" s="7">
        <f t="shared" si="8"/>
        <v>6.2</v>
      </c>
      <c r="E270" s="4">
        <f t="shared" si="9"/>
        <v>0.39500000000000002</v>
      </c>
      <c r="F270" s="4">
        <f>COUNTIF(A270:$A$3702,C270)</f>
        <v>2</v>
      </c>
    </row>
    <row r="271" spans="1:6" x14ac:dyDescent="0.3">
      <c r="A271" s="2" t="s">
        <v>123</v>
      </c>
      <c r="B271" s="2">
        <v>7.7</v>
      </c>
      <c r="C271" s="4" t="str">
        <v>Kyle Balda</v>
      </c>
      <c r="D271" s="7">
        <f t="shared" si="8"/>
        <v>6.4</v>
      </c>
      <c r="E271" s="4">
        <f t="shared" si="9"/>
        <v>0.46800000000000003</v>
      </c>
      <c r="F271" s="4">
        <f>COUNTIF(A271:$A$3702,C271)</f>
        <v>1</v>
      </c>
    </row>
    <row r="272" spans="1:6" x14ac:dyDescent="0.3">
      <c r="A272" s="3" t="s">
        <v>409</v>
      </c>
      <c r="B272" s="3">
        <v>7.4</v>
      </c>
      <c r="C272" s="4" t="str">
        <v>Clay Kaytis</v>
      </c>
      <c r="D272" s="7">
        <f t="shared" si="8"/>
        <v>6.3</v>
      </c>
      <c r="E272" s="4">
        <f t="shared" si="9"/>
        <v>0.42599999999999999</v>
      </c>
      <c r="F272" s="4">
        <f>COUNTIF(A272:$A$3702,C272)</f>
        <v>1</v>
      </c>
    </row>
    <row r="273" spans="1:6" x14ac:dyDescent="0.3">
      <c r="A273" s="2" t="s">
        <v>101</v>
      </c>
      <c r="B273" s="2">
        <v>8</v>
      </c>
      <c r="C273" s="4" t="str">
        <v>Judd Apatow</v>
      </c>
      <c r="D273" s="7">
        <f t="shared" si="8"/>
        <v>6.6</v>
      </c>
      <c r="E273" s="4">
        <f t="shared" si="9"/>
        <v>0.55400000000000005</v>
      </c>
      <c r="F273" s="4">
        <f>COUNTIF(A273:$A$3702,C273)</f>
        <v>5</v>
      </c>
    </row>
    <row r="274" spans="1:6" x14ac:dyDescent="0.3">
      <c r="A274" s="3" t="s">
        <v>83</v>
      </c>
      <c r="B274" s="3">
        <v>5.7</v>
      </c>
      <c r="C274" s="4" t="str">
        <v>Steve Carr</v>
      </c>
      <c r="D274" s="7">
        <f t="shared" si="8"/>
        <v>5.35</v>
      </c>
      <c r="E274" s="4">
        <f t="shared" si="9"/>
        <v>0.154</v>
      </c>
      <c r="F274" s="4">
        <f>COUNTIF(A274:$A$3702,C274)</f>
        <v>4</v>
      </c>
    </row>
    <row r="275" spans="1:6" x14ac:dyDescent="0.3">
      <c r="A275" s="2" t="s">
        <v>8</v>
      </c>
      <c r="B275" s="2">
        <v>8.5</v>
      </c>
      <c r="C275" s="4" t="str">
        <v>Mel Gibson</v>
      </c>
      <c r="D275" s="7">
        <f t="shared" si="8"/>
        <v>7.7666666666666657</v>
      </c>
      <c r="E275" s="4">
        <f t="shared" si="9"/>
        <v>0.95599999999999996</v>
      </c>
      <c r="F275" s="4">
        <f>COUNTIF(A275:$A$3702,C275)</f>
        <v>3</v>
      </c>
    </row>
    <row r="276" spans="1:6" x14ac:dyDescent="0.3">
      <c r="A276" s="3" t="s">
        <v>533</v>
      </c>
      <c r="B276" s="3">
        <v>7</v>
      </c>
      <c r="C276" s="4" t="str">
        <v>David Silverman</v>
      </c>
      <c r="D276" s="7">
        <f t="shared" si="8"/>
        <v>7.4</v>
      </c>
      <c r="E276" s="4">
        <f t="shared" si="9"/>
        <v>0.875</v>
      </c>
      <c r="F276" s="4">
        <f>COUNTIF(A276:$A$3702,C276)</f>
        <v>1</v>
      </c>
    </row>
    <row r="277" spans="1:6" x14ac:dyDescent="0.3">
      <c r="A277" s="2" t="s">
        <v>60</v>
      </c>
      <c r="B277" s="2">
        <v>7.8</v>
      </c>
      <c r="C277" s="4" t="str">
        <v>Frank Darabont</v>
      </c>
      <c r="D277" s="7">
        <f t="shared" si="8"/>
        <v>7.9750000000000005</v>
      </c>
      <c r="E277" s="4">
        <f t="shared" si="9"/>
        <v>0.97699999999999998</v>
      </c>
      <c r="F277" s="4">
        <f>COUNTIF(A277:$A$3702,C277)</f>
        <v>4</v>
      </c>
    </row>
    <row r="278" spans="1:6" x14ac:dyDescent="0.3">
      <c r="A278" s="3" t="s">
        <v>8</v>
      </c>
      <c r="B278" s="3">
        <v>7.2</v>
      </c>
      <c r="C278" s="4" t="str">
        <v>Betty Thomas</v>
      </c>
      <c r="D278" s="7">
        <f t="shared" si="8"/>
        <v>5.3000000000000007</v>
      </c>
      <c r="E278" s="4">
        <f t="shared" si="9"/>
        <v>0.152</v>
      </c>
      <c r="F278" s="4">
        <f>COUNTIF(A278:$A$3702,C278)</f>
        <v>4</v>
      </c>
    </row>
    <row r="279" spans="1:6" x14ac:dyDescent="0.3">
      <c r="A279" s="2" t="s">
        <v>566</v>
      </c>
      <c r="B279" s="2">
        <v>6.4</v>
      </c>
      <c r="C279" s="4" t="str">
        <v>Garry Marshall</v>
      </c>
      <c r="D279" s="7">
        <f t="shared" si="8"/>
        <v>5.9499999999999993</v>
      </c>
      <c r="E279" s="4">
        <f t="shared" si="9"/>
        <v>0.30599999999999999</v>
      </c>
      <c r="F279" s="4">
        <f>COUNTIF(A279:$A$3702,C279)</f>
        <v>8</v>
      </c>
    </row>
    <row r="280" spans="1:6" x14ac:dyDescent="0.3">
      <c r="A280" s="3" t="s">
        <v>568</v>
      </c>
      <c r="B280" s="3">
        <v>5.5</v>
      </c>
      <c r="C280" s="4" t="str">
        <v>Paul Tibbitt</v>
      </c>
      <c r="D280" s="7">
        <f t="shared" si="8"/>
        <v>6</v>
      </c>
      <c r="E280" s="4">
        <f t="shared" si="9"/>
        <v>0.316</v>
      </c>
      <c r="F280" s="4">
        <f>COUNTIF(A280:$A$3702,C280)</f>
        <v>1</v>
      </c>
    </row>
    <row r="281" spans="1:6" x14ac:dyDescent="0.3">
      <c r="A281" s="2" t="s">
        <v>570</v>
      </c>
      <c r="B281" s="2">
        <v>6.7</v>
      </c>
      <c r="C281" s="4" t="str">
        <v>Clark Johnson</v>
      </c>
      <c r="D281" s="7">
        <f t="shared" si="8"/>
        <v>6.05</v>
      </c>
      <c r="E281" s="4">
        <f t="shared" si="9"/>
        <v>0.34200000000000003</v>
      </c>
      <c r="F281" s="4">
        <f>COUNTIF(A281:$A$3702,C281)</f>
        <v>2</v>
      </c>
    </row>
    <row r="282" spans="1:6" x14ac:dyDescent="0.3">
      <c r="A282" s="3" t="s">
        <v>573</v>
      </c>
      <c r="B282" s="3">
        <v>6.1</v>
      </c>
      <c r="C282" s="4" t="str">
        <v>Cameron Crowe</v>
      </c>
      <c r="D282" s="7">
        <f t="shared" si="8"/>
        <v>6.7800000000000011</v>
      </c>
      <c r="E282" s="4">
        <f t="shared" si="9"/>
        <v>0.63900000000000001</v>
      </c>
      <c r="F282" s="4">
        <f>COUNTIF(A282:$A$3702,C282)</f>
        <v>5</v>
      </c>
    </row>
    <row r="283" spans="1:6" x14ac:dyDescent="0.3">
      <c r="A283" s="2" t="s">
        <v>576</v>
      </c>
      <c r="B283" s="2">
        <v>8.5</v>
      </c>
      <c r="C283" s="4" t="str">
        <v>Randall Wallace</v>
      </c>
      <c r="D283" s="7">
        <f t="shared" si="8"/>
        <v>6.8999999999999995</v>
      </c>
      <c r="E283" s="4">
        <f t="shared" si="9"/>
        <v>0.68100000000000005</v>
      </c>
      <c r="F283" s="4">
        <f>COUNTIF(A283:$A$3702,C283)</f>
        <v>3</v>
      </c>
    </row>
    <row r="284" spans="1:6" x14ac:dyDescent="0.3">
      <c r="A284" s="3" t="s">
        <v>579</v>
      </c>
      <c r="B284" s="3">
        <v>6.9</v>
      </c>
      <c r="C284" s="4" t="str">
        <v>Jonathan Frakes</v>
      </c>
      <c r="D284" s="7">
        <f t="shared" si="8"/>
        <v>5.8500000000000005</v>
      </c>
      <c r="E284" s="4">
        <f t="shared" si="9"/>
        <v>0.27400000000000002</v>
      </c>
      <c r="F284" s="4">
        <f>COUNTIF(A284:$A$3702,C284)</f>
        <v>4</v>
      </c>
    </row>
    <row r="285" spans="1:6" x14ac:dyDescent="0.3">
      <c r="A285" s="2" t="s">
        <v>582</v>
      </c>
      <c r="B285" s="2">
        <v>7.3</v>
      </c>
      <c r="C285" s="4" t="str">
        <v>George Clooney</v>
      </c>
      <c r="D285" s="7">
        <f t="shared" si="8"/>
        <v>6.6749999999999998</v>
      </c>
      <c r="E285" s="4">
        <f t="shared" si="9"/>
        <v>0.59699999999999998</v>
      </c>
      <c r="F285" s="4">
        <f>COUNTIF(A285:$A$3702,C285)</f>
        <v>4</v>
      </c>
    </row>
    <row r="286" spans="1:6" x14ac:dyDescent="0.3">
      <c r="A286" s="3" t="s">
        <v>584</v>
      </c>
      <c r="B286" s="3">
        <v>6.7</v>
      </c>
      <c r="C286" s="4" t="str">
        <v>Gary Shore</v>
      </c>
      <c r="D286" s="7">
        <f t="shared" si="8"/>
        <v>6.3</v>
      </c>
      <c r="E286" s="4">
        <f t="shared" si="9"/>
        <v>0.42599999999999999</v>
      </c>
      <c r="F286" s="4">
        <f>COUNTIF(A286:$A$3702,C286)</f>
        <v>1</v>
      </c>
    </row>
    <row r="287" spans="1:6" x14ac:dyDescent="0.3">
      <c r="A287" s="2" t="s">
        <v>223</v>
      </c>
      <c r="B287" s="2">
        <v>6.9</v>
      </c>
      <c r="C287" s="4" t="str">
        <v>Andrzej Bartkowiak</v>
      </c>
      <c r="D287" s="7">
        <f t="shared" si="8"/>
        <v>5.26</v>
      </c>
      <c r="E287" s="4">
        <f t="shared" si="9"/>
        <v>0.128</v>
      </c>
      <c r="F287" s="4">
        <f>COUNTIF(A287:$A$3702,C287)</f>
        <v>5</v>
      </c>
    </row>
    <row r="288" spans="1:6" x14ac:dyDescent="0.3">
      <c r="A288" s="3" t="s">
        <v>588</v>
      </c>
      <c r="B288" s="3">
        <v>5.0999999999999996</v>
      </c>
      <c r="C288" s="4" t="str">
        <v>Måns Mårlind</v>
      </c>
      <c r="D288" s="7">
        <f t="shared" si="8"/>
        <v>6.4</v>
      </c>
      <c r="E288" s="4">
        <f t="shared" si="9"/>
        <v>0.46800000000000003</v>
      </c>
      <c r="F288" s="4">
        <f>COUNTIF(A288:$A$3702,C288)</f>
        <v>1</v>
      </c>
    </row>
    <row r="289" spans="1:6" x14ac:dyDescent="0.3">
      <c r="A289" s="2" t="s">
        <v>590</v>
      </c>
      <c r="B289" s="2">
        <v>6.8</v>
      </c>
      <c r="C289" s="4" t="str">
        <v>Gregory Hoblit</v>
      </c>
      <c r="D289" s="7">
        <f t="shared" si="8"/>
        <v>6.6000000000000005</v>
      </c>
      <c r="E289" s="4">
        <f t="shared" si="9"/>
        <v>0.58199999999999996</v>
      </c>
      <c r="F289" s="4">
        <f>COUNTIF(A289:$A$3702,C289)</f>
        <v>3</v>
      </c>
    </row>
    <row r="290" spans="1:6" x14ac:dyDescent="0.3">
      <c r="A290" s="2" t="s">
        <v>592</v>
      </c>
      <c r="B290" s="2">
        <v>6.7</v>
      </c>
      <c r="C290" s="4" t="str">
        <v>Gary McKendry</v>
      </c>
      <c r="D290" s="7">
        <f t="shared" si="8"/>
        <v>6.5</v>
      </c>
      <c r="E290" s="4">
        <f t="shared" si="9"/>
        <v>0.50600000000000001</v>
      </c>
      <c r="F290" s="4">
        <f>COUNTIF(A290:$A$3702,C290)</f>
        <v>1</v>
      </c>
    </row>
    <row r="291" spans="1:6" x14ac:dyDescent="0.3">
      <c r="A291" s="3" t="s">
        <v>594</v>
      </c>
      <c r="B291" s="3">
        <v>6</v>
      </c>
      <c r="C291" s="4" t="str">
        <v>Wych Kaosayananda</v>
      </c>
      <c r="D291" s="7">
        <f t="shared" si="8"/>
        <v>3.6</v>
      </c>
      <c r="E291" s="4">
        <f t="shared" si="9"/>
        <v>2.1000000000000001E-2</v>
      </c>
      <c r="F291" s="4">
        <f>COUNTIF(A291:$A$3702,C291)</f>
        <v>1</v>
      </c>
    </row>
    <row r="292" spans="1:6" x14ac:dyDescent="0.3">
      <c r="A292" s="2" t="s">
        <v>597</v>
      </c>
      <c r="B292" s="2">
        <v>5.7</v>
      </c>
      <c r="C292" s="4" t="str">
        <v>Mikael Salomon</v>
      </c>
      <c r="D292" s="7">
        <f t="shared" si="8"/>
        <v>5.8</v>
      </c>
      <c r="E292" s="4">
        <f t="shared" si="9"/>
        <v>0.25600000000000001</v>
      </c>
      <c r="F292" s="4">
        <f>COUNTIF(A292:$A$3702,C292)</f>
        <v>1</v>
      </c>
    </row>
    <row r="293" spans="1:6" x14ac:dyDescent="0.3">
      <c r="A293" s="3" t="s">
        <v>328</v>
      </c>
      <c r="B293" s="3">
        <v>8</v>
      </c>
      <c r="C293" s="4" t="str">
        <v>Bobby Farrelly</v>
      </c>
      <c r="D293" s="7">
        <f t="shared" si="8"/>
        <v>6.2444444444444445</v>
      </c>
      <c r="E293" s="4">
        <f t="shared" si="9"/>
        <v>0.42</v>
      </c>
      <c r="F293" s="4">
        <f>COUNTIF(A293:$A$3702,C293)</f>
        <v>9</v>
      </c>
    </row>
    <row r="294" spans="1:6" x14ac:dyDescent="0.3">
      <c r="A294" s="2" t="s">
        <v>153</v>
      </c>
      <c r="B294" s="2">
        <v>8.1999999999999993</v>
      </c>
      <c r="C294" s="4" t="str">
        <v>Kerry Conran</v>
      </c>
      <c r="D294" s="7">
        <f t="shared" si="8"/>
        <v>6.1</v>
      </c>
      <c r="E294" s="4">
        <f t="shared" si="9"/>
        <v>0.35399999999999998</v>
      </c>
      <c r="F294" s="4">
        <f>COUNTIF(A294:$A$3702,C294)</f>
        <v>1</v>
      </c>
    </row>
    <row r="295" spans="1:6" x14ac:dyDescent="0.3">
      <c r="A295" s="3" t="s">
        <v>433</v>
      </c>
      <c r="B295" s="3">
        <v>5.4</v>
      </c>
      <c r="C295" s="4" t="str">
        <v>Michael Caton-Jones</v>
      </c>
      <c r="D295" s="7">
        <f t="shared" si="8"/>
        <v>5.9</v>
      </c>
      <c r="E295" s="4">
        <f t="shared" si="9"/>
        <v>0.27500000000000002</v>
      </c>
      <c r="F295" s="4">
        <f>COUNTIF(A295:$A$3702,C295)</f>
        <v>4</v>
      </c>
    </row>
    <row r="296" spans="1:6" x14ac:dyDescent="0.3">
      <c r="A296" s="2" t="s">
        <v>426</v>
      </c>
      <c r="B296" s="2">
        <v>7.2</v>
      </c>
      <c r="C296" s="4" t="str">
        <v>Mikael Håfström</v>
      </c>
      <c r="D296" s="7">
        <f t="shared" si="8"/>
        <v>6.5250000000000004</v>
      </c>
      <c r="E296" s="4">
        <f t="shared" si="9"/>
        <v>0.54</v>
      </c>
      <c r="F296" s="4">
        <f>COUNTIF(A296:$A$3702,C296)</f>
        <v>4</v>
      </c>
    </row>
    <row r="297" spans="1:6" x14ac:dyDescent="0.3">
      <c r="A297" s="3" t="s">
        <v>607</v>
      </c>
      <c r="B297" s="3">
        <v>7.5</v>
      </c>
      <c r="C297" s="4" t="str">
        <v>Phil Alden Robinson</v>
      </c>
      <c r="D297" s="7">
        <f t="shared" si="8"/>
        <v>6.4</v>
      </c>
      <c r="E297" s="4">
        <f t="shared" si="9"/>
        <v>0.46800000000000003</v>
      </c>
      <c r="F297" s="4">
        <f>COUNTIF(A297:$A$3702,C297)</f>
        <v>1</v>
      </c>
    </row>
    <row r="298" spans="1:6" x14ac:dyDescent="0.3">
      <c r="A298" s="2" t="s">
        <v>35</v>
      </c>
      <c r="B298" s="2">
        <v>7</v>
      </c>
      <c r="C298" s="4" t="str">
        <v>David Slade</v>
      </c>
      <c r="D298" s="7">
        <f t="shared" si="8"/>
        <v>6.2</v>
      </c>
      <c r="E298" s="4">
        <f t="shared" si="9"/>
        <v>0.39500000000000002</v>
      </c>
      <c r="F298" s="4">
        <f>COUNTIF(A298:$A$3702,C298)</f>
        <v>3</v>
      </c>
    </row>
    <row r="299" spans="1:6" x14ac:dyDescent="0.3">
      <c r="A299" s="3" t="s">
        <v>612</v>
      </c>
      <c r="B299" s="3">
        <v>3.3</v>
      </c>
      <c r="C299" s="4" t="str">
        <v>Joseph Ruben</v>
      </c>
      <c r="D299" s="7">
        <f t="shared" si="8"/>
        <v>5.6</v>
      </c>
      <c r="E299" s="4">
        <f t="shared" si="9"/>
        <v>0.2</v>
      </c>
      <c r="F299" s="4">
        <f>COUNTIF(A299:$A$3702,C299)</f>
        <v>1</v>
      </c>
    </row>
    <row r="300" spans="1:6" x14ac:dyDescent="0.3">
      <c r="A300" s="2" t="s">
        <v>85</v>
      </c>
      <c r="B300" s="2">
        <v>6</v>
      </c>
      <c r="C300" s="4" t="str">
        <v>Seth MacFarlane</v>
      </c>
      <c r="D300" s="7">
        <f t="shared" si="8"/>
        <v>6.5</v>
      </c>
      <c r="E300" s="4">
        <f t="shared" si="9"/>
        <v>0.50600000000000001</v>
      </c>
      <c r="F300" s="4">
        <f>COUNTIF(A300:$A$3702,C300)</f>
        <v>3</v>
      </c>
    </row>
    <row r="301" spans="1:6" x14ac:dyDescent="0.3">
      <c r="A301" s="3" t="s">
        <v>542</v>
      </c>
      <c r="B301" s="3">
        <v>7.1</v>
      </c>
      <c r="C301" s="4" t="str">
        <v>Alejandro Amenábar</v>
      </c>
      <c r="D301" s="7">
        <f t="shared" si="8"/>
        <v>7.6333333333333329</v>
      </c>
      <c r="E301" s="4">
        <f t="shared" si="9"/>
        <v>0.93</v>
      </c>
      <c r="F301" s="4">
        <f>COUNTIF(A301:$A$3702,C301)</f>
        <v>3</v>
      </c>
    </row>
    <row r="302" spans="1:6" x14ac:dyDescent="0.3">
      <c r="A302" s="2" t="s">
        <v>617</v>
      </c>
      <c r="B302" s="2">
        <v>5.4</v>
      </c>
      <c r="C302" s="4" t="str">
        <v>Kinka Usher</v>
      </c>
      <c r="D302" s="7">
        <f t="shared" si="8"/>
        <v>6</v>
      </c>
      <c r="E302" s="4">
        <f t="shared" si="9"/>
        <v>0.316</v>
      </c>
      <c r="F302" s="4">
        <f>COUNTIF(A302:$A$3702,C302)</f>
        <v>1</v>
      </c>
    </row>
    <row r="303" spans="1:6" x14ac:dyDescent="0.3">
      <c r="A303" s="3" t="s">
        <v>620</v>
      </c>
      <c r="B303" s="3">
        <v>6.1</v>
      </c>
      <c r="C303" s="4" t="str">
        <v>Rob Bowman</v>
      </c>
      <c r="D303" s="7">
        <f t="shared" si="8"/>
        <v>6.05</v>
      </c>
      <c r="E303" s="4">
        <f t="shared" si="9"/>
        <v>0.34200000000000003</v>
      </c>
      <c r="F303" s="4">
        <f>COUNTIF(A303:$A$3702,C303)</f>
        <v>4</v>
      </c>
    </row>
    <row r="304" spans="1:6" x14ac:dyDescent="0.3">
      <c r="A304" s="2" t="s">
        <v>622</v>
      </c>
      <c r="B304" s="2">
        <v>5.3</v>
      </c>
      <c r="C304" s="4" t="str">
        <v>Doug Lefler</v>
      </c>
      <c r="D304" s="7">
        <f t="shared" si="8"/>
        <v>5.4</v>
      </c>
      <c r="E304" s="4">
        <f t="shared" si="9"/>
        <v>0.157</v>
      </c>
      <c r="F304" s="4">
        <f>COUNTIF(A304:$A$3702,C304)</f>
        <v>1</v>
      </c>
    </row>
    <row r="305" spans="1:6" x14ac:dyDescent="0.3">
      <c r="A305" s="3" t="s">
        <v>625</v>
      </c>
      <c r="B305" s="3">
        <v>2.2000000000000002</v>
      </c>
      <c r="C305" s="4" t="str">
        <v>Scott Waugh</v>
      </c>
      <c r="D305" s="7">
        <f t="shared" si="8"/>
        <v>6.5</v>
      </c>
      <c r="E305" s="4">
        <f t="shared" si="9"/>
        <v>0.50600000000000001</v>
      </c>
      <c r="F305" s="4">
        <f>COUNTIF(A305:$A$3702,C305)</f>
        <v>1</v>
      </c>
    </row>
    <row r="306" spans="1:6" x14ac:dyDescent="0.3">
      <c r="A306" s="2" t="s">
        <v>270</v>
      </c>
      <c r="B306" s="2">
        <v>7</v>
      </c>
      <c r="C306" s="4" t="str">
        <v>Lawrence Kasdan</v>
      </c>
      <c r="D306" s="7">
        <f t="shared" si="8"/>
        <v>6.55</v>
      </c>
      <c r="E306" s="4">
        <f t="shared" si="9"/>
        <v>0.54300000000000004</v>
      </c>
      <c r="F306" s="4">
        <f>COUNTIF(A306:$A$3702,C306)</f>
        <v>4</v>
      </c>
    </row>
    <row r="307" spans="1:6" x14ac:dyDescent="0.3">
      <c r="A307" s="3" t="s">
        <v>629</v>
      </c>
      <c r="B307" s="3">
        <v>3.8</v>
      </c>
      <c r="C307" s="4" t="str">
        <v>Michael Lembeck</v>
      </c>
      <c r="D307" s="7">
        <f t="shared" si="8"/>
        <v>5.9</v>
      </c>
      <c r="E307" s="4">
        <f t="shared" si="9"/>
        <v>0.27500000000000002</v>
      </c>
      <c r="F307" s="4">
        <f>COUNTIF(A307:$A$3702,C307)</f>
        <v>2</v>
      </c>
    </row>
    <row r="308" spans="1:6" x14ac:dyDescent="0.3">
      <c r="A308" s="2" t="s">
        <v>375</v>
      </c>
      <c r="B308" s="2">
        <v>6.9</v>
      </c>
      <c r="C308" s="4" t="str">
        <v>Tom Hooper</v>
      </c>
      <c r="D308" s="7">
        <f t="shared" si="8"/>
        <v>7.7333333333333334</v>
      </c>
      <c r="E308" s="4">
        <f t="shared" si="9"/>
        <v>0.95199999999999996</v>
      </c>
      <c r="F308" s="4">
        <f>COUNTIF(A308:$A$3702,C308)</f>
        <v>3</v>
      </c>
    </row>
    <row r="309" spans="1:6" x14ac:dyDescent="0.3">
      <c r="A309" s="3" t="s">
        <v>634</v>
      </c>
      <c r="B309" s="3">
        <v>7.2</v>
      </c>
      <c r="C309" s="4" t="str">
        <v>Nora Ephron</v>
      </c>
      <c r="D309" s="7">
        <f t="shared" si="8"/>
        <v>6.166666666666667</v>
      </c>
      <c r="E309" s="4">
        <f t="shared" si="9"/>
        <v>0.39</v>
      </c>
      <c r="F309" s="4">
        <f>COUNTIF(A309:$A$3702,C309)</f>
        <v>3</v>
      </c>
    </row>
    <row r="310" spans="1:6" x14ac:dyDescent="0.3">
      <c r="A310" s="2" t="s">
        <v>636</v>
      </c>
      <c r="B310" s="2">
        <v>7.3</v>
      </c>
      <c r="C310" s="4" t="str">
        <v>Angelina Jolie Pitt</v>
      </c>
      <c r="D310" s="7">
        <f t="shared" si="8"/>
        <v>5.6000000000000005</v>
      </c>
      <c r="E310" s="4">
        <f t="shared" si="9"/>
        <v>0.223</v>
      </c>
      <c r="F310" s="4">
        <f>COUNTIF(A310:$A$3702,C310)</f>
        <v>3</v>
      </c>
    </row>
    <row r="311" spans="1:6" x14ac:dyDescent="0.3">
      <c r="A311" s="3" t="s">
        <v>171</v>
      </c>
      <c r="B311" s="3">
        <v>6.3</v>
      </c>
      <c r="C311" s="4" t="str">
        <v>Clint Eastwood</v>
      </c>
      <c r="D311" s="7">
        <f t="shared" si="8"/>
        <v>7.2052631578947368</v>
      </c>
      <c r="E311" s="4">
        <f t="shared" si="9"/>
        <v>0.83899999999999997</v>
      </c>
      <c r="F311" s="4">
        <f>COUNTIF(A311:$A$3702,C311)</f>
        <v>19</v>
      </c>
    </row>
    <row r="312" spans="1:6" x14ac:dyDescent="0.3">
      <c r="A312" s="2" t="s">
        <v>153</v>
      </c>
      <c r="B312" s="2">
        <v>7.5</v>
      </c>
      <c r="C312" s="4" t="str">
        <v>Larry Charles</v>
      </c>
      <c r="D312" s="7">
        <f t="shared" si="8"/>
        <v>6.8</v>
      </c>
      <c r="E312" s="4">
        <f t="shared" si="9"/>
        <v>0.64</v>
      </c>
      <c r="F312" s="4">
        <f>COUNTIF(A312:$A$3702,C312)</f>
        <v>4</v>
      </c>
    </row>
    <row r="313" spans="1:6" x14ac:dyDescent="0.3">
      <c r="A313" s="3" t="s">
        <v>643</v>
      </c>
      <c r="B313" s="3">
        <v>7.6</v>
      </c>
      <c r="C313" s="4" t="str">
        <v>Stanley Kubrick</v>
      </c>
      <c r="D313" s="7">
        <f t="shared" si="8"/>
        <v>7.8000000000000007</v>
      </c>
      <c r="E313" s="4">
        <f t="shared" si="9"/>
        <v>0.96699999999999997</v>
      </c>
      <c r="F313" s="4">
        <f>COUNTIF(A313:$A$3702,C313)</f>
        <v>2</v>
      </c>
    </row>
    <row r="314" spans="1:6" x14ac:dyDescent="0.3">
      <c r="A314" s="2" t="s">
        <v>647</v>
      </c>
      <c r="B314" s="2">
        <v>6.8</v>
      </c>
      <c r="C314" s="4" t="str">
        <v>Will Gluck</v>
      </c>
      <c r="D314" s="7">
        <f t="shared" si="8"/>
        <v>6.3</v>
      </c>
      <c r="E314" s="4">
        <f t="shared" si="9"/>
        <v>0.42599999999999999</v>
      </c>
      <c r="F314" s="4">
        <f>COUNTIF(A314:$A$3702,C314)</f>
        <v>3</v>
      </c>
    </row>
    <row r="315" spans="1:6" x14ac:dyDescent="0.3">
      <c r="A315" s="3" t="s">
        <v>650</v>
      </c>
      <c r="B315" s="3">
        <v>5.2</v>
      </c>
      <c r="C315" s="4" t="str">
        <v>Glenn Ficarra</v>
      </c>
      <c r="D315" s="7">
        <f t="shared" si="8"/>
        <v>6.8666666666666671</v>
      </c>
      <c r="E315" s="4">
        <f t="shared" si="9"/>
        <v>0.67800000000000005</v>
      </c>
      <c r="F315" s="4">
        <f>COUNTIF(A315:$A$3702,C315)</f>
        <v>3</v>
      </c>
    </row>
    <row r="316" spans="1:6" x14ac:dyDescent="0.3">
      <c r="A316" s="2" t="s">
        <v>60</v>
      </c>
      <c r="B316" s="2">
        <v>7.7</v>
      </c>
      <c r="C316" s="4" t="str">
        <v>David S. Goyer</v>
      </c>
      <c r="D316" s="7">
        <f t="shared" si="8"/>
        <v>5.35</v>
      </c>
      <c r="E316" s="4">
        <f t="shared" si="9"/>
        <v>0.154</v>
      </c>
      <c r="F316" s="4">
        <f>COUNTIF(A316:$A$3702,C316)</f>
        <v>2</v>
      </c>
    </row>
    <row r="317" spans="1:6" x14ac:dyDescent="0.3">
      <c r="A317" s="3" t="s">
        <v>655</v>
      </c>
      <c r="B317" s="3">
        <v>6.2</v>
      </c>
      <c r="C317" s="4" t="str">
        <v>Taylor Hackford</v>
      </c>
      <c r="D317" s="7">
        <f t="shared" si="8"/>
        <v>6.8833333333333329</v>
      </c>
      <c r="E317" s="4">
        <f t="shared" si="9"/>
        <v>0.68</v>
      </c>
      <c r="F317" s="4">
        <f>COUNTIF(A317:$A$3702,C317)</f>
        <v>6</v>
      </c>
    </row>
    <row r="318" spans="1:6" x14ac:dyDescent="0.3">
      <c r="A318" s="2" t="s">
        <v>658</v>
      </c>
      <c r="B318" s="2">
        <v>7.7</v>
      </c>
      <c r="C318" s="4" t="str">
        <v>Michael Lehmann</v>
      </c>
      <c r="D318" s="7">
        <f t="shared" si="8"/>
        <v>5.65</v>
      </c>
      <c r="E318" s="4">
        <f t="shared" si="9"/>
        <v>0.22600000000000001</v>
      </c>
      <c r="F318" s="4">
        <f>COUNTIF(A318:$A$3702,C318)</f>
        <v>2</v>
      </c>
    </row>
    <row r="319" spans="1:6" x14ac:dyDescent="0.3">
      <c r="A319" s="3" t="s">
        <v>660</v>
      </c>
      <c r="B319" s="3">
        <v>4.3</v>
      </c>
      <c r="C319" s="4" t="str">
        <v>Stuart Beattie</v>
      </c>
      <c r="D319" s="7">
        <f t="shared" si="8"/>
        <v>5.0999999999999996</v>
      </c>
      <c r="E319" s="4">
        <f t="shared" si="9"/>
        <v>9.6000000000000002E-2</v>
      </c>
      <c r="F319" s="4">
        <f>COUNTIF(A319:$A$3702,C319)</f>
        <v>1</v>
      </c>
    </row>
    <row r="320" spans="1:6" x14ac:dyDescent="0.3">
      <c r="A320" s="2" t="s">
        <v>662</v>
      </c>
      <c r="B320" s="2">
        <v>6.9</v>
      </c>
      <c r="C320" s="4" t="str">
        <v>Roman Polanski</v>
      </c>
      <c r="D320" s="7">
        <f t="shared" si="8"/>
        <v>7.3250000000000002</v>
      </c>
      <c r="E320" s="4">
        <f t="shared" si="9"/>
        <v>0.86799999999999999</v>
      </c>
      <c r="F320" s="4">
        <f>COUNTIF(A320:$A$3702,C320)</f>
        <v>4</v>
      </c>
    </row>
    <row r="321" spans="1:6" x14ac:dyDescent="0.3">
      <c r="A321" s="3" t="s">
        <v>634</v>
      </c>
      <c r="B321" s="3">
        <v>6.6</v>
      </c>
      <c r="C321" s="4" t="str">
        <v>Frank Miller</v>
      </c>
      <c r="D321" s="7">
        <f t="shared" si="8"/>
        <v>6.4666666666666659</v>
      </c>
      <c r="E321" s="4">
        <f t="shared" si="9"/>
        <v>0.503</v>
      </c>
      <c r="F321" s="4">
        <f>COUNTIF(A321:$A$3702,C321)</f>
        <v>3</v>
      </c>
    </row>
    <row r="322" spans="1:6" x14ac:dyDescent="0.3">
      <c r="A322" s="2" t="s">
        <v>273</v>
      </c>
      <c r="B322" s="2">
        <v>7</v>
      </c>
      <c r="C322" s="4" t="str">
        <v>Baltasar Kormákur</v>
      </c>
      <c r="D322" s="7">
        <f t="shared" ref="D322:D385" si="10">AVERAGEIF($A$2:$A$3702,C322,$B$2:$B$3702)</f>
        <v>6.7666666666666666</v>
      </c>
      <c r="E322" s="4">
        <f t="shared" si="9"/>
        <v>0.63400000000000001</v>
      </c>
      <c r="F322" s="4">
        <f>COUNTIF(A322:$A$3702,C322)</f>
        <v>3</v>
      </c>
    </row>
    <row r="323" spans="1:6" x14ac:dyDescent="0.3">
      <c r="A323" s="3" t="s">
        <v>55</v>
      </c>
      <c r="B323" s="3">
        <v>6.7</v>
      </c>
      <c r="C323" s="4" t="str">
        <v>Daniel Lee</v>
      </c>
      <c r="D323" s="7">
        <f t="shared" si="10"/>
        <v>6.1</v>
      </c>
      <c r="E323" s="4">
        <f t="shared" ref="E323:E386" si="11">_xlfn.PERCENTRANK.EXC($D$2:$D$1694,D323)</f>
        <v>0.35399999999999998</v>
      </c>
      <c r="F323" s="4">
        <f>COUNTIF(A323:$A$3702,C323)</f>
        <v>1</v>
      </c>
    </row>
    <row r="324" spans="1:6" x14ac:dyDescent="0.3">
      <c r="A324" s="2" t="s">
        <v>21</v>
      </c>
      <c r="B324" s="2">
        <v>8.1999999999999993</v>
      </c>
      <c r="C324" s="4" t="str">
        <v>Keenen Ivory Wayans</v>
      </c>
      <c r="D324" s="7">
        <f t="shared" si="10"/>
        <v>5.1749999999999998</v>
      </c>
      <c r="E324" s="4">
        <f t="shared" si="11"/>
        <v>0.11</v>
      </c>
      <c r="F324" s="4">
        <f>COUNTIF(A324:$A$3702,C324)</f>
        <v>4</v>
      </c>
    </row>
    <row r="325" spans="1:6" x14ac:dyDescent="0.3">
      <c r="A325" s="3" t="s">
        <v>55</v>
      </c>
      <c r="B325" s="3">
        <v>8.9</v>
      </c>
      <c r="C325" s="4" t="str">
        <v>Rob Reiner</v>
      </c>
      <c r="D325" s="7">
        <f t="shared" si="10"/>
        <v>7.0181818181818185</v>
      </c>
      <c r="E325" s="4">
        <f t="shared" si="11"/>
        <v>0.76</v>
      </c>
      <c r="F325" s="4">
        <f>COUNTIF(A325:$A$3702,C325)</f>
        <v>11</v>
      </c>
    </row>
    <row r="326" spans="1:6" x14ac:dyDescent="0.3">
      <c r="A326" s="2" t="s">
        <v>55</v>
      </c>
      <c r="B326" s="2">
        <v>8.6999999999999993</v>
      </c>
      <c r="C326" s="4" t="str">
        <v>Marco Schnabel</v>
      </c>
      <c r="D326" s="7">
        <f t="shared" si="10"/>
        <v>3.8</v>
      </c>
      <c r="E326" s="4">
        <f t="shared" si="11"/>
        <v>2.4E-2</v>
      </c>
      <c r="F326" s="4">
        <f>COUNTIF(A326:$A$3702,C326)</f>
        <v>1</v>
      </c>
    </row>
    <row r="327" spans="1:6" x14ac:dyDescent="0.3">
      <c r="A327" s="3" t="s">
        <v>673</v>
      </c>
      <c r="B327" s="3">
        <v>5.5</v>
      </c>
      <c r="C327" s="4" t="str">
        <v>Demian Lichtenstein</v>
      </c>
      <c r="D327" s="7">
        <f t="shared" si="10"/>
        <v>5.9</v>
      </c>
      <c r="E327" s="4">
        <f t="shared" si="11"/>
        <v>0.27500000000000002</v>
      </c>
      <c r="F327" s="4">
        <f>COUNTIF(A327:$A$3702,C327)</f>
        <v>1</v>
      </c>
    </row>
    <row r="328" spans="1:6" x14ac:dyDescent="0.3">
      <c r="A328" s="2" t="s">
        <v>584</v>
      </c>
      <c r="B328" s="2">
        <v>5.7</v>
      </c>
      <c r="C328" s="4" t="str">
        <v>Josh Gordon</v>
      </c>
      <c r="D328" s="7">
        <f t="shared" si="10"/>
        <v>6.1999999999999993</v>
      </c>
      <c r="E328" s="4">
        <f t="shared" si="11"/>
        <v>0.39300000000000002</v>
      </c>
      <c r="F328" s="4">
        <f>COUNTIF(A328:$A$3702,C328)</f>
        <v>2</v>
      </c>
    </row>
    <row r="329" spans="1:6" x14ac:dyDescent="0.3">
      <c r="A329" s="3" t="s">
        <v>676</v>
      </c>
      <c r="B329" s="3">
        <v>6.3</v>
      </c>
      <c r="C329" s="4" t="str">
        <v>Tim Hill</v>
      </c>
      <c r="D329" s="7">
        <f t="shared" si="10"/>
        <v>5.55</v>
      </c>
      <c r="E329" s="4">
        <f t="shared" si="11"/>
        <v>0.19600000000000001</v>
      </c>
      <c r="F329" s="4">
        <f>COUNTIF(A329:$A$3702,C329)</f>
        <v>4</v>
      </c>
    </row>
    <row r="330" spans="1:6" x14ac:dyDescent="0.3">
      <c r="A330" s="2" t="s">
        <v>287</v>
      </c>
      <c r="B330" s="2">
        <v>5.9</v>
      </c>
      <c r="C330" s="4" t="str">
        <v>David Frankel</v>
      </c>
      <c r="D330" s="7">
        <f t="shared" si="10"/>
        <v>6.6000000000000005</v>
      </c>
      <c r="E330" s="4">
        <f t="shared" si="11"/>
        <v>0.58199999999999996</v>
      </c>
      <c r="F330" s="4">
        <f>COUNTIF(A330:$A$3702,C330)</f>
        <v>4</v>
      </c>
    </row>
    <row r="331" spans="1:6" x14ac:dyDescent="0.3">
      <c r="A331" s="3" t="s">
        <v>680</v>
      </c>
      <c r="B331" s="3">
        <v>7.6</v>
      </c>
      <c r="C331" s="4" t="str">
        <v>Brenda Chapman</v>
      </c>
      <c r="D331" s="7">
        <f t="shared" si="10"/>
        <v>7</v>
      </c>
      <c r="E331" s="4">
        <f t="shared" si="11"/>
        <v>0.72299999999999998</v>
      </c>
      <c r="F331" s="4">
        <f>COUNTIF(A331:$A$3702,C331)</f>
        <v>1</v>
      </c>
    </row>
    <row r="332" spans="1:6" x14ac:dyDescent="0.3">
      <c r="A332" s="2" t="s">
        <v>682</v>
      </c>
      <c r="B332" s="2">
        <v>6.6</v>
      </c>
      <c r="C332" s="4" t="str">
        <v>Marc Lawrence</v>
      </c>
      <c r="D332" s="7">
        <f t="shared" si="10"/>
        <v>5.4</v>
      </c>
      <c r="E332" s="4">
        <f t="shared" si="11"/>
        <v>0.157</v>
      </c>
      <c r="F332" s="4">
        <f>COUNTIF(A332:$A$3702,C332)</f>
        <v>2</v>
      </c>
    </row>
    <row r="333" spans="1:6" x14ac:dyDescent="0.3">
      <c r="A333" s="3" t="s">
        <v>684</v>
      </c>
      <c r="B333" s="3">
        <v>5.3</v>
      </c>
      <c r="C333" s="4" t="str">
        <v>Peter Billingsley</v>
      </c>
      <c r="D333" s="7">
        <f t="shared" si="10"/>
        <v>5.5</v>
      </c>
      <c r="E333" s="4">
        <f t="shared" si="11"/>
        <v>0.18</v>
      </c>
      <c r="F333" s="4">
        <f>COUNTIF(A333:$A$3702,C333)</f>
        <v>1</v>
      </c>
    </row>
    <row r="334" spans="1:6" x14ac:dyDescent="0.3">
      <c r="A334" s="2" t="s">
        <v>686</v>
      </c>
      <c r="B334" s="2">
        <v>6</v>
      </c>
      <c r="C334" s="4" t="str">
        <v>Wes Ball</v>
      </c>
      <c r="D334" s="7">
        <f t="shared" si="10"/>
        <v>6.6</v>
      </c>
      <c r="E334" s="4">
        <f t="shared" si="11"/>
        <v>0.55400000000000005</v>
      </c>
      <c r="F334" s="4">
        <f>COUNTIF(A334:$A$3702,C334)</f>
        <v>2</v>
      </c>
    </row>
    <row r="335" spans="1:6" x14ac:dyDescent="0.3">
      <c r="A335" s="3" t="s">
        <v>192</v>
      </c>
      <c r="B335" s="3">
        <v>8</v>
      </c>
      <c r="C335" s="4" t="str">
        <v>Ryan Murphy</v>
      </c>
      <c r="D335" s="7">
        <f t="shared" si="10"/>
        <v>5.95</v>
      </c>
      <c r="E335" s="4">
        <f t="shared" si="11"/>
        <v>0.308</v>
      </c>
      <c r="F335" s="4">
        <f>COUNTIF(A335:$A$3702,C335)</f>
        <v>2</v>
      </c>
    </row>
    <row r="336" spans="1:6" x14ac:dyDescent="0.3">
      <c r="A336" s="2" t="s">
        <v>691</v>
      </c>
      <c r="B336" s="2">
        <v>5.6</v>
      </c>
      <c r="C336" s="4" t="str">
        <v>Robert Redford</v>
      </c>
      <c r="D336" s="7">
        <f t="shared" si="10"/>
        <v>6.839999999999999</v>
      </c>
      <c r="E336" s="4">
        <f t="shared" si="11"/>
        <v>0.66700000000000004</v>
      </c>
      <c r="F336" s="4">
        <f>COUNTIF(A336:$A$3702,C336)</f>
        <v>5</v>
      </c>
    </row>
    <row r="337" spans="1:6" x14ac:dyDescent="0.3">
      <c r="A337" s="3" t="s">
        <v>409</v>
      </c>
      <c r="B337" s="3">
        <v>5.9</v>
      </c>
      <c r="C337" s="4" t="str">
        <v>Jay Russell</v>
      </c>
      <c r="D337" s="7">
        <f t="shared" si="10"/>
        <v>6.7333333333333334</v>
      </c>
      <c r="E337" s="4">
        <f t="shared" si="11"/>
        <v>0.625</v>
      </c>
      <c r="F337" s="4">
        <f>COUNTIF(A337:$A$3702,C337)</f>
        <v>3</v>
      </c>
    </row>
    <row r="338" spans="1:6" x14ac:dyDescent="0.3">
      <c r="A338" s="2" t="s">
        <v>52</v>
      </c>
      <c r="B338" s="2">
        <v>7.3</v>
      </c>
      <c r="C338" s="4" t="str">
        <v>Kenny Ortega</v>
      </c>
      <c r="D338" s="7">
        <f t="shared" si="10"/>
        <v>6.166666666666667</v>
      </c>
      <c r="E338" s="4">
        <f t="shared" si="11"/>
        <v>0.39</v>
      </c>
      <c r="F338" s="4">
        <f>COUNTIF(A338:$A$3702,C338)</f>
        <v>3</v>
      </c>
    </row>
    <row r="339" spans="1:6" x14ac:dyDescent="0.3">
      <c r="A339" s="3" t="s">
        <v>98</v>
      </c>
      <c r="B339" s="3">
        <v>7.9</v>
      </c>
      <c r="C339" s="4" t="str">
        <v>David McNally</v>
      </c>
      <c r="D339" s="7">
        <f t="shared" si="10"/>
        <v>5</v>
      </c>
      <c r="E339" s="4">
        <f t="shared" si="11"/>
        <v>8.6999999999999994E-2</v>
      </c>
      <c r="F339" s="4">
        <f>COUNTIF(A339:$A$3702,C339)</f>
        <v>2</v>
      </c>
    </row>
    <row r="340" spans="1:6" x14ac:dyDescent="0.3">
      <c r="A340" s="2" t="s">
        <v>566</v>
      </c>
      <c r="B340" s="2">
        <v>6.8</v>
      </c>
      <c r="C340" s="4" t="str">
        <v>Brian Robbins</v>
      </c>
      <c r="D340" s="7">
        <f t="shared" si="10"/>
        <v>5.5333333333333341</v>
      </c>
      <c r="E340" s="4">
        <f t="shared" si="11"/>
        <v>0.19500000000000001</v>
      </c>
      <c r="F340" s="4">
        <f>COUNTIF(A340:$A$3702,C340)</f>
        <v>6</v>
      </c>
    </row>
    <row r="341" spans="1:6" x14ac:dyDescent="0.3">
      <c r="A341" s="3" t="s">
        <v>85</v>
      </c>
      <c r="B341" s="3">
        <v>6.6</v>
      </c>
      <c r="C341" s="4" t="str">
        <v>Brian Levant</v>
      </c>
      <c r="D341" s="7">
        <f t="shared" si="10"/>
        <v>4.8166666666666664</v>
      </c>
      <c r="E341" s="4">
        <f t="shared" si="11"/>
        <v>0.08</v>
      </c>
      <c r="F341" s="4">
        <f>COUNTIF(A341:$A$3702,C341)</f>
        <v>6</v>
      </c>
    </row>
    <row r="342" spans="1:6" x14ac:dyDescent="0.3">
      <c r="A342" s="2" t="s">
        <v>135</v>
      </c>
      <c r="B342" s="2">
        <v>6.6</v>
      </c>
      <c r="C342" s="4" t="str">
        <v>Steven Zaillian</v>
      </c>
      <c r="D342" s="7">
        <f t="shared" si="10"/>
        <v>6.35</v>
      </c>
      <c r="E342" s="4">
        <f t="shared" si="11"/>
        <v>0.45900000000000002</v>
      </c>
      <c r="F342" s="4">
        <f>COUNTIF(A342:$A$3702,C342)</f>
        <v>2</v>
      </c>
    </row>
    <row r="343" spans="1:6" x14ac:dyDescent="0.3">
      <c r="A343" s="3" t="s">
        <v>701</v>
      </c>
      <c r="B343" s="3">
        <v>7</v>
      </c>
      <c r="C343" s="4" t="str">
        <v>Chris Butler</v>
      </c>
      <c r="D343" s="7">
        <f t="shared" si="10"/>
        <v>7</v>
      </c>
      <c r="E343" s="4">
        <f t="shared" si="11"/>
        <v>0.72299999999999998</v>
      </c>
      <c r="F343" s="4">
        <f>COUNTIF(A343:$A$3702,C343)</f>
        <v>1</v>
      </c>
    </row>
    <row r="344" spans="1:6" x14ac:dyDescent="0.3">
      <c r="A344" s="2" t="s">
        <v>417</v>
      </c>
      <c r="B344" s="2">
        <v>7</v>
      </c>
      <c r="C344" s="4" t="str">
        <v>Jon Avnet</v>
      </c>
      <c r="D344" s="7">
        <f t="shared" si="10"/>
        <v>6</v>
      </c>
      <c r="E344" s="4">
        <f t="shared" si="11"/>
        <v>0.316</v>
      </c>
      <c r="F344" s="4">
        <f>COUNTIF(A344:$A$3702,C344)</f>
        <v>3</v>
      </c>
    </row>
    <row r="345" spans="1:6" x14ac:dyDescent="0.3">
      <c r="A345" s="3" t="s">
        <v>705</v>
      </c>
      <c r="B345" s="3">
        <v>7.3</v>
      </c>
      <c r="C345" s="4" t="str">
        <v>Sam Fell</v>
      </c>
      <c r="D345" s="7">
        <f t="shared" si="10"/>
        <v>6.1</v>
      </c>
      <c r="E345" s="4">
        <f t="shared" si="11"/>
        <v>0.35399999999999998</v>
      </c>
      <c r="F345" s="4">
        <f>COUNTIF(A345:$A$3702,C345)</f>
        <v>1</v>
      </c>
    </row>
    <row r="346" spans="1:6" x14ac:dyDescent="0.3">
      <c r="A346" s="2" t="s">
        <v>105</v>
      </c>
      <c r="B346" s="2">
        <v>5.5</v>
      </c>
      <c r="C346" s="4" t="str">
        <v>Kevin Donovan</v>
      </c>
      <c r="D346" s="7">
        <f t="shared" si="10"/>
        <v>5.3</v>
      </c>
      <c r="E346" s="4">
        <f t="shared" si="11"/>
        <v>0.13100000000000001</v>
      </c>
      <c r="F346" s="4">
        <f>COUNTIF(A346:$A$3702,C346)</f>
        <v>1</v>
      </c>
    </row>
    <row r="347" spans="1:6" x14ac:dyDescent="0.3">
      <c r="A347" s="3" t="s">
        <v>153</v>
      </c>
      <c r="B347" s="3">
        <v>8.5</v>
      </c>
      <c r="C347" s="4" t="str">
        <v>Geoff Murphy</v>
      </c>
      <c r="D347" s="7">
        <f t="shared" si="10"/>
        <v>5.4</v>
      </c>
      <c r="E347" s="4">
        <f t="shared" si="11"/>
        <v>0.157</v>
      </c>
      <c r="F347" s="4">
        <f>COUNTIF(A347:$A$3702,C347)</f>
        <v>1</v>
      </c>
    </row>
    <row r="348" spans="1:6" x14ac:dyDescent="0.3">
      <c r="A348" s="2" t="s">
        <v>712</v>
      </c>
      <c r="B348" s="2">
        <v>7.5</v>
      </c>
      <c r="C348" s="4" t="str">
        <v>David O. Russell</v>
      </c>
      <c r="D348" s="7">
        <f t="shared" si="10"/>
        <v>7.1714285714285708</v>
      </c>
      <c r="E348" s="4">
        <f t="shared" si="11"/>
        <v>0.80900000000000005</v>
      </c>
      <c r="F348" s="4">
        <f>COUNTIF(A348:$A$3702,C348)</f>
        <v>7</v>
      </c>
    </row>
    <row r="349" spans="1:6" x14ac:dyDescent="0.3">
      <c r="A349" s="3" t="s">
        <v>705</v>
      </c>
      <c r="B349" s="3">
        <v>7</v>
      </c>
      <c r="C349" s="4" t="str">
        <v>Babak Najafi</v>
      </c>
      <c r="D349" s="7">
        <f t="shared" si="10"/>
        <v>5.9</v>
      </c>
      <c r="E349" s="4">
        <f t="shared" si="11"/>
        <v>0.27500000000000002</v>
      </c>
      <c r="F349" s="4">
        <f>COUNTIF(A349:$A$3702,C349)</f>
        <v>1</v>
      </c>
    </row>
    <row r="350" spans="1:6" x14ac:dyDescent="0.3">
      <c r="A350" s="2" t="s">
        <v>215</v>
      </c>
      <c r="B350" s="2">
        <v>7.8</v>
      </c>
      <c r="C350" s="4" t="str">
        <v>Jean-Pierre Jeunet</v>
      </c>
      <c r="D350" s="7">
        <f t="shared" si="10"/>
        <v>7.3400000000000007</v>
      </c>
      <c r="E350" s="4">
        <f t="shared" si="11"/>
        <v>0.871</v>
      </c>
      <c r="F350" s="4">
        <f>COUNTIF(A350:$A$3702,C350)</f>
        <v>5</v>
      </c>
    </row>
    <row r="351" spans="1:6" x14ac:dyDescent="0.3">
      <c r="A351" s="3" t="s">
        <v>428</v>
      </c>
      <c r="B351" s="3">
        <v>7.6</v>
      </c>
      <c r="C351" s="4" t="str">
        <v>Graham Annable</v>
      </c>
      <c r="D351" s="7">
        <f t="shared" si="10"/>
        <v>6.8</v>
      </c>
      <c r="E351" s="4">
        <f t="shared" si="11"/>
        <v>0.64</v>
      </c>
      <c r="F351" s="4">
        <f>COUNTIF(A351:$A$3702,C351)</f>
        <v>1</v>
      </c>
    </row>
    <row r="352" spans="1:6" x14ac:dyDescent="0.3">
      <c r="A352" s="2" t="s">
        <v>422</v>
      </c>
      <c r="B352" s="2">
        <v>7.6</v>
      </c>
      <c r="C352" s="4" t="str">
        <v>Griffin Dunne</v>
      </c>
      <c r="D352" s="7">
        <f t="shared" si="10"/>
        <v>6.1</v>
      </c>
      <c r="E352" s="4">
        <f t="shared" si="11"/>
        <v>0.35399999999999998</v>
      </c>
      <c r="F352" s="4">
        <f>COUNTIF(A352:$A$3702,C352)</f>
        <v>1</v>
      </c>
    </row>
    <row r="353" spans="1:6" x14ac:dyDescent="0.3">
      <c r="A353" s="2" t="s">
        <v>579</v>
      </c>
      <c r="B353" s="2">
        <v>6.8</v>
      </c>
      <c r="C353" s="4" t="str">
        <v>John Pasquin</v>
      </c>
      <c r="D353" s="7">
        <f t="shared" si="10"/>
        <v>5.6333333333333329</v>
      </c>
      <c r="E353" s="4">
        <f t="shared" si="11"/>
        <v>0.224</v>
      </c>
      <c r="F353" s="4">
        <f>COUNTIF(A353:$A$3702,C353)</f>
        <v>3</v>
      </c>
    </row>
    <row r="354" spans="1:6" x14ac:dyDescent="0.3">
      <c r="A354" s="3" t="s">
        <v>723</v>
      </c>
      <c r="B354" s="3">
        <v>5</v>
      </c>
      <c r="C354" s="4" t="str">
        <v>Ruben Fleischer</v>
      </c>
      <c r="D354" s="7">
        <f t="shared" si="10"/>
        <v>6.833333333333333</v>
      </c>
      <c r="E354" s="4">
        <f t="shared" si="11"/>
        <v>0.66500000000000004</v>
      </c>
      <c r="F354" s="4">
        <f>COUNTIF(A354:$A$3702,C354)</f>
        <v>3</v>
      </c>
    </row>
    <row r="355" spans="1:6" x14ac:dyDescent="0.3">
      <c r="A355" s="2" t="s">
        <v>37</v>
      </c>
      <c r="B355" s="2">
        <v>7.1</v>
      </c>
      <c r="C355" s="4" t="str">
        <v>Harold Ramis</v>
      </c>
      <c r="D355" s="7">
        <f t="shared" si="10"/>
        <v>6.55</v>
      </c>
      <c r="E355" s="4">
        <f t="shared" si="11"/>
        <v>0.54300000000000004</v>
      </c>
      <c r="F355" s="4">
        <f>COUNTIF(A355:$A$3702,C355)</f>
        <v>8</v>
      </c>
    </row>
    <row r="356" spans="1:6" x14ac:dyDescent="0.3">
      <c r="A356" s="3" t="s">
        <v>728</v>
      </c>
      <c r="B356" s="3">
        <v>5.5</v>
      </c>
      <c r="C356" s="4" t="str">
        <v>Donald Petrie</v>
      </c>
      <c r="D356" s="7">
        <f t="shared" si="10"/>
        <v>5.6625000000000005</v>
      </c>
      <c r="E356" s="4">
        <f t="shared" si="11"/>
        <v>0.23</v>
      </c>
      <c r="F356" s="4">
        <f>COUNTIF(A356:$A$3702,C356)</f>
        <v>8</v>
      </c>
    </row>
    <row r="357" spans="1:6" x14ac:dyDescent="0.3">
      <c r="A357" s="2" t="s">
        <v>409</v>
      </c>
      <c r="B357" s="2">
        <v>5.6</v>
      </c>
      <c r="C357" s="4" t="str">
        <v>Jorge Blanco</v>
      </c>
      <c r="D357" s="7">
        <f t="shared" si="10"/>
        <v>6.1</v>
      </c>
      <c r="E357" s="4">
        <f t="shared" si="11"/>
        <v>0.35399999999999998</v>
      </c>
      <c r="F357" s="4">
        <f>COUNTIF(A357:$A$3702,C357)</f>
        <v>1</v>
      </c>
    </row>
    <row r="358" spans="1:6" x14ac:dyDescent="0.3">
      <c r="A358" s="3" t="s">
        <v>123</v>
      </c>
      <c r="B358" s="3">
        <v>7.1</v>
      </c>
      <c r="C358" s="4" t="str">
        <v>Stuart Baird</v>
      </c>
      <c r="D358" s="7">
        <f t="shared" si="10"/>
        <v>6.4</v>
      </c>
      <c r="E358" s="4">
        <f t="shared" si="11"/>
        <v>0.46800000000000003</v>
      </c>
      <c r="F358" s="4">
        <f>COUNTIF(A358:$A$3702,C358)</f>
        <v>2</v>
      </c>
    </row>
    <row r="359" spans="1:6" x14ac:dyDescent="0.3">
      <c r="A359" s="2" t="s">
        <v>305</v>
      </c>
      <c r="B359" s="2">
        <v>4.9000000000000004</v>
      </c>
      <c r="C359" s="4" t="str">
        <v>Joel Coen</v>
      </c>
      <c r="D359" s="7">
        <f t="shared" si="10"/>
        <v>7.3999999999999995</v>
      </c>
      <c r="E359" s="4">
        <f t="shared" si="11"/>
        <v>0.874</v>
      </c>
      <c r="F359" s="4">
        <f>COUNTIF(A359:$A$3702,C359)</f>
        <v>4</v>
      </c>
    </row>
    <row r="360" spans="1:6" x14ac:dyDescent="0.3">
      <c r="A360" s="3" t="s">
        <v>135</v>
      </c>
      <c r="B360" s="3">
        <v>7.4</v>
      </c>
      <c r="C360" s="4" t="str">
        <v>Harold Becker</v>
      </c>
      <c r="D360" s="7">
        <f t="shared" si="10"/>
        <v>6.15</v>
      </c>
      <c r="E360" s="4">
        <f t="shared" si="11"/>
        <v>0.38700000000000001</v>
      </c>
      <c r="F360" s="4">
        <f>COUNTIF(A360:$A$3702,C360)</f>
        <v>4</v>
      </c>
    </row>
    <row r="361" spans="1:6" x14ac:dyDescent="0.3">
      <c r="A361" s="2" t="s">
        <v>426</v>
      </c>
      <c r="B361" s="2">
        <v>5.7</v>
      </c>
      <c r="C361" s="4" t="str">
        <v>Scott Stewart</v>
      </c>
      <c r="D361" s="7">
        <f t="shared" si="10"/>
        <v>5.45</v>
      </c>
      <c r="E361" s="4">
        <f t="shared" si="11"/>
        <v>0.17399999999999999</v>
      </c>
      <c r="F361" s="4">
        <f>COUNTIF(A361:$A$3702,C361)</f>
        <v>2</v>
      </c>
    </row>
    <row r="362" spans="1:6" x14ac:dyDescent="0.3">
      <c r="A362" s="3" t="s">
        <v>739</v>
      </c>
      <c r="B362" s="3">
        <v>6.4</v>
      </c>
      <c r="C362" s="4" t="str">
        <v>Patrick Gilmore</v>
      </c>
      <c r="D362" s="7">
        <f t="shared" si="10"/>
        <v>6.7</v>
      </c>
      <c r="E362" s="4">
        <f t="shared" si="11"/>
        <v>0.60199999999999998</v>
      </c>
      <c r="F362" s="4">
        <f>COUNTIF(A362:$A$3702,C362)</f>
        <v>1</v>
      </c>
    </row>
    <row r="363" spans="1:6" x14ac:dyDescent="0.3">
      <c r="A363" s="2" t="s">
        <v>743</v>
      </c>
      <c r="B363" s="2">
        <v>5.9</v>
      </c>
      <c r="C363" s="4" t="str">
        <v>Tony Bill</v>
      </c>
      <c r="D363" s="7">
        <f t="shared" si="10"/>
        <v>6.6</v>
      </c>
      <c r="E363" s="4">
        <f t="shared" si="11"/>
        <v>0.55400000000000005</v>
      </c>
      <c r="F363" s="4">
        <f>COUNTIF(A363:$A$3702,C363)</f>
        <v>1</v>
      </c>
    </row>
    <row r="364" spans="1:6" x14ac:dyDescent="0.3">
      <c r="A364" s="3" t="s">
        <v>523</v>
      </c>
      <c r="B364" s="3">
        <v>5.5</v>
      </c>
      <c r="C364" s="4" t="str">
        <v>Rod Lurie</v>
      </c>
      <c r="D364" s="7">
        <f t="shared" si="10"/>
        <v>6.6</v>
      </c>
      <c r="E364" s="4">
        <f t="shared" si="11"/>
        <v>0.55400000000000005</v>
      </c>
      <c r="F364" s="4">
        <f>COUNTIF(A364:$A$3702,C364)</f>
        <v>5</v>
      </c>
    </row>
    <row r="365" spans="1:6" x14ac:dyDescent="0.3">
      <c r="A365" s="2" t="s">
        <v>346</v>
      </c>
      <c r="B365" s="2">
        <v>6.9</v>
      </c>
      <c r="C365" s="4" t="str">
        <v>Walter Hill</v>
      </c>
      <c r="D365" s="7">
        <f t="shared" si="10"/>
        <v>5.5333333333333341</v>
      </c>
      <c r="E365" s="4">
        <f t="shared" si="11"/>
        <v>0.19500000000000001</v>
      </c>
      <c r="F365" s="4">
        <f>COUNTIF(A365:$A$3702,C365)</f>
        <v>3</v>
      </c>
    </row>
    <row r="366" spans="1:6" x14ac:dyDescent="0.3">
      <c r="A366" s="3" t="s">
        <v>390</v>
      </c>
      <c r="B366" s="3">
        <v>6.2</v>
      </c>
      <c r="C366" s="4" t="str">
        <v>Akiva Goldsman</v>
      </c>
      <c r="D366" s="7">
        <f t="shared" si="10"/>
        <v>6.2</v>
      </c>
      <c r="E366" s="4">
        <f t="shared" si="11"/>
        <v>0.39500000000000002</v>
      </c>
      <c r="F366" s="4">
        <f>COUNTIF(A366:$A$3702,C366)</f>
        <v>1</v>
      </c>
    </row>
    <row r="367" spans="1:6" x14ac:dyDescent="0.3">
      <c r="A367" s="2" t="s">
        <v>566</v>
      </c>
      <c r="B367" s="2">
        <v>7</v>
      </c>
      <c r="C367" s="4" t="str">
        <v>Harald Zwart</v>
      </c>
      <c r="D367" s="7">
        <f t="shared" si="10"/>
        <v>5.5</v>
      </c>
      <c r="E367" s="4">
        <f t="shared" si="11"/>
        <v>0.18</v>
      </c>
      <c r="F367" s="4">
        <f>COUNTIF(A367:$A$3702,C367)</f>
        <v>2</v>
      </c>
    </row>
    <row r="368" spans="1:6" x14ac:dyDescent="0.3">
      <c r="A368" s="3" t="s">
        <v>750</v>
      </c>
      <c r="B368" s="3">
        <v>5.6</v>
      </c>
      <c r="C368" s="4" t="str">
        <v>Walter Salles</v>
      </c>
      <c r="D368" s="7">
        <f t="shared" si="10"/>
        <v>6.5666666666666664</v>
      </c>
      <c r="E368" s="4">
        <f t="shared" si="11"/>
        <v>0.55000000000000004</v>
      </c>
      <c r="F368" s="4">
        <f>COUNTIF(A368:$A$3702,C368)</f>
        <v>3</v>
      </c>
    </row>
    <row r="369" spans="1:6" x14ac:dyDescent="0.3">
      <c r="A369" s="2" t="s">
        <v>417</v>
      </c>
      <c r="B369" s="2">
        <v>7</v>
      </c>
      <c r="C369" s="4" t="str">
        <v>Iain Softley</v>
      </c>
      <c r="D369" s="7">
        <f t="shared" si="10"/>
        <v>6.55</v>
      </c>
      <c r="E369" s="4">
        <f t="shared" si="11"/>
        <v>0.54300000000000004</v>
      </c>
      <c r="F369" s="4">
        <f>COUNTIF(A369:$A$3702,C369)</f>
        <v>4</v>
      </c>
    </row>
    <row r="370" spans="1:6" x14ac:dyDescent="0.3">
      <c r="A370" s="3" t="s">
        <v>409</v>
      </c>
      <c r="B370" s="3">
        <v>6.8</v>
      </c>
      <c r="C370" s="4" t="str">
        <v>David Koepp</v>
      </c>
      <c r="D370" s="7">
        <f t="shared" si="10"/>
        <v>6.4599999999999991</v>
      </c>
      <c r="E370" s="4">
        <f t="shared" si="11"/>
        <v>0.502</v>
      </c>
      <c r="F370" s="4">
        <f>COUNTIF(A370:$A$3702,C370)</f>
        <v>5</v>
      </c>
    </row>
    <row r="371" spans="1:6" x14ac:dyDescent="0.3">
      <c r="A371" s="2" t="s">
        <v>755</v>
      </c>
      <c r="B371" s="2">
        <v>5.4</v>
      </c>
      <c r="C371" s="4" t="str">
        <v>Uwe Boll</v>
      </c>
      <c r="D371" s="7">
        <f t="shared" si="10"/>
        <v>3</v>
      </c>
      <c r="E371" s="4">
        <f t="shared" si="11"/>
        <v>7.0000000000000001E-3</v>
      </c>
      <c r="F371" s="4">
        <f>COUNTIF(A371:$A$3702,C371)</f>
        <v>3</v>
      </c>
    </row>
    <row r="372" spans="1:6" x14ac:dyDescent="0.3">
      <c r="A372" s="3" t="s">
        <v>757</v>
      </c>
      <c r="B372" s="3">
        <v>6.1</v>
      </c>
      <c r="C372" s="4" t="str">
        <v>John Dahl</v>
      </c>
      <c r="D372" s="7">
        <f t="shared" si="10"/>
        <v>6.8000000000000007</v>
      </c>
      <c r="E372" s="4">
        <f t="shared" si="11"/>
        <v>0.66300000000000003</v>
      </c>
      <c r="F372" s="4">
        <f>COUNTIF(A372:$A$3702,C372)</f>
        <v>4</v>
      </c>
    </row>
    <row r="373" spans="1:6" x14ac:dyDescent="0.3">
      <c r="A373" s="2" t="s">
        <v>759</v>
      </c>
      <c r="B373" s="2">
        <v>6.7</v>
      </c>
      <c r="C373" s="4" t="str">
        <v>Tim Miller</v>
      </c>
      <c r="D373" s="7">
        <f t="shared" si="10"/>
        <v>8.1</v>
      </c>
      <c r="E373" s="4">
        <f t="shared" si="11"/>
        <v>0.98099999999999998</v>
      </c>
      <c r="F373" s="4">
        <f>COUNTIF(A373:$A$3702,C373)</f>
        <v>1</v>
      </c>
    </row>
    <row r="374" spans="1:6" x14ac:dyDescent="0.3">
      <c r="A374" s="2" t="s">
        <v>761</v>
      </c>
      <c r="B374" s="2">
        <v>6.9</v>
      </c>
      <c r="C374" s="4" t="str">
        <v>Stephen Herek</v>
      </c>
      <c r="D374" s="7">
        <f t="shared" si="10"/>
        <v>6.1285714285714281</v>
      </c>
      <c r="E374" s="4">
        <f t="shared" si="11"/>
        <v>0.38600000000000001</v>
      </c>
      <c r="F374" s="4">
        <f>COUNTIF(A374:$A$3702,C374)</f>
        <v>7</v>
      </c>
    </row>
    <row r="375" spans="1:6" x14ac:dyDescent="0.3">
      <c r="A375" s="3" t="s">
        <v>270</v>
      </c>
      <c r="B375" s="3">
        <v>8</v>
      </c>
      <c r="C375" s="4" t="str">
        <v>Peter MacDonald</v>
      </c>
      <c r="D375" s="7">
        <f t="shared" si="10"/>
        <v>5.7</v>
      </c>
      <c r="E375" s="4">
        <f t="shared" si="11"/>
        <v>0.23599999999999999</v>
      </c>
      <c r="F375" s="4">
        <f>COUNTIF(A375:$A$3702,C375)</f>
        <v>1</v>
      </c>
    </row>
    <row r="376" spans="1:6" x14ac:dyDescent="0.3">
      <c r="A376" s="2" t="s">
        <v>764</v>
      </c>
      <c r="B376" s="2">
        <v>4.4000000000000004</v>
      </c>
      <c r="C376" s="4" t="str">
        <v>Anthony Hemingway</v>
      </c>
      <c r="D376" s="7">
        <f t="shared" si="10"/>
        <v>5.9</v>
      </c>
      <c r="E376" s="4">
        <f t="shared" si="11"/>
        <v>0.27500000000000002</v>
      </c>
      <c r="F376" s="4">
        <f>COUNTIF(A376:$A$3702,C376)</f>
        <v>1</v>
      </c>
    </row>
    <row r="377" spans="1:6" x14ac:dyDescent="0.3">
      <c r="A377" s="3" t="s">
        <v>767</v>
      </c>
      <c r="B377" s="3">
        <v>7.3</v>
      </c>
      <c r="C377" s="4" t="str">
        <v>Sean Anders</v>
      </c>
      <c r="D377" s="7">
        <f t="shared" si="10"/>
        <v>6.125</v>
      </c>
      <c r="E377" s="4">
        <f t="shared" si="11"/>
        <v>0.38400000000000001</v>
      </c>
      <c r="F377" s="4">
        <f>COUNTIF(A377:$A$3702,C377)</f>
        <v>4</v>
      </c>
    </row>
    <row r="378" spans="1:6" x14ac:dyDescent="0.3">
      <c r="A378" s="2" t="s">
        <v>523</v>
      </c>
      <c r="B378" s="2">
        <v>6.3</v>
      </c>
      <c r="C378" s="4" t="str">
        <v>Mark Neveldine</v>
      </c>
      <c r="D378" s="7">
        <f t="shared" si="10"/>
        <v>5.5600000000000005</v>
      </c>
      <c r="E378" s="4">
        <f t="shared" si="11"/>
        <v>0.19800000000000001</v>
      </c>
      <c r="F378" s="4">
        <f>COUNTIF(A378:$A$3702,C378)</f>
        <v>5</v>
      </c>
    </row>
    <row r="379" spans="1:6" x14ac:dyDescent="0.3">
      <c r="A379" s="2" t="s">
        <v>135</v>
      </c>
      <c r="B379" s="2">
        <v>7.7</v>
      </c>
      <c r="C379" s="4" t="str">
        <v>John Madden</v>
      </c>
      <c r="D379" s="7">
        <f t="shared" si="10"/>
        <v>6.7799999999999994</v>
      </c>
      <c r="E379" s="4">
        <f t="shared" si="11"/>
        <v>0.63800000000000001</v>
      </c>
      <c r="F379" s="4">
        <f>COUNTIF(A379:$A$3702,C379)</f>
        <v>5</v>
      </c>
    </row>
    <row r="380" spans="1:6" x14ac:dyDescent="0.3">
      <c r="A380" s="3" t="s">
        <v>268</v>
      </c>
      <c r="B380" s="3">
        <v>6.5</v>
      </c>
      <c r="C380" s="4" t="str">
        <v>Kevin Bray</v>
      </c>
      <c r="D380" s="7">
        <f t="shared" si="10"/>
        <v>5.95</v>
      </c>
      <c r="E380" s="4">
        <f t="shared" si="11"/>
        <v>0.308</v>
      </c>
      <c r="F380" s="4">
        <f>COUNTIF(A380:$A$3702,C380)</f>
        <v>2</v>
      </c>
    </row>
    <row r="381" spans="1:6" x14ac:dyDescent="0.3">
      <c r="A381" s="2" t="s">
        <v>375</v>
      </c>
      <c r="B381" s="2">
        <v>7.8</v>
      </c>
      <c r="C381" s="4" t="str">
        <v>Mike Gabriel</v>
      </c>
      <c r="D381" s="7">
        <f t="shared" si="10"/>
        <v>6.6</v>
      </c>
      <c r="E381" s="4">
        <f t="shared" si="11"/>
        <v>0.55400000000000005</v>
      </c>
      <c r="F381" s="4">
        <f>COUNTIF(A381:$A$3702,C381)</f>
        <v>1</v>
      </c>
    </row>
    <row r="382" spans="1:6" x14ac:dyDescent="0.3">
      <c r="A382" s="3" t="s">
        <v>225</v>
      </c>
      <c r="B382" s="3">
        <v>6.4</v>
      </c>
      <c r="C382" s="4" t="str">
        <v>Sam Weisman</v>
      </c>
      <c r="D382" s="7">
        <f t="shared" si="10"/>
        <v>5.4499999999999993</v>
      </c>
      <c r="E382" s="4">
        <f t="shared" si="11"/>
        <v>0.17299999999999999</v>
      </c>
      <c r="F382" s="4">
        <f>COUNTIF(A382:$A$3702,C382)</f>
        <v>4</v>
      </c>
    </row>
    <row r="383" spans="1:6" x14ac:dyDescent="0.3">
      <c r="A383" s="2" t="s">
        <v>498</v>
      </c>
      <c r="B383" s="2">
        <v>7.8</v>
      </c>
      <c r="C383" s="4" t="str">
        <v>Jesse Dylan</v>
      </c>
      <c r="D383" s="7">
        <f t="shared" si="10"/>
        <v>6.0333333333333323</v>
      </c>
      <c r="E383" s="4">
        <f t="shared" si="11"/>
        <v>0.34</v>
      </c>
      <c r="F383" s="4">
        <f>COUNTIF(A383:$A$3702,C383)</f>
        <v>3</v>
      </c>
    </row>
    <row r="384" spans="1:6" x14ac:dyDescent="0.3">
      <c r="A384" s="3" t="s">
        <v>778</v>
      </c>
      <c r="B384" s="3">
        <v>5.8</v>
      </c>
      <c r="C384" s="4" t="str">
        <v>Wayne Wang</v>
      </c>
      <c r="D384" s="7">
        <f t="shared" si="10"/>
        <v>6.0200000000000005</v>
      </c>
      <c r="E384" s="4">
        <f t="shared" si="11"/>
        <v>0.33800000000000002</v>
      </c>
      <c r="F384" s="4">
        <f>COUNTIF(A384:$A$3702,C384)</f>
        <v>5</v>
      </c>
    </row>
    <row r="385" spans="1:6" x14ac:dyDescent="0.3">
      <c r="A385" s="2" t="s">
        <v>780</v>
      </c>
      <c r="B385" s="2">
        <v>7.1</v>
      </c>
      <c r="C385" s="4" t="str">
        <v>Gabriele Muccino</v>
      </c>
      <c r="D385" s="7">
        <f t="shared" si="10"/>
        <v>6.9749999999999996</v>
      </c>
      <c r="E385" s="4">
        <f t="shared" si="11"/>
        <v>0.71899999999999997</v>
      </c>
      <c r="F385" s="4">
        <f>COUNTIF(A385:$A$3702,C385)</f>
        <v>4</v>
      </c>
    </row>
    <row r="386" spans="1:6" x14ac:dyDescent="0.3">
      <c r="A386" s="3" t="s">
        <v>782</v>
      </c>
      <c r="B386" s="3">
        <v>7.1</v>
      </c>
      <c r="C386" s="4" t="str">
        <v>Tom Dey</v>
      </c>
      <c r="D386" s="7">
        <f t="shared" ref="D386:D449" si="12">AVERAGEIF($A$2:$A$3702,C386,$B$2:$B$3702)</f>
        <v>5.4666666666666659</v>
      </c>
      <c r="E386" s="4">
        <f t="shared" si="11"/>
        <v>0.17799999999999999</v>
      </c>
      <c r="F386" s="4">
        <f>COUNTIF(A386:$A$3702,C386)</f>
        <v>3</v>
      </c>
    </row>
    <row r="387" spans="1:6" x14ac:dyDescent="0.3">
      <c r="A387" s="3" t="s">
        <v>785</v>
      </c>
      <c r="B387" s="3">
        <v>6.8</v>
      </c>
      <c r="C387" s="4" t="str">
        <v>Jimmy Hayward</v>
      </c>
      <c r="D387" s="7">
        <f t="shared" si="12"/>
        <v>5.3000000000000007</v>
      </c>
      <c r="E387" s="4">
        <f t="shared" ref="E387:E450" si="13">_xlfn.PERCENTRANK.EXC($D$2:$D$1694,D387)</f>
        <v>0.152</v>
      </c>
      <c r="F387" s="4">
        <f>COUNTIF(A387:$A$3702,C387)</f>
        <v>2</v>
      </c>
    </row>
    <row r="388" spans="1:6" x14ac:dyDescent="0.3">
      <c r="A388" s="2" t="s">
        <v>782</v>
      </c>
      <c r="B388" s="2">
        <v>4.8</v>
      </c>
      <c r="C388" s="4" t="str">
        <v>Alan Parker</v>
      </c>
      <c r="D388" s="7">
        <f t="shared" si="12"/>
        <v>7.0333333333333341</v>
      </c>
      <c r="E388" s="4">
        <f t="shared" si="13"/>
        <v>0.76100000000000001</v>
      </c>
      <c r="F388" s="4">
        <f>COUNTIF(A388:$A$3702,C388)</f>
        <v>3</v>
      </c>
    </row>
    <row r="389" spans="1:6" x14ac:dyDescent="0.3">
      <c r="A389" s="3" t="s">
        <v>85</v>
      </c>
      <c r="B389" s="3">
        <v>6.2</v>
      </c>
      <c r="C389" s="4" t="str">
        <v>John Frankenheimer</v>
      </c>
      <c r="D389" s="7">
        <f t="shared" si="12"/>
        <v>5.8</v>
      </c>
      <c r="E389" s="4">
        <f t="shared" si="13"/>
        <v>0.25600000000000001</v>
      </c>
      <c r="F389" s="4">
        <f>COUNTIF(A389:$A$3702,C389)</f>
        <v>3</v>
      </c>
    </row>
    <row r="390" spans="1:6" x14ac:dyDescent="0.3">
      <c r="A390" s="2" t="s">
        <v>790</v>
      </c>
      <c r="B390" s="2">
        <v>6.9</v>
      </c>
      <c r="C390" s="4" t="str">
        <v>Paul King</v>
      </c>
      <c r="D390" s="7">
        <f t="shared" si="12"/>
        <v>7.2</v>
      </c>
      <c r="E390" s="4">
        <f t="shared" si="13"/>
        <v>0.81</v>
      </c>
      <c r="F390" s="4">
        <f>COUNTIF(A390:$A$3702,C390)</f>
        <v>1</v>
      </c>
    </row>
    <row r="391" spans="1:6" x14ac:dyDescent="0.3">
      <c r="A391" s="3" t="s">
        <v>566</v>
      </c>
      <c r="B391" s="3">
        <v>7.3</v>
      </c>
      <c r="C391" s="4" t="str">
        <v>Akiva Schaffer</v>
      </c>
      <c r="D391" s="7">
        <f t="shared" si="12"/>
        <v>5.7</v>
      </c>
      <c r="E391" s="4">
        <f t="shared" si="13"/>
        <v>0.23599999999999999</v>
      </c>
      <c r="F391" s="4">
        <f>COUNTIF(A391:$A$3702,C391)</f>
        <v>1</v>
      </c>
    </row>
    <row r="392" spans="1:6" x14ac:dyDescent="0.3">
      <c r="A392" s="2" t="s">
        <v>790</v>
      </c>
      <c r="B392" s="2">
        <v>6.6</v>
      </c>
      <c r="C392" s="4" t="str">
        <v>William Friedkin</v>
      </c>
      <c r="D392" s="7">
        <f t="shared" si="12"/>
        <v>6.45</v>
      </c>
      <c r="E392" s="4">
        <f t="shared" si="13"/>
        <v>0.498</v>
      </c>
      <c r="F392" s="4">
        <f>COUNTIF(A392:$A$3702,C392)</f>
        <v>4</v>
      </c>
    </row>
    <row r="393" spans="1:6" x14ac:dyDescent="0.3">
      <c r="A393" s="3" t="s">
        <v>498</v>
      </c>
      <c r="B393" s="3">
        <v>6.9</v>
      </c>
      <c r="C393" s="4" t="str">
        <v>Kent Alterman</v>
      </c>
      <c r="D393" s="7">
        <f t="shared" si="12"/>
        <v>5.8</v>
      </c>
      <c r="E393" s="4">
        <f t="shared" si="13"/>
        <v>0.25600000000000001</v>
      </c>
      <c r="F393" s="4">
        <f>COUNTIF(A393:$A$3702,C393)</f>
        <v>1</v>
      </c>
    </row>
    <row r="394" spans="1:6" x14ac:dyDescent="0.3">
      <c r="A394" s="2" t="s">
        <v>796</v>
      </c>
      <c r="B394" s="2">
        <v>6.2</v>
      </c>
      <c r="C394" s="4" t="str">
        <v>Peter Lord</v>
      </c>
      <c r="D394" s="7">
        <f t="shared" si="12"/>
        <v>6.85</v>
      </c>
      <c r="E394" s="4">
        <f t="shared" si="13"/>
        <v>0.66900000000000004</v>
      </c>
      <c r="F394" s="4">
        <f>COUNTIF(A394:$A$3702,C394)</f>
        <v>2</v>
      </c>
    </row>
    <row r="395" spans="1:6" x14ac:dyDescent="0.3">
      <c r="A395" s="3" t="s">
        <v>798</v>
      </c>
      <c r="B395" s="3">
        <v>6.7</v>
      </c>
      <c r="C395" s="4" t="str">
        <v>Shekhar Kapur</v>
      </c>
      <c r="D395" s="7">
        <f t="shared" si="12"/>
        <v>6.9666666666666659</v>
      </c>
      <c r="E395" s="4">
        <f t="shared" si="13"/>
        <v>0.71799999999999997</v>
      </c>
      <c r="F395" s="4">
        <f>COUNTIF(A395:$A$3702,C395)</f>
        <v>3</v>
      </c>
    </row>
    <row r="396" spans="1:6" x14ac:dyDescent="0.3">
      <c r="A396" s="2" t="s">
        <v>800</v>
      </c>
      <c r="B396" s="2">
        <v>7.6</v>
      </c>
      <c r="C396" s="4" t="str">
        <v>Karyn Kusama</v>
      </c>
      <c r="D396" s="7">
        <f t="shared" si="12"/>
        <v>5.3</v>
      </c>
      <c r="E396" s="4">
        <f t="shared" si="13"/>
        <v>0.13100000000000001</v>
      </c>
      <c r="F396" s="4">
        <f>COUNTIF(A396:$A$3702,C396)</f>
        <v>2</v>
      </c>
    </row>
    <row r="397" spans="1:6" x14ac:dyDescent="0.3">
      <c r="A397" s="3" t="s">
        <v>73</v>
      </c>
      <c r="B397" s="3">
        <v>6.7</v>
      </c>
      <c r="C397" s="4" t="str">
        <v>Ron Maxwell</v>
      </c>
      <c r="D397" s="7">
        <f t="shared" si="12"/>
        <v>7</v>
      </c>
      <c r="E397" s="4">
        <f t="shared" si="13"/>
        <v>0.72299999999999998</v>
      </c>
      <c r="F397" s="4">
        <f>COUNTIF(A397:$A$3702,C397)</f>
        <v>2</v>
      </c>
    </row>
    <row r="398" spans="1:6" x14ac:dyDescent="0.3">
      <c r="A398" s="2" t="s">
        <v>428</v>
      </c>
      <c r="B398" s="2">
        <v>6.2</v>
      </c>
      <c r="C398" s="4" t="str">
        <v>Robert Butler</v>
      </c>
      <c r="D398" s="7">
        <f t="shared" si="12"/>
        <v>4.7</v>
      </c>
      <c r="E398" s="4">
        <f t="shared" si="13"/>
        <v>6.5000000000000002E-2</v>
      </c>
      <c r="F398" s="4">
        <f>COUNTIF(A398:$A$3702,C398)</f>
        <v>1</v>
      </c>
    </row>
    <row r="399" spans="1:6" x14ac:dyDescent="0.3">
      <c r="A399" s="3" t="s">
        <v>50</v>
      </c>
      <c r="B399" s="3">
        <v>7.3</v>
      </c>
      <c r="C399" s="4" t="str">
        <v>Karey Kirkpatrick</v>
      </c>
      <c r="D399" s="7">
        <f t="shared" si="12"/>
        <v>5.6</v>
      </c>
      <c r="E399" s="4">
        <f t="shared" si="13"/>
        <v>0.2</v>
      </c>
      <c r="F399" s="4">
        <f>COUNTIF(A399:$A$3702,C399)</f>
        <v>1</v>
      </c>
    </row>
    <row r="400" spans="1:6" x14ac:dyDescent="0.3">
      <c r="A400" s="2" t="s">
        <v>127</v>
      </c>
      <c r="B400" s="2">
        <v>6</v>
      </c>
      <c r="C400" s="4" t="str">
        <v>Steve Antin</v>
      </c>
      <c r="D400" s="7">
        <f t="shared" si="12"/>
        <v>6.4</v>
      </c>
      <c r="E400" s="4">
        <f t="shared" si="13"/>
        <v>0.46800000000000003</v>
      </c>
      <c r="F400" s="4">
        <f>COUNTIF(A400:$A$3702,C400)</f>
        <v>1</v>
      </c>
    </row>
    <row r="401" spans="1:6" x14ac:dyDescent="0.3">
      <c r="A401" s="3" t="s">
        <v>807</v>
      </c>
      <c r="B401" s="3">
        <v>7.1</v>
      </c>
      <c r="C401" s="4" t="str">
        <v>Francis Ford Coppola</v>
      </c>
      <c r="D401" s="7">
        <f t="shared" si="12"/>
        <v>7.6555555555555559</v>
      </c>
      <c r="E401" s="4">
        <f t="shared" si="13"/>
        <v>0.93600000000000005</v>
      </c>
      <c r="F401" s="4">
        <f>COUNTIF(A401:$A$3702,C401)</f>
        <v>9</v>
      </c>
    </row>
    <row r="402" spans="1:6" x14ac:dyDescent="0.3">
      <c r="A402" s="2" t="s">
        <v>809</v>
      </c>
      <c r="B402" s="2">
        <v>7.1</v>
      </c>
      <c r="C402" s="4" t="str">
        <v>Richard Lester</v>
      </c>
      <c r="D402" s="7">
        <f t="shared" si="12"/>
        <v>6.4666666666666659</v>
      </c>
      <c r="E402" s="4">
        <f t="shared" si="13"/>
        <v>0.503</v>
      </c>
      <c r="F402" s="4">
        <f>COUNTIF(A402:$A$3702,C402)</f>
        <v>3</v>
      </c>
    </row>
    <row r="403" spans="1:6" x14ac:dyDescent="0.3">
      <c r="A403" s="3" t="s">
        <v>811</v>
      </c>
      <c r="B403" s="3">
        <v>5.5</v>
      </c>
      <c r="C403" s="4" t="str">
        <v>Scott Cooper</v>
      </c>
      <c r="D403" s="7">
        <f t="shared" si="12"/>
        <v>7.0333333333333341</v>
      </c>
      <c r="E403" s="4">
        <f t="shared" si="13"/>
        <v>0.76100000000000001</v>
      </c>
      <c r="F403" s="4">
        <f>COUNTIF(A403:$A$3702,C403)</f>
        <v>3</v>
      </c>
    </row>
    <row r="404" spans="1:6" x14ac:dyDescent="0.3">
      <c r="A404" s="3" t="s">
        <v>813</v>
      </c>
      <c r="B404" s="3">
        <v>5.6</v>
      </c>
      <c r="C404" s="4" t="str">
        <v>Robert Rodriguez</v>
      </c>
      <c r="D404" s="7">
        <f t="shared" si="12"/>
        <v>5.6923076923076925</v>
      </c>
      <c r="E404" s="4">
        <f t="shared" si="13"/>
        <v>0.23300000000000001</v>
      </c>
      <c r="F404" s="4">
        <f>COUNTIF(A404:$A$3702,C404)</f>
        <v>13</v>
      </c>
    </row>
    <row r="405" spans="1:6" x14ac:dyDescent="0.3">
      <c r="A405" s="2" t="s">
        <v>816</v>
      </c>
      <c r="B405" s="2">
        <v>7.5</v>
      </c>
      <c r="C405" s="4" t="str">
        <v>Curtis Hanson</v>
      </c>
      <c r="D405" s="7">
        <f t="shared" si="12"/>
        <v>6.9799999999999995</v>
      </c>
      <c r="E405" s="4">
        <f t="shared" si="13"/>
        <v>0.72</v>
      </c>
      <c r="F405" s="4">
        <f>COUNTIF(A405:$A$3702,C405)</f>
        <v>5</v>
      </c>
    </row>
    <row r="406" spans="1:6" x14ac:dyDescent="0.3">
      <c r="A406" s="3" t="s">
        <v>819</v>
      </c>
      <c r="B406" s="3">
        <v>5.4</v>
      </c>
      <c r="C406" s="4" t="str">
        <v>Phyllida Lloyd</v>
      </c>
      <c r="D406" s="7">
        <f t="shared" si="12"/>
        <v>6.35</v>
      </c>
      <c r="E406" s="4">
        <f t="shared" si="13"/>
        <v>0.45900000000000002</v>
      </c>
      <c r="F406" s="4">
        <f>COUNTIF(A406:$A$3702,C406)</f>
        <v>2</v>
      </c>
    </row>
    <row r="407" spans="1:6" x14ac:dyDescent="0.3">
      <c r="A407" s="2" t="s">
        <v>821</v>
      </c>
      <c r="B407" s="2">
        <v>4.3</v>
      </c>
      <c r="C407" s="4" t="str">
        <v>Jay Chandrasekhar</v>
      </c>
      <c r="D407" s="7">
        <f t="shared" si="12"/>
        <v>6.0250000000000004</v>
      </c>
      <c r="E407" s="4">
        <f t="shared" si="13"/>
        <v>0.33900000000000002</v>
      </c>
      <c r="F407" s="4">
        <f>COUNTIF(A407:$A$3702,C407)</f>
        <v>4</v>
      </c>
    </row>
    <row r="408" spans="1:6" x14ac:dyDescent="0.3">
      <c r="A408" s="3" t="s">
        <v>513</v>
      </c>
      <c r="B408" s="3">
        <v>4.9000000000000004</v>
      </c>
      <c r="C408" s="4" t="str">
        <v>Terrence Malick</v>
      </c>
      <c r="D408" s="7">
        <f t="shared" si="12"/>
        <v>7</v>
      </c>
      <c r="E408" s="4">
        <f t="shared" si="13"/>
        <v>0.72299999999999998</v>
      </c>
      <c r="F408" s="4">
        <f>COUNTIF(A408:$A$3702,C408)</f>
        <v>3</v>
      </c>
    </row>
    <row r="409" spans="1:6" x14ac:dyDescent="0.3">
      <c r="A409" s="2" t="s">
        <v>826</v>
      </c>
      <c r="B409" s="2">
        <v>7.1</v>
      </c>
      <c r="C409" s="4" t="str">
        <v>David Dobkin</v>
      </c>
      <c r="D409" s="7">
        <f t="shared" si="12"/>
        <v>6.65</v>
      </c>
      <c r="E409" s="4">
        <f t="shared" si="13"/>
        <v>0.58799999999999997</v>
      </c>
      <c r="F409" s="4">
        <f>COUNTIF(A409:$A$3702,C409)</f>
        <v>4</v>
      </c>
    </row>
    <row r="410" spans="1:6" x14ac:dyDescent="0.3">
      <c r="A410" s="3" t="s">
        <v>530</v>
      </c>
      <c r="B410" s="3">
        <v>6.4</v>
      </c>
      <c r="C410" s="4" t="str">
        <v>Milos Forman</v>
      </c>
      <c r="D410" s="7">
        <f t="shared" si="12"/>
        <v>8.1333333333333329</v>
      </c>
      <c r="E410" s="4">
        <f t="shared" si="13"/>
        <v>0.98499999999999999</v>
      </c>
      <c r="F410" s="4">
        <f>COUNTIF(A410:$A$3702,C410)</f>
        <v>3</v>
      </c>
    </row>
    <row r="411" spans="1:6" x14ac:dyDescent="0.3">
      <c r="A411" s="3" t="s">
        <v>493</v>
      </c>
      <c r="B411" s="3">
        <v>4.3</v>
      </c>
      <c r="C411" s="4" t="str">
        <v>Pierre Morel</v>
      </c>
      <c r="D411" s="7">
        <f t="shared" si="12"/>
        <v>6.8500000000000005</v>
      </c>
      <c r="E411" s="4">
        <f t="shared" si="13"/>
        <v>0.67700000000000005</v>
      </c>
      <c r="F411" s="4">
        <f>COUNTIF(A411:$A$3702,C411)</f>
        <v>4</v>
      </c>
    </row>
    <row r="412" spans="1:6" x14ac:dyDescent="0.3">
      <c r="A412" s="2" t="s">
        <v>167</v>
      </c>
      <c r="B412" s="2">
        <v>6.1</v>
      </c>
      <c r="C412" s="4" t="str">
        <v>Paul Hunter</v>
      </c>
      <c r="D412" s="7">
        <f t="shared" si="12"/>
        <v>5.5</v>
      </c>
      <c r="E412" s="4">
        <f t="shared" si="13"/>
        <v>0.18</v>
      </c>
      <c r="F412" s="4">
        <f>COUNTIF(A412:$A$3702,C412)</f>
        <v>1</v>
      </c>
    </row>
    <row r="413" spans="1:6" x14ac:dyDescent="0.3">
      <c r="A413" s="3" t="s">
        <v>120</v>
      </c>
      <c r="B413" s="3">
        <v>7</v>
      </c>
      <c r="C413" s="4" t="str">
        <v>Steve Oedekerk</v>
      </c>
      <c r="D413" s="7">
        <f t="shared" si="12"/>
        <v>6.1999999999999993</v>
      </c>
      <c r="E413" s="4">
        <f t="shared" si="13"/>
        <v>0.39300000000000002</v>
      </c>
      <c r="F413" s="4">
        <f>COUNTIF(A413:$A$3702,C413)</f>
        <v>4</v>
      </c>
    </row>
    <row r="414" spans="1:6" x14ac:dyDescent="0.3">
      <c r="A414" s="2" t="s">
        <v>215</v>
      </c>
      <c r="B414" s="2">
        <v>7.7</v>
      </c>
      <c r="C414" s="4" t="str">
        <v>George Nolfi</v>
      </c>
      <c r="D414" s="7">
        <f t="shared" si="12"/>
        <v>7.1</v>
      </c>
      <c r="E414" s="4">
        <f t="shared" si="13"/>
        <v>0.77200000000000002</v>
      </c>
      <c r="F414" s="4">
        <f>COUNTIF(A414:$A$3702,C414)</f>
        <v>1</v>
      </c>
    </row>
    <row r="415" spans="1:6" x14ac:dyDescent="0.3">
      <c r="A415" s="3" t="s">
        <v>495</v>
      </c>
      <c r="B415" s="3">
        <v>5.9</v>
      </c>
      <c r="C415" s="4" t="str">
        <v>Neil Jordan</v>
      </c>
      <c r="D415" s="7">
        <f t="shared" si="12"/>
        <v>6.7624999999999993</v>
      </c>
      <c r="E415" s="4">
        <f t="shared" si="13"/>
        <v>0.63200000000000001</v>
      </c>
      <c r="F415" s="4">
        <f>COUNTIF(A415:$A$3702,C415)</f>
        <v>8</v>
      </c>
    </row>
    <row r="416" spans="1:6" x14ac:dyDescent="0.3">
      <c r="A416" s="2" t="s">
        <v>164</v>
      </c>
      <c r="B416" s="2">
        <v>6.7</v>
      </c>
      <c r="C416" s="4" t="str">
        <v>Rawson Marshall Thurber</v>
      </c>
      <c r="D416" s="7">
        <f t="shared" si="12"/>
        <v>6.7666666666666666</v>
      </c>
      <c r="E416" s="4">
        <f t="shared" si="13"/>
        <v>0.63400000000000001</v>
      </c>
      <c r="F416" s="4">
        <f>COUNTIF(A416:$A$3702,C416)</f>
        <v>3</v>
      </c>
    </row>
    <row r="417" spans="1:6" x14ac:dyDescent="0.3">
      <c r="A417" s="3" t="s">
        <v>840</v>
      </c>
      <c r="B417" s="3">
        <v>6.5</v>
      </c>
      <c r="C417" s="4" t="str">
        <v>Spike Lee</v>
      </c>
      <c r="D417" s="7">
        <f t="shared" si="12"/>
        <v>6.7333333333333334</v>
      </c>
      <c r="E417" s="4">
        <f t="shared" si="13"/>
        <v>0.625</v>
      </c>
      <c r="F417" s="4">
        <f>COUNTIF(A417:$A$3702,C417)</f>
        <v>15</v>
      </c>
    </row>
    <row r="418" spans="1:6" x14ac:dyDescent="0.3">
      <c r="A418" s="2" t="s">
        <v>750</v>
      </c>
      <c r="B418" s="2">
        <v>7.1</v>
      </c>
      <c r="C418" s="4" t="str">
        <v>Brian Helgeland</v>
      </c>
      <c r="D418" s="7">
        <f t="shared" si="12"/>
        <v>6.7200000000000006</v>
      </c>
      <c r="E418" s="4">
        <f t="shared" si="13"/>
        <v>0.623</v>
      </c>
      <c r="F418" s="4">
        <f>COUNTIF(A418:$A$3702,C418)</f>
        <v>5</v>
      </c>
    </row>
    <row r="419" spans="1:6" x14ac:dyDescent="0.3">
      <c r="A419" s="3" t="s">
        <v>767</v>
      </c>
      <c r="B419" s="3">
        <v>7.3</v>
      </c>
      <c r="C419" s="4" t="str">
        <v>Frank Marshall</v>
      </c>
      <c r="D419" s="7">
        <f t="shared" si="12"/>
        <v>6.4249999999999998</v>
      </c>
      <c r="E419" s="4">
        <f t="shared" si="13"/>
        <v>0.49099999999999999</v>
      </c>
      <c r="F419" s="4">
        <f>COUNTIF(A419:$A$3702,C419)</f>
        <v>4</v>
      </c>
    </row>
    <row r="420" spans="1:6" x14ac:dyDescent="0.3">
      <c r="A420" s="2" t="s">
        <v>844</v>
      </c>
      <c r="B420" s="2">
        <v>6.5</v>
      </c>
      <c r="C420" s="4" t="str">
        <v>Peter Hewitt</v>
      </c>
      <c r="D420" s="7">
        <f t="shared" si="12"/>
        <v>5.3</v>
      </c>
      <c r="E420" s="4">
        <f t="shared" si="13"/>
        <v>0.13100000000000001</v>
      </c>
      <c r="F420" s="4">
        <f>COUNTIF(A420:$A$3702,C420)</f>
        <v>4</v>
      </c>
    </row>
    <row r="421" spans="1:6" x14ac:dyDescent="0.3">
      <c r="A421" s="3" t="s">
        <v>83</v>
      </c>
      <c r="B421" s="3">
        <v>7</v>
      </c>
      <c r="C421" s="4" t="str">
        <v>Joe Roth</v>
      </c>
      <c r="D421" s="7">
        <f t="shared" si="12"/>
        <v>5.45</v>
      </c>
      <c r="E421" s="4">
        <f t="shared" si="13"/>
        <v>0.17399999999999999</v>
      </c>
      <c r="F421" s="4">
        <f>COUNTIF(A421:$A$3702,C421)</f>
        <v>2</v>
      </c>
    </row>
    <row r="422" spans="1:6" x14ac:dyDescent="0.3">
      <c r="A422" s="2" t="s">
        <v>384</v>
      </c>
      <c r="B422" s="2">
        <v>6.8</v>
      </c>
      <c r="C422" s="4" t="str">
        <v>Bennett Miller</v>
      </c>
      <c r="D422" s="7">
        <f t="shared" si="12"/>
        <v>7.5</v>
      </c>
      <c r="E422" s="4">
        <f t="shared" si="13"/>
        <v>0.89300000000000002</v>
      </c>
      <c r="F422" s="4">
        <f>COUNTIF(A422:$A$3702,C422)</f>
        <v>2</v>
      </c>
    </row>
    <row r="423" spans="1:6" x14ac:dyDescent="0.3">
      <c r="A423" s="3" t="s">
        <v>204</v>
      </c>
      <c r="B423" s="3">
        <v>7.2</v>
      </c>
      <c r="C423" s="4" t="str">
        <v>Jaume Collet-Serra</v>
      </c>
      <c r="D423" s="7">
        <f t="shared" si="12"/>
        <v>6.5200000000000005</v>
      </c>
      <c r="E423" s="4">
        <f t="shared" si="13"/>
        <v>0.54</v>
      </c>
      <c r="F423" s="4">
        <f>COUNTIF(A423:$A$3702,C423)</f>
        <v>5</v>
      </c>
    </row>
    <row r="424" spans="1:6" x14ac:dyDescent="0.3">
      <c r="A424" s="3" t="s">
        <v>850</v>
      </c>
      <c r="B424" s="3">
        <v>6.1</v>
      </c>
      <c r="C424" s="4" t="str">
        <v>Andy Fickman</v>
      </c>
      <c r="D424" s="7">
        <f t="shared" si="12"/>
        <v>5.7666666666666666</v>
      </c>
      <c r="E424" s="4">
        <f t="shared" si="13"/>
        <v>0.254</v>
      </c>
      <c r="F424" s="4">
        <f>COUNTIF(A424:$A$3702,C424)</f>
        <v>6</v>
      </c>
    </row>
    <row r="425" spans="1:6" x14ac:dyDescent="0.3">
      <c r="A425" s="2" t="s">
        <v>325</v>
      </c>
      <c r="B425" s="2">
        <v>6.7</v>
      </c>
      <c r="C425" s="4" t="str">
        <v>James McTeigue</v>
      </c>
      <c r="D425" s="7">
        <f t="shared" si="12"/>
        <v>7</v>
      </c>
      <c r="E425" s="4">
        <f t="shared" si="13"/>
        <v>0.72299999999999998</v>
      </c>
      <c r="F425" s="4">
        <f>COUNTIF(A425:$A$3702,C425)</f>
        <v>3</v>
      </c>
    </row>
    <row r="426" spans="1:6" x14ac:dyDescent="0.3">
      <c r="A426" s="3" t="s">
        <v>821</v>
      </c>
      <c r="B426" s="3">
        <v>6.4</v>
      </c>
      <c r="C426" s="4" t="str">
        <v>Matthew O'Callaghan</v>
      </c>
      <c r="D426" s="7">
        <f t="shared" si="12"/>
        <v>6.6</v>
      </c>
      <c r="E426" s="4">
        <f t="shared" si="13"/>
        <v>0.55400000000000005</v>
      </c>
      <c r="F426" s="4">
        <f>COUNTIF(A426:$A$3702,C426)</f>
        <v>1</v>
      </c>
    </row>
    <row r="427" spans="1:6" x14ac:dyDescent="0.3">
      <c r="A427" s="2" t="s">
        <v>190</v>
      </c>
      <c r="B427" s="2">
        <v>4.4000000000000004</v>
      </c>
      <c r="C427" s="4" t="str">
        <v>Angela Robinson</v>
      </c>
      <c r="D427" s="7">
        <f t="shared" si="12"/>
        <v>5</v>
      </c>
      <c r="E427" s="4">
        <f t="shared" si="13"/>
        <v>8.6999999999999994E-2</v>
      </c>
      <c r="F427" s="4">
        <f>COUNTIF(A427:$A$3702,C427)</f>
        <v>2</v>
      </c>
    </row>
    <row r="428" spans="1:6" x14ac:dyDescent="0.3">
      <c r="A428" s="3" t="s">
        <v>728</v>
      </c>
      <c r="B428" s="3">
        <v>5.4</v>
      </c>
      <c r="C428" s="4" t="str">
        <v>Gary Fleder</v>
      </c>
      <c r="D428" s="7">
        <f t="shared" si="12"/>
        <v>6.6166666666666663</v>
      </c>
      <c r="E428" s="4">
        <f t="shared" si="13"/>
        <v>0.58399999999999996</v>
      </c>
      <c r="F428" s="4">
        <f>COUNTIF(A428:$A$3702,C428)</f>
        <v>6</v>
      </c>
    </row>
    <row r="429" spans="1:6" x14ac:dyDescent="0.3">
      <c r="A429" s="2" t="s">
        <v>821</v>
      </c>
      <c r="B429" s="2">
        <v>6.5</v>
      </c>
      <c r="C429" s="4" t="str">
        <v>Tommy Wirkola</v>
      </c>
      <c r="D429" s="7">
        <f t="shared" si="12"/>
        <v>6.25</v>
      </c>
      <c r="E429" s="4">
        <f t="shared" si="13"/>
        <v>0.42</v>
      </c>
      <c r="F429" s="4">
        <f>COUNTIF(A429:$A$3702,C429)</f>
        <v>2</v>
      </c>
    </row>
    <row r="430" spans="1:6" x14ac:dyDescent="0.3">
      <c r="A430" s="3" t="s">
        <v>790</v>
      </c>
      <c r="B430" s="3">
        <v>6.7</v>
      </c>
      <c r="C430" s="4" t="str">
        <v>Adrian Lyne</v>
      </c>
      <c r="D430" s="7">
        <f t="shared" si="12"/>
        <v>6.4</v>
      </c>
      <c r="E430" s="4">
        <f t="shared" si="13"/>
        <v>0.46800000000000003</v>
      </c>
      <c r="F430" s="4">
        <f>COUNTIF(A430:$A$3702,C430)</f>
        <v>4</v>
      </c>
    </row>
    <row r="431" spans="1:6" x14ac:dyDescent="0.3">
      <c r="A431" s="2" t="s">
        <v>153</v>
      </c>
      <c r="B431" s="2">
        <v>8.1</v>
      </c>
      <c r="C431" s="4" t="str">
        <v>Stephen Gaghan</v>
      </c>
      <c r="D431" s="7">
        <f t="shared" si="12"/>
        <v>5.95</v>
      </c>
      <c r="E431" s="4">
        <f t="shared" si="13"/>
        <v>0.308</v>
      </c>
      <c r="F431" s="4">
        <f>COUNTIF(A431:$A$3702,C431)</f>
        <v>2</v>
      </c>
    </row>
    <row r="432" spans="1:6" x14ac:dyDescent="0.3">
      <c r="A432" s="3" t="s">
        <v>861</v>
      </c>
      <c r="B432" s="3">
        <v>5.6</v>
      </c>
      <c r="C432" s="4" t="str">
        <v>Jorge R. Gutiérrez</v>
      </c>
      <c r="D432" s="7">
        <f t="shared" si="12"/>
        <v>7.3</v>
      </c>
      <c r="E432" s="4">
        <f t="shared" si="13"/>
        <v>0.84899999999999998</v>
      </c>
      <c r="F432" s="4">
        <f>COUNTIF(A432:$A$3702,C432)</f>
        <v>1</v>
      </c>
    </row>
    <row r="433" spans="1:6" x14ac:dyDescent="0.3">
      <c r="A433" s="2" t="s">
        <v>592</v>
      </c>
      <c r="B433" s="2">
        <v>6.3</v>
      </c>
      <c r="C433" s="4" t="str">
        <v>Richard Loncraine</v>
      </c>
      <c r="D433" s="7">
        <f t="shared" si="12"/>
        <v>6.5333333333333341</v>
      </c>
      <c r="E433" s="4">
        <f t="shared" si="13"/>
        <v>0.54100000000000004</v>
      </c>
      <c r="F433" s="4">
        <f>COUNTIF(A433:$A$3702,C433)</f>
        <v>3</v>
      </c>
    </row>
    <row r="434" spans="1:6" x14ac:dyDescent="0.3">
      <c r="A434" s="3" t="s">
        <v>438</v>
      </c>
      <c r="B434" s="3">
        <v>7.3</v>
      </c>
      <c r="C434" s="4" t="str">
        <v>Christophe Gans</v>
      </c>
      <c r="D434" s="7">
        <f t="shared" si="12"/>
        <v>6.6</v>
      </c>
      <c r="E434" s="4">
        <f t="shared" si="13"/>
        <v>0.55400000000000005</v>
      </c>
      <c r="F434" s="4">
        <f>COUNTIF(A434:$A$3702,C434)</f>
        <v>1</v>
      </c>
    </row>
    <row r="435" spans="1:6" x14ac:dyDescent="0.3">
      <c r="A435" s="2" t="s">
        <v>865</v>
      </c>
      <c r="B435" s="2">
        <v>6.1</v>
      </c>
      <c r="C435" s="4" t="str">
        <v>Howard Deutch</v>
      </c>
      <c r="D435" s="7">
        <f t="shared" si="12"/>
        <v>5.9666666666666659</v>
      </c>
      <c r="E435" s="4">
        <f t="shared" si="13"/>
        <v>0.314</v>
      </c>
      <c r="F435" s="4">
        <f>COUNTIF(A435:$A$3702,C435)</f>
        <v>3</v>
      </c>
    </row>
    <row r="436" spans="1:6" x14ac:dyDescent="0.3">
      <c r="A436" s="3" t="s">
        <v>15</v>
      </c>
      <c r="B436" s="3">
        <v>7.7</v>
      </c>
      <c r="C436" s="4" t="str">
        <v>Jon Hurwitz</v>
      </c>
      <c r="D436" s="7">
        <f t="shared" si="12"/>
        <v>6.65</v>
      </c>
      <c r="E436" s="4">
        <f t="shared" si="13"/>
        <v>0.58799999999999997</v>
      </c>
      <c r="F436" s="4">
        <f>COUNTIF(A436:$A$3702,C436)</f>
        <v>2</v>
      </c>
    </row>
    <row r="437" spans="1:6" x14ac:dyDescent="0.3">
      <c r="A437" s="2" t="s">
        <v>728</v>
      </c>
      <c r="B437" s="2">
        <v>6.4</v>
      </c>
      <c r="C437" s="4" t="str">
        <v>Steven Quale</v>
      </c>
      <c r="D437" s="7">
        <f t="shared" si="12"/>
        <v>5.85</v>
      </c>
      <c r="E437" s="4">
        <f t="shared" si="13"/>
        <v>0.27200000000000002</v>
      </c>
      <c r="F437" s="4">
        <f>COUNTIF(A437:$A$3702,C437)</f>
        <v>2</v>
      </c>
    </row>
    <row r="438" spans="1:6" x14ac:dyDescent="0.3">
      <c r="A438" s="2" t="s">
        <v>584</v>
      </c>
      <c r="B438" s="2">
        <v>6.8</v>
      </c>
      <c r="C438" s="4" t="str">
        <v>John Landis</v>
      </c>
      <c r="D438" s="7">
        <f t="shared" si="12"/>
        <v>7</v>
      </c>
      <c r="E438" s="4">
        <f t="shared" si="13"/>
        <v>0.72299999999999998</v>
      </c>
      <c r="F438" s="4">
        <f>COUNTIF(A438:$A$3702,C438)</f>
        <v>3</v>
      </c>
    </row>
    <row r="439" spans="1:6" x14ac:dyDescent="0.3">
      <c r="A439" s="3" t="s">
        <v>871</v>
      </c>
      <c r="B439" s="3">
        <v>6.6</v>
      </c>
      <c r="C439" s="4" t="str">
        <v>Alexander Witt</v>
      </c>
      <c r="D439" s="7">
        <f t="shared" si="12"/>
        <v>6.2</v>
      </c>
      <c r="E439" s="4">
        <f t="shared" si="13"/>
        <v>0.39500000000000002</v>
      </c>
      <c r="F439" s="4">
        <f>COUNTIF(A439:$A$3702,C439)</f>
        <v>1</v>
      </c>
    </row>
    <row r="440" spans="1:6" x14ac:dyDescent="0.3">
      <c r="A440" s="2" t="s">
        <v>873</v>
      </c>
      <c r="B440" s="2">
        <v>7.2</v>
      </c>
      <c r="C440" s="4" t="str">
        <v>Beeban Kidron</v>
      </c>
      <c r="D440" s="7">
        <f t="shared" si="12"/>
        <v>5.9</v>
      </c>
      <c r="E440" s="4">
        <f t="shared" si="13"/>
        <v>0.27500000000000002</v>
      </c>
      <c r="F440" s="4">
        <f>COUNTIF(A440:$A$3702,C440)</f>
        <v>1</v>
      </c>
    </row>
    <row r="441" spans="1:6" x14ac:dyDescent="0.3">
      <c r="A441" s="3" t="s">
        <v>876</v>
      </c>
      <c r="B441" s="3">
        <v>6.9</v>
      </c>
      <c r="C441" s="4" t="str">
        <v>Carl Franklin</v>
      </c>
      <c r="D441" s="7">
        <f t="shared" si="12"/>
        <v>6.6000000000000005</v>
      </c>
      <c r="E441" s="4">
        <f t="shared" si="13"/>
        <v>0.58199999999999996</v>
      </c>
      <c r="F441" s="4">
        <f>COUNTIF(A441:$A$3702,C441)</f>
        <v>3</v>
      </c>
    </row>
    <row r="442" spans="1:6" x14ac:dyDescent="0.3">
      <c r="A442" s="2" t="s">
        <v>878</v>
      </c>
      <c r="B442" s="2">
        <v>5.2</v>
      </c>
      <c r="C442" s="4" t="str">
        <v>Steven Seagal</v>
      </c>
      <c r="D442" s="7">
        <f t="shared" si="12"/>
        <v>4.4000000000000004</v>
      </c>
      <c r="E442" s="4">
        <f t="shared" si="13"/>
        <v>0.05</v>
      </c>
      <c r="F442" s="4">
        <f>COUNTIF(A442:$A$3702,C442)</f>
        <v>1</v>
      </c>
    </row>
    <row r="443" spans="1:6" x14ac:dyDescent="0.3">
      <c r="A443" s="3" t="s">
        <v>523</v>
      </c>
      <c r="B443" s="3">
        <v>4.9000000000000004</v>
      </c>
      <c r="C443" s="4" t="str">
        <v>Danny Boyle</v>
      </c>
      <c r="D443" s="7">
        <f t="shared" si="12"/>
        <v>7.4375</v>
      </c>
      <c r="E443" s="4">
        <f t="shared" si="13"/>
        <v>0.88700000000000001</v>
      </c>
      <c r="F443" s="4">
        <f>COUNTIF(A443:$A$3702,C443)</f>
        <v>8</v>
      </c>
    </row>
    <row r="444" spans="1:6" x14ac:dyDescent="0.3">
      <c r="A444" s="2" t="s">
        <v>883</v>
      </c>
      <c r="B444" s="2">
        <v>6.3</v>
      </c>
      <c r="C444" s="4" t="str">
        <v>Andrew Bergman</v>
      </c>
      <c r="D444" s="7">
        <f t="shared" si="12"/>
        <v>4.8</v>
      </c>
      <c r="E444" s="4">
        <f t="shared" si="13"/>
        <v>7.2999999999999995E-2</v>
      </c>
      <c r="F444" s="4">
        <f>COUNTIF(A444:$A$3702,C444)</f>
        <v>2</v>
      </c>
    </row>
    <row r="445" spans="1:6" x14ac:dyDescent="0.3">
      <c r="A445" s="3" t="s">
        <v>258</v>
      </c>
      <c r="B445" s="3">
        <v>5.6</v>
      </c>
      <c r="C445" s="4" t="str">
        <v>Barbet Schroeder</v>
      </c>
      <c r="D445" s="7">
        <f t="shared" si="12"/>
        <v>6</v>
      </c>
      <c r="E445" s="4">
        <f t="shared" si="13"/>
        <v>0.316</v>
      </c>
      <c r="F445" s="4">
        <f>COUNTIF(A445:$A$3702,C445)</f>
        <v>2</v>
      </c>
    </row>
    <row r="446" spans="1:6" x14ac:dyDescent="0.3">
      <c r="A446" s="2" t="s">
        <v>888</v>
      </c>
      <c r="B446" s="2">
        <v>5.5</v>
      </c>
      <c r="C446" s="4" t="str">
        <v>Peter Webber</v>
      </c>
      <c r="D446" s="7">
        <f t="shared" si="12"/>
        <v>6.2</v>
      </c>
      <c r="E446" s="4">
        <f t="shared" si="13"/>
        <v>0.39500000000000002</v>
      </c>
      <c r="F446" s="4">
        <f>COUNTIF(A446:$A$3702,C446)</f>
        <v>1</v>
      </c>
    </row>
    <row r="447" spans="1:6" x14ac:dyDescent="0.3">
      <c r="A447" s="3" t="s">
        <v>342</v>
      </c>
      <c r="B447" s="3">
        <v>6.7</v>
      </c>
      <c r="C447" s="4" t="str">
        <v>Andrew Niccol</v>
      </c>
      <c r="D447" s="7">
        <f t="shared" si="12"/>
        <v>7</v>
      </c>
      <c r="E447" s="4">
        <f t="shared" si="13"/>
        <v>0.72299999999999998</v>
      </c>
      <c r="F447" s="4">
        <f>COUNTIF(A447:$A$3702,C447)</f>
        <v>4</v>
      </c>
    </row>
    <row r="448" spans="1:6" x14ac:dyDescent="0.3">
      <c r="A448" s="2" t="s">
        <v>161</v>
      </c>
      <c r="B448" s="2">
        <v>7.6</v>
      </c>
      <c r="C448" s="4" t="str">
        <v>John Carpenter</v>
      </c>
      <c r="D448" s="7">
        <f t="shared" si="12"/>
        <v>6.7299999999999995</v>
      </c>
      <c r="E448" s="4">
        <f t="shared" si="13"/>
        <v>0.624</v>
      </c>
      <c r="F448" s="4">
        <f>COUNTIF(A448:$A$3702,C448)</f>
        <v>10</v>
      </c>
    </row>
    <row r="449" spans="1:6" x14ac:dyDescent="0.3">
      <c r="A449" s="3" t="s">
        <v>894</v>
      </c>
      <c r="B449" s="3">
        <v>5.7</v>
      </c>
      <c r="C449" s="4" t="str">
        <v>Wes Anderson</v>
      </c>
      <c r="D449" s="7">
        <f t="shared" si="12"/>
        <v>7.6285714285714281</v>
      </c>
      <c r="E449" s="4">
        <f t="shared" si="13"/>
        <v>0.92900000000000005</v>
      </c>
      <c r="F449" s="4">
        <f>COUNTIF(A449:$A$3702,C449)</f>
        <v>7</v>
      </c>
    </row>
    <row r="450" spans="1:6" x14ac:dyDescent="0.3">
      <c r="A450" s="2" t="s">
        <v>897</v>
      </c>
      <c r="B450" s="2">
        <v>4.5999999999999996</v>
      </c>
      <c r="C450" s="4" t="str">
        <v>David Cronenberg</v>
      </c>
      <c r="D450" s="7">
        <f t="shared" ref="D450:D513" si="14">AVERAGEIF($A$2:$A$3702,C450,$B$2:$B$3702)</f>
        <v>7.06</v>
      </c>
      <c r="E450" s="4">
        <f t="shared" si="13"/>
        <v>0.76600000000000001</v>
      </c>
      <c r="F450" s="4">
        <f>COUNTIF(A450:$A$3702,C450)</f>
        <v>5</v>
      </c>
    </row>
    <row r="451" spans="1:6" x14ac:dyDescent="0.3">
      <c r="A451" s="3" t="s">
        <v>899</v>
      </c>
      <c r="B451" s="3">
        <v>7</v>
      </c>
      <c r="C451" s="4" t="str">
        <v>John Stockwell</v>
      </c>
      <c r="D451" s="7">
        <f t="shared" si="14"/>
        <v>5.9666666666666659</v>
      </c>
      <c r="E451" s="4">
        <f t="shared" ref="E451:E514" si="15">_xlfn.PERCENTRANK.EXC($D$2:$D$1694,D451)</f>
        <v>0.314</v>
      </c>
      <c r="F451" s="4">
        <f>COUNTIF(A451:$A$3702,C451)</f>
        <v>3</v>
      </c>
    </row>
    <row r="452" spans="1:6" x14ac:dyDescent="0.3">
      <c r="A452" s="2" t="s">
        <v>530</v>
      </c>
      <c r="B452" s="2">
        <v>5.2</v>
      </c>
      <c r="C452" s="4" t="str">
        <v>David Gordon Green</v>
      </c>
      <c r="D452" s="7">
        <f t="shared" si="14"/>
        <v>6.666666666666667</v>
      </c>
      <c r="E452" s="4">
        <f t="shared" si="15"/>
        <v>0.59299999999999997</v>
      </c>
      <c r="F452" s="4">
        <f>COUNTIF(A452:$A$3702,C452)</f>
        <v>6</v>
      </c>
    </row>
    <row r="453" spans="1:6" x14ac:dyDescent="0.3">
      <c r="A453" s="3" t="s">
        <v>904</v>
      </c>
      <c r="B453" s="3">
        <v>5.0999999999999996</v>
      </c>
      <c r="C453" s="4" t="str">
        <v>Jim Sheridan</v>
      </c>
      <c r="D453" s="7">
        <f t="shared" si="14"/>
        <v>6.0333333333333341</v>
      </c>
      <c r="E453" s="4">
        <f t="shared" si="15"/>
        <v>0.34100000000000003</v>
      </c>
      <c r="F453" s="4">
        <f>COUNTIF(A453:$A$3702,C453)</f>
        <v>3</v>
      </c>
    </row>
    <row r="454" spans="1:6" x14ac:dyDescent="0.3">
      <c r="A454" s="2" t="s">
        <v>907</v>
      </c>
      <c r="B454" s="2">
        <v>6.6</v>
      </c>
      <c r="C454" s="4" t="str">
        <v>Costa-Gavras</v>
      </c>
      <c r="D454" s="7">
        <f t="shared" si="14"/>
        <v>6.75</v>
      </c>
      <c r="E454" s="4">
        <f t="shared" si="15"/>
        <v>0.628</v>
      </c>
      <c r="F454" s="4">
        <f>COUNTIF(A454:$A$3702,C454)</f>
        <v>2</v>
      </c>
    </row>
    <row r="455" spans="1:6" x14ac:dyDescent="0.3">
      <c r="A455" s="2" t="s">
        <v>780</v>
      </c>
      <c r="B455" s="2">
        <v>6.7</v>
      </c>
      <c r="C455" s="4" t="str">
        <v>Patrick Read Johnson</v>
      </c>
      <c r="D455" s="7">
        <f t="shared" si="14"/>
        <v>5.6</v>
      </c>
      <c r="E455" s="4">
        <f t="shared" si="15"/>
        <v>0.2</v>
      </c>
      <c r="F455" s="4">
        <f>COUNTIF(A455:$A$3702,C455)</f>
        <v>2</v>
      </c>
    </row>
    <row r="456" spans="1:6" x14ac:dyDescent="0.3">
      <c r="A456" s="2" t="s">
        <v>910</v>
      </c>
      <c r="B456" s="2">
        <v>7.3</v>
      </c>
      <c r="C456" s="4" t="str">
        <v>Roland Joffé</v>
      </c>
      <c r="D456" s="7">
        <f t="shared" si="14"/>
        <v>5.5</v>
      </c>
      <c r="E456" s="4">
        <f t="shared" si="15"/>
        <v>0.18</v>
      </c>
      <c r="F456" s="4">
        <f>COUNTIF(A456:$A$3702,C456)</f>
        <v>2</v>
      </c>
    </row>
    <row r="457" spans="1:6" x14ac:dyDescent="0.3">
      <c r="A457" s="3" t="s">
        <v>299</v>
      </c>
      <c r="B457" s="3">
        <v>5.9</v>
      </c>
      <c r="C457" s="4" t="str">
        <v>Richard LaGravenese</v>
      </c>
      <c r="D457" s="7">
        <f t="shared" si="14"/>
        <v>6.85</v>
      </c>
      <c r="E457" s="4">
        <f t="shared" si="15"/>
        <v>0.66900000000000004</v>
      </c>
      <c r="F457" s="4">
        <f>COUNTIF(A457:$A$3702,C457)</f>
        <v>4</v>
      </c>
    </row>
    <row r="458" spans="1:6" x14ac:dyDescent="0.3">
      <c r="A458" s="2" t="s">
        <v>629</v>
      </c>
      <c r="B458" s="2">
        <v>5.6</v>
      </c>
      <c r="C458" s="4" t="str">
        <v>Danny DeVito</v>
      </c>
      <c r="D458" s="7">
        <f t="shared" si="14"/>
        <v>6.2666666666666657</v>
      </c>
      <c r="E458" s="4">
        <f t="shared" si="15"/>
        <v>0.42299999999999999</v>
      </c>
      <c r="F458" s="4">
        <f>COUNTIF(A458:$A$3702,C458)</f>
        <v>3</v>
      </c>
    </row>
    <row r="459" spans="1:6" x14ac:dyDescent="0.3">
      <c r="A459" s="3" t="s">
        <v>551</v>
      </c>
      <c r="B459" s="3">
        <v>6.5</v>
      </c>
      <c r="C459" s="4" t="str">
        <v>George Armitage</v>
      </c>
      <c r="D459" s="7">
        <f t="shared" si="14"/>
        <v>6.15</v>
      </c>
      <c r="E459" s="4">
        <f t="shared" si="15"/>
        <v>0.38700000000000001</v>
      </c>
      <c r="F459" s="4">
        <f>COUNTIF(A459:$A$3702,C459)</f>
        <v>2</v>
      </c>
    </row>
    <row r="460" spans="1:6" x14ac:dyDescent="0.3">
      <c r="A460" s="2" t="s">
        <v>101</v>
      </c>
      <c r="B460" s="2">
        <v>5.9</v>
      </c>
      <c r="C460" s="4" t="str">
        <v>Patrick Lussier</v>
      </c>
      <c r="D460" s="7">
        <f t="shared" si="14"/>
        <v>5.3</v>
      </c>
      <c r="E460" s="4">
        <f t="shared" si="15"/>
        <v>0.13100000000000001</v>
      </c>
      <c r="F460" s="4">
        <f>COUNTIF(A460:$A$3702,C460)</f>
        <v>3</v>
      </c>
    </row>
    <row r="461" spans="1:6" x14ac:dyDescent="0.3">
      <c r="A461" s="3" t="s">
        <v>919</v>
      </c>
      <c r="B461" s="3">
        <v>7</v>
      </c>
      <c r="C461" s="4" t="str">
        <v>James Wong</v>
      </c>
      <c r="D461" s="7">
        <f t="shared" si="14"/>
        <v>5.2750000000000004</v>
      </c>
      <c r="E461" s="4">
        <f t="shared" si="15"/>
        <v>0.13100000000000001</v>
      </c>
      <c r="F461" s="4">
        <f>COUNTIF(A461:$A$3702,C461)</f>
        <v>4</v>
      </c>
    </row>
    <row r="462" spans="1:6" x14ac:dyDescent="0.3">
      <c r="A462" s="2" t="s">
        <v>921</v>
      </c>
      <c r="B462" s="2">
        <v>5.3</v>
      </c>
      <c r="C462" s="4" t="str">
        <v>Olivier Megaton</v>
      </c>
      <c r="D462" s="7">
        <f t="shared" si="14"/>
        <v>6.2333333333333343</v>
      </c>
      <c r="E462" s="4">
        <f t="shared" si="15"/>
        <v>0.41899999999999998</v>
      </c>
      <c r="F462" s="4">
        <f>COUNTIF(A462:$A$3702,C462)</f>
        <v>3</v>
      </c>
    </row>
    <row r="463" spans="1:6" x14ac:dyDescent="0.3">
      <c r="A463" s="3" t="s">
        <v>924</v>
      </c>
      <c r="B463" s="3">
        <v>5.9</v>
      </c>
      <c r="C463" s="4" t="str">
        <v>Warren Beatty</v>
      </c>
      <c r="D463" s="7">
        <f t="shared" si="14"/>
        <v>6.4499999999999993</v>
      </c>
      <c r="E463" s="4">
        <f t="shared" si="15"/>
        <v>0.49399999999999999</v>
      </c>
      <c r="F463" s="4">
        <f>COUNTIF(A463:$A$3702,C463)</f>
        <v>2</v>
      </c>
    </row>
    <row r="464" spans="1:6" x14ac:dyDescent="0.3">
      <c r="A464" s="2" t="s">
        <v>83</v>
      </c>
      <c r="B464" s="2">
        <v>6.3</v>
      </c>
      <c r="C464" s="4" t="str">
        <v>Penny Marshall</v>
      </c>
      <c r="D464" s="7">
        <f t="shared" si="14"/>
        <v>6.7500000000000009</v>
      </c>
      <c r="E464" s="4">
        <f t="shared" si="15"/>
        <v>0.63100000000000001</v>
      </c>
      <c r="F464" s="4">
        <f>COUNTIF(A464:$A$3702,C464)</f>
        <v>4</v>
      </c>
    </row>
    <row r="465" spans="1:6" x14ac:dyDescent="0.3">
      <c r="A465" s="3" t="s">
        <v>206</v>
      </c>
      <c r="B465" s="3">
        <v>6.3</v>
      </c>
      <c r="C465" s="4" t="str">
        <v>Paul Bolger</v>
      </c>
      <c r="D465" s="7">
        <f t="shared" si="14"/>
        <v>4.5</v>
      </c>
      <c r="E465" s="4">
        <f t="shared" si="15"/>
        <v>5.3999999999999999E-2</v>
      </c>
      <c r="F465" s="4">
        <f>COUNTIF(A465:$A$3702,C465)</f>
        <v>1</v>
      </c>
    </row>
    <row r="466" spans="1:6" x14ac:dyDescent="0.3">
      <c r="A466" s="2" t="s">
        <v>487</v>
      </c>
      <c r="B466" s="2">
        <v>7.3</v>
      </c>
      <c r="C466" s="4" t="str">
        <v>Stephen Frears</v>
      </c>
      <c r="D466" s="7">
        <f t="shared" si="14"/>
        <v>7.0874999999999995</v>
      </c>
      <c r="E466" s="4">
        <f t="shared" si="15"/>
        <v>0.77100000000000002</v>
      </c>
      <c r="F466" s="4">
        <f>COUNTIF(A466:$A$3702,C466)</f>
        <v>8</v>
      </c>
    </row>
    <row r="467" spans="1:6" x14ac:dyDescent="0.3">
      <c r="A467" s="3" t="s">
        <v>158</v>
      </c>
      <c r="B467" s="3">
        <v>5.8</v>
      </c>
      <c r="C467" s="4" t="str">
        <v>P.J. Hogan</v>
      </c>
      <c r="D467" s="7">
        <f t="shared" si="14"/>
        <v>6.3</v>
      </c>
      <c r="E467" s="4">
        <f t="shared" si="15"/>
        <v>0.42599999999999999</v>
      </c>
      <c r="F467" s="4">
        <f>COUNTIF(A467:$A$3702,C467)</f>
        <v>1</v>
      </c>
    </row>
    <row r="468" spans="1:6" x14ac:dyDescent="0.3">
      <c r="A468" s="2" t="s">
        <v>933</v>
      </c>
      <c r="B468" s="2">
        <v>5.2</v>
      </c>
      <c r="C468" s="4" t="str">
        <v>Brad Furman</v>
      </c>
      <c r="D468" s="7">
        <f t="shared" si="14"/>
        <v>6.7333333333333334</v>
      </c>
      <c r="E468" s="4">
        <f t="shared" si="15"/>
        <v>0.625</v>
      </c>
      <c r="F468" s="4">
        <f>COUNTIF(A468:$A$3702,C468)</f>
        <v>3</v>
      </c>
    </row>
    <row r="469" spans="1:6" x14ac:dyDescent="0.3">
      <c r="A469" s="3" t="s">
        <v>936</v>
      </c>
      <c r="B469" s="3">
        <v>2.4</v>
      </c>
      <c r="C469" s="4" t="str">
        <v>David Zucker</v>
      </c>
      <c r="D469" s="7">
        <f t="shared" si="14"/>
        <v>5.26</v>
      </c>
      <c r="E469" s="4">
        <f t="shared" si="15"/>
        <v>0.128</v>
      </c>
      <c r="F469" s="4">
        <f>COUNTIF(A469:$A$3702,C469)</f>
        <v>5</v>
      </c>
    </row>
    <row r="470" spans="1:6" x14ac:dyDescent="0.3">
      <c r="A470" s="2" t="s">
        <v>938</v>
      </c>
      <c r="B470" s="2">
        <v>5.7</v>
      </c>
      <c r="C470" s="4" t="str">
        <v>Denis Villeneuve</v>
      </c>
      <c r="D470" s="7">
        <f t="shared" si="14"/>
        <v>7.9666666666666659</v>
      </c>
      <c r="E470" s="4">
        <f t="shared" si="15"/>
        <v>0.97599999999999998</v>
      </c>
      <c r="F470" s="4">
        <f>COUNTIF(A470:$A$3702,C470)</f>
        <v>3</v>
      </c>
    </row>
    <row r="471" spans="1:6" x14ac:dyDescent="0.3">
      <c r="A471" s="3" t="s">
        <v>50</v>
      </c>
      <c r="B471" s="3">
        <v>5.8</v>
      </c>
      <c r="C471" s="4" t="str">
        <v>Thomas Carter</v>
      </c>
      <c r="D471" s="7">
        <f t="shared" si="14"/>
        <v>6.666666666666667</v>
      </c>
      <c r="E471" s="4">
        <f t="shared" si="15"/>
        <v>0.59299999999999997</v>
      </c>
      <c r="F471" s="4">
        <f>COUNTIF(A471:$A$3702,C471)</f>
        <v>3</v>
      </c>
    </row>
    <row r="472" spans="1:6" x14ac:dyDescent="0.3">
      <c r="A472" s="2" t="s">
        <v>342</v>
      </c>
      <c r="B472" s="2">
        <v>5.6</v>
      </c>
      <c r="C472" s="4" t="str">
        <v>Roger Michell</v>
      </c>
      <c r="D472" s="7">
        <f t="shared" si="14"/>
        <v>6.666666666666667</v>
      </c>
      <c r="E472" s="4">
        <f t="shared" si="15"/>
        <v>0.59299999999999997</v>
      </c>
      <c r="F472" s="4">
        <f>COUNTIF(A472:$A$3702,C472)</f>
        <v>3</v>
      </c>
    </row>
    <row r="473" spans="1:6" x14ac:dyDescent="0.3">
      <c r="A473" s="3" t="s">
        <v>943</v>
      </c>
      <c r="B473" s="3">
        <v>6</v>
      </c>
      <c r="C473" s="4" t="str">
        <v>Luis Llosa</v>
      </c>
      <c r="D473" s="7">
        <f t="shared" si="14"/>
        <v>5</v>
      </c>
      <c r="E473" s="4">
        <f t="shared" si="15"/>
        <v>8.6999999999999994E-2</v>
      </c>
      <c r="F473" s="4">
        <f>COUNTIF(A473:$A$3702,C473)</f>
        <v>2</v>
      </c>
    </row>
    <row r="474" spans="1:6" x14ac:dyDescent="0.3">
      <c r="A474" s="2" t="s">
        <v>268</v>
      </c>
      <c r="B474" s="2">
        <v>5.8</v>
      </c>
      <c r="C474" s="4" t="str">
        <v>Richard Curtis</v>
      </c>
      <c r="D474" s="7">
        <f t="shared" si="14"/>
        <v>7.75</v>
      </c>
      <c r="E474" s="4">
        <f t="shared" si="15"/>
        <v>0.95399999999999996</v>
      </c>
      <c r="F474" s="4">
        <f>COUNTIF(A474:$A$3702,C474)</f>
        <v>2</v>
      </c>
    </row>
    <row r="475" spans="1:6" x14ac:dyDescent="0.3">
      <c r="A475" s="3" t="s">
        <v>348</v>
      </c>
      <c r="B475" s="3">
        <v>6</v>
      </c>
      <c r="C475" s="4" t="str">
        <v>Garth Jennings</v>
      </c>
      <c r="D475" s="7">
        <f t="shared" si="14"/>
        <v>6.8</v>
      </c>
      <c r="E475" s="4">
        <f t="shared" si="15"/>
        <v>0.64</v>
      </c>
      <c r="F475" s="4">
        <f>COUNTIF(A475:$A$3702,C475)</f>
        <v>1</v>
      </c>
    </row>
    <row r="476" spans="1:6" x14ac:dyDescent="0.3">
      <c r="A476" s="2" t="s">
        <v>947</v>
      </c>
      <c r="B476" s="2">
        <v>5.7</v>
      </c>
      <c r="C476" s="4" t="str">
        <v>Joel Zwick</v>
      </c>
      <c r="D476" s="7">
        <f t="shared" si="14"/>
        <v>5.4499999999999993</v>
      </c>
      <c r="E476" s="4">
        <f t="shared" si="15"/>
        <v>0.17299999999999999</v>
      </c>
      <c r="F476" s="4">
        <f>COUNTIF(A476:$A$3702,C476)</f>
        <v>2</v>
      </c>
    </row>
    <row r="477" spans="1:6" x14ac:dyDescent="0.3">
      <c r="A477" s="3" t="s">
        <v>658</v>
      </c>
      <c r="B477" s="3">
        <v>6</v>
      </c>
      <c r="C477" s="4" t="str">
        <v>Russell Mulcahy</v>
      </c>
      <c r="D477" s="7">
        <f t="shared" si="14"/>
        <v>6.5</v>
      </c>
      <c r="E477" s="4">
        <f t="shared" si="15"/>
        <v>0.50600000000000001</v>
      </c>
      <c r="F477" s="4">
        <f>COUNTIF(A477:$A$3702,C477)</f>
        <v>3</v>
      </c>
    </row>
    <row r="478" spans="1:6" x14ac:dyDescent="0.3">
      <c r="A478" s="2" t="s">
        <v>950</v>
      </c>
      <c r="B478" s="2">
        <v>7.8</v>
      </c>
      <c r="C478" s="4" t="str">
        <v>David R. Ellis</v>
      </c>
      <c r="D478" s="7">
        <f t="shared" si="14"/>
        <v>5.4999999999999991</v>
      </c>
      <c r="E478" s="4">
        <f t="shared" si="15"/>
        <v>0.17899999999999999</v>
      </c>
      <c r="F478" s="4">
        <f>COUNTIF(A478:$A$3702,C478)</f>
        <v>5</v>
      </c>
    </row>
    <row r="479" spans="1:6" x14ac:dyDescent="0.3">
      <c r="A479" s="3" t="s">
        <v>597</v>
      </c>
      <c r="B479" s="3">
        <v>4.2</v>
      </c>
      <c r="C479" s="4" t="str">
        <v>Peter Howitt</v>
      </c>
      <c r="D479" s="7">
        <f t="shared" si="14"/>
        <v>6.2250000000000005</v>
      </c>
      <c r="E479" s="4">
        <f t="shared" si="15"/>
        <v>0.41799999999999998</v>
      </c>
      <c r="F479" s="4">
        <f>COUNTIF(A479:$A$3702,C479)</f>
        <v>4</v>
      </c>
    </row>
    <row r="480" spans="1:6" x14ac:dyDescent="0.3">
      <c r="A480" s="2" t="s">
        <v>778</v>
      </c>
      <c r="B480" s="2">
        <v>5.6</v>
      </c>
      <c r="C480" s="4" t="str">
        <v>John A. Davis</v>
      </c>
      <c r="D480" s="7">
        <f t="shared" si="14"/>
        <v>5.95</v>
      </c>
      <c r="E480" s="4">
        <f t="shared" si="15"/>
        <v>0.308</v>
      </c>
      <c r="F480" s="4">
        <f>COUNTIF(A480:$A$3702,C480)</f>
        <v>2</v>
      </c>
    </row>
    <row r="481" spans="1:6" x14ac:dyDescent="0.3">
      <c r="A481" s="2" t="s">
        <v>270</v>
      </c>
      <c r="B481" s="2">
        <v>8.1999999999999993</v>
      </c>
      <c r="C481" s="4" t="str">
        <v>David Lynch</v>
      </c>
      <c r="D481" s="7">
        <f t="shared" si="14"/>
        <v>7.5333333333333341</v>
      </c>
      <c r="E481" s="4">
        <f t="shared" si="15"/>
        <v>0.90700000000000003</v>
      </c>
      <c r="F481" s="4">
        <f>COUNTIF(A481:$A$3702,C481)</f>
        <v>3</v>
      </c>
    </row>
    <row r="482" spans="1:6" x14ac:dyDescent="0.3">
      <c r="A482" s="3" t="s">
        <v>796</v>
      </c>
      <c r="B482" s="3">
        <v>8.5</v>
      </c>
      <c r="C482" s="4" t="str">
        <v>Julie Taymor</v>
      </c>
      <c r="D482" s="7">
        <f t="shared" si="14"/>
        <v>6.7333333333333343</v>
      </c>
      <c r="E482" s="4">
        <f t="shared" si="15"/>
        <v>0.628</v>
      </c>
      <c r="F482" s="4">
        <f>COUNTIF(A482:$A$3702,C482)</f>
        <v>3</v>
      </c>
    </row>
    <row r="483" spans="1:6" x14ac:dyDescent="0.3">
      <c r="A483" s="2" t="s">
        <v>493</v>
      </c>
      <c r="B483" s="2">
        <v>5.8</v>
      </c>
      <c r="C483" s="4" t="str">
        <v>Mathieu Kassovitz</v>
      </c>
      <c r="D483" s="7">
        <f t="shared" si="14"/>
        <v>5.6999999999999993</v>
      </c>
      <c r="E483" s="4">
        <f t="shared" si="15"/>
        <v>0.23300000000000001</v>
      </c>
      <c r="F483" s="4">
        <f>COUNTIF(A483:$A$3702,C483)</f>
        <v>2</v>
      </c>
    </row>
    <row r="484" spans="1:6" x14ac:dyDescent="0.3">
      <c r="A484" s="3" t="s">
        <v>961</v>
      </c>
      <c r="B484" s="3">
        <v>6.5</v>
      </c>
      <c r="C484" s="4" t="str">
        <v>John Gray</v>
      </c>
      <c r="D484" s="7">
        <f t="shared" si="14"/>
        <v>5.3</v>
      </c>
      <c r="E484" s="4">
        <f t="shared" si="15"/>
        <v>0.13100000000000001</v>
      </c>
      <c r="F484" s="4">
        <f>COUNTIF(A484:$A$3702,C484)</f>
        <v>1</v>
      </c>
    </row>
    <row r="485" spans="1:6" x14ac:dyDescent="0.3">
      <c r="A485" s="2" t="s">
        <v>85</v>
      </c>
      <c r="B485" s="2">
        <v>7.2</v>
      </c>
      <c r="C485" s="4" t="str">
        <v>John Schultz</v>
      </c>
      <c r="D485" s="7">
        <f t="shared" si="14"/>
        <v>5.3999999999999995</v>
      </c>
      <c r="E485" s="4">
        <f t="shared" si="15"/>
        <v>0.156</v>
      </c>
      <c r="F485" s="4">
        <f>COUNTIF(A485:$A$3702,C485)</f>
        <v>3</v>
      </c>
    </row>
    <row r="486" spans="1:6" x14ac:dyDescent="0.3">
      <c r="A486" s="3" t="s">
        <v>287</v>
      </c>
      <c r="B486" s="3">
        <v>6.7</v>
      </c>
      <c r="C486" s="4" t="str">
        <v>Sean Penn</v>
      </c>
      <c r="D486" s="7">
        <f t="shared" si="14"/>
        <v>7.5</v>
      </c>
      <c r="E486" s="4">
        <f t="shared" si="15"/>
        <v>0.89300000000000002</v>
      </c>
      <c r="F486" s="4">
        <f>COUNTIF(A486:$A$3702,C486)</f>
        <v>2</v>
      </c>
    </row>
    <row r="487" spans="1:6" x14ac:dyDescent="0.3">
      <c r="A487" s="2" t="s">
        <v>728</v>
      </c>
      <c r="B487" s="2">
        <v>3.4</v>
      </c>
      <c r="C487" s="4" t="str">
        <v>Susan Stroman</v>
      </c>
      <c r="D487" s="7">
        <f t="shared" si="14"/>
        <v>6.4</v>
      </c>
      <c r="E487" s="4">
        <f t="shared" si="15"/>
        <v>0.46800000000000003</v>
      </c>
      <c r="F487" s="4">
        <f>COUNTIF(A487:$A$3702,C487)</f>
        <v>1</v>
      </c>
    </row>
    <row r="488" spans="1:6" x14ac:dyDescent="0.3">
      <c r="A488" s="3" t="s">
        <v>967</v>
      </c>
      <c r="B488" s="3">
        <v>5.9</v>
      </c>
      <c r="C488" s="4" t="str">
        <v>Simon Wincer</v>
      </c>
      <c r="D488" s="7">
        <f t="shared" si="14"/>
        <v>5.625</v>
      </c>
      <c r="E488" s="4">
        <f t="shared" si="15"/>
        <v>0.224</v>
      </c>
      <c r="F488" s="4">
        <f>COUNTIF(A488:$A$3702,C488)</f>
        <v>4</v>
      </c>
    </row>
    <row r="489" spans="1:6" x14ac:dyDescent="0.3">
      <c r="A489" s="2" t="s">
        <v>378</v>
      </c>
      <c r="B489" s="2">
        <v>7.8</v>
      </c>
      <c r="C489" s="4" t="str">
        <v>Billy Bob Thornton</v>
      </c>
      <c r="D489" s="7">
        <f t="shared" si="14"/>
        <v>6.9</v>
      </c>
      <c r="E489" s="4">
        <f t="shared" si="15"/>
        <v>0.68200000000000005</v>
      </c>
      <c r="F489" s="4">
        <f>COUNTIF(A489:$A$3702,C489)</f>
        <v>2</v>
      </c>
    </row>
    <row r="490" spans="1:6" x14ac:dyDescent="0.3">
      <c r="A490" s="3" t="s">
        <v>971</v>
      </c>
      <c r="B490" s="3">
        <v>5.9</v>
      </c>
      <c r="C490" s="4" t="str">
        <v>Danny Pang</v>
      </c>
      <c r="D490" s="7">
        <f t="shared" si="14"/>
        <v>5.4</v>
      </c>
      <c r="E490" s="4">
        <f t="shared" si="15"/>
        <v>0.157</v>
      </c>
      <c r="F490" s="4">
        <f>COUNTIF(A490:$A$3702,C490)</f>
        <v>1</v>
      </c>
    </row>
    <row r="491" spans="1:6" x14ac:dyDescent="0.3">
      <c r="A491" s="2" t="s">
        <v>974</v>
      </c>
      <c r="B491" s="2">
        <v>4.0999999999999996</v>
      </c>
      <c r="C491" s="4" t="str">
        <v>George P. Cosmatos</v>
      </c>
      <c r="D491" s="7">
        <f t="shared" si="14"/>
        <v>6.3666666666666671</v>
      </c>
      <c r="E491" s="4">
        <f t="shared" si="15"/>
        <v>0.46300000000000002</v>
      </c>
      <c r="F491" s="4">
        <f>COUNTIF(A491:$A$3702,C491)</f>
        <v>3</v>
      </c>
    </row>
    <row r="492" spans="1:6" x14ac:dyDescent="0.3">
      <c r="A492" s="3" t="s">
        <v>976</v>
      </c>
      <c r="B492" s="3">
        <v>6.8</v>
      </c>
      <c r="C492" s="4" t="str">
        <v>Oliver Parker</v>
      </c>
      <c r="D492" s="7">
        <f t="shared" si="14"/>
        <v>6.7</v>
      </c>
      <c r="E492" s="4">
        <f t="shared" si="15"/>
        <v>0.60199999999999998</v>
      </c>
      <c r="F492" s="4">
        <f>COUNTIF(A492:$A$3702,C492)</f>
        <v>3</v>
      </c>
    </row>
    <row r="493" spans="1:6" x14ac:dyDescent="0.3">
      <c r="A493" s="2" t="s">
        <v>979</v>
      </c>
      <c r="B493" s="2">
        <v>5.8</v>
      </c>
      <c r="C493" s="4" t="str">
        <v>Ben Affleck</v>
      </c>
      <c r="D493" s="7">
        <f t="shared" si="14"/>
        <v>7.65</v>
      </c>
      <c r="E493" s="4">
        <f t="shared" si="15"/>
        <v>0.93200000000000005</v>
      </c>
      <c r="F493" s="4">
        <f>COUNTIF(A493:$A$3702,C493)</f>
        <v>2</v>
      </c>
    </row>
    <row r="494" spans="1:6" x14ac:dyDescent="0.3">
      <c r="A494" s="3" t="s">
        <v>981</v>
      </c>
      <c r="B494" s="3">
        <v>7.5</v>
      </c>
      <c r="C494" s="4" t="str">
        <v>Brian Gibson</v>
      </c>
      <c r="D494" s="7">
        <f t="shared" si="14"/>
        <v>5.6</v>
      </c>
      <c r="E494" s="4">
        <f t="shared" si="15"/>
        <v>0.2</v>
      </c>
      <c r="F494" s="4">
        <f>COUNTIF(A494:$A$3702,C494)</f>
        <v>1</v>
      </c>
    </row>
    <row r="495" spans="1:6" x14ac:dyDescent="0.3">
      <c r="A495" s="2" t="s">
        <v>133</v>
      </c>
      <c r="B495" s="2">
        <v>6.9</v>
      </c>
      <c r="C495" s="4" t="str">
        <v>Norman Ferguson</v>
      </c>
      <c r="D495" s="7">
        <f t="shared" si="14"/>
        <v>7.5</v>
      </c>
      <c r="E495" s="4">
        <f t="shared" si="15"/>
        <v>0.89300000000000002</v>
      </c>
      <c r="F495" s="4">
        <f>COUNTIF(A495:$A$3702,C495)</f>
        <v>1</v>
      </c>
    </row>
    <row r="496" spans="1:6" x14ac:dyDescent="0.3">
      <c r="A496" s="3" t="s">
        <v>123</v>
      </c>
      <c r="B496" s="3">
        <v>6.5</v>
      </c>
      <c r="C496" s="4" t="str">
        <v>Michael Cimino</v>
      </c>
      <c r="D496" s="7">
        <f t="shared" si="14"/>
        <v>6.8</v>
      </c>
      <c r="E496" s="4">
        <f t="shared" si="15"/>
        <v>0.64</v>
      </c>
      <c r="F496" s="4">
        <f>COUNTIF(A496:$A$3702,C496)</f>
        <v>1</v>
      </c>
    </row>
    <row r="497" spans="1:6" x14ac:dyDescent="0.3">
      <c r="A497" s="2" t="s">
        <v>255</v>
      </c>
      <c r="B497" s="2">
        <v>6.9</v>
      </c>
      <c r="C497" s="4" t="str">
        <v>Paul McGuigan</v>
      </c>
      <c r="D497" s="7">
        <f t="shared" si="14"/>
        <v>6.9333333333333336</v>
      </c>
      <c r="E497" s="4">
        <f t="shared" si="15"/>
        <v>0.71099999999999997</v>
      </c>
      <c r="F497" s="4">
        <f>COUNTIF(A497:$A$3702,C497)</f>
        <v>3</v>
      </c>
    </row>
    <row r="498" spans="1:6" x14ac:dyDescent="0.3">
      <c r="A498" s="3" t="s">
        <v>397</v>
      </c>
      <c r="B498" s="3">
        <v>7.9</v>
      </c>
      <c r="C498" s="4" t="str">
        <v>Gus Van Sant</v>
      </c>
      <c r="D498" s="7">
        <f t="shared" si="14"/>
        <v>7.2833333333333323</v>
      </c>
      <c r="E498" s="4">
        <f t="shared" si="15"/>
        <v>0.84799999999999998</v>
      </c>
      <c r="F498" s="4">
        <f>COUNTIF(A498:$A$3702,C498)</f>
        <v>6</v>
      </c>
    </row>
    <row r="499" spans="1:6" x14ac:dyDescent="0.3">
      <c r="A499" s="2" t="s">
        <v>37</v>
      </c>
      <c r="B499" s="2">
        <v>7.4</v>
      </c>
      <c r="C499" s="4" t="str">
        <v>Roger Kumble</v>
      </c>
      <c r="D499" s="7">
        <f t="shared" si="14"/>
        <v>5.2666666666666666</v>
      </c>
      <c r="E499" s="4">
        <f t="shared" si="15"/>
        <v>0.129</v>
      </c>
      <c r="F499" s="4">
        <f>COUNTIF(A499:$A$3702,C499)</f>
        <v>3</v>
      </c>
    </row>
    <row r="500" spans="1:6" x14ac:dyDescent="0.3">
      <c r="A500" s="3" t="s">
        <v>988</v>
      </c>
      <c r="B500" s="3">
        <v>6.7</v>
      </c>
      <c r="C500" s="4" t="str">
        <v>Burr Steers</v>
      </c>
      <c r="D500" s="7">
        <f t="shared" si="14"/>
        <v>6.4249999999999998</v>
      </c>
      <c r="E500" s="4">
        <f t="shared" si="15"/>
        <v>0.49099999999999999</v>
      </c>
      <c r="F500" s="4">
        <f>COUNTIF(A500:$A$3702,C500)</f>
        <v>4</v>
      </c>
    </row>
    <row r="501" spans="1:6" x14ac:dyDescent="0.3">
      <c r="A501" s="2" t="s">
        <v>91</v>
      </c>
      <c r="B501" s="2">
        <v>7.4</v>
      </c>
      <c r="C501" s="4" t="str">
        <v>John Hamburg</v>
      </c>
      <c r="D501" s="7">
        <f t="shared" si="14"/>
        <v>6.3666666666666671</v>
      </c>
      <c r="E501" s="4">
        <f t="shared" si="15"/>
        <v>0.46300000000000002</v>
      </c>
      <c r="F501" s="4">
        <f>COUNTIF(A501:$A$3702,C501)</f>
        <v>3</v>
      </c>
    </row>
    <row r="502" spans="1:6" x14ac:dyDescent="0.3">
      <c r="A502" s="3" t="s">
        <v>417</v>
      </c>
      <c r="B502" s="3">
        <v>6.9</v>
      </c>
      <c r="C502" s="4" t="str">
        <v>Reginald Hudlin</v>
      </c>
      <c r="D502" s="7">
        <f t="shared" si="14"/>
        <v>5.2666666666666666</v>
      </c>
      <c r="E502" s="4">
        <f t="shared" si="15"/>
        <v>0.129</v>
      </c>
      <c r="F502" s="4">
        <f>COUNTIF(A502:$A$3702,C502)</f>
        <v>3</v>
      </c>
    </row>
    <row r="503" spans="1:6" x14ac:dyDescent="0.3">
      <c r="A503" s="2" t="s">
        <v>821</v>
      </c>
      <c r="B503" s="2">
        <v>6.8</v>
      </c>
      <c r="C503" s="4" t="str">
        <v>Joseph L. Mankiewicz</v>
      </c>
      <c r="D503" s="7">
        <f t="shared" si="14"/>
        <v>7</v>
      </c>
      <c r="E503" s="4">
        <f t="shared" si="15"/>
        <v>0.72299999999999998</v>
      </c>
      <c r="F503" s="4">
        <f>COUNTIF(A503:$A$3702,C503)</f>
        <v>1</v>
      </c>
    </row>
    <row r="504" spans="1:6" x14ac:dyDescent="0.3">
      <c r="A504" s="3" t="s">
        <v>865</v>
      </c>
      <c r="B504" s="3">
        <v>6.7</v>
      </c>
      <c r="C504" s="4" t="str">
        <v>Barbra Streisand</v>
      </c>
      <c r="D504" s="7">
        <f t="shared" si="14"/>
        <v>6.5666666666666664</v>
      </c>
      <c r="E504" s="4">
        <f t="shared" si="15"/>
        <v>0.55000000000000004</v>
      </c>
      <c r="F504" s="4">
        <f>COUNTIF(A504:$A$3702,C504)</f>
        <v>3</v>
      </c>
    </row>
    <row r="505" spans="1:6" x14ac:dyDescent="0.3">
      <c r="A505" s="2" t="s">
        <v>691</v>
      </c>
      <c r="B505" s="2">
        <v>5.0999999999999996</v>
      </c>
      <c r="C505" s="4" t="str">
        <v>Mark Pellington</v>
      </c>
      <c r="D505" s="7">
        <f t="shared" si="14"/>
        <v>6.85</v>
      </c>
      <c r="E505" s="4">
        <f t="shared" si="15"/>
        <v>0.66900000000000004</v>
      </c>
      <c r="F505" s="4">
        <f>COUNTIF(A505:$A$3702,C505)</f>
        <v>2</v>
      </c>
    </row>
    <row r="506" spans="1:6" x14ac:dyDescent="0.3">
      <c r="A506" s="3" t="s">
        <v>998</v>
      </c>
      <c r="B506" s="3">
        <v>4.0999999999999996</v>
      </c>
      <c r="C506" s="4" t="str">
        <v>John Glen</v>
      </c>
      <c r="D506" s="7">
        <f t="shared" si="14"/>
        <v>6.6</v>
      </c>
      <c r="E506" s="4">
        <f t="shared" si="15"/>
        <v>0.55400000000000005</v>
      </c>
      <c r="F506" s="4">
        <f>COUNTIF(A506:$A$3702,C506)</f>
        <v>5</v>
      </c>
    </row>
    <row r="507" spans="1:6" x14ac:dyDescent="0.3">
      <c r="A507" s="2" t="s">
        <v>364</v>
      </c>
      <c r="B507" s="2">
        <v>7.3</v>
      </c>
      <c r="C507" s="4" t="str">
        <v>Catherine Hardwicke</v>
      </c>
      <c r="D507" s="7">
        <f t="shared" si="14"/>
        <v>6.26</v>
      </c>
      <c r="E507" s="4">
        <f t="shared" si="15"/>
        <v>0.42299999999999999</v>
      </c>
      <c r="F507" s="4">
        <f>COUNTIF(A507:$A$3702,C507)</f>
        <v>5</v>
      </c>
    </row>
    <row r="508" spans="1:6" x14ac:dyDescent="0.3">
      <c r="A508" s="3" t="s">
        <v>728</v>
      </c>
      <c r="B508" s="3">
        <v>6</v>
      </c>
      <c r="C508" s="4" t="str">
        <v>John Herzfeld</v>
      </c>
      <c r="D508" s="7">
        <f t="shared" si="14"/>
        <v>6.1</v>
      </c>
      <c r="E508" s="4">
        <f t="shared" si="15"/>
        <v>0.35399999999999998</v>
      </c>
      <c r="F508" s="4">
        <f>COUNTIF(A508:$A$3702,C508)</f>
        <v>1</v>
      </c>
    </row>
    <row r="509" spans="1:6" x14ac:dyDescent="0.3">
      <c r="A509" s="2" t="s">
        <v>123</v>
      </c>
      <c r="B509" s="2">
        <v>7.3</v>
      </c>
      <c r="C509" s="4" t="str">
        <v>Annabel Jankel</v>
      </c>
      <c r="D509" s="7">
        <f t="shared" si="14"/>
        <v>4</v>
      </c>
      <c r="E509" s="4">
        <f t="shared" si="15"/>
        <v>3.1E-2</v>
      </c>
      <c r="F509" s="4">
        <f>COUNTIF(A509:$A$3702,C509)</f>
        <v>1</v>
      </c>
    </row>
    <row r="510" spans="1:6" x14ac:dyDescent="0.3">
      <c r="A510" s="2" t="s">
        <v>743</v>
      </c>
      <c r="B510" s="2">
        <v>5.4</v>
      </c>
      <c r="C510" s="4" t="str">
        <v>Julie Anne Robinson</v>
      </c>
      <c r="D510" s="7">
        <f t="shared" si="14"/>
        <v>5.55</v>
      </c>
      <c r="E510" s="4">
        <f t="shared" si="15"/>
        <v>0.19600000000000001</v>
      </c>
      <c r="F510" s="4">
        <f>COUNTIF(A510:$A$3702,C510)</f>
        <v>2</v>
      </c>
    </row>
    <row r="511" spans="1:6" x14ac:dyDescent="0.3">
      <c r="A511" s="3" t="s">
        <v>101</v>
      </c>
      <c r="B511" s="3">
        <v>5.9</v>
      </c>
      <c r="C511" s="4" t="str">
        <v>Evan Goldberg</v>
      </c>
      <c r="D511" s="7">
        <f t="shared" si="14"/>
        <v>6.65</v>
      </c>
      <c r="E511" s="4">
        <f t="shared" si="15"/>
        <v>0.58799999999999997</v>
      </c>
      <c r="F511" s="4">
        <f>COUNTIF(A511:$A$3702,C511)</f>
        <v>2</v>
      </c>
    </row>
    <row r="512" spans="1:6" x14ac:dyDescent="0.3">
      <c r="A512" s="2" t="s">
        <v>1007</v>
      </c>
      <c r="B512" s="2">
        <v>7.1</v>
      </c>
      <c r="C512" s="4" t="str">
        <v>Sngmoo Lee</v>
      </c>
      <c r="D512" s="7">
        <f t="shared" si="14"/>
        <v>6.3</v>
      </c>
      <c r="E512" s="4">
        <f t="shared" si="15"/>
        <v>0.42599999999999999</v>
      </c>
      <c r="F512" s="4">
        <f>COUNTIF(A512:$A$3702,C512)</f>
        <v>1</v>
      </c>
    </row>
    <row r="513" spans="1:6" x14ac:dyDescent="0.3">
      <c r="A513" s="3" t="s">
        <v>662</v>
      </c>
      <c r="B513" s="3">
        <v>6</v>
      </c>
      <c r="C513" s="4" t="str">
        <v>Gordon Chan</v>
      </c>
      <c r="D513" s="7">
        <f t="shared" si="14"/>
        <v>5.2</v>
      </c>
      <c r="E513" s="4">
        <f t="shared" si="15"/>
        <v>0.113</v>
      </c>
      <c r="F513" s="4">
        <f>COUNTIF(A513:$A$3702,C513)</f>
        <v>1</v>
      </c>
    </row>
    <row r="514" spans="1:6" x14ac:dyDescent="0.3">
      <c r="A514" s="2" t="s">
        <v>359</v>
      </c>
      <c r="B514" s="2">
        <v>6.5</v>
      </c>
      <c r="C514" s="4" t="str">
        <v>Asger Leth</v>
      </c>
      <c r="D514" s="7">
        <f t="shared" ref="D514:D577" si="16">AVERAGEIF($A$2:$A$3702,C514,$B$2:$B$3702)</f>
        <v>6.6</v>
      </c>
      <c r="E514" s="4">
        <f t="shared" si="15"/>
        <v>0.55400000000000005</v>
      </c>
      <c r="F514" s="4">
        <f>COUNTIF(A514:$A$3702,C514)</f>
        <v>1</v>
      </c>
    </row>
    <row r="515" spans="1:6" x14ac:dyDescent="0.3">
      <c r="A515" s="2" t="s">
        <v>1013</v>
      </c>
      <c r="B515" s="2">
        <v>5.7</v>
      </c>
      <c r="C515" s="4" t="str">
        <v>John G. Avildsen</v>
      </c>
      <c r="D515" s="7">
        <f t="shared" si="16"/>
        <v>7.65</v>
      </c>
      <c r="E515" s="4">
        <f t="shared" ref="E515:E578" si="17">_xlfn.PERCENTRANK.EXC($D$2:$D$1694,D515)</f>
        <v>0.93200000000000005</v>
      </c>
      <c r="F515" s="4">
        <f>COUNTIF(A515:$A$3702,C515)</f>
        <v>2</v>
      </c>
    </row>
    <row r="516" spans="1:6" x14ac:dyDescent="0.3">
      <c r="A516" s="3" t="s">
        <v>123</v>
      </c>
      <c r="B516" s="3">
        <v>7.6</v>
      </c>
      <c r="C516" s="4" t="str">
        <v>Anne Fletcher</v>
      </c>
      <c r="D516" s="7">
        <f t="shared" si="16"/>
        <v>6.0400000000000009</v>
      </c>
      <c r="E516" s="4">
        <f t="shared" si="17"/>
        <v>0.34100000000000003</v>
      </c>
      <c r="F516" s="4">
        <f>COUNTIF(A516:$A$3702,C516)</f>
        <v>5</v>
      </c>
    </row>
    <row r="517" spans="1:6" x14ac:dyDescent="0.3">
      <c r="A517" s="2" t="s">
        <v>1017</v>
      </c>
      <c r="B517" s="2">
        <v>6.6</v>
      </c>
      <c r="C517" s="4" t="str">
        <v>Bruce Beresford</v>
      </c>
      <c r="D517" s="7">
        <f t="shared" si="16"/>
        <v>6.9</v>
      </c>
      <c r="E517" s="4">
        <f t="shared" si="17"/>
        <v>0.68200000000000005</v>
      </c>
      <c r="F517" s="4">
        <f>COUNTIF(A517:$A$3702,C517)</f>
        <v>2</v>
      </c>
    </row>
    <row r="518" spans="1:6" x14ac:dyDescent="0.3">
      <c r="A518" s="3" t="s">
        <v>1019</v>
      </c>
      <c r="B518" s="3">
        <v>5.4</v>
      </c>
      <c r="C518" s="4" t="str">
        <v>Sam Taylor-Johnson</v>
      </c>
      <c r="D518" s="7">
        <f t="shared" si="16"/>
        <v>4.0999999999999996</v>
      </c>
      <c r="E518" s="4">
        <f t="shared" si="17"/>
        <v>3.5000000000000003E-2</v>
      </c>
      <c r="F518" s="4">
        <f>COUNTIF(A518:$A$3702,C518)</f>
        <v>1</v>
      </c>
    </row>
    <row r="519" spans="1:6" x14ac:dyDescent="0.3">
      <c r="A519" s="2" t="s">
        <v>422</v>
      </c>
      <c r="B519" s="2">
        <v>7.3</v>
      </c>
      <c r="C519" s="4" t="str">
        <v>Ken Kwapis</v>
      </c>
      <c r="D519" s="7">
        <f t="shared" si="16"/>
        <v>6.1999999999999993</v>
      </c>
      <c r="E519" s="4">
        <f t="shared" si="17"/>
        <v>0.39300000000000002</v>
      </c>
      <c r="F519" s="4">
        <f>COUNTIF(A519:$A$3702,C519)</f>
        <v>4</v>
      </c>
    </row>
    <row r="520" spans="1:6" x14ac:dyDescent="0.3">
      <c r="A520" s="3" t="s">
        <v>464</v>
      </c>
      <c r="B520" s="3">
        <v>6.5</v>
      </c>
      <c r="C520" s="4" t="str">
        <v>Wes Craven</v>
      </c>
      <c r="D520" s="7">
        <f t="shared" si="16"/>
        <v>5.9700000000000006</v>
      </c>
      <c r="E520" s="4">
        <f t="shared" si="17"/>
        <v>0.315</v>
      </c>
      <c r="F520" s="4">
        <f>COUNTIF(A520:$A$3702,C520)</f>
        <v>10</v>
      </c>
    </row>
    <row r="521" spans="1:6" x14ac:dyDescent="0.3">
      <c r="A521" s="2" t="s">
        <v>1024</v>
      </c>
      <c r="B521" s="2">
        <v>6.6</v>
      </c>
      <c r="C521" s="4" t="str">
        <v>Etan Cohen</v>
      </c>
      <c r="D521" s="7">
        <f t="shared" si="16"/>
        <v>6</v>
      </c>
      <c r="E521" s="4">
        <f t="shared" si="17"/>
        <v>0.316</v>
      </c>
      <c r="F521" s="4">
        <f>COUNTIF(A521:$A$3702,C521)</f>
        <v>1</v>
      </c>
    </row>
    <row r="522" spans="1:6" x14ac:dyDescent="0.3">
      <c r="A522" s="3" t="s">
        <v>1027</v>
      </c>
      <c r="B522" s="3">
        <v>6.6</v>
      </c>
      <c r="C522" s="4" t="str">
        <v>John Whitesell</v>
      </c>
      <c r="D522" s="7">
        <f t="shared" si="16"/>
        <v>4.875</v>
      </c>
      <c r="E522" s="4">
        <f t="shared" si="17"/>
        <v>8.1000000000000003E-2</v>
      </c>
      <c r="F522" s="4">
        <f>COUNTIF(A522:$A$3702,C522)</f>
        <v>4</v>
      </c>
    </row>
    <row r="523" spans="1:6" x14ac:dyDescent="0.3">
      <c r="A523" s="2" t="s">
        <v>1030</v>
      </c>
      <c r="B523" s="2">
        <v>5.9</v>
      </c>
      <c r="C523" s="4" t="str">
        <v>Nick Cassavetes</v>
      </c>
      <c r="D523" s="7">
        <f t="shared" si="16"/>
        <v>7.0749999999999993</v>
      </c>
      <c r="E523" s="4">
        <f t="shared" si="17"/>
        <v>0.76800000000000002</v>
      </c>
      <c r="F523" s="4">
        <f>COUNTIF(A523:$A$3702,C523)</f>
        <v>4</v>
      </c>
    </row>
    <row r="524" spans="1:6" x14ac:dyDescent="0.3">
      <c r="A524" s="3" t="s">
        <v>1033</v>
      </c>
      <c r="B524" s="3">
        <v>6.7</v>
      </c>
      <c r="C524" s="4" t="str">
        <v>Mark A.Z. Dippé</v>
      </c>
      <c r="D524" s="7">
        <f t="shared" si="16"/>
        <v>5.2</v>
      </c>
      <c r="E524" s="4">
        <f t="shared" si="17"/>
        <v>0.113</v>
      </c>
      <c r="F524" s="4">
        <f>COUNTIF(A524:$A$3702,C524)</f>
        <v>1</v>
      </c>
    </row>
    <row r="525" spans="1:6" x14ac:dyDescent="0.3">
      <c r="A525" s="2" t="s">
        <v>813</v>
      </c>
      <c r="B525" s="2">
        <v>6.1</v>
      </c>
      <c r="C525" s="4" t="str">
        <v>Cal Brunker</v>
      </c>
      <c r="D525" s="7">
        <f t="shared" si="16"/>
        <v>5.9</v>
      </c>
      <c r="E525" s="4">
        <f t="shared" si="17"/>
        <v>0.27500000000000002</v>
      </c>
      <c r="F525" s="4">
        <f>COUNTIF(A525:$A$3702,C525)</f>
        <v>1</v>
      </c>
    </row>
    <row r="526" spans="1:6" x14ac:dyDescent="0.3">
      <c r="A526" s="3" t="s">
        <v>1038</v>
      </c>
      <c r="B526" s="3">
        <v>6.6</v>
      </c>
      <c r="C526" s="4" t="str">
        <v>Nimród Antal</v>
      </c>
      <c r="D526" s="7">
        <f t="shared" si="16"/>
        <v>6.0500000000000007</v>
      </c>
      <c r="E526" s="4">
        <f t="shared" si="17"/>
        <v>0.34599999999999997</v>
      </c>
      <c r="F526" s="4">
        <f>COUNTIF(A526:$A$3702,C526)</f>
        <v>2</v>
      </c>
    </row>
    <row r="527" spans="1:6" x14ac:dyDescent="0.3">
      <c r="A527" s="2" t="s">
        <v>1040</v>
      </c>
      <c r="B527" s="2">
        <v>6.6</v>
      </c>
      <c r="C527" s="4" t="str">
        <v>Alejandro Agresti</v>
      </c>
      <c r="D527" s="7">
        <f t="shared" si="16"/>
        <v>6.8</v>
      </c>
      <c r="E527" s="4">
        <f t="shared" si="17"/>
        <v>0.64</v>
      </c>
      <c r="F527" s="4">
        <f>COUNTIF(A527:$A$3702,C527)</f>
        <v>1</v>
      </c>
    </row>
    <row r="528" spans="1:6" x14ac:dyDescent="0.3">
      <c r="A528" s="3" t="s">
        <v>1043</v>
      </c>
      <c r="B528" s="3">
        <v>5.3</v>
      </c>
      <c r="C528" s="4" t="str">
        <v>Peter Hedges</v>
      </c>
      <c r="D528" s="7">
        <f t="shared" si="16"/>
        <v>6.85</v>
      </c>
      <c r="E528" s="4">
        <f t="shared" si="17"/>
        <v>0.66900000000000004</v>
      </c>
      <c r="F528" s="4">
        <f>COUNTIF(A528:$A$3702,C528)</f>
        <v>2</v>
      </c>
    </row>
    <row r="529" spans="1:6" x14ac:dyDescent="0.3">
      <c r="A529" s="2" t="s">
        <v>778</v>
      </c>
      <c r="B529" s="2">
        <v>6</v>
      </c>
      <c r="C529" s="4" t="str">
        <v>Paul Weiland</v>
      </c>
      <c r="D529" s="7">
        <f t="shared" si="16"/>
        <v>5.8</v>
      </c>
      <c r="E529" s="4">
        <f t="shared" si="17"/>
        <v>0.25600000000000001</v>
      </c>
      <c r="F529" s="4">
        <f>COUNTIF(A529:$A$3702,C529)</f>
        <v>1</v>
      </c>
    </row>
    <row r="530" spans="1:6" x14ac:dyDescent="0.3">
      <c r="A530" s="2" t="s">
        <v>1047</v>
      </c>
      <c r="B530" s="2">
        <v>4.7</v>
      </c>
      <c r="C530" s="4" t="str">
        <v>Colin Strause</v>
      </c>
      <c r="D530" s="7">
        <f t="shared" si="16"/>
        <v>4.5500000000000007</v>
      </c>
      <c r="E530" s="4">
        <f t="shared" si="17"/>
        <v>5.7000000000000002E-2</v>
      </c>
      <c r="F530" s="4">
        <f>COUNTIF(A530:$A$3702,C530)</f>
        <v>2</v>
      </c>
    </row>
    <row r="531" spans="1:6" x14ac:dyDescent="0.3">
      <c r="A531" s="3" t="s">
        <v>684</v>
      </c>
      <c r="B531" s="3">
        <v>6.1</v>
      </c>
      <c r="C531" s="4" t="str">
        <v>Joan Chen</v>
      </c>
      <c r="D531" s="7">
        <f t="shared" si="16"/>
        <v>5.5</v>
      </c>
      <c r="E531" s="4">
        <f t="shared" si="17"/>
        <v>0.18</v>
      </c>
      <c r="F531" s="4">
        <f>COUNTIF(A531:$A$3702,C531)</f>
        <v>1</v>
      </c>
    </row>
    <row r="532" spans="1:6" x14ac:dyDescent="0.3">
      <c r="A532" s="2" t="s">
        <v>294</v>
      </c>
      <c r="B532" s="2">
        <v>7.2</v>
      </c>
      <c r="C532" s="4" t="str">
        <v>Greg Mottola</v>
      </c>
      <c r="D532" s="7">
        <f t="shared" si="16"/>
        <v>7.3</v>
      </c>
      <c r="E532" s="4">
        <f t="shared" si="17"/>
        <v>0.84899999999999998</v>
      </c>
      <c r="F532" s="4">
        <f>COUNTIF(A532:$A$3702,C532)</f>
        <v>2</v>
      </c>
    </row>
    <row r="533" spans="1:6" x14ac:dyDescent="0.3">
      <c r="A533" s="3" t="s">
        <v>1052</v>
      </c>
      <c r="B533" s="3">
        <v>6.4</v>
      </c>
      <c r="C533" s="4" t="str">
        <v>Jake Kasdan</v>
      </c>
      <c r="D533" s="7">
        <f t="shared" si="16"/>
        <v>6.125</v>
      </c>
      <c r="E533" s="4">
        <f t="shared" si="17"/>
        <v>0.38400000000000001</v>
      </c>
      <c r="F533" s="4">
        <f>COUNTIF(A533:$A$3702,C533)</f>
        <v>4</v>
      </c>
    </row>
    <row r="534" spans="1:6" x14ac:dyDescent="0.3">
      <c r="A534" s="2" t="s">
        <v>35</v>
      </c>
      <c r="B534" s="2">
        <v>6.1</v>
      </c>
      <c r="C534" s="4" t="str">
        <v>Diane Keaton</v>
      </c>
      <c r="D534" s="7">
        <f t="shared" si="16"/>
        <v>4.7</v>
      </c>
      <c r="E534" s="4">
        <f t="shared" si="17"/>
        <v>6.5000000000000002E-2</v>
      </c>
      <c r="F534" s="4">
        <f>COUNTIF(A534:$A$3702,C534)</f>
        <v>1</v>
      </c>
    </row>
    <row r="535" spans="1:6" x14ac:dyDescent="0.3">
      <c r="A535" s="3" t="s">
        <v>750</v>
      </c>
      <c r="B535" s="3">
        <v>5.9</v>
      </c>
      <c r="C535" s="4" t="str">
        <v>Kelly Makin</v>
      </c>
      <c r="D535" s="7">
        <f t="shared" si="16"/>
        <v>5.8</v>
      </c>
      <c r="E535" s="4">
        <f t="shared" si="17"/>
        <v>0.25600000000000001</v>
      </c>
      <c r="F535" s="4">
        <f>COUNTIF(A535:$A$3702,C535)</f>
        <v>1</v>
      </c>
    </row>
    <row r="536" spans="1:6" x14ac:dyDescent="0.3">
      <c r="A536" s="2" t="s">
        <v>1027</v>
      </c>
      <c r="B536" s="2">
        <v>6</v>
      </c>
      <c r="C536" s="4" t="str">
        <v>Stephen Daldry</v>
      </c>
      <c r="D536" s="7">
        <f t="shared" si="16"/>
        <v>7.45</v>
      </c>
      <c r="E536" s="4">
        <f t="shared" si="17"/>
        <v>0.88900000000000001</v>
      </c>
      <c r="F536" s="4">
        <f>COUNTIF(A536:$A$3702,C536)</f>
        <v>4</v>
      </c>
    </row>
    <row r="537" spans="1:6" x14ac:dyDescent="0.3">
      <c r="A537" s="3" t="s">
        <v>1058</v>
      </c>
      <c r="B537" s="3">
        <v>6.3</v>
      </c>
      <c r="C537" s="4" t="str">
        <v>Christian Duguay</v>
      </c>
      <c r="D537" s="7">
        <f t="shared" si="16"/>
        <v>5.0999999999999996</v>
      </c>
      <c r="E537" s="4">
        <f t="shared" si="17"/>
        <v>9.6000000000000002E-2</v>
      </c>
      <c r="F537" s="4">
        <f>COUNTIF(A537:$A$3702,C537)</f>
        <v>2</v>
      </c>
    </row>
    <row r="538" spans="1:6" x14ac:dyDescent="0.3">
      <c r="A538" s="2" t="s">
        <v>1033</v>
      </c>
      <c r="B538" s="2">
        <v>5.6</v>
      </c>
      <c r="C538" s="4" t="str">
        <v>Justin Chadwick</v>
      </c>
      <c r="D538" s="7">
        <f t="shared" si="16"/>
        <v>6.9</v>
      </c>
      <c r="E538" s="4">
        <f t="shared" si="17"/>
        <v>0.68200000000000005</v>
      </c>
      <c r="F538" s="4">
        <f>COUNTIF(A538:$A$3702,C538)</f>
        <v>2</v>
      </c>
    </row>
    <row r="539" spans="1:6" x14ac:dyDescent="0.3">
      <c r="A539" s="3" t="s">
        <v>1063</v>
      </c>
      <c r="B539" s="3">
        <v>6.4</v>
      </c>
      <c r="C539" s="4" t="str">
        <v>Pat O'Connor</v>
      </c>
      <c r="D539" s="7">
        <f t="shared" si="16"/>
        <v>6.7</v>
      </c>
      <c r="E539" s="4">
        <f t="shared" si="17"/>
        <v>0.60199999999999998</v>
      </c>
      <c r="F539" s="4">
        <f>COUNTIF(A539:$A$3702,C539)</f>
        <v>1</v>
      </c>
    </row>
    <row r="540" spans="1:6" x14ac:dyDescent="0.3">
      <c r="A540" s="2" t="s">
        <v>73</v>
      </c>
      <c r="B540" s="2">
        <v>7.1</v>
      </c>
      <c r="C540" s="4" t="str">
        <v>Frederik Du Chau</v>
      </c>
      <c r="D540" s="7">
        <f t="shared" si="16"/>
        <v>6.2</v>
      </c>
      <c r="E540" s="4">
        <f t="shared" si="17"/>
        <v>0.39500000000000002</v>
      </c>
      <c r="F540" s="4">
        <f>COUNTIF(A540:$A$3702,C540)</f>
        <v>1</v>
      </c>
    </row>
    <row r="541" spans="1:6" x14ac:dyDescent="0.3">
      <c r="A541" s="3" t="s">
        <v>570</v>
      </c>
      <c r="B541" s="3">
        <v>6.6</v>
      </c>
      <c r="C541" s="4" t="str">
        <v>Irwin Winkler</v>
      </c>
      <c r="D541" s="7">
        <f t="shared" si="16"/>
        <v>6.4499999999999993</v>
      </c>
      <c r="E541" s="4">
        <f t="shared" si="17"/>
        <v>0.49399999999999999</v>
      </c>
      <c r="F541" s="4">
        <f>COUNTIF(A541:$A$3702,C541)</f>
        <v>4</v>
      </c>
    </row>
    <row r="542" spans="1:6" x14ac:dyDescent="0.3">
      <c r="A542" s="2" t="s">
        <v>1068</v>
      </c>
      <c r="B542" s="2">
        <v>4.5999999999999996</v>
      </c>
      <c r="C542" s="4" t="str">
        <v>Joseph Kahn</v>
      </c>
      <c r="D542" s="7">
        <f t="shared" si="16"/>
        <v>4</v>
      </c>
      <c r="E542" s="4">
        <f t="shared" si="17"/>
        <v>3.1E-2</v>
      </c>
      <c r="F542" s="4">
        <f>COUNTIF(A542:$A$3702,C542)</f>
        <v>1</v>
      </c>
    </row>
    <row r="543" spans="1:6" x14ac:dyDescent="0.3">
      <c r="A543" s="3" t="s">
        <v>1070</v>
      </c>
      <c r="B543" s="3">
        <v>8.4</v>
      </c>
      <c r="C543" s="4" t="str">
        <v>Sofia Coppola</v>
      </c>
      <c r="D543" s="7">
        <f t="shared" si="16"/>
        <v>6.9249999999999998</v>
      </c>
      <c r="E543" s="4">
        <f t="shared" si="17"/>
        <v>0.70799999999999996</v>
      </c>
      <c r="F543" s="4">
        <f>COUNTIF(A543:$A$3702,C543)</f>
        <v>4</v>
      </c>
    </row>
    <row r="544" spans="1:6" x14ac:dyDescent="0.3">
      <c r="A544" s="2" t="s">
        <v>15</v>
      </c>
      <c r="B544" s="2">
        <v>7.1</v>
      </c>
      <c r="C544" s="4" t="str">
        <v>Stephen Kay</v>
      </c>
      <c r="D544" s="7">
        <f t="shared" si="16"/>
        <v>5</v>
      </c>
      <c r="E544" s="4">
        <f t="shared" si="17"/>
        <v>8.6999999999999994E-2</v>
      </c>
      <c r="F544" s="4">
        <f>COUNTIF(A544:$A$3702,C544)</f>
        <v>3</v>
      </c>
    </row>
    <row r="545" spans="1:6" x14ac:dyDescent="0.3">
      <c r="A545" s="3" t="s">
        <v>1074</v>
      </c>
      <c r="B545" s="3">
        <v>7.4</v>
      </c>
      <c r="C545" s="4" t="str">
        <v>J.A. Bayona</v>
      </c>
      <c r="D545" s="7">
        <f t="shared" si="16"/>
        <v>7.55</v>
      </c>
      <c r="E545" s="4">
        <f t="shared" si="17"/>
        <v>0.90900000000000003</v>
      </c>
      <c r="F545" s="4">
        <f>COUNTIF(A545:$A$3702,C545)</f>
        <v>2</v>
      </c>
    </row>
    <row r="546" spans="1:6" x14ac:dyDescent="0.3">
      <c r="A546" s="2" t="s">
        <v>1077</v>
      </c>
      <c r="B546" s="2">
        <v>6.9</v>
      </c>
      <c r="C546" s="4" t="str">
        <v>Elaine May</v>
      </c>
      <c r="D546" s="7">
        <f t="shared" si="16"/>
        <v>4.2</v>
      </c>
      <c r="E546" s="4">
        <f t="shared" si="17"/>
        <v>4.3999999999999997E-2</v>
      </c>
      <c r="F546" s="4">
        <f>COUNTIF(A546:$A$3702,C546)</f>
        <v>1</v>
      </c>
    </row>
    <row r="547" spans="1:6" x14ac:dyDescent="0.3">
      <c r="A547" s="3" t="s">
        <v>691</v>
      </c>
      <c r="B547" s="3">
        <v>4.5</v>
      </c>
      <c r="C547" s="4" t="str">
        <v>Dennie Gordon</v>
      </c>
      <c r="D547" s="7">
        <f t="shared" si="16"/>
        <v>5.5</v>
      </c>
      <c r="E547" s="4">
        <f t="shared" si="17"/>
        <v>0.18</v>
      </c>
      <c r="F547" s="4">
        <f>COUNTIF(A547:$A$3702,C547)</f>
        <v>3</v>
      </c>
    </row>
    <row r="548" spans="1:6" x14ac:dyDescent="0.3">
      <c r="A548" s="2" t="s">
        <v>800</v>
      </c>
      <c r="B548" s="2">
        <v>7.1</v>
      </c>
      <c r="C548" s="4" t="str">
        <v>Charles Shyer</v>
      </c>
      <c r="D548" s="7">
        <f t="shared" si="16"/>
        <v>6.2</v>
      </c>
      <c r="E548" s="4">
        <f t="shared" si="17"/>
        <v>0.39500000000000002</v>
      </c>
      <c r="F548" s="4">
        <f>COUNTIF(A548:$A$3702,C548)</f>
        <v>1</v>
      </c>
    </row>
    <row r="549" spans="1:6" x14ac:dyDescent="0.3">
      <c r="A549" s="3" t="s">
        <v>294</v>
      </c>
      <c r="B549" s="3">
        <v>6.5</v>
      </c>
      <c r="C549" s="4" t="str">
        <v>Ulu Grosbard</v>
      </c>
      <c r="D549" s="7">
        <f t="shared" si="16"/>
        <v>6.3</v>
      </c>
      <c r="E549" s="4">
        <f t="shared" si="17"/>
        <v>0.42599999999999999</v>
      </c>
      <c r="F549" s="4">
        <f>COUNTIF(A549:$A$3702,C549)</f>
        <v>1</v>
      </c>
    </row>
    <row r="550" spans="1:6" x14ac:dyDescent="0.3">
      <c r="A550" s="2" t="s">
        <v>1085</v>
      </c>
      <c r="B550" s="2">
        <v>5.3</v>
      </c>
      <c r="C550" s="4" t="str">
        <v>William Malone</v>
      </c>
      <c r="D550" s="7">
        <f t="shared" si="16"/>
        <v>4.4499999999999993</v>
      </c>
      <c r="E550" s="4">
        <f t="shared" si="17"/>
        <v>5.2999999999999999E-2</v>
      </c>
      <c r="F550" s="4">
        <f>COUNTIF(A550:$A$3702,C550)</f>
        <v>2</v>
      </c>
    </row>
    <row r="551" spans="1:6" x14ac:dyDescent="0.3">
      <c r="A551" s="3" t="s">
        <v>294</v>
      </c>
      <c r="B551" s="3">
        <v>6.7</v>
      </c>
      <c r="C551" s="4" t="str">
        <v>Jerry Jameson</v>
      </c>
      <c r="D551" s="7">
        <f t="shared" si="16"/>
        <v>5</v>
      </c>
      <c r="E551" s="4">
        <f t="shared" si="17"/>
        <v>8.6999999999999994E-2</v>
      </c>
      <c r="F551" s="4">
        <f>COUNTIF(A551:$A$3702,C551)</f>
        <v>2</v>
      </c>
    </row>
    <row r="552" spans="1:6" x14ac:dyDescent="0.3">
      <c r="A552" s="2" t="s">
        <v>46</v>
      </c>
      <c r="B552" s="2">
        <v>7.2</v>
      </c>
      <c r="C552" s="4" t="str">
        <v>Mic Rodgers</v>
      </c>
      <c r="D552" s="7">
        <f t="shared" si="16"/>
        <v>4.0999999999999996</v>
      </c>
      <c r="E552" s="4">
        <f t="shared" si="17"/>
        <v>3.5000000000000003E-2</v>
      </c>
      <c r="F552" s="4">
        <f>COUNTIF(A552:$A$3702,C552)</f>
        <v>1</v>
      </c>
    </row>
    <row r="553" spans="1:6" x14ac:dyDescent="0.3">
      <c r="A553" s="3" t="s">
        <v>98</v>
      </c>
      <c r="B553" s="3">
        <v>7.2</v>
      </c>
      <c r="C553" s="4" t="str">
        <v>Christian Alvart</v>
      </c>
      <c r="D553" s="7">
        <f t="shared" si="16"/>
        <v>6.5</v>
      </c>
      <c r="E553" s="4">
        <f t="shared" si="17"/>
        <v>0.50600000000000001</v>
      </c>
      <c r="F553" s="4">
        <f>COUNTIF(A553:$A$3702,C553)</f>
        <v>2</v>
      </c>
    </row>
    <row r="554" spans="1:6" x14ac:dyDescent="0.3">
      <c r="A554" s="2" t="s">
        <v>1091</v>
      </c>
      <c r="B554" s="2">
        <v>5.5</v>
      </c>
      <c r="C554" s="4" t="str">
        <v>Jean-Marie Poiré</v>
      </c>
      <c r="D554" s="7">
        <f t="shared" si="16"/>
        <v>6.2666666666666666</v>
      </c>
      <c r="E554" s="4">
        <f t="shared" si="17"/>
        <v>0.42399999999999999</v>
      </c>
      <c r="F554" s="4">
        <f>COUNTIF(A554:$A$3702,C554)</f>
        <v>3</v>
      </c>
    </row>
    <row r="555" spans="1:6" x14ac:dyDescent="0.3">
      <c r="A555" s="3" t="s">
        <v>158</v>
      </c>
      <c r="B555" s="3">
        <v>5.8</v>
      </c>
      <c r="C555" s="4" t="str">
        <v>Marc F. Adler</v>
      </c>
      <c r="D555" s="7">
        <f t="shared" si="16"/>
        <v>4.4000000000000004</v>
      </c>
      <c r="E555" s="4">
        <f t="shared" si="17"/>
        <v>0.05</v>
      </c>
      <c r="F555" s="4">
        <f>COUNTIF(A555:$A$3702,C555)</f>
        <v>1</v>
      </c>
    </row>
    <row r="556" spans="1:6" x14ac:dyDescent="0.3">
      <c r="A556" s="2" t="s">
        <v>1094</v>
      </c>
      <c r="B556" s="2">
        <v>6</v>
      </c>
      <c r="C556" s="4" t="str">
        <v>Geoffrey Sax</v>
      </c>
      <c r="D556" s="7">
        <f t="shared" si="16"/>
        <v>5.3</v>
      </c>
      <c r="E556" s="4">
        <f t="shared" si="17"/>
        <v>0.13100000000000001</v>
      </c>
      <c r="F556" s="4">
        <f>COUNTIF(A556:$A$3702,C556)</f>
        <v>2</v>
      </c>
    </row>
    <row r="557" spans="1:6" x14ac:dyDescent="0.3">
      <c r="A557" s="3" t="s">
        <v>270</v>
      </c>
      <c r="B557" s="3">
        <v>6.6</v>
      </c>
      <c r="C557" s="4" t="str">
        <v>Richard Shepard</v>
      </c>
      <c r="D557" s="7">
        <f t="shared" si="16"/>
        <v>6.85</v>
      </c>
      <c r="E557" s="4">
        <f t="shared" si="17"/>
        <v>0.66900000000000004</v>
      </c>
      <c r="F557" s="4">
        <f>COUNTIF(A557:$A$3702,C557)</f>
        <v>2</v>
      </c>
    </row>
    <row r="558" spans="1:6" x14ac:dyDescent="0.3">
      <c r="A558" s="2" t="s">
        <v>576</v>
      </c>
      <c r="B558" s="2">
        <v>8.3000000000000007</v>
      </c>
      <c r="C558" s="4" t="str">
        <v>Peter Ho-Sun Chan</v>
      </c>
      <c r="D558" s="7">
        <f t="shared" si="16"/>
        <v>7.1</v>
      </c>
      <c r="E558" s="4">
        <f t="shared" si="17"/>
        <v>0.77200000000000002</v>
      </c>
      <c r="F558" s="4">
        <f>COUNTIF(A558:$A$3702,C558)</f>
        <v>1</v>
      </c>
    </row>
    <row r="559" spans="1:6" x14ac:dyDescent="0.3">
      <c r="A559" s="3" t="s">
        <v>123</v>
      </c>
      <c r="B559" s="3">
        <v>6.7</v>
      </c>
      <c r="C559" s="4" t="str">
        <v>Joon-ho Bong</v>
      </c>
      <c r="D559" s="7">
        <f t="shared" si="16"/>
        <v>7</v>
      </c>
      <c r="E559" s="4">
        <f t="shared" si="17"/>
        <v>0.72299999999999998</v>
      </c>
      <c r="F559" s="4">
        <f>COUNTIF(A559:$A$3702,C559)</f>
        <v>2</v>
      </c>
    </row>
    <row r="560" spans="1:6" x14ac:dyDescent="0.3">
      <c r="A560" s="3" t="s">
        <v>691</v>
      </c>
      <c r="B560" s="3">
        <v>7.1</v>
      </c>
      <c r="C560" s="4" t="str">
        <v>S.S. Rajamouli</v>
      </c>
      <c r="D560" s="7">
        <f t="shared" si="16"/>
        <v>8.4</v>
      </c>
      <c r="E560" s="4">
        <f t="shared" si="17"/>
        <v>0.99299999999999999</v>
      </c>
      <c r="F560" s="4">
        <f>COUNTIF(A560:$A$3702,C560)</f>
        <v>1</v>
      </c>
    </row>
    <row r="561" spans="1:6" x14ac:dyDescent="0.3">
      <c r="A561" s="2" t="s">
        <v>1101</v>
      </c>
      <c r="B561" s="2">
        <v>6</v>
      </c>
      <c r="C561" s="4" t="str">
        <v>Charles S. Dutton</v>
      </c>
      <c r="D561" s="7">
        <f t="shared" si="16"/>
        <v>5.3</v>
      </c>
      <c r="E561" s="4">
        <f t="shared" si="17"/>
        <v>0.13100000000000001</v>
      </c>
      <c r="F561" s="4">
        <f>COUNTIF(A561:$A$3702,C561)</f>
        <v>1</v>
      </c>
    </row>
    <row r="562" spans="1:6" x14ac:dyDescent="0.3">
      <c r="A562" s="2" t="s">
        <v>1104</v>
      </c>
      <c r="B562" s="2">
        <v>6.9</v>
      </c>
      <c r="C562" s="4" t="str">
        <v>Jonathan Lynn</v>
      </c>
      <c r="D562" s="7">
        <f t="shared" si="16"/>
        <v>6.6999999999999993</v>
      </c>
      <c r="E562" s="4">
        <f t="shared" si="17"/>
        <v>0.60099999999999998</v>
      </c>
      <c r="F562" s="4">
        <f>COUNTIF(A562:$A$3702,C562)</f>
        <v>4</v>
      </c>
    </row>
    <row r="563" spans="1:6" x14ac:dyDescent="0.3">
      <c r="A563" s="3" t="s">
        <v>294</v>
      </c>
      <c r="B563" s="3">
        <v>5.6</v>
      </c>
      <c r="C563" s="4" t="str">
        <v>David Carson</v>
      </c>
      <c r="D563" s="7">
        <f t="shared" si="16"/>
        <v>6.6</v>
      </c>
      <c r="E563" s="4">
        <f t="shared" si="17"/>
        <v>0.55400000000000005</v>
      </c>
      <c r="F563" s="4">
        <f>COUNTIF(A563:$A$3702,C563)</f>
        <v>1</v>
      </c>
    </row>
    <row r="564" spans="1:6" x14ac:dyDescent="0.3">
      <c r="A564" s="2" t="s">
        <v>778</v>
      </c>
      <c r="B564" s="2">
        <v>5.6</v>
      </c>
      <c r="C564" s="4" t="str">
        <v>Kar-Wai Wong</v>
      </c>
      <c r="D564" s="7">
        <f t="shared" si="16"/>
        <v>6.8999999999999995</v>
      </c>
      <c r="E564" s="4">
        <f t="shared" si="17"/>
        <v>0.68100000000000005</v>
      </c>
      <c r="F564" s="4">
        <f>COUNTIF(A564:$A$3702,C564)</f>
        <v>3</v>
      </c>
    </row>
    <row r="565" spans="1:6" x14ac:dyDescent="0.3">
      <c r="A565" s="3" t="s">
        <v>1085</v>
      </c>
      <c r="B565" s="3">
        <v>4.5</v>
      </c>
      <c r="C565" s="4" t="str">
        <v>Norman Jewison</v>
      </c>
      <c r="D565" s="7">
        <f t="shared" si="16"/>
        <v>6.7749999999999995</v>
      </c>
      <c r="E565" s="4">
        <f t="shared" si="17"/>
        <v>0.63700000000000001</v>
      </c>
      <c r="F565" s="4">
        <f>COUNTIF(A565:$A$3702,C565)</f>
        <v>4</v>
      </c>
    </row>
    <row r="566" spans="1:6" x14ac:dyDescent="0.3">
      <c r="A566" s="2" t="s">
        <v>1112</v>
      </c>
      <c r="B566" s="2">
        <v>7.1</v>
      </c>
      <c r="C566" s="4" t="str">
        <v>David Mirkin</v>
      </c>
      <c r="D566" s="7">
        <f t="shared" si="16"/>
        <v>6.2</v>
      </c>
      <c r="E566" s="4">
        <f t="shared" si="17"/>
        <v>0.39500000000000002</v>
      </c>
      <c r="F566" s="4">
        <f>COUNTIF(A566:$A$3702,C566)</f>
        <v>1</v>
      </c>
    </row>
    <row r="567" spans="1:6" x14ac:dyDescent="0.3">
      <c r="A567" s="3" t="s">
        <v>1017</v>
      </c>
      <c r="B567" s="3">
        <v>6.5</v>
      </c>
      <c r="C567" s="4" t="str">
        <v>Luis Mandoki</v>
      </c>
      <c r="D567" s="7">
        <f t="shared" si="16"/>
        <v>5.85</v>
      </c>
      <c r="E567" s="4">
        <f t="shared" si="17"/>
        <v>0.27200000000000002</v>
      </c>
      <c r="F567" s="4">
        <f>COUNTIF(A567:$A$3702,C567)</f>
        <v>2</v>
      </c>
    </row>
    <row r="568" spans="1:6" x14ac:dyDescent="0.3">
      <c r="A568" s="2" t="s">
        <v>1115</v>
      </c>
      <c r="B568" s="2">
        <v>6.4</v>
      </c>
      <c r="C568" s="4" t="str">
        <v>Lee Daniels</v>
      </c>
      <c r="D568" s="7">
        <f t="shared" si="16"/>
        <v>7.25</v>
      </c>
      <c r="E568" s="4">
        <f t="shared" si="17"/>
        <v>0.84199999999999997</v>
      </c>
      <c r="F568" s="4">
        <f>COUNTIF(A568:$A$3702,C568)</f>
        <v>2</v>
      </c>
    </row>
    <row r="569" spans="1:6" x14ac:dyDescent="0.3">
      <c r="A569" s="3" t="s">
        <v>281</v>
      </c>
      <c r="B569" s="3">
        <v>5.8</v>
      </c>
      <c r="C569" s="4" t="str">
        <v>Jeb Stuart</v>
      </c>
      <c r="D569" s="7">
        <f t="shared" si="16"/>
        <v>6.4</v>
      </c>
      <c r="E569" s="4">
        <f t="shared" si="17"/>
        <v>0.46800000000000003</v>
      </c>
      <c r="F569" s="4">
        <f>COUNTIF(A569:$A$3702,C569)</f>
        <v>1</v>
      </c>
    </row>
    <row r="570" spans="1:6" x14ac:dyDescent="0.3">
      <c r="A570" s="2" t="s">
        <v>83</v>
      </c>
      <c r="B570" s="2">
        <v>8</v>
      </c>
      <c r="C570" s="4" t="str">
        <v>Steve Miner</v>
      </c>
      <c r="D570" s="7">
        <f t="shared" si="16"/>
        <v>5.76</v>
      </c>
      <c r="E570" s="4">
        <f t="shared" si="17"/>
        <v>0.253</v>
      </c>
      <c r="F570" s="4">
        <f>COUNTIF(A570:$A$3702,C570)</f>
        <v>5</v>
      </c>
    </row>
    <row r="571" spans="1:6" x14ac:dyDescent="0.3">
      <c r="A571" s="3" t="s">
        <v>1007</v>
      </c>
      <c r="B571" s="3">
        <v>6.2</v>
      </c>
      <c r="C571" s="4" t="str">
        <v>Paul Thomas Anderson</v>
      </c>
      <c r="D571" s="7">
        <f t="shared" si="16"/>
        <v>7.5166666666666666</v>
      </c>
      <c r="E571" s="4">
        <f t="shared" si="17"/>
        <v>0.90600000000000003</v>
      </c>
      <c r="F571" s="4">
        <f>COUNTIF(A571:$A$3702,C571)</f>
        <v>6</v>
      </c>
    </row>
    <row r="572" spans="1:6" x14ac:dyDescent="0.3">
      <c r="A572" s="2" t="s">
        <v>123</v>
      </c>
      <c r="B572" s="2">
        <v>7.2</v>
      </c>
      <c r="C572" s="4" t="str">
        <v>J Blakeson</v>
      </c>
      <c r="D572" s="7">
        <f t="shared" si="16"/>
        <v>5.2</v>
      </c>
      <c r="E572" s="4">
        <f t="shared" si="17"/>
        <v>0.113</v>
      </c>
      <c r="F572" s="4">
        <f>COUNTIF(A572:$A$3702,C572)</f>
        <v>1</v>
      </c>
    </row>
    <row r="573" spans="1:6" x14ac:dyDescent="0.3">
      <c r="A573" s="3" t="s">
        <v>1123</v>
      </c>
      <c r="B573" s="3">
        <v>6.1</v>
      </c>
      <c r="C573" s="4" t="str">
        <v>Ryan Coogler</v>
      </c>
      <c r="D573" s="7">
        <f t="shared" si="16"/>
        <v>7.6</v>
      </c>
      <c r="E573" s="4">
        <f t="shared" si="17"/>
        <v>0.91400000000000003</v>
      </c>
      <c r="F573" s="4">
        <f>COUNTIF(A573:$A$3702,C573)</f>
        <v>2</v>
      </c>
    </row>
    <row r="574" spans="1:6" x14ac:dyDescent="0.3">
      <c r="A574" s="2" t="s">
        <v>8</v>
      </c>
      <c r="B574" s="2">
        <v>7.6</v>
      </c>
      <c r="C574" s="4" t="str">
        <v>Kirk Jones</v>
      </c>
      <c r="D574" s="7">
        <f t="shared" si="16"/>
        <v>6.6</v>
      </c>
      <c r="E574" s="4">
        <f t="shared" si="17"/>
        <v>0.55400000000000005</v>
      </c>
      <c r="F574" s="4">
        <f>COUNTIF(A574:$A$3702,C574)</f>
        <v>5</v>
      </c>
    </row>
    <row r="575" spans="1:6" x14ac:dyDescent="0.3">
      <c r="A575" s="3" t="s">
        <v>241</v>
      </c>
      <c r="B575" s="3">
        <v>6.3</v>
      </c>
      <c r="C575" s="4" t="str">
        <v>Ethan Coen</v>
      </c>
      <c r="D575" s="7">
        <f t="shared" si="16"/>
        <v>7.1142857142857139</v>
      </c>
      <c r="E575" s="4">
        <f t="shared" si="17"/>
        <v>0.79700000000000004</v>
      </c>
      <c r="F575" s="4">
        <f>COUNTIF(A575:$A$3702,C575)</f>
        <v>7</v>
      </c>
    </row>
    <row r="576" spans="1:6" x14ac:dyDescent="0.3">
      <c r="A576" s="2" t="s">
        <v>1128</v>
      </c>
      <c r="B576" s="2">
        <v>6.3</v>
      </c>
      <c r="C576" s="4" t="str">
        <v>Jennifer Flackett</v>
      </c>
      <c r="D576" s="7">
        <f t="shared" si="16"/>
        <v>6</v>
      </c>
      <c r="E576" s="4">
        <f t="shared" si="17"/>
        <v>0.316</v>
      </c>
      <c r="F576" s="4">
        <f>COUNTIF(A576:$A$3702,C576)</f>
        <v>1</v>
      </c>
    </row>
    <row r="577" spans="1:6" x14ac:dyDescent="0.3">
      <c r="A577" s="3" t="s">
        <v>328</v>
      </c>
      <c r="B577" s="3">
        <v>6.3</v>
      </c>
      <c r="C577" s="4" t="str">
        <v>Kevin Smith</v>
      </c>
      <c r="D577" s="7">
        <f t="shared" si="16"/>
        <v>6.7799999999999994</v>
      </c>
      <c r="E577" s="4">
        <f t="shared" si="17"/>
        <v>0.63800000000000001</v>
      </c>
      <c r="F577" s="4">
        <f>COUNTIF(A577:$A$3702,C577)</f>
        <v>10</v>
      </c>
    </row>
    <row r="578" spans="1:6" x14ac:dyDescent="0.3">
      <c r="A578" s="2" t="s">
        <v>218</v>
      </c>
      <c r="B578" s="2">
        <v>7.7</v>
      </c>
      <c r="C578" s="4" t="str">
        <v>Christian Ditter</v>
      </c>
      <c r="D578" s="7">
        <f t="shared" ref="D578:D641" si="18">AVERAGEIF($A$2:$A$3702,C578,$B$2:$B$3702)</f>
        <v>6.1</v>
      </c>
      <c r="E578" s="4">
        <f t="shared" si="17"/>
        <v>0.35399999999999998</v>
      </c>
      <c r="F578" s="4">
        <f>COUNTIF(A578:$A$3702,C578)</f>
        <v>1</v>
      </c>
    </row>
    <row r="579" spans="1:6" x14ac:dyDescent="0.3">
      <c r="A579" s="3" t="s">
        <v>800</v>
      </c>
      <c r="B579" s="3">
        <v>7</v>
      </c>
      <c r="C579" s="4" t="str">
        <v>Charles Martin Smith</v>
      </c>
      <c r="D579" s="7">
        <f t="shared" si="18"/>
        <v>6.1333333333333329</v>
      </c>
      <c r="E579" s="4">
        <f t="shared" ref="E579:E642" si="19">_xlfn.PERCENTRANK.EXC($D$2:$D$1694,D579)</f>
        <v>0.38600000000000001</v>
      </c>
      <c r="F579" s="4">
        <f>COUNTIF(A579:$A$3702,C579)</f>
        <v>3</v>
      </c>
    </row>
    <row r="580" spans="1:6" x14ac:dyDescent="0.3">
      <c r="A580" s="2" t="s">
        <v>270</v>
      </c>
      <c r="B580" s="2">
        <v>5.3</v>
      </c>
      <c r="C580" s="4" t="str">
        <v>Irvin Kershner</v>
      </c>
      <c r="D580" s="7">
        <f t="shared" si="18"/>
        <v>7.5</v>
      </c>
      <c r="E580" s="4">
        <f t="shared" si="19"/>
        <v>0.89300000000000002</v>
      </c>
      <c r="F580" s="4">
        <f>COUNTIF(A580:$A$3702,C580)</f>
        <v>2</v>
      </c>
    </row>
    <row r="581" spans="1:6" x14ac:dyDescent="0.3">
      <c r="A581" s="3" t="s">
        <v>433</v>
      </c>
      <c r="B581" s="3">
        <v>5.6</v>
      </c>
      <c r="C581" s="4" t="str">
        <v>Steve Pink</v>
      </c>
      <c r="D581" s="7">
        <f t="shared" si="18"/>
        <v>5.8666666666666671</v>
      </c>
      <c r="E581" s="4">
        <f t="shared" si="19"/>
        <v>0.27500000000000002</v>
      </c>
      <c r="F581" s="4">
        <f>COUNTIF(A581:$A$3702,C581)</f>
        <v>3</v>
      </c>
    </row>
    <row r="582" spans="1:6" x14ac:dyDescent="0.3">
      <c r="A582" s="2" t="s">
        <v>1138</v>
      </c>
      <c r="B582" s="2">
        <v>5.2</v>
      </c>
      <c r="C582" s="4" t="str">
        <v>Scott Hicks</v>
      </c>
      <c r="D582" s="7">
        <f t="shared" si="18"/>
        <v>6.8400000000000007</v>
      </c>
      <c r="E582" s="4">
        <f t="shared" si="19"/>
        <v>0.66700000000000004</v>
      </c>
      <c r="F582" s="4">
        <f>COUNTIF(A582:$A$3702,C582)</f>
        <v>5</v>
      </c>
    </row>
    <row r="583" spans="1:6" x14ac:dyDescent="0.3">
      <c r="A583" s="3" t="s">
        <v>1085</v>
      </c>
      <c r="B583" s="3">
        <v>5.4</v>
      </c>
      <c r="C583" s="4" t="str">
        <v>Chris Rock</v>
      </c>
      <c r="D583" s="7">
        <f t="shared" si="18"/>
        <v>5.95</v>
      </c>
      <c r="E583" s="4">
        <f t="shared" si="19"/>
        <v>0.308</v>
      </c>
      <c r="F583" s="4">
        <f>COUNTIF(A583:$A$3702,C583)</f>
        <v>2</v>
      </c>
    </row>
    <row r="584" spans="1:6" x14ac:dyDescent="0.3">
      <c r="A584" s="2" t="s">
        <v>1142</v>
      </c>
      <c r="B584" s="2">
        <v>6.4</v>
      </c>
      <c r="C584" s="4" t="str">
        <v>Wilson Yip</v>
      </c>
      <c r="D584" s="7">
        <f t="shared" si="18"/>
        <v>7.2</v>
      </c>
      <c r="E584" s="4">
        <f t="shared" si="19"/>
        <v>0.81</v>
      </c>
      <c r="F584" s="4">
        <f>COUNTIF(A584:$A$3702,C584)</f>
        <v>1</v>
      </c>
    </row>
    <row r="585" spans="1:6" x14ac:dyDescent="0.3">
      <c r="A585" s="3" t="s">
        <v>865</v>
      </c>
      <c r="B585" s="3">
        <v>5.9</v>
      </c>
      <c r="C585" s="4" t="str">
        <v>Robert Wise</v>
      </c>
      <c r="D585" s="7">
        <f t="shared" si="18"/>
        <v>7.2</v>
      </c>
      <c r="E585" s="4">
        <f t="shared" si="19"/>
        <v>0.81</v>
      </c>
      <c r="F585" s="4">
        <f>COUNTIF(A585:$A$3702,C585)</f>
        <v>2</v>
      </c>
    </row>
    <row r="586" spans="1:6" x14ac:dyDescent="0.3">
      <c r="A586" s="2" t="s">
        <v>1147</v>
      </c>
      <c r="B586" s="2">
        <v>6.3</v>
      </c>
      <c r="C586" s="4" t="str">
        <v>Kevin Rodney Sullivan</v>
      </c>
      <c r="D586" s="7">
        <f t="shared" si="18"/>
        <v>5.7</v>
      </c>
      <c r="E586" s="4">
        <f t="shared" si="19"/>
        <v>0.23599999999999999</v>
      </c>
      <c r="F586" s="4">
        <f>COUNTIF(A586:$A$3702,C586)</f>
        <v>3</v>
      </c>
    </row>
    <row r="587" spans="1:6" x14ac:dyDescent="0.3">
      <c r="A587" s="3" t="s">
        <v>1149</v>
      </c>
      <c r="B587" s="3">
        <v>6.5</v>
      </c>
      <c r="C587" s="4" t="str">
        <v>Kevin Munroe</v>
      </c>
      <c r="D587" s="7">
        <f t="shared" si="18"/>
        <v>5.6999999999999993</v>
      </c>
      <c r="E587" s="4">
        <f t="shared" si="19"/>
        <v>0.23300000000000001</v>
      </c>
      <c r="F587" s="4">
        <f>COUNTIF(A587:$A$3702,C587)</f>
        <v>2</v>
      </c>
    </row>
    <row r="588" spans="1:6" x14ac:dyDescent="0.3">
      <c r="A588" s="2" t="s">
        <v>428</v>
      </c>
      <c r="B588" s="2">
        <v>3</v>
      </c>
      <c r="C588" s="4" t="str">
        <v>Michael Tollin</v>
      </c>
      <c r="D588" s="7">
        <f t="shared" si="18"/>
        <v>5.9</v>
      </c>
      <c r="E588" s="4">
        <f t="shared" si="19"/>
        <v>0.27500000000000002</v>
      </c>
      <c r="F588" s="4">
        <f>COUNTIF(A588:$A$3702,C588)</f>
        <v>2</v>
      </c>
    </row>
    <row r="589" spans="1:6" x14ac:dyDescent="0.3">
      <c r="A589" s="3" t="s">
        <v>1153</v>
      </c>
      <c r="B589" s="3">
        <v>3.6</v>
      </c>
      <c r="C589" s="4" t="str">
        <v>Nicholas Stoller</v>
      </c>
      <c r="D589" s="7">
        <f t="shared" si="18"/>
        <v>6.4499999999999993</v>
      </c>
      <c r="E589" s="4">
        <f t="shared" si="19"/>
        <v>0.49399999999999999</v>
      </c>
      <c r="F589" s="4">
        <f>COUNTIF(A589:$A$3702,C589)</f>
        <v>4</v>
      </c>
    </row>
    <row r="590" spans="1:6" x14ac:dyDescent="0.3">
      <c r="A590" s="2" t="s">
        <v>1155</v>
      </c>
      <c r="B590" s="2">
        <v>5.8</v>
      </c>
      <c r="C590" s="4" t="str">
        <v>Patrick Tatopoulos</v>
      </c>
      <c r="D590" s="7">
        <f t="shared" si="18"/>
        <v>6.6</v>
      </c>
      <c r="E590" s="4">
        <f t="shared" si="19"/>
        <v>0.55400000000000005</v>
      </c>
      <c r="F590" s="4">
        <f>COUNTIF(A590:$A$3702,C590)</f>
        <v>1</v>
      </c>
    </row>
    <row r="591" spans="1:6" x14ac:dyDescent="0.3">
      <c r="A591" s="3" t="s">
        <v>1157</v>
      </c>
      <c r="B591" s="3">
        <v>6.2</v>
      </c>
      <c r="C591" s="4" t="str">
        <v>Gary David Goldberg</v>
      </c>
      <c r="D591" s="7">
        <f t="shared" si="18"/>
        <v>5.9</v>
      </c>
      <c r="E591" s="4">
        <f t="shared" si="19"/>
        <v>0.27500000000000002</v>
      </c>
      <c r="F591" s="4">
        <f>COUNTIF(A591:$A$3702,C591)</f>
        <v>1</v>
      </c>
    </row>
    <row r="592" spans="1:6" x14ac:dyDescent="0.3">
      <c r="A592" s="3" t="s">
        <v>533</v>
      </c>
      <c r="B592" s="3">
        <v>5.4</v>
      </c>
      <c r="C592" s="4" t="str">
        <v>Tobe Hooper</v>
      </c>
      <c r="D592" s="7">
        <f t="shared" si="18"/>
        <v>6.4749999999999996</v>
      </c>
      <c r="E592" s="4">
        <f t="shared" si="19"/>
        <v>0.504</v>
      </c>
      <c r="F592" s="4">
        <f>COUNTIF(A592:$A$3702,C592)</f>
        <v>4</v>
      </c>
    </row>
    <row r="593" spans="1:6" x14ac:dyDescent="0.3">
      <c r="A593" s="2" t="s">
        <v>1161</v>
      </c>
      <c r="B593" s="2">
        <v>6.1</v>
      </c>
      <c r="C593" s="4" t="str">
        <v>Alan Poul</v>
      </c>
      <c r="D593" s="7">
        <f t="shared" si="18"/>
        <v>5.3</v>
      </c>
      <c r="E593" s="4">
        <f t="shared" si="19"/>
        <v>0.13100000000000001</v>
      </c>
      <c r="F593" s="4">
        <f>COUNTIF(A593:$A$3702,C593)</f>
        <v>1</v>
      </c>
    </row>
    <row r="594" spans="1:6" x14ac:dyDescent="0.3">
      <c r="A594" s="3" t="s">
        <v>1163</v>
      </c>
      <c r="B594" s="3">
        <v>4.2</v>
      </c>
      <c r="C594" s="4" t="str">
        <v>Luke Greenfield</v>
      </c>
      <c r="D594" s="7">
        <f t="shared" si="18"/>
        <v>6</v>
      </c>
      <c r="E594" s="4">
        <f t="shared" si="19"/>
        <v>0.316</v>
      </c>
      <c r="F594" s="4">
        <f>COUNTIF(A594:$A$3702,C594)</f>
        <v>4</v>
      </c>
    </row>
    <row r="595" spans="1:6" x14ac:dyDescent="0.3">
      <c r="A595" s="2" t="s">
        <v>1165</v>
      </c>
      <c r="B595" s="2">
        <v>6.7</v>
      </c>
      <c r="C595" s="4" t="str">
        <v>Gil Junger</v>
      </c>
      <c r="D595" s="7">
        <f t="shared" si="18"/>
        <v>6</v>
      </c>
      <c r="E595" s="4">
        <f t="shared" si="19"/>
        <v>0.316</v>
      </c>
      <c r="F595" s="4">
        <f>COUNTIF(A595:$A$3702,C595)</f>
        <v>2</v>
      </c>
    </row>
    <row r="596" spans="1:6" x14ac:dyDescent="0.3">
      <c r="A596" s="3" t="s">
        <v>691</v>
      </c>
      <c r="B596" s="3">
        <v>4.2</v>
      </c>
      <c r="C596" s="4" t="str">
        <v>Steven E. de Souza</v>
      </c>
      <c r="D596" s="7">
        <f t="shared" si="18"/>
        <v>3.8</v>
      </c>
      <c r="E596" s="4">
        <f t="shared" si="19"/>
        <v>2.4E-2</v>
      </c>
      <c r="F596" s="4">
        <f>COUNTIF(A596:$A$3702,C596)</f>
        <v>1</v>
      </c>
    </row>
    <row r="597" spans="1:6" x14ac:dyDescent="0.3">
      <c r="A597" s="2" t="s">
        <v>1169</v>
      </c>
      <c r="B597" s="2">
        <v>6.4</v>
      </c>
      <c r="C597" s="4" t="str">
        <v>Alexandre Aja</v>
      </c>
      <c r="D597" s="7">
        <f t="shared" si="18"/>
        <v>6.2250000000000005</v>
      </c>
      <c r="E597" s="4">
        <f t="shared" si="19"/>
        <v>0.41799999999999998</v>
      </c>
      <c r="F597" s="4">
        <f>COUNTIF(A597:$A$3702,C597)</f>
        <v>4</v>
      </c>
    </row>
    <row r="598" spans="1:6" x14ac:dyDescent="0.3">
      <c r="A598" s="3" t="s">
        <v>1171</v>
      </c>
      <c r="B598" s="3">
        <v>4.9000000000000004</v>
      </c>
      <c r="C598" s="4" t="str">
        <v>Michael Rymer</v>
      </c>
      <c r="D598" s="7">
        <f t="shared" si="18"/>
        <v>5.65</v>
      </c>
      <c r="E598" s="4">
        <f t="shared" si="19"/>
        <v>0.22600000000000001</v>
      </c>
      <c r="F598" s="4">
        <f>COUNTIF(A598:$A$3702,C598)</f>
        <v>2</v>
      </c>
    </row>
    <row r="599" spans="1:6" x14ac:dyDescent="0.3">
      <c r="A599" s="2" t="s">
        <v>650</v>
      </c>
      <c r="B599" s="2">
        <v>6.8</v>
      </c>
      <c r="C599" s="4" t="str">
        <v>Hugh Wilson</v>
      </c>
      <c r="D599" s="7">
        <f t="shared" si="18"/>
        <v>5.8250000000000002</v>
      </c>
      <c r="E599" s="4">
        <f t="shared" si="19"/>
        <v>0.27100000000000002</v>
      </c>
      <c r="F599" s="4">
        <f>COUNTIF(A599:$A$3702,C599)</f>
        <v>4</v>
      </c>
    </row>
    <row r="600" spans="1:6" x14ac:dyDescent="0.3">
      <c r="A600" s="3" t="s">
        <v>981</v>
      </c>
      <c r="B600" s="3">
        <v>7.7</v>
      </c>
      <c r="C600" s="4" t="str">
        <v>Susanna White</v>
      </c>
      <c r="D600" s="7">
        <f t="shared" si="18"/>
        <v>6.1</v>
      </c>
      <c r="E600" s="4">
        <f t="shared" si="19"/>
        <v>0.35399999999999998</v>
      </c>
      <c r="F600" s="4">
        <f>COUNTIF(A600:$A$3702,C600)</f>
        <v>1</v>
      </c>
    </row>
    <row r="601" spans="1:6" x14ac:dyDescent="0.3">
      <c r="A601" s="2" t="s">
        <v>1175</v>
      </c>
      <c r="B601" s="2">
        <v>5.6</v>
      </c>
      <c r="C601" s="4" t="str">
        <v>Chris Carter</v>
      </c>
      <c r="D601" s="7">
        <f t="shared" si="18"/>
        <v>5.9</v>
      </c>
      <c r="E601" s="4">
        <f t="shared" si="19"/>
        <v>0.27500000000000002</v>
      </c>
      <c r="F601" s="4">
        <f>COUNTIF(A601:$A$3702,C601)</f>
        <v>1</v>
      </c>
    </row>
    <row r="602" spans="1:6" x14ac:dyDescent="0.3">
      <c r="A602" s="3" t="s">
        <v>1178</v>
      </c>
      <c r="B602" s="3">
        <v>6.4</v>
      </c>
      <c r="C602" s="4" t="str">
        <v>Tommy O'Haver</v>
      </c>
      <c r="D602" s="7">
        <f t="shared" si="18"/>
        <v>6.05</v>
      </c>
      <c r="E602" s="4">
        <f t="shared" si="19"/>
        <v>0.34200000000000003</v>
      </c>
      <c r="F602" s="4">
        <f>COUNTIF(A602:$A$3702,C602)</f>
        <v>2</v>
      </c>
    </row>
    <row r="603" spans="1:6" x14ac:dyDescent="0.3">
      <c r="A603" s="2" t="s">
        <v>1180</v>
      </c>
      <c r="B603" s="2">
        <v>7.2</v>
      </c>
      <c r="C603" s="4" t="str">
        <v>Peter Landesman</v>
      </c>
      <c r="D603" s="7">
        <f t="shared" si="18"/>
        <v>7.1</v>
      </c>
      <c r="E603" s="4">
        <f t="shared" si="19"/>
        <v>0.77200000000000002</v>
      </c>
      <c r="F603" s="4">
        <f>COUNTIF(A603:$A$3702,C603)</f>
        <v>1</v>
      </c>
    </row>
    <row r="604" spans="1:6" x14ac:dyDescent="0.3">
      <c r="A604" s="3" t="s">
        <v>1183</v>
      </c>
      <c r="B604" s="3">
        <v>6</v>
      </c>
      <c r="C604" s="4" t="str">
        <v>Gary Chapman</v>
      </c>
      <c r="D604" s="7">
        <f t="shared" si="18"/>
        <v>5.6</v>
      </c>
      <c r="E604" s="4">
        <f t="shared" si="19"/>
        <v>0.2</v>
      </c>
      <c r="F604" s="4">
        <f>COUNTIF(A604:$A$3702,C604)</f>
        <v>1</v>
      </c>
    </row>
    <row r="605" spans="1:6" x14ac:dyDescent="0.3">
      <c r="A605" s="2" t="s">
        <v>1157</v>
      </c>
      <c r="B605" s="2">
        <v>5.9</v>
      </c>
      <c r="C605" s="4" t="str">
        <v>Craig Mazin</v>
      </c>
      <c r="D605" s="7">
        <f t="shared" si="18"/>
        <v>5.25</v>
      </c>
      <c r="E605" s="4">
        <f t="shared" si="19"/>
        <v>0.125</v>
      </c>
      <c r="F605" s="4">
        <f>COUNTIF(A605:$A$3702,C605)</f>
        <v>2</v>
      </c>
    </row>
    <row r="606" spans="1:6" x14ac:dyDescent="0.3">
      <c r="A606" s="3" t="s">
        <v>533</v>
      </c>
      <c r="B606" s="3">
        <v>7.9</v>
      </c>
      <c r="C606" s="4" t="str">
        <v>Allen Hughes</v>
      </c>
      <c r="D606" s="7">
        <f t="shared" si="18"/>
        <v>6.2</v>
      </c>
      <c r="E606" s="4">
        <f t="shared" si="19"/>
        <v>0.39500000000000002</v>
      </c>
      <c r="F606" s="4">
        <f>COUNTIF(A606:$A$3702,C606)</f>
        <v>1</v>
      </c>
    </row>
    <row r="607" spans="1:6" x14ac:dyDescent="0.3">
      <c r="A607" s="3" t="s">
        <v>60</v>
      </c>
      <c r="B607" s="3">
        <v>7.1</v>
      </c>
      <c r="C607" s="4" t="str">
        <v>Lasse Hallström</v>
      </c>
      <c r="D607" s="7">
        <f t="shared" si="18"/>
        <v>7.0857142857142845</v>
      </c>
      <c r="E607" s="4">
        <f t="shared" si="19"/>
        <v>0.77</v>
      </c>
      <c r="F607" s="4">
        <f>COUNTIF(A607:$A$3702,C607)</f>
        <v>7</v>
      </c>
    </row>
    <row r="608" spans="1:6" x14ac:dyDescent="0.3">
      <c r="A608" s="3" t="s">
        <v>988</v>
      </c>
      <c r="B608" s="3">
        <v>5.9</v>
      </c>
      <c r="C608" s="4" t="str">
        <v>Jean-Marc Vallée</v>
      </c>
      <c r="D608" s="7">
        <f t="shared" si="18"/>
        <v>7.4666666666666659</v>
      </c>
      <c r="E608" s="4">
        <f t="shared" si="19"/>
        <v>0.89100000000000001</v>
      </c>
      <c r="F608" s="4">
        <f>COUNTIF(A608:$A$3702,C608)</f>
        <v>3</v>
      </c>
    </row>
    <row r="609" spans="1:6" x14ac:dyDescent="0.3">
      <c r="A609" s="2" t="s">
        <v>819</v>
      </c>
      <c r="B609" s="2">
        <v>6.2</v>
      </c>
      <c r="C609" s="4" t="str">
        <v>Hark Tsui</v>
      </c>
      <c r="D609" s="7">
        <f t="shared" si="18"/>
        <v>4.8</v>
      </c>
      <c r="E609" s="4">
        <f t="shared" si="19"/>
        <v>7.2999999999999995E-2</v>
      </c>
      <c r="F609" s="4">
        <f>COUNTIF(A609:$A$3702,C609)</f>
        <v>1</v>
      </c>
    </row>
    <row r="610" spans="1:6" x14ac:dyDescent="0.3">
      <c r="A610" s="2" t="s">
        <v>1191</v>
      </c>
      <c r="B610" s="2">
        <v>7</v>
      </c>
      <c r="C610" s="4" t="str">
        <v>Lexi Alexander</v>
      </c>
      <c r="D610" s="7">
        <f t="shared" si="18"/>
        <v>6</v>
      </c>
      <c r="E610" s="4">
        <f t="shared" si="19"/>
        <v>0.316</v>
      </c>
      <c r="F610" s="4">
        <f>COUNTIF(A610:$A$3702,C610)</f>
        <v>1</v>
      </c>
    </row>
    <row r="611" spans="1:6" x14ac:dyDescent="0.3">
      <c r="A611" s="3" t="s">
        <v>1193</v>
      </c>
      <c r="B611" s="3">
        <v>5.4</v>
      </c>
      <c r="C611" s="4" t="str">
        <v>Ronny Yu</v>
      </c>
      <c r="D611" s="7">
        <f t="shared" si="18"/>
        <v>5.5</v>
      </c>
      <c r="E611" s="4">
        <f t="shared" si="19"/>
        <v>0.18</v>
      </c>
      <c r="F611" s="4">
        <f>COUNTIF(A611:$A$3702,C611)</f>
        <v>4</v>
      </c>
    </row>
    <row r="612" spans="1:6" x14ac:dyDescent="0.3">
      <c r="A612" s="2" t="s">
        <v>123</v>
      </c>
      <c r="B612" s="2">
        <v>8.6</v>
      </c>
      <c r="C612" s="4" t="str">
        <v>Bille August</v>
      </c>
      <c r="D612" s="7">
        <f t="shared" si="18"/>
        <v>6.4</v>
      </c>
      <c r="E612" s="4">
        <f t="shared" si="19"/>
        <v>0.46800000000000003</v>
      </c>
      <c r="F612" s="4">
        <f>COUNTIF(A612:$A$3702,C612)</f>
        <v>1</v>
      </c>
    </row>
    <row r="613" spans="1:6" x14ac:dyDescent="0.3">
      <c r="A613" s="3" t="s">
        <v>1197</v>
      </c>
      <c r="B613" s="3">
        <v>6.5</v>
      </c>
      <c r="C613" s="4" t="str">
        <v>Ken Scott</v>
      </c>
      <c r="D613" s="7">
        <f t="shared" si="18"/>
        <v>5.9</v>
      </c>
      <c r="E613" s="4">
        <f t="shared" si="19"/>
        <v>0.27500000000000002</v>
      </c>
      <c r="F613" s="4">
        <f>COUNTIF(A613:$A$3702,C613)</f>
        <v>2</v>
      </c>
    </row>
    <row r="614" spans="1:6" x14ac:dyDescent="0.3">
      <c r="A614" s="2" t="s">
        <v>790</v>
      </c>
      <c r="B614" s="2">
        <v>6.4</v>
      </c>
      <c r="C614" s="4" t="str">
        <v>Hugh Johnson</v>
      </c>
      <c r="D614" s="7">
        <f t="shared" si="18"/>
        <v>5.2</v>
      </c>
      <c r="E614" s="4">
        <f t="shared" si="19"/>
        <v>0.113</v>
      </c>
      <c r="F614" s="4">
        <f>COUNTIF(A614:$A$3702,C614)</f>
        <v>1</v>
      </c>
    </row>
    <row r="615" spans="1:6" x14ac:dyDescent="0.3">
      <c r="A615" s="3" t="s">
        <v>592</v>
      </c>
      <c r="B615" s="3">
        <v>7.6</v>
      </c>
      <c r="C615" s="4" t="str">
        <v>Hayao Miyazaki</v>
      </c>
      <c r="D615" s="7">
        <f t="shared" si="18"/>
        <v>8.2249999999999996</v>
      </c>
      <c r="E615" s="4">
        <f t="shared" si="19"/>
        <v>0.98899999999999999</v>
      </c>
      <c r="F615" s="4">
        <f>COUNTIF(A615:$A$3702,C615)</f>
        <v>4</v>
      </c>
    </row>
    <row r="616" spans="1:6" x14ac:dyDescent="0.3">
      <c r="A616" s="2" t="s">
        <v>1202</v>
      </c>
      <c r="B616" s="2">
        <v>5.5</v>
      </c>
      <c r="C616" s="4" t="str">
        <v>George Tillman Jr.</v>
      </c>
      <c r="D616" s="7">
        <f t="shared" si="18"/>
        <v>6.9250000000000007</v>
      </c>
      <c r="E616" s="4">
        <f t="shared" si="19"/>
        <v>0.71</v>
      </c>
      <c r="F616" s="4">
        <f>COUNTIF(A616:$A$3702,C616)</f>
        <v>4</v>
      </c>
    </row>
    <row r="617" spans="1:6" x14ac:dyDescent="0.3">
      <c r="A617" s="3" t="s">
        <v>123</v>
      </c>
      <c r="B617" s="3">
        <v>7.4</v>
      </c>
      <c r="C617" s="4" t="str">
        <v>Rand Ravich</v>
      </c>
      <c r="D617" s="7">
        <f t="shared" si="18"/>
        <v>5.3</v>
      </c>
      <c r="E617" s="4">
        <f t="shared" si="19"/>
        <v>0.13100000000000001</v>
      </c>
      <c r="F617" s="4">
        <f>COUNTIF(A617:$A$3702,C617)</f>
        <v>1</v>
      </c>
    </row>
    <row r="618" spans="1:6" x14ac:dyDescent="0.3">
      <c r="A618" s="2" t="s">
        <v>138</v>
      </c>
      <c r="B618" s="2">
        <v>8.6999999999999993</v>
      </c>
      <c r="C618" s="4" t="str">
        <v>Hugh Hudson</v>
      </c>
      <c r="D618" s="7">
        <f t="shared" si="18"/>
        <v>6.4</v>
      </c>
      <c r="E618" s="4">
        <f t="shared" si="19"/>
        <v>0.46800000000000003</v>
      </c>
      <c r="F618" s="4">
        <f>COUNTIF(A618:$A$3702,C618)</f>
        <v>2</v>
      </c>
    </row>
    <row r="619" spans="1:6" x14ac:dyDescent="0.3">
      <c r="A619" s="3" t="s">
        <v>270</v>
      </c>
      <c r="B619" s="3">
        <v>7.6</v>
      </c>
      <c r="C619" s="4" t="str">
        <v>Jeremy Degruson</v>
      </c>
      <c r="D619" s="7">
        <f t="shared" si="18"/>
        <v>6.3</v>
      </c>
      <c r="E619" s="4">
        <f t="shared" si="19"/>
        <v>0.42599999999999999</v>
      </c>
      <c r="F619" s="4">
        <f>COUNTIF(A619:$A$3702,C619)</f>
        <v>1</v>
      </c>
    </row>
    <row r="620" spans="1:6" x14ac:dyDescent="0.3">
      <c r="A620" s="3" t="s">
        <v>1209</v>
      </c>
      <c r="B620" s="3">
        <v>5.5</v>
      </c>
      <c r="C620" s="4" t="str">
        <v>Chris Gorak</v>
      </c>
      <c r="D620" s="7">
        <f t="shared" si="18"/>
        <v>4.9000000000000004</v>
      </c>
      <c r="E620" s="4">
        <f t="shared" si="19"/>
        <v>8.2000000000000003E-2</v>
      </c>
      <c r="F620" s="4">
        <f>COUNTIF(A620:$A$3702,C620)</f>
        <v>1</v>
      </c>
    </row>
    <row r="621" spans="1:6" x14ac:dyDescent="0.3">
      <c r="A621" s="2" t="s">
        <v>1211</v>
      </c>
      <c r="B621" s="2">
        <v>7.6</v>
      </c>
      <c r="C621" s="4" t="str">
        <v>Scott Speer</v>
      </c>
      <c r="D621" s="7">
        <f t="shared" si="18"/>
        <v>6.5</v>
      </c>
      <c r="E621" s="4">
        <f t="shared" si="19"/>
        <v>0.50600000000000001</v>
      </c>
      <c r="F621" s="4">
        <f>COUNTIF(A621:$A$3702,C621)</f>
        <v>1</v>
      </c>
    </row>
    <row r="622" spans="1:6" x14ac:dyDescent="0.3">
      <c r="A622" s="3" t="s">
        <v>1213</v>
      </c>
      <c r="B622" s="3">
        <v>6.5</v>
      </c>
      <c r="C622" s="4" t="str">
        <v>Joe Charbanic</v>
      </c>
      <c r="D622" s="7">
        <f t="shared" si="18"/>
        <v>5.3</v>
      </c>
      <c r="E622" s="4">
        <f t="shared" si="19"/>
        <v>0.13100000000000001</v>
      </c>
      <c r="F622" s="4">
        <f>COUNTIF(A622:$A$3702,C622)</f>
        <v>1</v>
      </c>
    </row>
    <row r="623" spans="1:6" x14ac:dyDescent="0.3">
      <c r="A623" s="2" t="s">
        <v>570</v>
      </c>
      <c r="B623" s="2">
        <v>6.9</v>
      </c>
      <c r="C623" s="4" t="str">
        <v>Jonathan Hensleigh</v>
      </c>
      <c r="D623" s="7">
        <f t="shared" si="18"/>
        <v>6.5</v>
      </c>
      <c r="E623" s="4">
        <f t="shared" si="19"/>
        <v>0.50600000000000001</v>
      </c>
      <c r="F623" s="4">
        <f>COUNTIF(A623:$A$3702,C623)</f>
        <v>1</v>
      </c>
    </row>
    <row r="624" spans="1:6" x14ac:dyDescent="0.3">
      <c r="A624" s="3" t="s">
        <v>101</v>
      </c>
      <c r="B624" s="3">
        <v>6.7</v>
      </c>
      <c r="C624" s="4" t="str">
        <v>Danny Cannon</v>
      </c>
      <c r="D624" s="7">
        <f t="shared" si="18"/>
        <v>5.6999999999999993</v>
      </c>
      <c r="E624" s="4">
        <f t="shared" si="19"/>
        <v>0.23300000000000001</v>
      </c>
      <c r="F624" s="4">
        <f>COUNTIF(A624:$A$3702,C624)</f>
        <v>2</v>
      </c>
    </row>
    <row r="625" spans="1:6" x14ac:dyDescent="0.3">
      <c r="A625" s="2" t="s">
        <v>844</v>
      </c>
      <c r="B625" s="2">
        <v>6.6</v>
      </c>
      <c r="C625" s="4" t="str">
        <v>Boaz Yakin</v>
      </c>
      <c r="D625" s="7">
        <f t="shared" si="18"/>
        <v>7.0333333333333341</v>
      </c>
      <c r="E625" s="4">
        <f t="shared" si="19"/>
        <v>0.76100000000000001</v>
      </c>
      <c r="F625" s="4">
        <f>COUNTIF(A625:$A$3702,C625)</f>
        <v>3</v>
      </c>
    </row>
    <row r="626" spans="1:6" x14ac:dyDescent="0.3">
      <c r="A626" s="3" t="s">
        <v>1219</v>
      </c>
      <c r="B626" s="3">
        <v>7.2</v>
      </c>
      <c r="C626" s="4" t="str">
        <v>Richard Marquand</v>
      </c>
      <c r="D626" s="7">
        <f t="shared" si="18"/>
        <v>8.4</v>
      </c>
      <c r="E626" s="4">
        <f t="shared" si="19"/>
        <v>0.99299999999999999</v>
      </c>
      <c r="F626" s="4">
        <f>COUNTIF(A626:$A$3702,C626)</f>
        <v>1</v>
      </c>
    </row>
    <row r="627" spans="1:6" x14ac:dyDescent="0.3">
      <c r="A627" s="2" t="s">
        <v>1222</v>
      </c>
      <c r="B627" s="2">
        <v>6.4</v>
      </c>
      <c r="C627" s="4" t="str">
        <v>Neil Marshall</v>
      </c>
      <c r="D627" s="7">
        <f t="shared" si="18"/>
        <v>6.6</v>
      </c>
      <c r="E627" s="4">
        <f t="shared" si="19"/>
        <v>0.55400000000000005</v>
      </c>
      <c r="F627" s="4">
        <f>COUNTIF(A627:$A$3702,C627)</f>
        <v>2</v>
      </c>
    </row>
    <row r="628" spans="1:6" x14ac:dyDescent="0.3">
      <c r="A628" s="3" t="s">
        <v>691</v>
      </c>
      <c r="B628" s="3">
        <v>6.4</v>
      </c>
      <c r="C628" s="4" t="str">
        <v>Jared Hess</v>
      </c>
      <c r="D628" s="7">
        <f t="shared" si="18"/>
        <v>6.3000000000000007</v>
      </c>
      <c r="E628" s="4">
        <f t="shared" si="19"/>
        <v>0.45300000000000001</v>
      </c>
      <c r="F628" s="4">
        <f>COUNTIF(A628:$A$3702,C628)</f>
        <v>2</v>
      </c>
    </row>
    <row r="629" spans="1:6" x14ac:dyDescent="0.3">
      <c r="A629" s="2" t="s">
        <v>438</v>
      </c>
      <c r="B629" s="2">
        <v>6</v>
      </c>
      <c r="C629" s="4" t="str">
        <v>Rupert Wainwright</v>
      </c>
      <c r="D629" s="7">
        <f t="shared" si="18"/>
        <v>6.2</v>
      </c>
      <c r="E629" s="4">
        <f t="shared" si="19"/>
        <v>0.39500000000000002</v>
      </c>
      <c r="F629" s="4">
        <f>COUNTIF(A629:$A$3702,C629)</f>
        <v>1</v>
      </c>
    </row>
    <row r="630" spans="1:6" x14ac:dyDescent="0.3">
      <c r="A630" s="3" t="s">
        <v>223</v>
      </c>
      <c r="B630" s="3">
        <v>6.1</v>
      </c>
      <c r="C630" s="4" t="str">
        <v>John Luessenhop</v>
      </c>
      <c r="D630" s="7">
        <f t="shared" si="18"/>
        <v>5.5</v>
      </c>
      <c r="E630" s="4">
        <f t="shared" si="19"/>
        <v>0.18</v>
      </c>
      <c r="F630" s="4">
        <f>COUNTIF(A630:$A$3702,C630)</f>
        <v>2</v>
      </c>
    </row>
    <row r="631" spans="1:6" x14ac:dyDescent="0.3">
      <c r="A631" s="2" t="s">
        <v>241</v>
      </c>
      <c r="B631" s="2">
        <v>6</v>
      </c>
      <c r="C631" s="4" t="str">
        <v>Justin Zackham</v>
      </c>
      <c r="D631" s="7">
        <f t="shared" si="18"/>
        <v>5.6</v>
      </c>
      <c r="E631" s="4">
        <f t="shared" si="19"/>
        <v>0.2</v>
      </c>
      <c r="F631" s="4">
        <f>COUNTIF(A631:$A$3702,C631)</f>
        <v>1</v>
      </c>
    </row>
    <row r="632" spans="1:6" x14ac:dyDescent="0.3">
      <c r="A632" s="3" t="s">
        <v>118</v>
      </c>
      <c r="B632" s="3">
        <v>6.4</v>
      </c>
      <c r="C632" s="4" t="str">
        <v>John Gatins</v>
      </c>
      <c r="D632" s="7">
        <f t="shared" si="18"/>
        <v>6.9</v>
      </c>
      <c r="E632" s="4">
        <f t="shared" si="19"/>
        <v>0.68200000000000005</v>
      </c>
      <c r="F632" s="4">
        <f>COUNTIF(A632:$A$3702,C632)</f>
        <v>1</v>
      </c>
    </row>
    <row r="633" spans="1:6" x14ac:dyDescent="0.3">
      <c r="A633" s="2" t="s">
        <v>1229</v>
      </c>
      <c r="B633" s="2">
        <v>6.4</v>
      </c>
      <c r="C633" s="4" t="str">
        <v>Miguel Sapochnik</v>
      </c>
      <c r="D633" s="7">
        <f t="shared" si="18"/>
        <v>6.3</v>
      </c>
      <c r="E633" s="4">
        <f t="shared" si="19"/>
        <v>0.42599999999999999</v>
      </c>
      <c r="F633" s="4">
        <f>COUNTIF(A633:$A$3702,C633)</f>
        <v>1</v>
      </c>
    </row>
    <row r="634" spans="1:6" x14ac:dyDescent="0.3">
      <c r="A634" s="3" t="s">
        <v>1231</v>
      </c>
      <c r="B634" s="3">
        <v>7.3</v>
      </c>
      <c r="C634" s="4" t="str">
        <v>Hyung-rae Shim</v>
      </c>
      <c r="D634" s="7">
        <f t="shared" si="18"/>
        <v>3.6</v>
      </c>
      <c r="E634" s="4">
        <f t="shared" si="19"/>
        <v>2.1000000000000001E-2</v>
      </c>
      <c r="F634" s="4">
        <f>COUNTIF(A634:$A$3702,C634)</f>
        <v>2</v>
      </c>
    </row>
    <row r="635" spans="1:6" x14ac:dyDescent="0.3">
      <c r="A635" s="2" t="s">
        <v>1233</v>
      </c>
      <c r="B635" s="2">
        <v>5.2</v>
      </c>
      <c r="C635" s="4" t="str">
        <v>Don Scardino</v>
      </c>
      <c r="D635" s="7">
        <f t="shared" si="18"/>
        <v>5.9</v>
      </c>
      <c r="E635" s="4">
        <f t="shared" si="19"/>
        <v>0.27500000000000002</v>
      </c>
      <c r="F635" s="4">
        <f>COUNTIF(A635:$A$3702,C635)</f>
        <v>1</v>
      </c>
    </row>
    <row r="636" spans="1:6" x14ac:dyDescent="0.3">
      <c r="A636" s="3" t="s">
        <v>1236</v>
      </c>
      <c r="B636" s="3">
        <v>6.6</v>
      </c>
      <c r="C636" s="4" t="str">
        <v>Tim Robbins</v>
      </c>
      <c r="D636" s="7">
        <f t="shared" si="18"/>
        <v>7.25</v>
      </c>
      <c r="E636" s="4">
        <f t="shared" si="19"/>
        <v>0.84199999999999997</v>
      </c>
      <c r="F636" s="4">
        <f>COUNTIF(A636:$A$3702,C636)</f>
        <v>2</v>
      </c>
    </row>
    <row r="637" spans="1:6" x14ac:dyDescent="0.3">
      <c r="A637" s="2" t="s">
        <v>105</v>
      </c>
      <c r="B637" s="2">
        <v>6.3</v>
      </c>
      <c r="C637" s="4" t="str">
        <v>Nanette Burstein</v>
      </c>
      <c r="D637" s="7">
        <f t="shared" si="18"/>
        <v>6.3</v>
      </c>
      <c r="E637" s="4">
        <f t="shared" si="19"/>
        <v>0.42599999999999999</v>
      </c>
      <c r="F637" s="4">
        <f>COUNTIF(A637:$A$3702,C637)</f>
        <v>1</v>
      </c>
    </row>
    <row r="638" spans="1:6" x14ac:dyDescent="0.3">
      <c r="A638" s="3" t="s">
        <v>1239</v>
      </c>
      <c r="B638" s="3">
        <v>5.9</v>
      </c>
      <c r="C638" s="4" t="str">
        <v>Ariel Vromen</v>
      </c>
      <c r="D638" s="7">
        <f t="shared" si="18"/>
        <v>6.6</v>
      </c>
      <c r="E638" s="4">
        <f t="shared" si="19"/>
        <v>0.55400000000000005</v>
      </c>
      <c r="F638" s="4">
        <f>COUNTIF(A638:$A$3702,C638)</f>
        <v>2</v>
      </c>
    </row>
    <row r="639" spans="1:6" x14ac:dyDescent="0.3">
      <c r="A639" s="3" t="s">
        <v>1007</v>
      </c>
      <c r="B639" s="3">
        <v>6.7</v>
      </c>
      <c r="C639" s="4" t="str">
        <v>Lewis Gilbert</v>
      </c>
      <c r="D639" s="7">
        <f t="shared" si="18"/>
        <v>6.7666666666666657</v>
      </c>
      <c r="E639" s="4">
        <f t="shared" si="19"/>
        <v>0.63300000000000001</v>
      </c>
      <c r="F639" s="4">
        <f>COUNTIF(A639:$A$3702,C639)</f>
        <v>3</v>
      </c>
    </row>
    <row r="640" spans="1:6" x14ac:dyDescent="0.3">
      <c r="A640" s="2" t="s">
        <v>778</v>
      </c>
      <c r="B640" s="2">
        <v>5.4</v>
      </c>
      <c r="C640" s="4" t="str">
        <v>John Francis Daley</v>
      </c>
      <c r="D640" s="7">
        <f t="shared" si="18"/>
        <v>6.1</v>
      </c>
      <c r="E640" s="4">
        <f t="shared" si="19"/>
        <v>0.35399999999999998</v>
      </c>
      <c r="F640" s="4">
        <f>COUNTIF(A640:$A$3702,C640)</f>
        <v>1</v>
      </c>
    </row>
    <row r="641" spans="1:6" x14ac:dyDescent="0.3">
      <c r="A641" s="3" t="s">
        <v>778</v>
      </c>
      <c r="B641" s="3">
        <v>6.4</v>
      </c>
      <c r="C641" s="4" t="str">
        <v>J.B. Rogers</v>
      </c>
      <c r="D641" s="7">
        <f t="shared" si="18"/>
        <v>5.65</v>
      </c>
      <c r="E641" s="4">
        <f t="shared" si="19"/>
        <v>0.22600000000000001</v>
      </c>
      <c r="F641" s="4">
        <f>COUNTIF(A641:$A$3702,C641)</f>
        <v>2</v>
      </c>
    </row>
    <row r="642" spans="1:6" x14ac:dyDescent="0.3">
      <c r="A642" s="2" t="s">
        <v>691</v>
      </c>
      <c r="B642" s="2">
        <v>6.7</v>
      </c>
      <c r="C642" s="4" t="str">
        <v>Michael Sucsy</v>
      </c>
      <c r="D642" s="7">
        <f t="shared" ref="D642:D705" si="20">AVERAGEIF($A$2:$A$3702,C642,$B$2:$B$3702)</f>
        <v>6.8</v>
      </c>
      <c r="E642" s="4">
        <f t="shared" si="19"/>
        <v>0.64</v>
      </c>
      <c r="F642" s="4">
        <f>COUNTIF(A642:$A$3702,C642)</f>
        <v>1</v>
      </c>
    </row>
    <row r="643" spans="1:6" x14ac:dyDescent="0.3">
      <c r="A643" s="3" t="s">
        <v>1246</v>
      </c>
      <c r="B643" s="3">
        <v>6.2</v>
      </c>
      <c r="C643" s="4" t="str">
        <v>Tom Vaughan</v>
      </c>
      <c r="D643" s="7">
        <f t="shared" si="20"/>
        <v>6.3</v>
      </c>
      <c r="E643" s="4">
        <f t="shared" ref="E643:E706" si="21">_xlfn.PERCENTRANK.EXC($D$2:$D$1694,D643)</f>
        <v>0.42599999999999999</v>
      </c>
      <c r="F643" s="4">
        <f>COUNTIF(A643:$A$3702,C643)</f>
        <v>2</v>
      </c>
    </row>
    <row r="644" spans="1:6" x14ac:dyDescent="0.3">
      <c r="A644" s="2" t="s">
        <v>151</v>
      </c>
      <c r="B644" s="2">
        <v>6.1</v>
      </c>
      <c r="C644" s="4" t="str">
        <v>Stephen Hillenburg</v>
      </c>
      <c r="D644" s="7">
        <f t="shared" si="20"/>
        <v>7</v>
      </c>
      <c r="E644" s="4">
        <f t="shared" si="21"/>
        <v>0.72299999999999998</v>
      </c>
      <c r="F644" s="4">
        <f>COUNTIF(A644:$A$3702,C644)</f>
        <v>1</v>
      </c>
    </row>
    <row r="645" spans="1:6" x14ac:dyDescent="0.3">
      <c r="A645" s="3" t="s">
        <v>215</v>
      </c>
      <c r="B645" s="3">
        <v>8.8000000000000007</v>
      </c>
      <c r="C645" s="4" t="str">
        <v>Stig Bergqvist</v>
      </c>
      <c r="D645" s="7">
        <f t="shared" si="20"/>
        <v>6.1</v>
      </c>
      <c r="E645" s="4">
        <f t="shared" si="21"/>
        <v>0.35399999999999998</v>
      </c>
      <c r="F645" s="4">
        <f>COUNTIF(A645:$A$3702,C645)</f>
        <v>1</v>
      </c>
    </row>
    <row r="646" spans="1:6" x14ac:dyDescent="0.3">
      <c r="A646" s="2" t="s">
        <v>105</v>
      </c>
      <c r="B646" s="2">
        <v>7.1</v>
      </c>
      <c r="C646" s="4" t="str">
        <v>Jason Reitman</v>
      </c>
      <c r="D646" s="7">
        <f t="shared" si="20"/>
        <v>7.1400000000000006</v>
      </c>
      <c r="E646" s="4">
        <f t="shared" si="21"/>
        <v>0.80100000000000005</v>
      </c>
      <c r="F646" s="4">
        <f>COUNTIF(A646:$A$3702,C646)</f>
        <v>5</v>
      </c>
    </row>
    <row r="647" spans="1:6" x14ac:dyDescent="0.3">
      <c r="A647" s="2" t="s">
        <v>1252</v>
      </c>
      <c r="B647" s="2">
        <v>5.7</v>
      </c>
      <c r="C647" s="4" t="str">
        <v>Alexander Payne</v>
      </c>
      <c r="D647" s="7">
        <f t="shared" si="20"/>
        <v>7.42</v>
      </c>
      <c r="E647" s="4">
        <f t="shared" si="21"/>
        <v>0.88600000000000001</v>
      </c>
      <c r="F647" s="4">
        <f>COUNTIF(A647:$A$3702,C647)</f>
        <v>5</v>
      </c>
    </row>
    <row r="648" spans="1:6" x14ac:dyDescent="0.3">
      <c r="A648" s="3" t="s">
        <v>1213</v>
      </c>
      <c r="B648" s="3">
        <v>5</v>
      </c>
      <c r="C648" s="4" t="str">
        <v>Jonathan Levine</v>
      </c>
      <c r="D648" s="7">
        <f t="shared" si="20"/>
        <v>7.2</v>
      </c>
      <c r="E648" s="4">
        <f t="shared" si="21"/>
        <v>0.81</v>
      </c>
      <c r="F648" s="4">
        <f>COUNTIF(A648:$A$3702,C648)</f>
        <v>3</v>
      </c>
    </row>
    <row r="649" spans="1:6" x14ac:dyDescent="0.3">
      <c r="A649" s="2" t="s">
        <v>1255</v>
      </c>
      <c r="B649" s="2">
        <v>5.0999999999999996</v>
      </c>
      <c r="C649" s="4" t="str">
        <v>Rian Johnson</v>
      </c>
      <c r="D649" s="7">
        <f t="shared" si="20"/>
        <v>7.15</v>
      </c>
      <c r="E649" s="4">
        <f t="shared" si="21"/>
        <v>0.80300000000000005</v>
      </c>
      <c r="F649" s="4">
        <f>COUNTIF(A649:$A$3702,C649)</f>
        <v>2</v>
      </c>
    </row>
    <row r="650" spans="1:6" x14ac:dyDescent="0.3">
      <c r="A650" s="3" t="s">
        <v>1258</v>
      </c>
      <c r="B650" s="3">
        <v>6.9</v>
      </c>
      <c r="C650" s="4" t="str">
        <v>Chris Noonan</v>
      </c>
      <c r="D650" s="7">
        <f t="shared" si="20"/>
        <v>6.9</v>
      </c>
      <c r="E650" s="4">
        <f t="shared" si="21"/>
        <v>0.68200000000000005</v>
      </c>
      <c r="F650" s="4">
        <f>COUNTIF(A650:$A$3702,C650)</f>
        <v>2</v>
      </c>
    </row>
    <row r="651" spans="1:6" x14ac:dyDescent="0.3">
      <c r="A651" s="2" t="s">
        <v>1191</v>
      </c>
      <c r="B651" s="2">
        <v>4.8</v>
      </c>
      <c r="C651" s="4" t="str">
        <v>Michael McCullers</v>
      </c>
      <c r="D651" s="7">
        <f t="shared" si="20"/>
        <v>6</v>
      </c>
      <c r="E651" s="4">
        <f t="shared" si="21"/>
        <v>0.316</v>
      </c>
      <c r="F651" s="4">
        <f>COUNTIF(A651:$A$3702,C651)</f>
        <v>1</v>
      </c>
    </row>
    <row r="652" spans="1:6" x14ac:dyDescent="0.3">
      <c r="A652" s="3" t="s">
        <v>1261</v>
      </c>
      <c r="B652" s="3">
        <v>6.5</v>
      </c>
      <c r="C652" s="4" t="str">
        <v>Forest Whitaker</v>
      </c>
      <c r="D652" s="7">
        <f t="shared" si="20"/>
        <v>5.9</v>
      </c>
      <c r="E652" s="4">
        <f t="shared" si="21"/>
        <v>0.27500000000000002</v>
      </c>
      <c r="F652" s="4">
        <f>COUNTIF(A652:$A$3702,C652)</f>
        <v>1</v>
      </c>
    </row>
    <row r="653" spans="1:6" x14ac:dyDescent="0.3">
      <c r="A653" s="2" t="s">
        <v>739</v>
      </c>
      <c r="B653" s="2">
        <v>5.0999999999999996</v>
      </c>
      <c r="C653" s="4" t="str">
        <v>Gary Winick</v>
      </c>
      <c r="D653" s="7">
        <f t="shared" si="20"/>
        <v>6.0750000000000002</v>
      </c>
      <c r="E653" s="4">
        <f t="shared" si="21"/>
        <v>0.34899999999999998</v>
      </c>
      <c r="F653" s="4">
        <f>COUNTIF(A653:$A$3702,C653)</f>
        <v>4</v>
      </c>
    </row>
    <row r="654" spans="1:6" x14ac:dyDescent="0.3">
      <c r="A654" s="3" t="s">
        <v>1265</v>
      </c>
      <c r="B654" s="3">
        <v>7.1</v>
      </c>
      <c r="C654" s="4" t="str">
        <v>Woody Allen</v>
      </c>
      <c r="D654" s="7">
        <f t="shared" si="20"/>
        <v>6.9999999999999982</v>
      </c>
      <c r="E654" s="4">
        <f t="shared" si="21"/>
        <v>0.72199999999999998</v>
      </c>
      <c r="F654" s="4">
        <f>COUNTIF(A654:$A$3702,C654)</f>
        <v>19</v>
      </c>
    </row>
    <row r="655" spans="1:6" x14ac:dyDescent="0.3">
      <c r="A655" s="2" t="s">
        <v>607</v>
      </c>
      <c r="B655" s="2">
        <v>7.5</v>
      </c>
      <c r="C655" s="4" t="str">
        <v>Peter Lepeniotis</v>
      </c>
      <c r="D655" s="7">
        <f t="shared" si="20"/>
        <v>5.8</v>
      </c>
      <c r="E655" s="4">
        <f t="shared" si="21"/>
        <v>0.25600000000000001</v>
      </c>
      <c r="F655" s="4">
        <f>COUNTIF(A655:$A$3702,C655)</f>
        <v>1</v>
      </c>
    </row>
    <row r="656" spans="1:6" x14ac:dyDescent="0.3">
      <c r="A656" s="3" t="s">
        <v>655</v>
      </c>
      <c r="B656" s="3">
        <v>6.2</v>
      </c>
      <c r="C656" s="4" t="str">
        <v>Ted Demme</v>
      </c>
      <c r="D656" s="7">
        <f t="shared" si="20"/>
        <v>7.6</v>
      </c>
      <c r="E656" s="4">
        <f t="shared" si="21"/>
        <v>0.91400000000000003</v>
      </c>
      <c r="F656" s="4">
        <f>COUNTIF(A656:$A$3702,C656)</f>
        <v>1</v>
      </c>
    </row>
    <row r="657" spans="1:6" x14ac:dyDescent="0.3">
      <c r="A657" s="2" t="s">
        <v>301</v>
      </c>
      <c r="B657" s="2">
        <v>6.3</v>
      </c>
      <c r="C657" s="4" t="str">
        <v>William Shatner</v>
      </c>
      <c r="D657" s="7">
        <f t="shared" si="20"/>
        <v>5.4</v>
      </c>
      <c r="E657" s="4">
        <f t="shared" si="21"/>
        <v>0.157</v>
      </c>
      <c r="F657" s="4">
        <f>COUNTIF(A657:$A$3702,C657)</f>
        <v>1</v>
      </c>
    </row>
    <row r="658" spans="1:6" x14ac:dyDescent="0.3">
      <c r="A658" s="3" t="s">
        <v>123</v>
      </c>
      <c r="B658" s="3">
        <v>8.1</v>
      </c>
      <c r="C658" s="4" t="str">
        <v>Steve Box</v>
      </c>
      <c r="D658" s="7">
        <f t="shared" si="20"/>
        <v>7.5</v>
      </c>
      <c r="E658" s="4">
        <f t="shared" si="21"/>
        <v>0.89300000000000002</v>
      </c>
      <c r="F658" s="4">
        <f>COUNTIF(A658:$A$3702,C658)</f>
        <v>1</v>
      </c>
    </row>
    <row r="659" spans="1:6" x14ac:dyDescent="0.3">
      <c r="A659" s="2" t="s">
        <v>1202</v>
      </c>
      <c r="B659" s="2">
        <v>6.6</v>
      </c>
      <c r="C659" s="4" t="str">
        <v>Lee Toland Krieger</v>
      </c>
      <c r="D659" s="7">
        <f t="shared" si="20"/>
        <v>7.2</v>
      </c>
      <c r="E659" s="4">
        <f t="shared" si="21"/>
        <v>0.81</v>
      </c>
      <c r="F659" s="4">
        <f>COUNTIF(A659:$A$3702,C659)</f>
        <v>1</v>
      </c>
    </row>
    <row r="660" spans="1:6" x14ac:dyDescent="0.3">
      <c r="A660" s="3" t="s">
        <v>390</v>
      </c>
      <c r="B660" s="3">
        <v>6.9</v>
      </c>
      <c r="C660" s="4" t="str">
        <v>Tim McCanlies</v>
      </c>
      <c r="D660" s="7">
        <f t="shared" si="20"/>
        <v>7.6</v>
      </c>
      <c r="E660" s="4">
        <f t="shared" si="21"/>
        <v>0.91400000000000003</v>
      </c>
      <c r="F660" s="4">
        <f>COUNTIF(A660:$A$3702,C660)</f>
        <v>1</v>
      </c>
    </row>
    <row r="661" spans="1:6" x14ac:dyDescent="0.3">
      <c r="A661" s="2" t="s">
        <v>1276</v>
      </c>
      <c r="B661" s="2">
        <v>6.1</v>
      </c>
      <c r="C661" s="4" t="str">
        <v>Drew Goddard</v>
      </c>
      <c r="D661" s="7">
        <f t="shared" si="20"/>
        <v>7</v>
      </c>
      <c r="E661" s="4">
        <f t="shared" si="21"/>
        <v>0.72299999999999998</v>
      </c>
      <c r="F661" s="4">
        <f>COUNTIF(A661:$A$3702,C661)</f>
        <v>1</v>
      </c>
    </row>
    <row r="662" spans="1:6" x14ac:dyDescent="0.3">
      <c r="A662" s="3" t="s">
        <v>1278</v>
      </c>
      <c r="B662" s="3">
        <v>4.3</v>
      </c>
      <c r="C662" s="4" t="str">
        <v>Jason Friedberg</v>
      </c>
      <c r="D662" s="7">
        <f t="shared" si="20"/>
        <v>2.6</v>
      </c>
      <c r="E662" s="4">
        <f t="shared" si="21"/>
        <v>2E-3</v>
      </c>
      <c r="F662" s="4">
        <f>COUNTIF(A662:$A$3702,C662)</f>
        <v>4</v>
      </c>
    </row>
    <row r="663" spans="1:6" x14ac:dyDescent="0.3">
      <c r="A663" s="2" t="s">
        <v>206</v>
      </c>
      <c r="B663" s="2">
        <v>6.6</v>
      </c>
      <c r="C663" s="4" t="str">
        <v>Paul Michael Glaser</v>
      </c>
      <c r="D663" s="7">
        <f t="shared" si="20"/>
        <v>6.6</v>
      </c>
      <c r="E663" s="4">
        <f t="shared" si="21"/>
        <v>0.55400000000000005</v>
      </c>
      <c r="F663" s="4">
        <f>COUNTIF(A663:$A$3702,C663)</f>
        <v>1</v>
      </c>
    </row>
    <row r="664" spans="1:6" x14ac:dyDescent="0.3">
      <c r="A664" s="3" t="s">
        <v>1282</v>
      </c>
      <c r="B664" s="3">
        <v>6.8</v>
      </c>
      <c r="C664" s="4" t="str">
        <v>John R. Leonetti</v>
      </c>
      <c r="D664" s="7">
        <f t="shared" si="20"/>
        <v>4.5500000000000007</v>
      </c>
      <c r="E664" s="4">
        <f t="shared" si="21"/>
        <v>5.7000000000000002E-2</v>
      </c>
      <c r="F664" s="4">
        <f>COUNTIF(A664:$A$3702,C664)</f>
        <v>2</v>
      </c>
    </row>
    <row r="665" spans="1:6" x14ac:dyDescent="0.3">
      <c r="A665" s="2" t="s">
        <v>1284</v>
      </c>
      <c r="B665" s="2">
        <v>3.8</v>
      </c>
      <c r="C665" s="4" t="str">
        <v>Tom Hanks</v>
      </c>
      <c r="D665" s="7">
        <f t="shared" si="20"/>
        <v>6.5</v>
      </c>
      <c r="E665" s="4">
        <f t="shared" si="21"/>
        <v>0.50600000000000001</v>
      </c>
      <c r="F665" s="4">
        <f>COUNTIF(A665:$A$3702,C665)</f>
        <v>2</v>
      </c>
    </row>
    <row r="666" spans="1:6" x14ac:dyDescent="0.3">
      <c r="A666" s="3" t="s">
        <v>1287</v>
      </c>
      <c r="B666" s="3">
        <v>5.9</v>
      </c>
      <c r="C666" s="4" t="str">
        <v>Kimberly Peirce</v>
      </c>
      <c r="D666" s="7">
        <f t="shared" si="20"/>
        <v>6.666666666666667</v>
      </c>
      <c r="E666" s="4">
        <f t="shared" si="21"/>
        <v>0.59299999999999997</v>
      </c>
      <c r="F666" s="4">
        <f>COUNTIF(A666:$A$3702,C666)</f>
        <v>3</v>
      </c>
    </row>
    <row r="667" spans="1:6" x14ac:dyDescent="0.3">
      <c r="A667" s="2" t="s">
        <v>576</v>
      </c>
      <c r="B667" s="2">
        <v>7.9</v>
      </c>
      <c r="C667" s="4" t="str">
        <v>Liz Friedlander</v>
      </c>
      <c r="D667" s="7">
        <f t="shared" si="20"/>
        <v>6.7</v>
      </c>
      <c r="E667" s="4">
        <f t="shared" si="21"/>
        <v>0.60199999999999998</v>
      </c>
      <c r="F667" s="4">
        <f>COUNTIF(A667:$A$3702,C667)</f>
        <v>1</v>
      </c>
    </row>
    <row r="668" spans="1:6" x14ac:dyDescent="0.3">
      <c r="A668" s="3" t="s">
        <v>1291</v>
      </c>
      <c r="B668" s="3">
        <v>6.3</v>
      </c>
      <c r="C668" s="4" t="str">
        <v>Phil Joanou</v>
      </c>
      <c r="D668" s="7">
        <f t="shared" si="20"/>
        <v>6.9</v>
      </c>
      <c r="E668" s="4">
        <f t="shared" si="21"/>
        <v>0.68200000000000005</v>
      </c>
      <c r="F668" s="4">
        <f>COUNTIF(A668:$A$3702,C668)</f>
        <v>1</v>
      </c>
    </row>
    <row r="669" spans="1:6" x14ac:dyDescent="0.3">
      <c r="A669" s="2" t="s">
        <v>1294</v>
      </c>
      <c r="B669" s="2">
        <v>5.5</v>
      </c>
      <c r="C669" s="4" t="str">
        <v>Shane Acker</v>
      </c>
      <c r="D669" s="7">
        <f t="shared" si="20"/>
        <v>7.1</v>
      </c>
      <c r="E669" s="4">
        <f t="shared" si="21"/>
        <v>0.77200000000000002</v>
      </c>
      <c r="F669" s="4">
        <f>COUNTIF(A669:$A$3702,C669)</f>
        <v>1</v>
      </c>
    </row>
    <row r="670" spans="1:6" x14ac:dyDescent="0.3">
      <c r="A670" s="3" t="s">
        <v>35</v>
      </c>
      <c r="B670" s="3">
        <v>7.7</v>
      </c>
      <c r="C670" s="4" t="str">
        <v>Stephen J. Anderson</v>
      </c>
      <c r="D670" s="7">
        <f t="shared" si="20"/>
        <v>7.3</v>
      </c>
      <c r="E670" s="4">
        <f t="shared" si="21"/>
        <v>0.84899999999999998</v>
      </c>
      <c r="F670" s="4">
        <f>COUNTIF(A670:$A$3702,C670)</f>
        <v>1</v>
      </c>
    </row>
    <row r="671" spans="1:6" x14ac:dyDescent="0.3">
      <c r="A671" s="2" t="s">
        <v>655</v>
      </c>
      <c r="B671" s="2">
        <v>6.3</v>
      </c>
      <c r="C671" s="4" t="str">
        <v>Troy Miller</v>
      </c>
      <c r="D671" s="7">
        <f t="shared" si="20"/>
        <v>3.4</v>
      </c>
      <c r="E671" s="4">
        <f t="shared" si="21"/>
        <v>1.6E-2</v>
      </c>
      <c r="F671" s="4">
        <f>COUNTIF(A671:$A$3702,C671)</f>
        <v>1</v>
      </c>
    </row>
    <row r="672" spans="1:6" x14ac:dyDescent="0.3">
      <c r="A672" s="3" t="s">
        <v>1298</v>
      </c>
      <c r="B672" s="3">
        <v>7.1</v>
      </c>
      <c r="C672" s="4" t="str">
        <v>Tate Taylor</v>
      </c>
      <c r="D672" s="7">
        <f t="shared" si="20"/>
        <v>7.5</v>
      </c>
      <c r="E672" s="4">
        <f t="shared" si="21"/>
        <v>0.89300000000000002</v>
      </c>
      <c r="F672" s="4">
        <f>COUNTIF(A672:$A$3702,C672)</f>
        <v>2</v>
      </c>
    </row>
    <row r="673" spans="1:6" x14ac:dyDescent="0.3">
      <c r="A673" s="2" t="s">
        <v>1077</v>
      </c>
      <c r="B673" s="2">
        <v>8.5</v>
      </c>
      <c r="C673" s="4" t="str">
        <v>Brett Leonard</v>
      </c>
      <c r="D673" s="7">
        <f t="shared" si="20"/>
        <v>5.45</v>
      </c>
      <c r="E673" s="4">
        <f t="shared" si="21"/>
        <v>0.17399999999999999</v>
      </c>
      <c r="F673" s="4">
        <f>COUNTIF(A673:$A$3702,C673)</f>
        <v>2</v>
      </c>
    </row>
    <row r="674" spans="1:6" x14ac:dyDescent="0.3">
      <c r="A674" s="2" t="s">
        <v>582</v>
      </c>
      <c r="B674" s="2">
        <v>5.8</v>
      </c>
      <c r="C674" s="4" t="str">
        <v>Alister Grierson</v>
      </c>
      <c r="D674" s="7">
        <f t="shared" si="20"/>
        <v>5.9</v>
      </c>
      <c r="E674" s="4">
        <f t="shared" si="21"/>
        <v>0.27500000000000002</v>
      </c>
      <c r="F674" s="4">
        <f>COUNTIF(A674:$A$3702,C674)</f>
        <v>1</v>
      </c>
    </row>
    <row r="675" spans="1:6" x14ac:dyDescent="0.3">
      <c r="A675" s="3" t="s">
        <v>215</v>
      </c>
      <c r="B675" s="3">
        <v>8.1</v>
      </c>
      <c r="C675" s="4" t="str">
        <v>Nick Hurran</v>
      </c>
      <c r="D675" s="7">
        <f t="shared" si="20"/>
        <v>5.2</v>
      </c>
      <c r="E675" s="4">
        <f t="shared" si="21"/>
        <v>0.113</v>
      </c>
      <c r="F675" s="4">
        <f>COUNTIF(A675:$A$3702,C675)</f>
        <v>1</v>
      </c>
    </row>
    <row r="676" spans="1:6" x14ac:dyDescent="0.3">
      <c r="A676" s="2" t="s">
        <v>167</v>
      </c>
      <c r="B676" s="2">
        <v>7.9</v>
      </c>
      <c r="C676" s="4" t="str">
        <v>Charles Stone III</v>
      </c>
      <c r="D676" s="7">
        <f t="shared" si="20"/>
        <v>5.6</v>
      </c>
      <c r="E676" s="4">
        <f t="shared" si="21"/>
        <v>0.2</v>
      </c>
      <c r="F676" s="4">
        <f>COUNTIF(A676:$A$3702,C676)</f>
        <v>2</v>
      </c>
    </row>
    <row r="677" spans="1:6" x14ac:dyDescent="0.3">
      <c r="A677" s="3" t="s">
        <v>101</v>
      </c>
      <c r="B677" s="3">
        <v>7.2</v>
      </c>
      <c r="C677" s="4" t="str">
        <v>Paul Haggis</v>
      </c>
      <c r="D677" s="7">
        <f t="shared" si="20"/>
        <v>7.65</v>
      </c>
      <c r="E677" s="4">
        <f t="shared" si="21"/>
        <v>0.93200000000000005</v>
      </c>
      <c r="F677" s="4">
        <f>COUNTIF(A677:$A$3702,C677)</f>
        <v>2</v>
      </c>
    </row>
    <row r="678" spans="1:6" x14ac:dyDescent="0.3">
      <c r="A678" s="2" t="s">
        <v>584</v>
      </c>
      <c r="B678" s="2">
        <v>6.3</v>
      </c>
      <c r="C678" s="4" t="str">
        <v>Kurt Wimmer</v>
      </c>
      <c r="D678" s="7">
        <f t="shared" si="20"/>
        <v>5.95</v>
      </c>
      <c r="E678" s="4">
        <f t="shared" si="21"/>
        <v>0.308</v>
      </c>
      <c r="F678" s="4">
        <f>COUNTIF(A678:$A$3702,C678)</f>
        <v>2</v>
      </c>
    </row>
    <row r="679" spans="1:6" x14ac:dyDescent="0.3">
      <c r="A679" s="3" t="s">
        <v>356</v>
      </c>
      <c r="B679" s="3">
        <v>8.1</v>
      </c>
      <c r="C679" s="4" t="str">
        <v>Jean-François Richet</v>
      </c>
      <c r="D679" s="7">
        <f t="shared" si="20"/>
        <v>6.3</v>
      </c>
      <c r="E679" s="4">
        <f t="shared" si="21"/>
        <v>0.42599999999999999</v>
      </c>
      <c r="F679" s="4">
        <f>COUNTIF(A679:$A$3702,C679)</f>
        <v>1</v>
      </c>
    </row>
    <row r="680" spans="1:6" x14ac:dyDescent="0.3">
      <c r="A680" s="2" t="s">
        <v>1309</v>
      </c>
      <c r="B680" s="2">
        <v>7</v>
      </c>
      <c r="C680" s="4" t="str">
        <v>Kevin Hooks</v>
      </c>
      <c r="D680" s="7">
        <f t="shared" si="20"/>
        <v>5.3</v>
      </c>
      <c r="E680" s="4">
        <f t="shared" si="21"/>
        <v>0.13100000000000001</v>
      </c>
      <c r="F680" s="4">
        <f>COUNTIF(A680:$A$3702,C680)</f>
        <v>1</v>
      </c>
    </row>
    <row r="681" spans="1:6" x14ac:dyDescent="0.3">
      <c r="A681" s="3" t="s">
        <v>1068</v>
      </c>
      <c r="B681" s="3">
        <v>5.5</v>
      </c>
      <c r="C681" s="4" t="str">
        <v>Ellory Elkayem</v>
      </c>
      <c r="D681" s="7">
        <f t="shared" si="20"/>
        <v>5.4</v>
      </c>
      <c r="E681" s="4">
        <f t="shared" si="21"/>
        <v>0.157</v>
      </c>
      <c r="F681" s="4">
        <f>COUNTIF(A681:$A$3702,C681)</f>
        <v>1</v>
      </c>
    </row>
    <row r="682" spans="1:6" x14ac:dyDescent="0.3">
      <c r="A682" s="2" t="s">
        <v>1265</v>
      </c>
      <c r="B682" s="2">
        <v>6.7</v>
      </c>
      <c r="C682" s="4" t="str">
        <v>Niki Caro</v>
      </c>
      <c r="D682" s="7">
        <f t="shared" si="20"/>
        <v>7.4333333333333327</v>
      </c>
      <c r="E682" s="4">
        <f t="shared" si="21"/>
        <v>0.88600000000000001</v>
      </c>
      <c r="F682" s="4">
        <f>COUNTIF(A682:$A$3702,C682)</f>
        <v>3</v>
      </c>
    </row>
    <row r="683" spans="1:6" x14ac:dyDescent="0.3">
      <c r="A683" s="3" t="s">
        <v>625</v>
      </c>
      <c r="B683" s="3">
        <v>5.2</v>
      </c>
      <c r="C683" s="4" t="str">
        <v>Vincenzo Natali</v>
      </c>
      <c r="D683" s="7">
        <f t="shared" si="20"/>
        <v>6.55</v>
      </c>
      <c r="E683" s="4">
        <f t="shared" si="21"/>
        <v>0.54300000000000004</v>
      </c>
      <c r="F683" s="4">
        <f>COUNTIF(A683:$A$3702,C683)</f>
        <v>2</v>
      </c>
    </row>
    <row r="684" spans="1:6" x14ac:dyDescent="0.3">
      <c r="A684" s="2" t="s">
        <v>1013</v>
      </c>
      <c r="B684" s="2">
        <v>7</v>
      </c>
      <c r="C684" s="4" t="str">
        <v>Willard Huyck</v>
      </c>
      <c r="D684" s="7">
        <f t="shared" si="20"/>
        <v>4.5999999999999996</v>
      </c>
      <c r="E684" s="4">
        <f t="shared" si="21"/>
        <v>5.8999999999999997E-2</v>
      </c>
      <c r="F684" s="4">
        <f>COUNTIF(A684:$A$3702,C684)</f>
        <v>1</v>
      </c>
    </row>
    <row r="685" spans="1:6" x14ac:dyDescent="0.3">
      <c r="A685" s="3" t="s">
        <v>1316</v>
      </c>
      <c r="B685" s="3">
        <v>6.1</v>
      </c>
      <c r="C685" s="4" t="str">
        <v>Gavin O'Connor</v>
      </c>
      <c r="D685" s="7">
        <f t="shared" si="20"/>
        <v>6.9799999999999995</v>
      </c>
      <c r="E685" s="4">
        <f t="shared" si="21"/>
        <v>0.72</v>
      </c>
      <c r="F685" s="4">
        <f>COUNTIF(A685:$A$3702,C685)</f>
        <v>5</v>
      </c>
    </row>
    <row r="686" spans="1:6" x14ac:dyDescent="0.3">
      <c r="A686" s="2" t="s">
        <v>255</v>
      </c>
      <c r="B686" s="2">
        <v>6.6</v>
      </c>
      <c r="C686" s="4" t="str">
        <v>Bruce Hunt</v>
      </c>
      <c r="D686" s="7">
        <f t="shared" si="20"/>
        <v>5.0999999999999996</v>
      </c>
      <c r="E686" s="4">
        <f t="shared" si="21"/>
        <v>9.6000000000000002E-2</v>
      </c>
      <c r="F686" s="4">
        <f>COUNTIF(A686:$A$3702,C686)</f>
        <v>1</v>
      </c>
    </row>
    <row r="687" spans="1:6" x14ac:dyDescent="0.3">
      <c r="A687" s="3" t="s">
        <v>1319</v>
      </c>
      <c r="B687" s="3">
        <v>5.5</v>
      </c>
      <c r="C687" s="4" t="str">
        <v>Craig Gillespie</v>
      </c>
      <c r="D687" s="7">
        <f t="shared" si="20"/>
        <v>6.9333333333333336</v>
      </c>
      <c r="E687" s="4">
        <f t="shared" si="21"/>
        <v>0.71099999999999997</v>
      </c>
      <c r="F687" s="4">
        <f>COUNTIF(A687:$A$3702,C687)</f>
        <v>3</v>
      </c>
    </row>
    <row r="688" spans="1:6" x14ac:dyDescent="0.3">
      <c r="A688" s="2" t="s">
        <v>566</v>
      </c>
      <c r="B688" s="2">
        <v>5.9</v>
      </c>
      <c r="C688" s="4" t="str">
        <v>Chris Roberts</v>
      </c>
      <c r="D688" s="7">
        <f t="shared" si="20"/>
        <v>4.0999999999999996</v>
      </c>
      <c r="E688" s="4">
        <f t="shared" si="21"/>
        <v>3.5000000000000003E-2</v>
      </c>
      <c r="F688" s="4">
        <f>COUNTIF(A688:$A$3702,C688)</f>
        <v>1</v>
      </c>
    </row>
    <row r="689" spans="1:6" x14ac:dyDescent="0.3">
      <c r="A689" s="3" t="s">
        <v>865</v>
      </c>
      <c r="B689" s="3">
        <v>5.4</v>
      </c>
      <c r="C689" s="4" t="str">
        <v>Jee-woon Kim</v>
      </c>
      <c r="D689" s="7">
        <f t="shared" si="20"/>
        <v>6.85</v>
      </c>
      <c r="E689" s="4">
        <f t="shared" si="21"/>
        <v>0.66900000000000004</v>
      </c>
      <c r="F689" s="4">
        <f>COUNTIF(A689:$A$3702,C689)</f>
        <v>2</v>
      </c>
    </row>
    <row r="690" spans="1:6" x14ac:dyDescent="0.3">
      <c r="A690" s="2" t="s">
        <v>1323</v>
      </c>
      <c r="B690" s="2">
        <v>6.4</v>
      </c>
      <c r="C690" s="4" t="str">
        <v>Nick Hamm</v>
      </c>
      <c r="D690" s="7">
        <f t="shared" si="20"/>
        <v>4.8</v>
      </c>
      <c r="E690" s="4">
        <f t="shared" si="21"/>
        <v>7.2999999999999995E-2</v>
      </c>
      <c r="F690" s="4">
        <f>COUNTIF(A690:$A$3702,C690)</f>
        <v>1</v>
      </c>
    </row>
    <row r="691" spans="1:6" x14ac:dyDescent="0.3">
      <c r="A691" s="3" t="s">
        <v>1325</v>
      </c>
      <c r="B691" s="3">
        <v>5.7</v>
      </c>
      <c r="C691" s="4" t="str">
        <v>Andy Cadiff</v>
      </c>
      <c r="D691" s="7">
        <f t="shared" si="20"/>
        <v>6.1</v>
      </c>
      <c r="E691" s="4">
        <f t="shared" si="21"/>
        <v>0.35399999999999998</v>
      </c>
      <c r="F691" s="4">
        <f>COUNTIF(A691:$A$3702,C691)</f>
        <v>1</v>
      </c>
    </row>
    <row r="692" spans="1:6" x14ac:dyDescent="0.3">
      <c r="A692" s="2" t="s">
        <v>85</v>
      </c>
      <c r="B692" s="2">
        <v>6.7</v>
      </c>
      <c r="C692" s="4" t="str">
        <v>Mike Disa</v>
      </c>
      <c r="D692" s="7">
        <f t="shared" si="20"/>
        <v>4.8</v>
      </c>
      <c r="E692" s="4">
        <f t="shared" si="21"/>
        <v>7.2999999999999995E-2</v>
      </c>
      <c r="F692" s="4">
        <f>COUNTIF(A692:$A$3702,C692)</f>
        <v>1</v>
      </c>
    </row>
    <row r="693" spans="1:6" x14ac:dyDescent="0.3">
      <c r="A693" s="3" t="s">
        <v>411</v>
      </c>
      <c r="B693" s="3">
        <v>7.1</v>
      </c>
      <c r="C693" s="4" t="str">
        <v>Sergio Leone</v>
      </c>
      <c r="D693" s="7">
        <f t="shared" si="20"/>
        <v>8.4333333333333336</v>
      </c>
      <c r="E693" s="4">
        <f t="shared" si="21"/>
        <v>0.995</v>
      </c>
      <c r="F693" s="4">
        <f>COUNTIF(A693:$A$3702,C693)</f>
        <v>3</v>
      </c>
    </row>
    <row r="694" spans="1:6" x14ac:dyDescent="0.3">
      <c r="A694" s="2" t="s">
        <v>241</v>
      </c>
      <c r="B694" s="2">
        <v>6.8</v>
      </c>
      <c r="C694" s="4" t="str">
        <v>Niels Arden Oplev</v>
      </c>
      <c r="D694" s="7">
        <f t="shared" si="20"/>
        <v>6.5</v>
      </c>
      <c r="E694" s="4">
        <f t="shared" si="21"/>
        <v>0.50600000000000001</v>
      </c>
      <c r="F694" s="4">
        <f>COUNTIF(A694:$A$3702,C694)</f>
        <v>1</v>
      </c>
    </row>
    <row r="695" spans="1:6" x14ac:dyDescent="0.3">
      <c r="A695" s="3" t="s">
        <v>1330</v>
      </c>
      <c r="B695" s="3">
        <v>6.5</v>
      </c>
      <c r="C695" s="4" t="str">
        <v>Michael Radford</v>
      </c>
      <c r="D695" s="7">
        <f t="shared" si="20"/>
        <v>7.1</v>
      </c>
      <c r="E695" s="4">
        <f t="shared" si="21"/>
        <v>0.77200000000000002</v>
      </c>
      <c r="F695" s="4">
        <f>COUNTIF(A695:$A$3702,C695)</f>
        <v>1</v>
      </c>
    </row>
    <row r="696" spans="1:6" x14ac:dyDescent="0.3">
      <c r="A696" s="2" t="s">
        <v>533</v>
      </c>
      <c r="B696" s="2">
        <v>7.6</v>
      </c>
      <c r="C696" s="4" t="str">
        <v>Kaige Chen</v>
      </c>
      <c r="D696" s="7">
        <f t="shared" si="20"/>
        <v>5.6</v>
      </c>
      <c r="E696" s="4">
        <f t="shared" si="21"/>
        <v>0.2</v>
      </c>
      <c r="F696" s="4">
        <f>COUNTIF(A696:$A$3702,C696)</f>
        <v>1</v>
      </c>
    </row>
    <row r="697" spans="1:6" x14ac:dyDescent="0.3">
      <c r="A697" s="3" t="s">
        <v>573</v>
      </c>
      <c r="B697" s="3">
        <v>5.5</v>
      </c>
      <c r="C697" s="4" t="str">
        <v>Corey Yuen</v>
      </c>
      <c r="D697" s="7">
        <f t="shared" si="20"/>
        <v>4.8</v>
      </c>
      <c r="E697" s="4">
        <f t="shared" si="21"/>
        <v>7.2999999999999995E-2</v>
      </c>
      <c r="F697" s="4">
        <f>COUNTIF(A697:$A$3702,C697)</f>
        <v>1</v>
      </c>
    </row>
    <row r="698" spans="1:6" x14ac:dyDescent="0.3">
      <c r="A698" s="2" t="s">
        <v>1335</v>
      </c>
      <c r="B698" s="2">
        <v>6.5</v>
      </c>
      <c r="C698" s="4" t="str">
        <v>Andrew Dominik</v>
      </c>
      <c r="D698" s="7">
        <f t="shared" si="20"/>
        <v>6.85</v>
      </c>
      <c r="E698" s="4">
        <f t="shared" si="21"/>
        <v>0.66900000000000004</v>
      </c>
      <c r="F698" s="4">
        <f>COUNTIF(A698:$A$3702,C698)</f>
        <v>2</v>
      </c>
    </row>
    <row r="699" spans="1:6" x14ac:dyDescent="0.3">
      <c r="A699" s="3" t="s">
        <v>285</v>
      </c>
      <c r="B699" s="3">
        <v>7</v>
      </c>
      <c r="C699" s="4" t="str">
        <v>Li Zhang</v>
      </c>
      <c r="D699" s="7">
        <f t="shared" si="20"/>
        <v>6</v>
      </c>
      <c r="E699" s="4">
        <f t="shared" si="21"/>
        <v>0.316</v>
      </c>
      <c r="F699" s="4">
        <f>COUNTIF(A699:$A$3702,C699)</f>
        <v>1</v>
      </c>
    </row>
    <row r="700" spans="1:6" x14ac:dyDescent="0.3">
      <c r="A700" s="2" t="s">
        <v>691</v>
      </c>
      <c r="B700" s="2">
        <v>5.8</v>
      </c>
      <c r="C700" s="4" t="str">
        <v>Elizabeth Banks</v>
      </c>
      <c r="D700" s="7">
        <f t="shared" si="20"/>
        <v>5.4</v>
      </c>
      <c r="E700" s="4">
        <f t="shared" si="21"/>
        <v>0.157</v>
      </c>
      <c r="F700" s="4">
        <f>COUNTIF(A700:$A$3702,C700)</f>
        <v>2</v>
      </c>
    </row>
    <row r="701" spans="1:6" x14ac:dyDescent="0.3">
      <c r="A701" s="3" t="s">
        <v>1339</v>
      </c>
      <c r="B701" s="3">
        <v>7.3</v>
      </c>
      <c r="C701" s="4" t="str">
        <v>Edward Norton</v>
      </c>
      <c r="D701" s="7">
        <f t="shared" si="20"/>
        <v>6.4</v>
      </c>
      <c r="E701" s="4">
        <f t="shared" si="21"/>
        <v>0.46800000000000003</v>
      </c>
      <c r="F701" s="4">
        <f>COUNTIF(A701:$A$3702,C701)</f>
        <v>1</v>
      </c>
    </row>
    <row r="702" spans="1:6" x14ac:dyDescent="0.3">
      <c r="A702" s="2" t="s">
        <v>498</v>
      </c>
      <c r="B702" s="2">
        <v>6.6</v>
      </c>
      <c r="C702" s="4" t="str">
        <v>Ben Falcone</v>
      </c>
      <c r="D702" s="7">
        <f t="shared" si="20"/>
        <v>5.0999999999999996</v>
      </c>
      <c r="E702" s="4">
        <f t="shared" si="21"/>
        <v>9.6000000000000002E-2</v>
      </c>
      <c r="F702" s="4">
        <f>COUNTIF(A702:$A$3702,C702)</f>
        <v>2</v>
      </c>
    </row>
    <row r="703" spans="1:6" x14ac:dyDescent="0.3">
      <c r="A703" s="3" t="s">
        <v>1344</v>
      </c>
      <c r="B703" s="3">
        <v>4.4000000000000004</v>
      </c>
      <c r="C703" s="4" t="str">
        <v>Richard Attenborough</v>
      </c>
      <c r="D703" s="7">
        <f t="shared" si="20"/>
        <v>7.4333333333333336</v>
      </c>
      <c r="E703" s="4">
        <f t="shared" si="21"/>
        <v>0.88700000000000001</v>
      </c>
      <c r="F703" s="4">
        <f>COUNTIF(A703:$A$3702,C703)</f>
        <v>3</v>
      </c>
    </row>
    <row r="704" spans="1:6" x14ac:dyDescent="0.3">
      <c r="A704" s="2" t="s">
        <v>1047</v>
      </c>
      <c r="B704" s="2">
        <v>7.7</v>
      </c>
      <c r="C704" s="4" t="str">
        <v>Don Mancini</v>
      </c>
      <c r="D704" s="7">
        <f t="shared" si="20"/>
        <v>4.9000000000000004</v>
      </c>
      <c r="E704" s="4">
        <f t="shared" si="21"/>
        <v>8.2000000000000003E-2</v>
      </c>
      <c r="F704" s="4">
        <f>COUNTIF(A704:$A$3702,C704)</f>
        <v>1</v>
      </c>
    </row>
    <row r="705" spans="1:6" x14ac:dyDescent="0.3">
      <c r="A705" s="3" t="s">
        <v>294</v>
      </c>
      <c r="B705" s="3">
        <v>5</v>
      </c>
      <c r="C705" s="4" t="str">
        <v>John Maybury</v>
      </c>
      <c r="D705" s="7">
        <f t="shared" si="20"/>
        <v>7.1</v>
      </c>
      <c r="E705" s="4">
        <f t="shared" si="21"/>
        <v>0.77200000000000002</v>
      </c>
      <c r="F705" s="4">
        <f>COUNTIF(A705:$A$3702,C705)</f>
        <v>1</v>
      </c>
    </row>
    <row r="706" spans="1:6" x14ac:dyDescent="0.3">
      <c r="A706" s="2" t="s">
        <v>566</v>
      </c>
      <c r="B706" s="2">
        <v>7.7</v>
      </c>
      <c r="C706" s="4" t="str">
        <v>Igor Kovalyov</v>
      </c>
      <c r="D706" s="7">
        <f t="shared" ref="D706:D769" si="22">AVERAGEIF($A$2:$A$3702,C706,$B$2:$B$3702)</f>
        <v>5.9</v>
      </c>
      <c r="E706" s="4">
        <f t="shared" si="21"/>
        <v>0.27500000000000002</v>
      </c>
      <c r="F706" s="4">
        <f>COUNTIF(A706:$A$3702,C706)</f>
        <v>1</v>
      </c>
    </row>
    <row r="707" spans="1:6" x14ac:dyDescent="0.3">
      <c r="A707" s="3" t="s">
        <v>1350</v>
      </c>
      <c r="B707" s="3">
        <v>4.4000000000000004</v>
      </c>
      <c r="C707" s="4" t="str">
        <v>David Wain</v>
      </c>
      <c r="D707" s="7">
        <f t="shared" si="22"/>
        <v>5.95</v>
      </c>
      <c r="E707" s="4">
        <f t="shared" ref="E707:E770" si="23">_xlfn.PERCENTRANK.EXC($D$2:$D$1694,D707)</f>
        <v>0.308</v>
      </c>
      <c r="F707" s="4">
        <f>COUNTIF(A707:$A$3702,C707)</f>
        <v>2</v>
      </c>
    </row>
    <row r="708" spans="1:6" x14ac:dyDescent="0.3">
      <c r="A708" s="2" t="s">
        <v>844</v>
      </c>
      <c r="B708" s="2">
        <v>6.1</v>
      </c>
      <c r="C708" s="4" t="str">
        <v>Miguel Arteta</v>
      </c>
      <c r="D708" s="7">
        <f t="shared" si="22"/>
        <v>6.4499999999999993</v>
      </c>
      <c r="E708" s="4">
        <f t="shared" si="23"/>
        <v>0.49399999999999999</v>
      </c>
      <c r="F708" s="4">
        <f>COUNTIF(A708:$A$3702,C708)</f>
        <v>4</v>
      </c>
    </row>
    <row r="709" spans="1:6" x14ac:dyDescent="0.3">
      <c r="A709" s="3" t="s">
        <v>1353</v>
      </c>
      <c r="B709" s="3">
        <v>5.4</v>
      </c>
      <c r="C709" s="4" t="str">
        <v>James Gray</v>
      </c>
      <c r="D709" s="7">
        <f t="shared" si="22"/>
        <v>6.75</v>
      </c>
      <c r="E709" s="4">
        <f t="shared" si="23"/>
        <v>0.628</v>
      </c>
      <c r="F709" s="4">
        <f>COUNTIF(A709:$A$3702,C709)</f>
        <v>4</v>
      </c>
    </row>
    <row r="710" spans="1:6" x14ac:dyDescent="0.3">
      <c r="A710" s="2" t="s">
        <v>120</v>
      </c>
      <c r="B710" s="2">
        <v>6.8</v>
      </c>
      <c r="C710" s="4" t="str">
        <v>Janusz Kaminski</v>
      </c>
      <c r="D710" s="7">
        <f t="shared" si="22"/>
        <v>4.8</v>
      </c>
      <c r="E710" s="4">
        <f t="shared" si="23"/>
        <v>7.2999999999999995E-2</v>
      </c>
      <c r="F710" s="4">
        <f>COUNTIF(A710:$A$3702,C710)</f>
        <v>1</v>
      </c>
    </row>
    <row r="711" spans="1:6" x14ac:dyDescent="0.3">
      <c r="A711" s="3" t="s">
        <v>1357</v>
      </c>
      <c r="B711" s="3">
        <v>6.5</v>
      </c>
      <c r="C711" s="4" t="str">
        <v>Michael Ritchie</v>
      </c>
      <c r="D711" s="7">
        <f t="shared" si="22"/>
        <v>5.65</v>
      </c>
      <c r="E711" s="4">
        <f t="shared" si="23"/>
        <v>0.22600000000000001</v>
      </c>
      <c r="F711" s="4">
        <f>COUNTIF(A711:$A$3702,C711)</f>
        <v>2</v>
      </c>
    </row>
    <row r="712" spans="1:6" x14ac:dyDescent="0.3">
      <c r="A712" s="2" t="s">
        <v>1359</v>
      </c>
      <c r="B712" s="2">
        <v>7</v>
      </c>
      <c r="C712" s="4" t="str">
        <v>Robert B. Weide</v>
      </c>
      <c r="D712" s="7">
        <f t="shared" si="22"/>
        <v>6.5</v>
      </c>
      <c r="E712" s="4">
        <f t="shared" si="23"/>
        <v>0.50600000000000001</v>
      </c>
      <c r="F712" s="4">
        <f>COUNTIF(A712:$A$3702,C712)</f>
        <v>1</v>
      </c>
    </row>
    <row r="713" spans="1:6" x14ac:dyDescent="0.3">
      <c r="A713" s="3" t="s">
        <v>1163</v>
      </c>
      <c r="B713" s="3">
        <v>6.3</v>
      </c>
      <c r="C713" s="4" t="str">
        <v>Jeff Wadlow</v>
      </c>
      <c r="D713" s="7">
        <f t="shared" si="22"/>
        <v>6.3666666666666671</v>
      </c>
      <c r="E713" s="4">
        <f t="shared" si="23"/>
        <v>0.46300000000000002</v>
      </c>
      <c r="F713" s="4">
        <f>COUNTIF(A713:$A$3702,C713)</f>
        <v>3</v>
      </c>
    </row>
    <row r="714" spans="1:6" x14ac:dyDescent="0.3">
      <c r="A714" s="2" t="s">
        <v>438</v>
      </c>
      <c r="B714" s="2">
        <v>6.3</v>
      </c>
      <c r="C714" s="4" t="str">
        <v>Camille Delamarre</v>
      </c>
      <c r="D714" s="7">
        <f t="shared" si="22"/>
        <v>5.4</v>
      </c>
      <c r="E714" s="4">
        <f t="shared" si="23"/>
        <v>0.157</v>
      </c>
      <c r="F714" s="4">
        <f>COUNTIF(A714:$A$3702,C714)</f>
        <v>2</v>
      </c>
    </row>
    <row r="715" spans="1:6" x14ac:dyDescent="0.3">
      <c r="A715" s="3" t="s">
        <v>1363</v>
      </c>
      <c r="B715" s="3">
        <v>6.1</v>
      </c>
      <c r="C715" s="4" t="str">
        <v>Malcolm D. Lee</v>
      </c>
      <c r="D715" s="7">
        <f t="shared" si="22"/>
        <v>5.6</v>
      </c>
      <c r="E715" s="4">
        <f t="shared" si="23"/>
        <v>0.2</v>
      </c>
      <c r="F715" s="4">
        <f>COUNTIF(A715:$A$3702,C715)</f>
        <v>5</v>
      </c>
    </row>
    <row r="716" spans="1:6" x14ac:dyDescent="0.3">
      <c r="A716" s="2" t="s">
        <v>1365</v>
      </c>
      <c r="B716" s="2">
        <v>6.1</v>
      </c>
      <c r="C716" s="4" t="str">
        <v>David Lean</v>
      </c>
      <c r="D716" s="7">
        <f t="shared" si="22"/>
        <v>8</v>
      </c>
      <c r="E716" s="4">
        <f t="shared" si="23"/>
        <v>0.97799999999999998</v>
      </c>
      <c r="F716" s="4">
        <f>COUNTIF(A716:$A$3702,C716)</f>
        <v>4</v>
      </c>
    </row>
    <row r="717" spans="1:6" x14ac:dyDescent="0.3">
      <c r="A717" s="2" t="s">
        <v>1367</v>
      </c>
      <c r="B717" s="2">
        <v>5.3</v>
      </c>
      <c r="C717" s="4" t="str">
        <v>Richard Eyre</v>
      </c>
      <c r="D717" s="7">
        <f t="shared" si="22"/>
        <v>7.25</v>
      </c>
      <c r="E717" s="4">
        <f t="shared" si="23"/>
        <v>0.84199999999999997</v>
      </c>
      <c r="F717" s="4">
        <f>COUNTIF(A717:$A$3702,C717)</f>
        <v>2</v>
      </c>
    </row>
    <row r="718" spans="1:6" x14ac:dyDescent="0.3">
      <c r="A718" s="3" t="s">
        <v>1369</v>
      </c>
      <c r="B718" s="3">
        <v>5.4</v>
      </c>
      <c r="C718" s="4" t="str">
        <v>Nicholas Meyer</v>
      </c>
      <c r="D718" s="7">
        <f t="shared" si="22"/>
        <v>7.45</v>
      </c>
      <c r="E718" s="4">
        <f t="shared" si="23"/>
        <v>0.88900000000000001</v>
      </c>
      <c r="F718" s="4">
        <f>COUNTIF(A718:$A$3702,C718)</f>
        <v>2</v>
      </c>
    </row>
    <row r="719" spans="1:6" x14ac:dyDescent="0.3">
      <c r="A719" s="2" t="s">
        <v>273</v>
      </c>
      <c r="B719" s="2">
        <v>6.2</v>
      </c>
      <c r="C719" s="4" t="str">
        <v>Callie Khouri</v>
      </c>
      <c r="D719" s="7">
        <f t="shared" si="22"/>
        <v>5.9</v>
      </c>
      <c r="E719" s="4">
        <f t="shared" si="23"/>
        <v>0.27500000000000002</v>
      </c>
      <c r="F719" s="4">
        <f>COUNTIF(A719:$A$3702,C719)</f>
        <v>2</v>
      </c>
    </row>
    <row r="720" spans="1:6" x14ac:dyDescent="0.3">
      <c r="A720" s="3" t="s">
        <v>1372</v>
      </c>
      <c r="B720" s="3">
        <v>6.6</v>
      </c>
      <c r="C720" s="4" t="str">
        <v>Todd Graff</v>
      </c>
      <c r="D720" s="7">
        <f t="shared" si="22"/>
        <v>6.0500000000000007</v>
      </c>
      <c r="E720" s="4">
        <f t="shared" si="23"/>
        <v>0.34599999999999997</v>
      </c>
      <c r="F720" s="4">
        <f>COUNTIF(A720:$A$3702,C720)</f>
        <v>2</v>
      </c>
    </row>
    <row r="721" spans="1:6" x14ac:dyDescent="0.3">
      <c r="A721" s="2" t="s">
        <v>1375</v>
      </c>
      <c r="B721" s="2">
        <v>5.9</v>
      </c>
      <c r="C721" s="4" t="str">
        <v>Philip Kaufman</v>
      </c>
      <c r="D721" s="7">
        <f t="shared" si="22"/>
        <v>7.65</v>
      </c>
      <c r="E721" s="4">
        <f t="shared" si="23"/>
        <v>0.93200000000000005</v>
      </c>
      <c r="F721" s="4">
        <f>COUNTIF(A721:$A$3702,C721)</f>
        <v>2</v>
      </c>
    </row>
    <row r="722" spans="1:6" x14ac:dyDescent="0.3">
      <c r="A722" s="3" t="s">
        <v>1377</v>
      </c>
      <c r="B722" s="3">
        <v>6.3</v>
      </c>
      <c r="C722" s="4" t="str">
        <v>Saul Dibb</v>
      </c>
      <c r="D722" s="7">
        <f t="shared" si="22"/>
        <v>6.9</v>
      </c>
      <c r="E722" s="4">
        <f t="shared" si="23"/>
        <v>0.68200000000000005</v>
      </c>
      <c r="F722" s="4">
        <f>COUNTIF(A722:$A$3702,C722)</f>
        <v>1</v>
      </c>
    </row>
    <row r="723" spans="1:6" x14ac:dyDescent="0.3">
      <c r="A723" s="2" t="s">
        <v>1017</v>
      </c>
      <c r="B723" s="2">
        <v>7.2</v>
      </c>
      <c r="C723" s="4" t="str">
        <v>Richard Linklater</v>
      </c>
      <c r="D723" s="7">
        <f t="shared" si="22"/>
        <v>7.3272727272727272</v>
      </c>
      <c r="E723" s="4">
        <f t="shared" si="23"/>
        <v>0.87</v>
      </c>
      <c r="F723" s="4">
        <f>COUNTIF(A723:$A$3702,C723)</f>
        <v>11</v>
      </c>
    </row>
    <row r="724" spans="1:6" x14ac:dyDescent="0.3">
      <c r="A724" s="3" t="s">
        <v>1381</v>
      </c>
      <c r="B724" s="3">
        <v>6.8</v>
      </c>
      <c r="C724" s="4" t="str">
        <v>E. Elias Merhige</v>
      </c>
      <c r="D724" s="7">
        <f t="shared" si="22"/>
        <v>6.4</v>
      </c>
      <c r="E724" s="4">
        <f t="shared" si="23"/>
        <v>0.46800000000000003</v>
      </c>
      <c r="F724" s="4">
        <f>COUNTIF(A724:$A$3702,C724)</f>
        <v>2</v>
      </c>
    </row>
    <row r="725" spans="1:6" x14ac:dyDescent="0.3">
      <c r="A725" s="2" t="s">
        <v>1383</v>
      </c>
      <c r="B725" s="2">
        <v>6.1</v>
      </c>
      <c r="C725" s="4" t="str">
        <v>Menno Meyjes</v>
      </c>
      <c r="D725" s="7">
        <f t="shared" si="22"/>
        <v>6.8</v>
      </c>
      <c r="E725" s="4">
        <f t="shared" si="23"/>
        <v>0.64</v>
      </c>
      <c r="F725" s="4">
        <f>COUNTIF(A725:$A$3702,C725)</f>
        <v>1</v>
      </c>
    </row>
    <row r="726" spans="1:6" x14ac:dyDescent="0.3">
      <c r="A726" s="3" t="s">
        <v>701</v>
      </c>
      <c r="B726" s="3">
        <v>7.8</v>
      </c>
      <c r="C726" s="4" t="str">
        <v>Jodie Foster</v>
      </c>
      <c r="D726" s="7">
        <f t="shared" si="22"/>
        <v>6.666666666666667</v>
      </c>
      <c r="E726" s="4">
        <f t="shared" si="23"/>
        <v>0.59299999999999997</v>
      </c>
      <c r="F726" s="4">
        <f>COUNTIF(A726:$A$3702,C726)</f>
        <v>3</v>
      </c>
    </row>
    <row r="727" spans="1:6" x14ac:dyDescent="0.3">
      <c r="A727" s="2" t="s">
        <v>1386</v>
      </c>
      <c r="B727" s="2">
        <v>5</v>
      </c>
      <c r="C727" s="4" t="str">
        <v>Scott Frank</v>
      </c>
      <c r="D727" s="7">
        <f t="shared" si="22"/>
        <v>6.5</v>
      </c>
      <c r="E727" s="4">
        <f t="shared" si="23"/>
        <v>0.50600000000000001</v>
      </c>
      <c r="F727" s="4">
        <f>COUNTIF(A727:$A$3702,C727)</f>
        <v>1</v>
      </c>
    </row>
    <row r="728" spans="1:6" x14ac:dyDescent="0.3">
      <c r="A728" s="3" t="s">
        <v>1191</v>
      </c>
      <c r="B728" s="3">
        <v>6.2</v>
      </c>
      <c r="C728" s="4" t="str">
        <v>Kevin Allen</v>
      </c>
      <c r="D728" s="7">
        <f t="shared" si="22"/>
        <v>5.4</v>
      </c>
      <c r="E728" s="4">
        <f t="shared" si="23"/>
        <v>0.157</v>
      </c>
      <c r="F728" s="4">
        <f>COUNTIF(A728:$A$3702,C728)</f>
        <v>2</v>
      </c>
    </row>
    <row r="729" spans="1:6" x14ac:dyDescent="0.3">
      <c r="A729" s="2" t="s">
        <v>1389</v>
      </c>
      <c r="B729" s="2">
        <v>6.7</v>
      </c>
      <c r="C729" s="4" t="str">
        <v>Michael Cristofer</v>
      </c>
      <c r="D729" s="7">
        <f t="shared" si="22"/>
        <v>6</v>
      </c>
      <c r="E729" s="4">
        <f t="shared" si="23"/>
        <v>0.316</v>
      </c>
      <c r="F729" s="4">
        <f>COUNTIF(A729:$A$3702,C729)</f>
        <v>1</v>
      </c>
    </row>
    <row r="730" spans="1:6" x14ac:dyDescent="0.3">
      <c r="A730" s="3" t="s">
        <v>1391</v>
      </c>
      <c r="B730" s="3">
        <v>4.9000000000000004</v>
      </c>
      <c r="C730" s="4" t="str">
        <v>Andrew Morahan</v>
      </c>
      <c r="D730" s="7">
        <f t="shared" si="22"/>
        <v>4.3</v>
      </c>
      <c r="E730" s="4">
        <f t="shared" si="23"/>
        <v>4.5999999999999999E-2</v>
      </c>
      <c r="F730" s="4">
        <f>COUNTIF(A730:$A$3702,C730)</f>
        <v>1</v>
      </c>
    </row>
    <row r="731" spans="1:6" x14ac:dyDescent="0.3">
      <c r="A731" s="2" t="s">
        <v>1222</v>
      </c>
      <c r="B731" s="2">
        <v>7.4</v>
      </c>
      <c r="C731" s="4" t="str">
        <v>Bob Rafelson</v>
      </c>
      <c r="D731" s="7">
        <f t="shared" si="22"/>
        <v>6.1</v>
      </c>
      <c r="E731" s="4">
        <f t="shared" si="23"/>
        <v>0.35399999999999998</v>
      </c>
      <c r="F731" s="4">
        <f>COUNTIF(A731:$A$3702,C731)</f>
        <v>1</v>
      </c>
    </row>
    <row r="732" spans="1:6" x14ac:dyDescent="0.3">
      <c r="A732" s="2" t="s">
        <v>431</v>
      </c>
      <c r="B732" s="2">
        <v>6.2</v>
      </c>
      <c r="C732" s="4" t="str">
        <v>Alan Shapiro</v>
      </c>
      <c r="D732" s="7">
        <f t="shared" si="22"/>
        <v>5.2</v>
      </c>
      <c r="E732" s="4">
        <f t="shared" si="23"/>
        <v>0.113</v>
      </c>
      <c r="F732" s="4">
        <f>COUNTIF(A732:$A$3702,C732)</f>
        <v>1</v>
      </c>
    </row>
    <row r="733" spans="1:6" x14ac:dyDescent="0.3">
      <c r="A733" s="3" t="s">
        <v>1398</v>
      </c>
      <c r="B733" s="3">
        <v>4.9000000000000004</v>
      </c>
      <c r="C733" s="4" t="str">
        <v>Fernando Meirelles</v>
      </c>
      <c r="D733" s="7">
        <f t="shared" si="22"/>
        <v>7.5999999999999988</v>
      </c>
      <c r="E733" s="4">
        <f t="shared" si="23"/>
        <v>0.91300000000000003</v>
      </c>
      <c r="F733" s="4">
        <f>COUNTIF(A733:$A$3702,C733)</f>
        <v>3</v>
      </c>
    </row>
    <row r="734" spans="1:6" x14ac:dyDescent="0.3">
      <c r="A734" s="2" t="s">
        <v>1101</v>
      </c>
      <c r="B734" s="2">
        <v>6.1</v>
      </c>
      <c r="C734" s="4" t="str">
        <v>Michael Hoffman</v>
      </c>
      <c r="D734" s="7">
        <f t="shared" si="22"/>
        <v>6.8666666666666671</v>
      </c>
      <c r="E734" s="4">
        <f t="shared" si="23"/>
        <v>0.67800000000000005</v>
      </c>
      <c r="F734" s="4">
        <f>COUNTIF(A734:$A$3702,C734)</f>
        <v>3</v>
      </c>
    </row>
    <row r="735" spans="1:6" x14ac:dyDescent="0.3">
      <c r="A735" s="3" t="s">
        <v>1401</v>
      </c>
      <c r="B735" s="3">
        <v>6.1</v>
      </c>
      <c r="C735" s="4" t="str">
        <v>Michael Pressman</v>
      </c>
      <c r="D735" s="7">
        <f t="shared" si="22"/>
        <v>6</v>
      </c>
      <c r="E735" s="4">
        <f t="shared" si="23"/>
        <v>0.316</v>
      </c>
      <c r="F735" s="4">
        <f>COUNTIF(A735:$A$3702,C735)</f>
        <v>1</v>
      </c>
    </row>
    <row r="736" spans="1:6" x14ac:dyDescent="0.3">
      <c r="A736" s="2" t="s">
        <v>1403</v>
      </c>
      <c r="B736" s="2">
        <v>6.4</v>
      </c>
      <c r="C736" s="4" t="str">
        <v>Sharon Maguire</v>
      </c>
      <c r="D736" s="7">
        <f t="shared" si="22"/>
        <v>6.7</v>
      </c>
      <c r="E736" s="4">
        <f t="shared" si="23"/>
        <v>0.60199999999999998</v>
      </c>
      <c r="F736" s="4">
        <f>COUNTIF(A736:$A$3702,C736)</f>
        <v>1</v>
      </c>
    </row>
    <row r="737" spans="1:6" x14ac:dyDescent="0.3">
      <c r="A737" s="3" t="s">
        <v>1405</v>
      </c>
      <c r="B737" s="3">
        <v>6.3</v>
      </c>
      <c r="C737" s="4" t="str">
        <v>Charles Herman-Wurmfeld</v>
      </c>
      <c r="D737" s="7">
        <f t="shared" si="22"/>
        <v>5.65</v>
      </c>
      <c r="E737" s="4">
        <f t="shared" si="23"/>
        <v>0.22600000000000001</v>
      </c>
      <c r="F737" s="4">
        <f>COUNTIF(A737:$A$3702,C737)</f>
        <v>2</v>
      </c>
    </row>
    <row r="738" spans="1:6" x14ac:dyDescent="0.3">
      <c r="A738" s="3" t="s">
        <v>101</v>
      </c>
      <c r="B738" s="3">
        <v>6.6</v>
      </c>
      <c r="C738" s="4" t="str">
        <v>Gabor Csupo</v>
      </c>
      <c r="D738" s="7">
        <f t="shared" si="22"/>
        <v>7.2</v>
      </c>
      <c r="E738" s="4">
        <f t="shared" si="23"/>
        <v>0.81</v>
      </c>
      <c r="F738" s="4">
        <f>COUNTIF(A738:$A$3702,C738)</f>
        <v>1</v>
      </c>
    </row>
    <row r="739" spans="1:6" x14ac:dyDescent="0.3">
      <c r="A739" s="2" t="s">
        <v>597</v>
      </c>
      <c r="B739" s="2">
        <v>5.7</v>
      </c>
      <c r="C739" s="4" t="str">
        <v>Tyler Perry</v>
      </c>
      <c r="D739" s="7">
        <f t="shared" si="22"/>
        <v>4.7666666666666666</v>
      </c>
      <c r="E739" s="4">
        <f t="shared" si="23"/>
        <v>7.1999999999999995E-2</v>
      </c>
      <c r="F739" s="4">
        <f>COUNTIF(A739:$A$3702,C739)</f>
        <v>6</v>
      </c>
    </row>
    <row r="740" spans="1:6" x14ac:dyDescent="0.3">
      <c r="A740" s="3" t="s">
        <v>1391</v>
      </c>
      <c r="B740" s="3">
        <v>5.9</v>
      </c>
      <c r="C740" s="4" t="str">
        <v>Joe Carnahan</v>
      </c>
      <c r="D740" s="7">
        <f t="shared" si="22"/>
        <v>6.8999999999999995</v>
      </c>
      <c r="E740" s="4">
        <f t="shared" si="23"/>
        <v>0.68100000000000005</v>
      </c>
      <c r="F740" s="4">
        <f>COUNTIF(A740:$A$3702,C740)</f>
        <v>3</v>
      </c>
    </row>
    <row r="741" spans="1:6" x14ac:dyDescent="0.3">
      <c r="A741" s="2" t="s">
        <v>1363</v>
      </c>
      <c r="B741" s="2">
        <v>6</v>
      </c>
      <c r="C741" s="4" t="str">
        <v>John Polson</v>
      </c>
      <c r="D741" s="7">
        <f t="shared" si="22"/>
        <v>5.45</v>
      </c>
      <c r="E741" s="4">
        <f t="shared" si="23"/>
        <v>0.17399999999999999</v>
      </c>
      <c r="F741" s="4">
        <f>COUNTIF(A741:$A$3702,C741)</f>
        <v>2</v>
      </c>
    </row>
    <row r="742" spans="1:6" x14ac:dyDescent="0.3">
      <c r="A742" s="3" t="s">
        <v>1413</v>
      </c>
      <c r="B742" s="3">
        <v>6.1</v>
      </c>
      <c r="C742" s="4" t="str">
        <v>Bernardo Bertolucci</v>
      </c>
      <c r="D742" s="7">
        <f t="shared" si="22"/>
        <v>7.8</v>
      </c>
      <c r="E742" s="4">
        <f t="shared" si="23"/>
        <v>0.95699999999999996</v>
      </c>
      <c r="F742" s="4">
        <f>COUNTIF(A742:$A$3702,C742)</f>
        <v>1</v>
      </c>
    </row>
    <row r="743" spans="1:6" x14ac:dyDescent="0.3">
      <c r="A743" s="2" t="s">
        <v>303</v>
      </c>
      <c r="B743" s="2">
        <v>6.7</v>
      </c>
      <c r="C743" s="4" t="str">
        <v>Cathy Malkasian</v>
      </c>
      <c r="D743" s="7">
        <f t="shared" si="22"/>
        <v>5.2</v>
      </c>
      <c r="E743" s="4">
        <f t="shared" si="23"/>
        <v>0.113</v>
      </c>
      <c r="F743" s="4">
        <f>COUNTIF(A743:$A$3702,C743)</f>
        <v>1</v>
      </c>
    </row>
    <row r="744" spans="1:6" x14ac:dyDescent="0.3">
      <c r="A744" s="3" t="s">
        <v>1330</v>
      </c>
      <c r="B744" s="3">
        <v>6.7</v>
      </c>
      <c r="C744" s="4" t="str">
        <v>John Eng</v>
      </c>
      <c r="D744" s="7">
        <f t="shared" si="22"/>
        <v>5.6</v>
      </c>
      <c r="E744" s="4">
        <f t="shared" si="23"/>
        <v>0.2</v>
      </c>
      <c r="F744" s="4">
        <f>COUNTIF(A744:$A$3702,C744)</f>
        <v>1</v>
      </c>
    </row>
    <row r="745" spans="1:6" x14ac:dyDescent="0.3">
      <c r="A745" s="2" t="s">
        <v>1104</v>
      </c>
      <c r="B745" s="2">
        <v>7.9</v>
      </c>
      <c r="C745" s="4" t="str">
        <v>Chris Nahon</v>
      </c>
      <c r="D745" s="7">
        <f t="shared" si="22"/>
        <v>6.6</v>
      </c>
      <c r="E745" s="4">
        <f t="shared" si="23"/>
        <v>0.55400000000000005</v>
      </c>
      <c r="F745" s="4">
        <f>COUNTIF(A745:$A$3702,C745)</f>
        <v>1</v>
      </c>
    </row>
    <row r="746" spans="1:6" x14ac:dyDescent="0.3">
      <c r="A746" s="2" t="s">
        <v>310</v>
      </c>
      <c r="B746" s="2">
        <v>4.3</v>
      </c>
      <c r="C746" s="4" t="str">
        <v>Fred Wolf</v>
      </c>
      <c r="D746" s="7">
        <f t="shared" si="22"/>
        <v>5.4</v>
      </c>
      <c r="E746" s="4">
        <f t="shared" si="23"/>
        <v>0.157</v>
      </c>
      <c r="F746" s="4">
        <f>COUNTIF(A746:$A$3702,C746)</f>
        <v>2</v>
      </c>
    </row>
    <row r="747" spans="1:6" x14ac:dyDescent="0.3">
      <c r="A747" s="3" t="s">
        <v>1422</v>
      </c>
      <c r="B747" s="3">
        <v>5.7</v>
      </c>
      <c r="C747" s="4" t="str">
        <v>Victor Salva</v>
      </c>
      <c r="D747" s="7">
        <f t="shared" si="22"/>
        <v>6.333333333333333</v>
      </c>
      <c r="E747" s="4">
        <f t="shared" si="23"/>
        <v>0.45600000000000002</v>
      </c>
      <c r="F747" s="4">
        <f>COUNTIF(A747:$A$3702,C747)</f>
        <v>3</v>
      </c>
    </row>
    <row r="748" spans="1:6" x14ac:dyDescent="0.3">
      <c r="A748" s="2" t="s">
        <v>1425</v>
      </c>
      <c r="B748" s="2">
        <v>6.7</v>
      </c>
      <c r="C748" s="4" t="str">
        <v>Mark Helfrich</v>
      </c>
      <c r="D748" s="7">
        <f t="shared" si="22"/>
        <v>5.6</v>
      </c>
      <c r="E748" s="4">
        <f t="shared" si="23"/>
        <v>0.2</v>
      </c>
      <c r="F748" s="4">
        <f>COUNTIF(A748:$A$3702,C748)</f>
        <v>1</v>
      </c>
    </row>
    <row r="749" spans="1:6" x14ac:dyDescent="0.3">
      <c r="A749" s="3" t="s">
        <v>778</v>
      </c>
      <c r="B749" s="3">
        <v>6.7</v>
      </c>
      <c r="C749" s="4" t="str">
        <v>Steve Bendelack</v>
      </c>
      <c r="D749" s="7">
        <f t="shared" si="22"/>
        <v>6.3</v>
      </c>
      <c r="E749" s="4">
        <f t="shared" si="23"/>
        <v>0.42599999999999999</v>
      </c>
      <c r="F749" s="4">
        <f>COUNTIF(A749:$A$3702,C749)</f>
        <v>1</v>
      </c>
    </row>
    <row r="750" spans="1:6" x14ac:dyDescent="0.3">
      <c r="A750" s="3" t="s">
        <v>164</v>
      </c>
      <c r="B750" s="3">
        <v>6.1</v>
      </c>
      <c r="C750" s="4" t="str">
        <v>Dwight H. Little</v>
      </c>
      <c r="D750" s="7">
        <f t="shared" si="22"/>
        <v>5.25</v>
      </c>
      <c r="E750" s="4">
        <f t="shared" si="23"/>
        <v>0.125</v>
      </c>
      <c r="F750" s="4">
        <f>COUNTIF(A750:$A$3702,C750)</f>
        <v>2</v>
      </c>
    </row>
    <row r="751" spans="1:6" x14ac:dyDescent="0.3">
      <c r="A751" s="2" t="s">
        <v>750</v>
      </c>
      <c r="B751" s="2">
        <v>5.6</v>
      </c>
      <c r="C751" s="4" t="str">
        <v>Guillaume Canet</v>
      </c>
      <c r="D751" s="7">
        <f t="shared" si="22"/>
        <v>6.8</v>
      </c>
      <c r="E751" s="4">
        <f t="shared" si="23"/>
        <v>0.64</v>
      </c>
      <c r="F751" s="4">
        <f>COUNTIF(A751:$A$3702,C751)</f>
        <v>2</v>
      </c>
    </row>
    <row r="752" spans="1:6" x14ac:dyDescent="0.3">
      <c r="A752" s="3" t="s">
        <v>1433</v>
      </c>
      <c r="B752" s="3">
        <v>6.6</v>
      </c>
      <c r="C752" s="4" t="str">
        <v>Kirsten Sheridan</v>
      </c>
      <c r="D752" s="7">
        <f t="shared" si="22"/>
        <v>7.5</v>
      </c>
      <c r="E752" s="4">
        <f t="shared" si="23"/>
        <v>0.89300000000000002</v>
      </c>
      <c r="F752" s="4">
        <f>COUNTIF(A752:$A$3702,C752)</f>
        <v>1</v>
      </c>
    </row>
    <row r="753" spans="1:6" x14ac:dyDescent="0.3">
      <c r="A753" s="2" t="s">
        <v>1436</v>
      </c>
      <c r="B753" s="2">
        <v>6.9</v>
      </c>
      <c r="C753" s="4" t="str">
        <v>Richard Fleischer</v>
      </c>
      <c r="D753" s="7">
        <f t="shared" si="22"/>
        <v>6.65</v>
      </c>
      <c r="E753" s="4">
        <f t="shared" si="23"/>
        <v>0.58799999999999997</v>
      </c>
      <c r="F753" s="4">
        <f>COUNTIF(A753:$A$3702,C753)</f>
        <v>2</v>
      </c>
    </row>
    <row r="754" spans="1:6" x14ac:dyDescent="0.3">
      <c r="A754" s="3" t="s">
        <v>1438</v>
      </c>
      <c r="B754" s="3">
        <v>4.8</v>
      </c>
      <c r="C754" s="4" t="str">
        <v>Bob Spiers</v>
      </c>
      <c r="D754" s="7">
        <f t="shared" si="22"/>
        <v>3.3</v>
      </c>
      <c r="E754" s="4">
        <f t="shared" si="23"/>
        <v>1.0999999999999999E-2</v>
      </c>
      <c r="F754" s="4">
        <f>COUNTIF(A754:$A$3702,C754)</f>
        <v>1</v>
      </c>
    </row>
    <row r="755" spans="1:6" x14ac:dyDescent="0.3">
      <c r="A755" s="2" t="s">
        <v>1440</v>
      </c>
      <c r="B755" s="2">
        <v>6.2</v>
      </c>
      <c r="C755" s="4" t="str">
        <v>Damien Dante Wayans</v>
      </c>
      <c r="D755" s="7">
        <f t="shared" si="22"/>
        <v>3.5</v>
      </c>
      <c r="E755" s="4">
        <f t="shared" si="23"/>
        <v>1.7000000000000001E-2</v>
      </c>
      <c r="F755" s="4">
        <f>COUNTIF(A755:$A$3702,C755)</f>
        <v>1</v>
      </c>
    </row>
    <row r="756" spans="1:6" x14ac:dyDescent="0.3">
      <c r="A756" s="3" t="s">
        <v>1443</v>
      </c>
      <c r="B756" s="3">
        <v>6</v>
      </c>
      <c r="C756" s="4" t="str">
        <v>John Wells</v>
      </c>
      <c r="D756" s="7">
        <f t="shared" si="22"/>
        <v>6.9499999999999993</v>
      </c>
      <c r="E756" s="4">
        <f t="shared" si="23"/>
        <v>0.71499999999999997</v>
      </c>
      <c r="F756" s="4">
        <f>COUNTIF(A756:$A$3702,C756)</f>
        <v>2</v>
      </c>
    </row>
    <row r="757" spans="1:6" x14ac:dyDescent="0.3">
      <c r="A757" s="2" t="s">
        <v>1350</v>
      </c>
      <c r="B757" s="2">
        <v>4.9000000000000004</v>
      </c>
      <c r="C757" s="4" t="str">
        <v>Nigel Cole</v>
      </c>
      <c r="D757" s="7">
        <f t="shared" si="22"/>
        <v>6.9</v>
      </c>
      <c r="E757" s="4">
        <f t="shared" si="23"/>
        <v>0.68200000000000005</v>
      </c>
      <c r="F757" s="4">
        <f>COUNTIF(A757:$A$3702,C757)</f>
        <v>2</v>
      </c>
    </row>
    <row r="758" spans="1:6" x14ac:dyDescent="0.3">
      <c r="A758" s="3" t="s">
        <v>1448</v>
      </c>
      <c r="B758" s="3">
        <v>5.6</v>
      </c>
      <c r="C758" s="4" t="str">
        <v>Dexter Fletcher</v>
      </c>
      <c r="D758" s="7">
        <f t="shared" si="22"/>
        <v>7.5</v>
      </c>
      <c r="E758" s="4">
        <f t="shared" si="23"/>
        <v>0.89300000000000002</v>
      </c>
      <c r="F758" s="4">
        <f>COUNTIF(A758:$A$3702,C758)</f>
        <v>1</v>
      </c>
    </row>
    <row r="759" spans="1:6" x14ac:dyDescent="0.3">
      <c r="A759" s="2" t="s">
        <v>270</v>
      </c>
      <c r="B759" s="2">
        <v>6.1</v>
      </c>
      <c r="C759" s="4" t="str">
        <v>Jeremy Leven</v>
      </c>
      <c r="D759" s="7">
        <f t="shared" si="22"/>
        <v>6.8</v>
      </c>
      <c r="E759" s="4">
        <f t="shared" si="23"/>
        <v>0.64</v>
      </c>
      <c r="F759" s="4">
        <f>COUNTIF(A759:$A$3702,C759)</f>
        <v>1</v>
      </c>
    </row>
    <row r="760" spans="1:6" x14ac:dyDescent="0.3">
      <c r="A760" s="3" t="s">
        <v>1452</v>
      </c>
      <c r="B760" s="3">
        <v>6.1</v>
      </c>
      <c r="C760" s="4" t="str">
        <v>Sylvain White</v>
      </c>
      <c r="D760" s="7">
        <f t="shared" si="22"/>
        <v>5.8000000000000007</v>
      </c>
      <c r="E760" s="4">
        <f t="shared" si="23"/>
        <v>0.27</v>
      </c>
      <c r="F760" s="4">
        <f>COUNTIF(A760:$A$3702,C760)</f>
        <v>2</v>
      </c>
    </row>
    <row r="761" spans="1:6" x14ac:dyDescent="0.3">
      <c r="A761" s="2" t="s">
        <v>1261</v>
      </c>
      <c r="B761" s="2">
        <v>4.8</v>
      </c>
      <c r="C761" s="4" t="str">
        <v>Troy Nixey</v>
      </c>
      <c r="D761" s="7">
        <f t="shared" si="22"/>
        <v>5.6</v>
      </c>
      <c r="E761" s="4">
        <f t="shared" si="23"/>
        <v>0.2</v>
      </c>
      <c r="F761" s="4">
        <f>COUNTIF(A761:$A$3702,C761)</f>
        <v>1</v>
      </c>
    </row>
    <row r="762" spans="1:6" x14ac:dyDescent="0.3">
      <c r="A762" s="3" t="s">
        <v>1455</v>
      </c>
      <c r="B762" s="3">
        <v>5.5</v>
      </c>
      <c r="C762" s="4" t="str">
        <v>Philip G. Atwell</v>
      </c>
      <c r="D762" s="7">
        <f t="shared" si="22"/>
        <v>6.3</v>
      </c>
      <c r="E762" s="4">
        <f t="shared" si="23"/>
        <v>0.42599999999999999</v>
      </c>
      <c r="F762" s="4">
        <f>COUNTIF(A762:$A$3702,C762)</f>
        <v>1</v>
      </c>
    </row>
    <row r="763" spans="1:6" x14ac:dyDescent="0.3">
      <c r="A763" s="2" t="s">
        <v>1458</v>
      </c>
      <c r="B763" s="2">
        <v>3.8</v>
      </c>
      <c r="C763" s="4" t="str">
        <v>Jeff Schaffer</v>
      </c>
      <c r="D763" s="7">
        <f t="shared" si="22"/>
        <v>6.6</v>
      </c>
      <c r="E763" s="4">
        <f t="shared" si="23"/>
        <v>0.55400000000000005</v>
      </c>
      <c r="F763" s="4">
        <f>COUNTIF(A763:$A$3702,C763)</f>
        <v>1</v>
      </c>
    </row>
    <row r="764" spans="1:6" x14ac:dyDescent="0.3">
      <c r="A764" s="3" t="s">
        <v>101</v>
      </c>
      <c r="B764" s="3">
        <v>6.5</v>
      </c>
      <c r="C764" s="4" t="str">
        <v>Don Michael Paul</v>
      </c>
      <c r="D764" s="7">
        <f t="shared" si="22"/>
        <v>3.3</v>
      </c>
      <c r="E764" s="4">
        <f t="shared" si="23"/>
        <v>1.0999999999999999E-2</v>
      </c>
      <c r="F764" s="4">
        <f>COUNTIF(A764:$A$3702,C764)</f>
        <v>2</v>
      </c>
    </row>
    <row r="765" spans="1:6" x14ac:dyDescent="0.3">
      <c r="A765" s="3" t="s">
        <v>1461</v>
      </c>
      <c r="B765" s="3">
        <v>6.7</v>
      </c>
      <c r="C765" s="4" t="str">
        <v>James Bridges</v>
      </c>
      <c r="D765" s="7">
        <f t="shared" si="22"/>
        <v>5.6</v>
      </c>
      <c r="E765" s="4">
        <f t="shared" si="23"/>
        <v>0.2</v>
      </c>
      <c r="F765" s="4">
        <f>COUNTIF(A765:$A$3702,C765)</f>
        <v>1</v>
      </c>
    </row>
    <row r="766" spans="1:6" x14ac:dyDescent="0.3">
      <c r="A766" s="2" t="s">
        <v>1464</v>
      </c>
      <c r="B766" s="2">
        <v>8.1</v>
      </c>
      <c r="C766" s="4" t="str">
        <v>Steve Barron</v>
      </c>
      <c r="D766" s="7">
        <f t="shared" si="22"/>
        <v>5.3</v>
      </c>
      <c r="E766" s="4">
        <f t="shared" si="23"/>
        <v>0.13100000000000001</v>
      </c>
      <c r="F766" s="4">
        <f>COUNTIF(A766:$A$3702,C766)</f>
        <v>1</v>
      </c>
    </row>
    <row r="767" spans="1:6" x14ac:dyDescent="0.3">
      <c r="A767" s="3" t="s">
        <v>1467</v>
      </c>
      <c r="B767" s="3">
        <v>4.9000000000000004</v>
      </c>
      <c r="C767" s="4" t="str">
        <v>Richard Kelly</v>
      </c>
      <c r="D767" s="7">
        <f t="shared" si="22"/>
        <v>6.3999999999999995</v>
      </c>
      <c r="E767" s="4">
        <f t="shared" si="23"/>
        <v>0.46500000000000002</v>
      </c>
      <c r="F767" s="4">
        <f>COUNTIF(A767:$A$3702,C767)</f>
        <v>3</v>
      </c>
    </row>
    <row r="768" spans="1:6" x14ac:dyDescent="0.3">
      <c r="A768" s="2" t="s">
        <v>1222</v>
      </c>
      <c r="B768" s="2">
        <v>7.3</v>
      </c>
      <c r="C768" s="4" t="str">
        <v>Carter Smith</v>
      </c>
      <c r="D768" s="7">
        <f t="shared" si="22"/>
        <v>5.9</v>
      </c>
      <c r="E768" s="4">
        <f t="shared" si="23"/>
        <v>0.27500000000000002</v>
      </c>
      <c r="F768" s="4">
        <f>COUNTIF(A768:$A$3702,C768)</f>
        <v>1</v>
      </c>
    </row>
    <row r="769" spans="1:6" x14ac:dyDescent="0.3">
      <c r="A769" s="3" t="s">
        <v>148</v>
      </c>
      <c r="B769" s="3">
        <v>6.4</v>
      </c>
      <c r="C769" s="4" t="str">
        <v>John Schlesinger</v>
      </c>
      <c r="D769" s="7">
        <f t="shared" si="22"/>
        <v>5.4</v>
      </c>
      <c r="E769" s="4">
        <f t="shared" si="23"/>
        <v>0.157</v>
      </c>
      <c r="F769" s="4">
        <f>COUNTIF(A769:$A$3702,C769)</f>
        <v>2</v>
      </c>
    </row>
    <row r="770" spans="1:6" x14ac:dyDescent="0.3">
      <c r="A770" s="3" t="s">
        <v>682</v>
      </c>
      <c r="B770" s="3">
        <v>6.7</v>
      </c>
      <c r="C770" s="4" t="str">
        <v>Ringo Lam</v>
      </c>
      <c r="D770" s="7">
        <f t="shared" ref="D770:D833" si="24">AVERAGEIF($A$2:$A$3702,C770,$B$2:$B$3702)</f>
        <v>5.4</v>
      </c>
      <c r="E770" s="4">
        <f t="shared" si="23"/>
        <v>0.157</v>
      </c>
      <c r="F770" s="4">
        <f>COUNTIF(A770:$A$3702,C770)</f>
        <v>1</v>
      </c>
    </row>
    <row r="771" spans="1:6" x14ac:dyDescent="0.3">
      <c r="A771" s="2" t="s">
        <v>1353</v>
      </c>
      <c r="B771" s="2">
        <v>3.6</v>
      </c>
      <c r="C771" s="4" t="str">
        <v>Bruce McCulloch</v>
      </c>
      <c r="D771" s="7">
        <f t="shared" si="24"/>
        <v>5.05</v>
      </c>
      <c r="E771" s="4">
        <f t="shared" ref="E771:E834" si="25">_xlfn.PERCENTRANK.EXC($D$2:$D$1694,D771)</f>
        <v>9.5000000000000001E-2</v>
      </c>
      <c r="F771" s="4">
        <f>COUNTIF(A771:$A$3702,C771)</f>
        <v>2</v>
      </c>
    </row>
    <row r="772" spans="1:6" x14ac:dyDescent="0.3">
      <c r="A772" s="3" t="s">
        <v>1476</v>
      </c>
      <c r="B772" s="3">
        <v>5.7</v>
      </c>
      <c r="C772" s="4" t="str">
        <v>Patricia Riggen</v>
      </c>
      <c r="D772" s="7">
        <f t="shared" si="24"/>
        <v>6.85</v>
      </c>
      <c r="E772" s="4">
        <f t="shared" si="25"/>
        <v>0.66900000000000004</v>
      </c>
      <c r="F772" s="4">
        <f>COUNTIF(A772:$A$3702,C772)</f>
        <v>2</v>
      </c>
    </row>
    <row r="773" spans="1:6" x14ac:dyDescent="0.3">
      <c r="A773" s="2" t="s">
        <v>1123</v>
      </c>
      <c r="B773" s="2">
        <v>6</v>
      </c>
      <c r="C773" s="4" t="str">
        <v>Jonathan Kaplan</v>
      </c>
      <c r="D773" s="7">
        <f t="shared" si="24"/>
        <v>6.4</v>
      </c>
      <c r="E773" s="4">
        <f t="shared" si="25"/>
        <v>0.46800000000000003</v>
      </c>
      <c r="F773" s="4">
        <f>COUNTIF(A773:$A$3702,C773)</f>
        <v>1</v>
      </c>
    </row>
    <row r="774" spans="1:6" x14ac:dyDescent="0.3">
      <c r="A774" s="2" t="s">
        <v>1316</v>
      </c>
      <c r="B774" s="2">
        <v>4.7</v>
      </c>
      <c r="C774" s="4" t="str">
        <v>Ole Bornedal</v>
      </c>
      <c r="D774" s="7">
        <f t="shared" si="24"/>
        <v>5.9</v>
      </c>
      <c r="E774" s="4">
        <f t="shared" si="25"/>
        <v>0.27500000000000002</v>
      </c>
      <c r="F774" s="4">
        <f>COUNTIF(A774:$A$3702,C774)</f>
        <v>1</v>
      </c>
    </row>
    <row r="775" spans="1:6" x14ac:dyDescent="0.3">
      <c r="A775" s="3" t="s">
        <v>258</v>
      </c>
      <c r="B775" s="3">
        <v>6.3</v>
      </c>
      <c r="C775" s="4" t="str">
        <v>Richard Benjamin</v>
      </c>
      <c r="D775" s="7">
        <f t="shared" si="24"/>
        <v>4.7333333333333334</v>
      </c>
      <c r="E775" s="4">
        <f t="shared" si="25"/>
        <v>7.1999999999999995E-2</v>
      </c>
      <c r="F775" s="4">
        <f>COUNTIF(A775:$A$3702,C775)</f>
        <v>3</v>
      </c>
    </row>
    <row r="776" spans="1:6" x14ac:dyDescent="0.3">
      <c r="A776" s="2" t="s">
        <v>778</v>
      </c>
      <c r="B776" s="2">
        <v>5.9</v>
      </c>
      <c r="C776" s="4" t="str">
        <v>Craig R. Baxley</v>
      </c>
      <c r="D776" s="7">
        <f t="shared" si="24"/>
        <v>5.5500000000000007</v>
      </c>
      <c r="E776" s="4">
        <f t="shared" si="25"/>
        <v>0.19700000000000001</v>
      </c>
      <c r="F776" s="4">
        <f>COUNTIF(A776:$A$3702,C776)</f>
        <v>2</v>
      </c>
    </row>
    <row r="777" spans="1:6" x14ac:dyDescent="0.3">
      <c r="A777" s="3" t="s">
        <v>1484</v>
      </c>
      <c r="B777" s="3">
        <v>5.9</v>
      </c>
      <c r="C777" s="4" t="str">
        <v>John Hillcoat</v>
      </c>
      <c r="D777" s="7">
        <f t="shared" si="24"/>
        <v>7</v>
      </c>
      <c r="E777" s="4">
        <f t="shared" si="25"/>
        <v>0.72299999999999998</v>
      </c>
      <c r="F777" s="4">
        <f>COUNTIF(A777:$A$3702,C777)</f>
        <v>3</v>
      </c>
    </row>
    <row r="778" spans="1:6" x14ac:dyDescent="0.3">
      <c r="A778" s="3" t="s">
        <v>1246</v>
      </c>
      <c r="B778" s="3">
        <v>7.5</v>
      </c>
      <c r="C778" s="4" t="str">
        <v>Marcos Siega</v>
      </c>
      <c r="D778" s="7">
        <f t="shared" si="24"/>
        <v>4.0999999999999996</v>
      </c>
      <c r="E778" s="4">
        <f t="shared" si="25"/>
        <v>3.5000000000000003E-2</v>
      </c>
      <c r="F778" s="4">
        <f>COUNTIF(A778:$A$3702,C778)</f>
        <v>1</v>
      </c>
    </row>
    <row r="779" spans="1:6" x14ac:dyDescent="0.3">
      <c r="A779" s="2" t="s">
        <v>1487</v>
      </c>
      <c r="B779" s="2">
        <v>5.6</v>
      </c>
      <c r="C779" s="4" t="str">
        <v>Rachel Talalay</v>
      </c>
      <c r="D779" s="7">
        <f t="shared" si="24"/>
        <v>5.0500000000000007</v>
      </c>
      <c r="E779" s="4">
        <f t="shared" si="25"/>
        <v>9.6000000000000002E-2</v>
      </c>
      <c r="F779" s="4">
        <f>COUNTIF(A779:$A$3702,C779)</f>
        <v>2</v>
      </c>
    </row>
    <row r="780" spans="1:6" x14ac:dyDescent="0.3">
      <c r="A780" s="3" t="s">
        <v>158</v>
      </c>
      <c r="B780" s="3">
        <v>6.4</v>
      </c>
      <c r="C780" s="4" t="str">
        <v>Jeffrey W. Byrd</v>
      </c>
      <c r="D780" s="7">
        <f t="shared" si="24"/>
        <v>4.0999999999999996</v>
      </c>
      <c r="E780" s="4">
        <f t="shared" si="25"/>
        <v>3.5000000000000003E-2</v>
      </c>
      <c r="F780" s="4">
        <f>COUNTIF(A780:$A$3702,C780)</f>
        <v>1</v>
      </c>
    </row>
    <row r="781" spans="1:6" x14ac:dyDescent="0.3">
      <c r="A781" s="2" t="s">
        <v>85</v>
      </c>
      <c r="B781" s="2">
        <v>6.3</v>
      </c>
      <c r="C781" s="4" t="str">
        <v>Atom Egoyan</v>
      </c>
      <c r="D781" s="7">
        <f t="shared" si="24"/>
        <v>6.9249999999999998</v>
      </c>
      <c r="E781" s="4">
        <f t="shared" si="25"/>
        <v>0.70799999999999996</v>
      </c>
      <c r="F781" s="4">
        <f>COUNTIF(A781:$A$3702,C781)</f>
        <v>4</v>
      </c>
    </row>
    <row r="782" spans="1:6" x14ac:dyDescent="0.3">
      <c r="A782" s="3" t="s">
        <v>1492</v>
      </c>
      <c r="B782" s="3">
        <v>4.3</v>
      </c>
      <c r="C782" s="4" t="str">
        <v>Robert Towne</v>
      </c>
      <c r="D782" s="7">
        <f t="shared" si="24"/>
        <v>7.2</v>
      </c>
      <c r="E782" s="4">
        <f t="shared" si="25"/>
        <v>0.81</v>
      </c>
      <c r="F782" s="4">
        <f>COUNTIF(A782:$A$3702,C782)</f>
        <v>1</v>
      </c>
    </row>
    <row r="783" spans="1:6" x14ac:dyDescent="0.3">
      <c r="A783" s="2" t="s">
        <v>1494</v>
      </c>
      <c r="B783" s="2">
        <v>5.9</v>
      </c>
      <c r="C783" s="4" t="str">
        <v>Giuseppe Tornatore</v>
      </c>
      <c r="D783" s="7">
        <f t="shared" si="24"/>
        <v>7.8</v>
      </c>
      <c r="E783" s="4">
        <f t="shared" si="25"/>
        <v>0.95699999999999996</v>
      </c>
      <c r="F783" s="4">
        <f>COUNTIF(A783:$A$3702,C783)</f>
        <v>1</v>
      </c>
    </row>
    <row r="784" spans="1:6" x14ac:dyDescent="0.3">
      <c r="A784" s="2" t="s">
        <v>865</v>
      </c>
      <c r="B784" s="2">
        <v>5.5</v>
      </c>
      <c r="C784" s="4" t="str">
        <v>Werner Herzog</v>
      </c>
      <c r="D784" s="7">
        <f t="shared" si="24"/>
        <v>7</v>
      </c>
      <c r="E784" s="4">
        <f t="shared" si="25"/>
        <v>0.72299999999999998</v>
      </c>
      <c r="F784" s="4">
        <f>COUNTIF(A784:$A$3702,C784)</f>
        <v>2</v>
      </c>
    </row>
    <row r="785" spans="1:6" x14ac:dyDescent="0.3">
      <c r="A785" s="3" t="s">
        <v>1499</v>
      </c>
      <c r="B785" s="3">
        <v>6.2</v>
      </c>
      <c r="C785" s="4" t="str">
        <v>Teddy Chan</v>
      </c>
      <c r="D785" s="7">
        <f t="shared" si="24"/>
        <v>6.5</v>
      </c>
      <c r="E785" s="4">
        <f t="shared" si="25"/>
        <v>0.50600000000000001</v>
      </c>
      <c r="F785" s="4">
        <f>COUNTIF(A785:$A$3702,C785)</f>
        <v>1</v>
      </c>
    </row>
    <row r="786" spans="1:6" x14ac:dyDescent="0.3">
      <c r="A786" s="2" t="s">
        <v>135</v>
      </c>
      <c r="B786" s="2">
        <v>8.8000000000000007</v>
      </c>
      <c r="C786" s="4" t="str">
        <v>Leonard Nimoy</v>
      </c>
      <c r="D786" s="7">
        <f t="shared" si="24"/>
        <v>6.5999999999999988</v>
      </c>
      <c r="E786" s="4">
        <f t="shared" si="25"/>
        <v>0.55400000000000005</v>
      </c>
      <c r="F786" s="4">
        <f>COUNTIF(A786:$A$3702,C786)</f>
        <v>3</v>
      </c>
    </row>
    <row r="787" spans="1:6" x14ac:dyDescent="0.3">
      <c r="A787" s="3" t="s">
        <v>1294</v>
      </c>
      <c r="B787" s="3">
        <v>5.2</v>
      </c>
      <c r="C787" s="4" t="str">
        <v>Herbert Ross</v>
      </c>
      <c r="D787" s="7">
        <f t="shared" si="24"/>
        <v>6.5</v>
      </c>
      <c r="E787" s="4">
        <f t="shared" si="25"/>
        <v>0.50600000000000001</v>
      </c>
      <c r="F787" s="4">
        <f>COUNTIF(A787:$A$3702,C787)</f>
        <v>1</v>
      </c>
    </row>
    <row r="788" spans="1:6" x14ac:dyDescent="0.3">
      <c r="A788" s="2" t="s">
        <v>655</v>
      </c>
      <c r="B788" s="2">
        <v>7</v>
      </c>
      <c r="C788" s="4" t="str">
        <v>Bonnie Hunt</v>
      </c>
      <c r="D788" s="7">
        <f t="shared" si="24"/>
        <v>6.9</v>
      </c>
      <c r="E788" s="4">
        <f t="shared" si="25"/>
        <v>0.68200000000000005</v>
      </c>
      <c r="F788" s="4">
        <f>COUNTIF(A788:$A$3702,C788)</f>
        <v>1</v>
      </c>
    </row>
    <row r="789" spans="1:6" x14ac:dyDescent="0.3">
      <c r="A789" s="3" t="s">
        <v>1505</v>
      </c>
      <c r="B789" s="3">
        <v>6.6</v>
      </c>
      <c r="C789" s="4" t="str">
        <v>Neil LaBute</v>
      </c>
      <c r="D789" s="7">
        <f t="shared" si="24"/>
        <v>6.5666666666666664</v>
      </c>
      <c r="E789" s="4">
        <f t="shared" si="25"/>
        <v>0.55000000000000004</v>
      </c>
      <c r="F789" s="4">
        <f>COUNTIF(A789:$A$3702,C789)</f>
        <v>3</v>
      </c>
    </row>
    <row r="790" spans="1:6" x14ac:dyDescent="0.3">
      <c r="A790" s="2" t="s">
        <v>342</v>
      </c>
      <c r="B790" s="2">
        <v>7.3</v>
      </c>
      <c r="C790" s="4" t="str">
        <v>Grant Heslov</v>
      </c>
      <c r="D790" s="7">
        <f t="shared" si="24"/>
        <v>6.2</v>
      </c>
      <c r="E790" s="4">
        <f t="shared" si="25"/>
        <v>0.39500000000000002</v>
      </c>
      <c r="F790" s="4">
        <f>COUNTIF(A790:$A$3702,C790)</f>
        <v>1</v>
      </c>
    </row>
    <row r="791" spans="1:6" x14ac:dyDescent="0.3">
      <c r="A791" s="3" t="s">
        <v>164</v>
      </c>
      <c r="B791" s="3">
        <v>5.6</v>
      </c>
      <c r="C791" s="4" t="str">
        <v>George Gallo</v>
      </c>
      <c r="D791" s="7">
        <f t="shared" si="24"/>
        <v>5.9499999999999993</v>
      </c>
      <c r="E791" s="4">
        <f t="shared" si="25"/>
        <v>0.30599999999999999</v>
      </c>
      <c r="F791" s="4">
        <f>COUNTIF(A791:$A$3702,C791)</f>
        <v>2</v>
      </c>
    </row>
    <row r="792" spans="1:6" x14ac:dyDescent="0.3">
      <c r="A792" s="2" t="s">
        <v>1033</v>
      </c>
      <c r="B792" s="2">
        <v>6.6</v>
      </c>
      <c r="C792" s="4" t="str">
        <v>Sidney Lumet</v>
      </c>
      <c r="D792" s="7">
        <f t="shared" si="24"/>
        <v>6.5250000000000004</v>
      </c>
      <c r="E792" s="4">
        <f t="shared" si="25"/>
        <v>0.54</v>
      </c>
      <c r="F792" s="4">
        <f>COUNTIF(A792:$A$3702,C792)</f>
        <v>4</v>
      </c>
    </row>
    <row r="793" spans="1:6" x14ac:dyDescent="0.3">
      <c r="A793" s="3" t="s">
        <v>1512</v>
      </c>
      <c r="B793" s="3">
        <v>5.4</v>
      </c>
      <c r="C793" s="4" t="str">
        <v>Douglas McGrath</v>
      </c>
      <c r="D793" s="7">
        <f t="shared" si="24"/>
        <v>6.3999999999999995</v>
      </c>
      <c r="E793" s="4">
        <f t="shared" si="25"/>
        <v>0.46500000000000002</v>
      </c>
      <c r="F793" s="4">
        <f>COUNTIF(A793:$A$3702,C793)</f>
        <v>3</v>
      </c>
    </row>
    <row r="794" spans="1:6" x14ac:dyDescent="0.3">
      <c r="A794" s="2" t="s">
        <v>1515</v>
      </c>
      <c r="B794" s="2">
        <v>6.3</v>
      </c>
      <c r="C794" s="4" t="str">
        <v>Kevin Spacey</v>
      </c>
      <c r="D794" s="7">
        <f t="shared" si="24"/>
        <v>6.4</v>
      </c>
      <c r="E794" s="4">
        <f t="shared" si="25"/>
        <v>0.46800000000000003</v>
      </c>
      <c r="F794" s="4">
        <f>COUNTIF(A794:$A$3702,C794)</f>
        <v>2</v>
      </c>
    </row>
    <row r="795" spans="1:6" x14ac:dyDescent="0.3">
      <c r="A795" s="3" t="s">
        <v>375</v>
      </c>
      <c r="B795" s="3">
        <v>7.9</v>
      </c>
      <c r="C795" s="4" t="str">
        <v>Richard Williams</v>
      </c>
      <c r="D795" s="7">
        <f t="shared" si="24"/>
        <v>7.2</v>
      </c>
      <c r="E795" s="4">
        <f t="shared" si="25"/>
        <v>0.81</v>
      </c>
      <c r="F795" s="4">
        <f>COUNTIF(A795:$A$3702,C795)</f>
        <v>1</v>
      </c>
    </row>
    <row r="796" spans="1:6" x14ac:dyDescent="0.3">
      <c r="A796" s="2" t="s">
        <v>258</v>
      </c>
      <c r="B796" s="2">
        <v>6.3</v>
      </c>
      <c r="C796" s="4" t="str">
        <v>Mary McGuckian</v>
      </c>
      <c r="D796" s="7">
        <f t="shared" si="24"/>
        <v>5.0999999999999996</v>
      </c>
      <c r="E796" s="4">
        <f t="shared" si="25"/>
        <v>9.6000000000000002E-2</v>
      </c>
      <c r="F796" s="4">
        <f>COUNTIF(A796:$A$3702,C796)</f>
        <v>1</v>
      </c>
    </row>
    <row r="797" spans="1:6" x14ac:dyDescent="0.3">
      <c r="A797" s="3" t="s">
        <v>617</v>
      </c>
      <c r="B797" s="3">
        <v>6</v>
      </c>
      <c r="C797" s="4" t="str">
        <v>Tony Goldwyn</v>
      </c>
      <c r="D797" s="7">
        <f t="shared" si="24"/>
        <v>6.35</v>
      </c>
      <c r="E797" s="4">
        <f t="shared" si="25"/>
        <v>0.45900000000000002</v>
      </c>
      <c r="F797" s="4">
        <f>COUNTIF(A797:$A$3702,C797)</f>
        <v>2</v>
      </c>
    </row>
    <row r="798" spans="1:6" x14ac:dyDescent="0.3">
      <c r="A798" s="2" t="s">
        <v>1017</v>
      </c>
      <c r="B798" s="2">
        <v>7.2</v>
      </c>
      <c r="C798" s="4" t="str">
        <v>Jonathan Newman</v>
      </c>
      <c r="D798" s="7">
        <f t="shared" si="24"/>
        <v>5.4</v>
      </c>
      <c r="E798" s="4">
        <f t="shared" si="25"/>
        <v>0.157</v>
      </c>
      <c r="F798" s="4">
        <f>COUNTIF(A798:$A$3702,C798)</f>
        <v>1</v>
      </c>
    </row>
    <row r="799" spans="1:6" x14ac:dyDescent="0.3">
      <c r="A799" s="3" t="s">
        <v>1521</v>
      </c>
      <c r="B799" s="3">
        <v>5.0999999999999996</v>
      </c>
      <c r="C799" s="4" t="str">
        <v>Michael Dinner</v>
      </c>
      <c r="D799" s="7">
        <f t="shared" si="24"/>
        <v>5.6</v>
      </c>
      <c r="E799" s="4">
        <f t="shared" si="25"/>
        <v>0.2</v>
      </c>
      <c r="F799" s="4">
        <f>COUNTIF(A799:$A$3702,C799)</f>
        <v>1</v>
      </c>
    </row>
    <row r="800" spans="1:6" x14ac:dyDescent="0.3">
      <c r="A800" s="2" t="s">
        <v>566</v>
      </c>
      <c r="B800" s="2">
        <v>7.3</v>
      </c>
      <c r="C800" s="4" t="str">
        <v>Joseph Sargent</v>
      </c>
      <c r="D800" s="7">
        <f t="shared" si="24"/>
        <v>2.8</v>
      </c>
      <c r="E800" s="4">
        <f t="shared" si="25"/>
        <v>4.0000000000000001E-3</v>
      </c>
      <c r="F800" s="4">
        <f>COUNTIF(A800:$A$3702,C800)</f>
        <v>1</v>
      </c>
    </row>
    <row r="801" spans="1:6" x14ac:dyDescent="0.3">
      <c r="A801" s="3" t="s">
        <v>1524</v>
      </c>
      <c r="B801" s="3">
        <v>8</v>
      </c>
      <c r="C801" s="4" t="str">
        <v>Jerry Zaks</v>
      </c>
      <c r="D801" s="7">
        <f t="shared" si="24"/>
        <v>6.7</v>
      </c>
      <c r="E801" s="4">
        <f t="shared" si="25"/>
        <v>0.60199999999999998</v>
      </c>
      <c r="F801" s="4">
        <f>COUNTIF(A801:$A$3702,C801)</f>
        <v>1</v>
      </c>
    </row>
    <row r="802" spans="1:6" x14ac:dyDescent="0.3">
      <c r="A802" s="2" t="s">
        <v>411</v>
      </c>
      <c r="B802" s="2">
        <v>6.2</v>
      </c>
      <c r="C802" s="4" t="str">
        <v>Fred Durst</v>
      </c>
      <c r="D802" s="7">
        <f t="shared" si="24"/>
        <v>5.0999999999999996</v>
      </c>
      <c r="E802" s="4">
        <f t="shared" si="25"/>
        <v>9.6000000000000002E-2</v>
      </c>
      <c r="F802" s="4">
        <f>COUNTIF(A802:$A$3702,C802)</f>
        <v>1</v>
      </c>
    </row>
    <row r="803" spans="1:6" x14ac:dyDescent="0.3">
      <c r="A803" s="3" t="s">
        <v>1027</v>
      </c>
      <c r="B803" s="3">
        <v>6</v>
      </c>
      <c r="C803" s="4" t="str">
        <v>Anne Fontaine</v>
      </c>
      <c r="D803" s="7">
        <f t="shared" si="24"/>
        <v>6.45</v>
      </c>
      <c r="E803" s="4">
        <f t="shared" si="25"/>
        <v>0.498</v>
      </c>
      <c r="F803" s="4">
        <f>COUNTIF(A803:$A$3702,C803)</f>
        <v>2</v>
      </c>
    </row>
    <row r="804" spans="1:6" x14ac:dyDescent="0.3">
      <c r="A804" s="2" t="s">
        <v>617</v>
      </c>
      <c r="B804" s="2">
        <v>6.7</v>
      </c>
      <c r="C804" s="4" t="str">
        <v>Mira Nair</v>
      </c>
      <c r="D804" s="7">
        <f t="shared" si="24"/>
        <v>6.4499999999999993</v>
      </c>
      <c r="E804" s="4">
        <f t="shared" si="25"/>
        <v>0.49399999999999999</v>
      </c>
      <c r="F804" s="4">
        <f>COUNTIF(A804:$A$3702,C804)</f>
        <v>4</v>
      </c>
    </row>
    <row r="805" spans="1:6" x14ac:dyDescent="0.3">
      <c r="A805" s="3" t="s">
        <v>576</v>
      </c>
      <c r="B805" s="3">
        <v>8.1</v>
      </c>
      <c r="C805" s="4" t="str">
        <v>Mel Brooks</v>
      </c>
      <c r="D805" s="7">
        <f t="shared" si="24"/>
        <v>7.6333333333333329</v>
      </c>
      <c r="E805" s="4">
        <f t="shared" si="25"/>
        <v>0.93</v>
      </c>
      <c r="F805" s="4">
        <f>COUNTIF(A805:$A$3702,C805)</f>
        <v>3</v>
      </c>
    </row>
    <row r="806" spans="1:6" x14ac:dyDescent="0.3">
      <c r="A806" s="2" t="s">
        <v>650</v>
      </c>
      <c r="B806" s="2">
        <v>6.4</v>
      </c>
      <c r="C806" s="4" t="str">
        <v>Russell Crowe</v>
      </c>
      <c r="D806" s="7">
        <f t="shared" si="24"/>
        <v>7.1</v>
      </c>
      <c r="E806" s="4">
        <f t="shared" si="25"/>
        <v>0.77200000000000002</v>
      </c>
      <c r="F806" s="4">
        <f>COUNTIF(A806:$A$3702,C806)</f>
        <v>1</v>
      </c>
    </row>
    <row r="807" spans="1:6" x14ac:dyDescent="0.3">
      <c r="A807" s="2" t="s">
        <v>576</v>
      </c>
      <c r="B807" s="2">
        <v>8</v>
      </c>
      <c r="C807" s="4" t="str">
        <v>Jessie Nelson</v>
      </c>
      <c r="D807" s="7">
        <f t="shared" si="24"/>
        <v>6.65</v>
      </c>
      <c r="E807" s="4">
        <f t="shared" si="25"/>
        <v>0.58799999999999997</v>
      </c>
      <c r="F807" s="4">
        <f>COUNTIF(A807:$A$3702,C807)</f>
        <v>2</v>
      </c>
    </row>
    <row r="808" spans="1:6" x14ac:dyDescent="0.3">
      <c r="A808" s="3" t="s">
        <v>764</v>
      </c>
      <c r="B808" s="3">
        <v>6.3</v>
      </c>
      <c r="C808" s="4" t="str">
        <v>Christopher Spencer</v>
      </c>
      <c r="D808" s="7">
        <f t="shared" si="24"/>
        <v>5.6</v>
      </c>
      <c r="E808" s="4">
        <f t="shared" si="25"/>
        <v>0.2</v>
      </c>
      <c r="F808" s="4">
        <f>COUNTIF(A808:$A$3702,C808)</f>
        <v>1</v>
      </c>
    </row>
    <row r="809" spans="1:6" x14ac:dyDescent="0.3">
      <c r="A809" s="2" t="s">
        <v>135</v>
      </c>
      <c r="B809" s="2">
        <v>6.4</v>
      </c>
      <c r="C809" s="4" t="str">
        <v>Mike Bigelow</v>
      </c>
      <c r="D809" s="7">
        <f t="shared" si="24"/>
        <v>4.5999999999999996</v>
      </c>
      <c r="E809" s="4">
        <f t="shared" si="25"/>
        <v>5.8999999999999997E-2</v>
      </c>
      <c r="F809" s="4">
        <f>COUNTIF(A809:$A$3702,C809)</f>
        <v>1</v>
      </c>
    </row>
    <row r="810" spans="1:6" x14ac:dyDescent="0.3">
      <c r="A810" s="3" t="s">
        <v>1534</v>
      </c>
      <c r="B810" s="3">
        <v>6.6</v>
      </c>
      <c r="C810" s="4" t="str">
        <v>Daniel Sackheim</v>
      </c>
      <c r="D810" s="7">
        <f t="shared" si="24"/>
        <v>5.8</v>
      </c>
      <c r="E810" s="4">
        <f t="shared" si="25"/>
        <v>0.25600000000000001</v>
      </c>
      <c r="F810" s="4">
        <f>COUNTIF(A810:$A$3702,C810)</f>
        <v>1</v>
      </c>
    </row>
    <row r="811" spans="1:6" x14ac:dyDescent="0.3">
      <c r="A811" s="2" t="s">
        <v>1403</v>
      </c>
      <c r="B811" s="2">
        <v>6.4</v>
      </c>
      <c r="C811" s="4" t="str">
        <v>Harry Elfont</v>
      </c>
      <c r="D811" s="7">
        <f t="shared" si="24"/>
        <v>5.9</v>
      </c>
      <c r="E811" s="4">
        <f t="shared" si="25"/>
        <v>0.27500000000000002</v>
      </c>
      <c r="F811" s="4">
        <f>COUNTIF(A811:$A$3702,C811)</f>
        <v>2</v>
      </c>
    </row>
    <row r="812" spans="1:6" x14ac:dyDescent="0.3">
      <c r="A812" s="3" t="s">
        <v>682</v>
      </c>
      <c r="B812" s="3">
        <v>6</v>
      </c>
      <c r="C812" s="4" t="str">
        <v>Uli Edel</v>
      </c>
      <c r="D812" s="7">
        <f t="shared" si="24"/>
        <v>6.5500000000000007</v>
      </c>
      <c r="E812" s="4">
        <f t="shared" si="25"/>
        <v>0.54700000000000004</v>
      </c>
      <c r="F812" s="4">
        <f>COUNTIF(A812:$A$3702,C812)</f>
        <v>2</v>
      </c>
    </row>
    <row r="813" spans="1:6" x14ac:dyDescent="0.3">
      <c r="A813" s="2" t="s">
        <v>305</v>
      </c>
      <c r="B813" s="2">
        <v>6.6</v>
      </c>
      <c r="C813" s="4" t="str">
        <v>Fred Dekker</v>
      </c>
      <c r="D813" s="7">
        <f t="shared" si="24"/>
        <v>3.9</v>
      </c>
      <c r="E813" s="4">
        <f t="shared" si="25"/>
        <v>2.7E-2</v>
      </c>
      <c r="F813" s="4">
        <f>COUNTIF(A813:$A$3702,C813)</f>
        <v>1</v>
      </c>
    </row>
    <row r="814" spans="1:6" x14ac:dyDescent="0.3">
      <c r="A814" s="3" t="s">
        <v>1540</v>
      </c>
      <c r="B814" s="3">
        <v>5.9</v>
      </c>
      <c r="C814" s="4" t="str">
        <v>Brian Trenchard-Smith</v>
      </c>
      <c r="D814" s="7">
        <f t="shared" si="24"/>
        <v>4.0999999999999996</v>
      </c>
      <c r="E814" s="4">
        <f t="shared" si="25"/>
        <v>3.5000000000000003E-2</v>
      </c>
      <c r="F814" s="4">
        <f>COUNTIF(A814:$A$3702,C814)</f>
        <v>2</v>
      </c>
    </row>
    <row r="815" spans="1:6" x14ac:dyDescent="0.3">
      <c r="A815" s="2" t="s">
        <v>215</v>
      </c>
      <c r="B815" s="2">
        <v>6.4</v>
      </c>
      <c r="C815" s="4" t="str">
        <v>Blake Edwards</v>
      </c>
      <c r="D815" s="7">
        <f t="shared" si="24"/>
        <v>6.2</v>
      </c>
      <c r="E815" s="4">
        <f t="shared" si="25"/>
        <v>0.39500000000000002</v>
      </c>
      <c r="F815" s="4">
        <f>COUNTIF(A815:$A$3702,C815)</f>
        <v>1</v>
      </c>
    </row>
    <row r="816" spans="1:6" x14ac:dyDescent="0.3">
      <c r="A816" s="3" t="s">
        <v>1543</v>
      </c>
      <c r="B816" s="3">
        <v>6.3</v>
      </c>
      <c r="C816" s="4" t="str">
        <v>Christian Carion</v>
      </c>
      <c r="D816" s="7">
        <f t="shared" si="24"/>
        <v>7.8</v>
      </c>
      <c r="E816" s="4">
        <f t="shared" si="25"/>
        <v>0.95699999999999996</v>
      </c>
      <c r="F816" s="4">
        <f>COUNTIF(A816:$A$3702,C816)</f>
        <v>1</v>
      </c>
    </row>
    <row r="817" spans="1:6" x14ac:dyDescent="0.3">
      <c r="A817" s="2" t="s">
        <v>1546</v>
      </c>
      <c r="B817" s="2">
        <v>7.3</v>
      </c>
      <c r="C817" s="4" t="str">
        <v>David Palmer</v>
      </c>
      <c r="D817" s="7">
        <f t="shared" si="24"/>
        <v>6.1</v>
      </c>
      <c r="E817" s="4">
        <f t="shared" si="25"/>
        <v>0.35399999999999998</v>
      </c>
      <c r="F817" s="4">
        <f>COUNTIF(A817:$A$3702,C817)</f>
        <v>1</v>
      </c>
    </row>
    <row r="818" spans="1:6" x14ac:dyDescent="0.3">
      <c r="A818" s="3" t="s">
        <v>904</v>
      </c>
      <c r="B818" s="3">
        <v>6.8</v>
      </c>
      <c r="C818" s="4" t="str">
        <v>Rowan Joffe</v>
      </c>
      <c r="D818" s="7">
        <f t="shared" si="24"/>
        <v>6.3</v>
      </c>
      <c r="E818" s="4">
        <f t="shared" si="25"/>
        <v>0.42599999999999999</v>
      </c>
      <c r="F818" s="4">
        <f>COUNTIF(A818:$A$3702,C818)</f>
        <v>1</v>
      </c>
    </row>
    <row r="819" spans="1:6" x14ac:dyDescent="0.3">
      <c r="A819" s="2" t="s">
        <v>1550</v>
      </c>
      <c r="B819" s="2">
        <v>7.2</v>
      </c>
      <c r="C819" s="4" t="str">
        <v>John Curran</v>
      </c>
      <c r="D819" s="7">
        <f t="shared" si="24"/>
        <v>6.45</v>
      </c>
      <c r="E819" s="4">
        <f t="shared" si="25"/>
        <v>0.498</v>
      </c>
      <c r="F819" s="4">
        <f>COUNTIF(A819:$A$3702,C819)</f>
        <v>2</v>
      </c>
    </row>
    <row r="820" spans="1:6" x14ac:dyDescent="0.3">
      <c r="A820" s="3" t="s">
        <v>1552</v>
      </c>
      <c r="B820" s="3">
        <v>5.7</v>
      </c>
      <c r="C820" s="4" t="str">
        <v>Laurent Tirard</v>
      </c>
      <c r="D820" s="7">
        <f t="shared" si="24"/>
        <v>7.3</v>
      </c>
      <c r="E820" s="4">
        <f t="shared" si="25"/>
        <v>0.84899999999999998</v>
      </c>
      <c r="F820" s="4">
        <f>COUNTIF(A820:$A$3702,C820)</f>
        <v>1</v>
      </c>
    </row>
    <row r="821" spans="1:6" x14ac:dyDescent="0.3">
      <c r="A821" s="2" t="s">
        <v>1554</v>
      </c>
      <c r="B821" s="2">
        <v>6</v>
      </c>
      <c r="C821" s="4" t="str">
        <v>Trey Parker</v>
      </c>
      <c r="D821" s="7">
        <f t="shared" si="24"/>
        <v>7.0666666666666664</v>
      </c>
      <c r="E821" s="4">
        <f t="shared" si="25"/>
        <v>0.76700000000000002</v>
      </c>
      <c r="F821" s="4">
        <f>COUNTIF(A821:$A$3702,C821)</f>
        <v>3</v>
      </c>
    </row>
    <row r="822" spans="1:6" x14ac:dyDescent="0.3">
      <c r="A822" s="3" t="s">
        <v>223</v>
      </c>
      <c r="B822" s="3">
        <v>6.5</v>
      </c>
      <c r="C822" s="4" t="str">
        <v>Stuart Gillard</v>
      </c>
      <c r="D822" s="7">
        <f t="shared" si="24"/>
        <v>4.8</v>
      </c>
      <c r="E822" s="4">
        <f t="shared" si="25"/>
        <v>7.2999999999999995E-2</v>
      </c>
      <c r="F822" s="4">
        <f>COUNTIF(A822:$A$3702,C822)</f>
        <v>1</v>
      </c>
    </row>
    <row r="823" spans="1:6" x14ac:dyDescent="0.3">
      <c r="A823" s="2" t="s">
        <v>1157</v>
      </c>
      <c r="B823" s="2">
        <v>5.8</v>
      </c>
      <c r="C823" s="4" t="str">
        <v>Katt Shea</v>
      </c>
      <c r="D823" s="7">
        <f t="shared" si="24"/>
        <v>4.5999999999999996</v>
      </c>
      <c r="E823" s="4">
        <f t="shared" si="25"/>
        <v>5.8999999999999997E-2</v>
      </c>
      <c r="F823" s="4">
        <f>COUNTIF(A823:$A$3702,C823)</f>
        <v>1</v>
      </c>
    </row>
    <row r="824" spans="1:6" x14ac:dyDescent="0.3">
      <c r="A824" s="3" t="s">
        <v>1558</v>
      </c>
      <c r="B824" s="3">
        <v>5.8</v>
      </c>
      <c r="C824" s="4" t="str">
        <v>Joshua Michael Stern</v>
      </c>
      <c r="D824" s="7">
        <f t="shared" si="24"/>
        <v>6.1</v>
      </c>
      <c r="E824" s="4">
        <f t="shared" si="25"/>
        <v>0.35399999999999998</v>
      </c>
      <c r="F824" s="4">
        <f>COUNTIF(A824:$A$3702,C824)</f>
        <v>1</v>
      </c>
    </row>
    <row r="825" spans="1:6" x14ac:dyDescent="0.3">
      <c r="A825" s="2" t="s">
        <v>1560</v>
      </c>
      <c r="B825" s="2">
        <v>6.7</v>
      </c>
      <c r="C825" s="4" t="str">
        <v>Tomas Alfredson</v>
      </c>
      <c r="D825" s="7">
        <f t="shared" si="24"/>
        <v>7.1</v>
      </c>
      <c r="E825" s="4">
        <f t="shared" si="25"/>
        <v>0.77200000000000002</v>
      </c>
      <c r="F825" s="4">
        <f>COUNTIF(A825:$A$3702,C825)</f>
        <v>1</v>
      </c>
    </row>
    <row r="826" spans="1:6" x14ac:dyDescent="0.3">
      <c r="A826" s="3" t="s">
        <v>1222</v>
      </c>
      <c r="B826" s="3">
        <v>7.8</v>
      </c>
      <c r="C826" s="4" t="str">
        <v>John Duigan</v>
      </c>
      <c r="D826" s="7">
        <f t="shared" si="24"/>
        <v>5.8</v>
      </c>
      <c r="E826" s="4">
        <f t="shared" si="25"/>
        <v>0.25600000000000001</v>
      </c>
      <c r="F826" s="4">
        <f>COUNTIF(A826:$A$3702,C826)</f>
        <v>1</v>
      </c>
    </row>
    <row r="827" spans="1:6" x14ac:dyDescent="0.3">
      <c r="A827" s="2" t="s">
        <v>811</v>
      </c>
      <c r="B827" s="2">
        <v>5.6</v>
      </c>
      <c r="C827" s="4" t="str">
        <v>Colin Higgins</v>
      </c>
      <c r="D827" s="7">
        <f t="shared" si="24"/>
        <v>5.8</v>
      </c>
      <c r="E827" s="4">
        <f t="shared" si="25"/>
        <v>0.25600000000000001</v>
      </c>
      <c r="F827" s="4">
        <f>COUNTIF(A827:$A$3702,C827)</f>
        <v>1</v>
      </c>
    </row>
    <row r="828" spans="1:6" x14ac:dyDescent="0.3">
      <c r="A828" s="3" t="s">
        <v>566</v>
      </c>
      <c r="B828" s="3">
        <v>5.8</v>
      </c>
      <c r="C828" s="4" t="str">
        <v>Jim Sonzero</v>
      </c>
      <c r="D828" s="7">
        <f t="shared" si="24"/>
        <v>4.7</v>
      </c>
      <c r="E828" s="4">
        <f t="shared" si="25"/>
        <v>6.5000000000000002E-2</v>
      </c>
      <c r="F828" s="4">
        <f>COUNTIF(A828:$A$3702,C828)</f>
        <v>1</v>
      </c>
    </row>
    <row r="829" spans="1:6" x14ac:dyDescent="0.3">
      <c r="A829" s="2" t="s">
        <v>433</v>
      </c>
      <c r="B829" s="2">
        <v>7.4</v>
      </c>
      <c r="C829" s="4" t="str">
        <v>Penelope Spheeris</v>
      </c>
      <c r="D829" s="7">
        <f t="shared" si="24"/>
        <v>7</v>
      </c>
      <c r="E829" s="4">
        <f t="shared" si="25"/>
        <v>0.72299999999999998</v>
      </c>
      <c r="F829" s="4">
        <f>COUNTIF(A829:$A$3702,C829)</f>
        <v>1</v>
      </c>
    </row>
    <row r="830" spans="1:6" x14ac:dyDescent="0.3">
      <c r="A830" s="3" t="s">
        <v>1568</v>
      </c>
      <c r="B830" s="3">
        <v>6.9</v>
      </c>
      <c r="C830" s="4" t="str">
        <v>Jeff Tremaine</v>
      </c>
      <c r="D830" s="7">
        <f t="shared" si="24"/>
        <v>6.7666666666666657</v>
      </c>
      <c r="E830" s="4">
        <f t="shared" si="25"/>
        <v>0.63300000000000001</v>
      </c>
      <c r="F830" s="4">
        <f>COUNTIF(A830:$A$3702,C830)</f>
        <v>3</v>
      </c>
    </row>
    <row r="831" spans="1:6" x14ac:dyDescent="0.3">
      <c r="A831" s="2" t="s">
        <v>1570</v>
      </c>
      <c r="B831" s="2">
        <v>5.5</v>
      </c>
      <c r="C831" s="4" t="str">
        <v>Jeannot Szwarc</v>
      </c>
      <c r="D831" s="7">
        <f t="shared" si="24"/>
        <v>5.7</v>
      </c>
      <c r="E831" s="4">
        <f t="shared" si="25"/>
        <v>0.23599999999999999</v>
      </c>
      <c r="F831" s="4">
        <f>COUNTIF(A831:$A$3702,C831)</f>
        <v>1</v>
      </c>
    </row>
    <row r="832" spans="1:6" x14ac:dyDescent="0.3">
      <c r="A832" s="3" t="s">
        <v>1572</v>
      </c>
      <c r="B832" s="3">
        <v>6.3</v>
      </c>
      <c r="C832" s="4" t="str">
        <v>Steve McQueen</v>
      </c>
      <c r="D832" s="7">
        <f t="shared" si="24"/>
        <v>7.6999999999999993</v>
      </c>
      <c r="E832" s="4">
        <f t="shared" si="25"/>
        <v>0.93799999999999994</v>
      </c>
      <c r="F832" s="4">
        <f>COUNTIF(A832:$A$3702,C832)</f>
        <v>2</v>
      </c>
    </row>
    <row r="833" spans="1:6" x14ac:dyDescent="0.3">
      <c r="A833" s="2" t="s">
        <v>1574</v>
      </c>
      <c r="B833" s="2">
        <v>4.7</v>
      </c>
      <c r="C833" s="4" t="str">
        <v>Thea Sharrock</v>
      </c>
      <c r="D833" s="7">
        <f t="shared" si="24"/>
        <v>7.6</v>
      </c>
      <c r="E833" s="4">
        <f t="shared" si="25"/>
        <v>0.91400000000000003</v>
      </c>
      <c r="F833" s="4">
        <f>COUNTIF(A833:$A$3702,C833)</f>
        <v>1</v>
      </c>
    </row>
    <row r="834" spans="1:6" x14ac:dyDescent="0.3">
      <c r="A834" s="3" t="s">
        <v>1576</v>
      </c>
      <c r="B834" s="3">
        <v>5.6</v>
      </c>
      <c r="C834" s="4" t="str">
        <v>Aaron Seltzer</v>
      </c>
      <c r="D834" s="7">
        <f t="shared" ref="D834:D897" si="26">AVERAGEIF($A$2:$A$3702,C834,$B$2:$B$3702)</f>
        <v>2.7</v>
      </c>
      <c r="E834" s="4">
        <f t="shared" si="25"/>
        <v>2E-3</v>
      </c>
      <c r="F834" s="4">
        <f>COUNTIF(A834:$A$3702,C834)</f>
        <v>1</v>
      </c>
    </row>
    <row r="835" spans="1:6" x14ac:dyDescent="0.3">
      <c r="A835" s="2" t="s">
        <v>228</v>
      </c>
      <c r="B835" s="2">
        <v>6.4</v>
      </c>
      <c r="C835" s="4" t="str">
        <v>Robin Budd</v>
      </c>
      <c r="D835" s="7">
        <f t="shared" si="26"/>
        <v>5.8</v>
      </c>
      <c r="E835" s="4">
        <f t="shared" ref="E835:E898" si="27">_xlfn.PERCENTRANK.EXC($D$2:$D$1694,D835)</f>
        <v>0.25600000000000001</v>
      </c>
      <c r="F835" s="4">
        <f>COUNTIF(A835:$A$3702,C835)</f>
        <v>1</v>
      </c>
    </row>
    <row r="836" spans="1:6" x14ac:dyDescent="0.3">
      <c r="A836" s="3" t="s">
        <v>1115</v>
      </c>
      <c r="B836" s="3">
        <v>4.2</v>
      </c>
      <c r="C836" s="4" t="str">
        <v>Ava DuVernay</v>
      </c>
      <c r="D836" s="7">
        <f t="shared" si="26"/>
        <v>7</v>
      </c>
      <c r="E836" s="4">
        <f t="shared" si="27"/>
        <v>0.72299999999999998</v>
      </c>
      <c r="F836" s="4">
        <f>COUNTIF(A836:$A$3702,C836)</f>
        <v>2</v>
      </c>
    </row>
    <row r="837" spans="1:6" x14ac:dyDescent="0.3">
      <c r="A837" s="2" t="s">
        <v>1582</v>
      </c>
      <c r="B837" s="2">
        <v>6.4</v>
      </c>
      <c r="C837" s="4" t="str">
        <v>Steve Trenbirth</v>
      </c>
      <c r="D837" s="7">
        <f t="shared" si="26"/>
        <v>5.4</v>
      </c>
      <c r="E837" s="4">
        <f t="shared" si="27"/>
        <v>0.157</v>
      </c>
      <c r="F837" s="4">
        <f>COUNTIF(A837:$A$3702,C837)</f>
        <v>1</v>
      </c>
    </row>
    <row r="838" spans="1:6" x14ac:dyDescent="0.3">
      <c r="A838" s="3" t="s">
        <v>1377</v>
      </c>
      <c r="B838" s="3">
        <v>7.7</v>
      </c>
      <c r="C838" s="4" t="str">
        <v>Mennan Yapo</v>
      </c>
      <c r="D838" s="7">
        <f t="shared" si="26"/>
        <v>5.9</v>
      </c>
      <c r="E838" s="4">
        <f t="shared" si="27"/>
        <v>0.27500000000000002</v>
      </c>
      <c r="F838" s="4">
        <f>COUNTIF(A838:$A$3702,C838)</f>
        <v>1</v>
      </c>
    </row>
    <row r="839" spans="1:6" x14ac:dyDescent="0.3">
      <c r="A839" s="2" t="s">
        <v>120</v>
      </c>
      <c r="B839" s="2">
        <v>6.7</v>
      </c>
      <c r="C839" s="4" t="str">
        <v>Jun Falkenstein</v>
      </c>
      <c r="D839" s="7">
        <f t="shared" si="26"/>
        <v>6.3</v>
      </c>
      <c r="E839" s="4">
        <f t="shared" si="27"/>
        <v>0.42599999999999999</v>
      </c>
      <c r="F839" s="4">
        <f>COUNTIF(A839:$A$3702,C839)</f>
        <v>1</v>
      </c>
    </row>
    <row r="840" spans="1:6" x14ac:dyDescent="0.3">
      <c r="A840" s="3" t="s">
        <v>1524</v>
      </c>
      <c r="B840" s="3">
        <v>7.7</v>
      </c>
      <c r="C840" s="4" t="str">
        <v>Tom McCarthy</v>
      </c>
      <c r="D840" s="7">
        <f t="shared" si="26"/>
        <v>7.9</v>
      </c>
      <c r="E840" s="4">
        <f t="shared" si="27"/>
        <v>0.97</v>
      </c>
      <c r="F840" s="4">
        <f>COUNTIF(A840:$A$3702,C840)</f>
        <v>2</v>
      </c>
    </row>
    <row r="841" spans="1:6" x14ac:dyDescent="0.3">
      <c r="A841" s="2" t="s">
        <v>1438</v>
      </c>
      <c r="B841" s="2">
        <v>5.7</v>
      </c>
      <c r="C841" s="4" t="str">
        <v>Takashi Shimizu</v>
      </c>
      <c r="D841" s="7">
        <f t="shared" si="26"/>
        <v>5.45</v>
      </c>
      <c r="E841" s="4">
        <f t="shared" si="27"/>
        <v>0.17399999999999999</v>
      </c>
      <c r="F841" s="4">
        <f>COUNTIF(A841:$A$3702,C841)</f>
        <v>2</v>
      </c>
    </row>
    <row r="842" spans="1:6" x14ac:dyDescent="0.3">
      <c r="A842" s="3" t="s">
        <v>1590</v>
      </c>
      <c r="B842" s="3">
        <v>7.6</v>
      </c>
      <c r="C842" s="4" t="str">
        <v>Anton Corbijn</v>
      </c>
      <c r="D842" s="7">
        <f t="shared" si="26"/>
        <v>6.9333333333333336</v>
      </c>
      <c r="E842" s="4">
        <f t="shared" si="27"/>
        <v>0.71099999999999997</v>
      </c>
      <c r="F842" s="4">
        <f>COUNTIF(A842:$A$3702,C842)</f>
        <v>3</v>
      </c>
    </row>
    <row r="843" spans="1:6" x14ac:dyDescent="0.3">
      <c r="A843" s="2" t="s">
        <v>1104</v>
      </c>
      <c r="B843" s="2">
        <v>6.4</v>
      </c>
      <c r="C843" s="4" t="str">
        <v>Gregory Nava</v>
      </c>
      <c r="D843" s="7">
        <f t="shared" si="26"/>
        <v>6.7</v>
      </c>
      <c r="E843" s="4">
        <f t="shared" si="27"/>
        <v>0.60199999999999998</v>
      </c>
      <c r="F843" s="4">
        <f>COUNTIF(A843:$A$3702,C843)</f>
        <v>1</v>
      </c>
    </row>
    <row r="844" spans="1:6" x14ac:dyDescent="0.3">
      <c r="A844" s="3" t="s">
        <v>71</v>
      </c>
      <c r="B844" s="3">
        <v>5.6</v>
      </c>
      <c r="C844" s="4" t="str">
        <v>John Patrick Shanley</v>
      </c>
      <c r="D844" s="7">
        <f t="shared" si="26"/>
        <v>7.5</v>
      </c>
      <c r="E844" s="4">
        <f t="shared" si="27"/>
        <v>0.89300000000000002</v>
      </c>
      <c r="F844" s="4">
        <f>COUNTIF(A844:$A$3702,C844)</f>
        <v>1</v>
      </c>
    </row>
    <row r="845" spans="1:6" x14ac:dyDescent="0.3">
      <c r="A845" s="2" t="s">
        <v>1594</v>
      </c>
      <c r="B845" s="2">
        <v>6.8</v>
      </c>
      <c r="C845" s="4" t="str">
        <v>Steve Beck</v>
      </c>
      <c r="D845" s="7">
        <f t="shared" si="26"/>
        <v>5.5</v>
      </c>
      <c r="E845" s="4">
        <f t="shared" si="27"/>
        <v>0.18</v>
      </c>
      <c r="F845" s="4">
        <f>COUNTIF(A845:$A$3702,C845)</f>
        <v>2</v>
      </c>
    </row>
    <row r="846" spans="1:6" x14ac:dyDescent="0.3">
      <c r="A846" s="3" t="s">
        <v>809</v>
      </c>
      <c r="B846" s="3">
        <v>2.4</v>
      </c>
      <c r="C846" s="4" t="str">
        <v>Todd Strauss-Schulson</v>
      </c>
      <c r="D846" s="7">
        <f t="shared" si="26"/>
        <v>6.3</v>
      </c>
      <c r="E846" s="4">
        <f t="shared" si="27"/>
        <v>0.42599999999999999</v>
      </c>
      <c r="F846" s="4">
        <f>COUNTIF(A846:$A$3702,C846)</f>
        <v>1</v>
      </c>
    </row>
    <row r="847" spans="1:6" x14ac:dyDescent="0.3">
      <c r="A847" s="2" t="s">
        <v>1357</v>
      </c>
      <c r="B847" s="2">
        <v>6.2</v>
      </c>
      <c r="C847" s="4" t="str">
        <v>John McNaughton</v>
      </c>
      <c r="D847" s="7">
        <f t="shared" si="26"/>
        <v>6.5</v>
      </c>
      <c r="E847" s="4">
        <f t="shared" si="27"/>
        <v>0.50600000000000001</v>
      </c>
      <c r="F847" s="4">
        <f>COUNTIF(A847:$A$3702,C847)</f>
        <v>1</v>
      </c>
    </row>
    <row r="848" spans="1:6" x14ac:dyDescent="0.3">
      <c r="A848" s="3" t="s">
        <v>967</v>
      </c>
      <c r="B848" s="3">
        <v>5.9</v>
      </c>
      <c r="C848" s="4" t="str">
        <v>Eric Valette</v>
      </c>
      <c r="D848" s="7">
        <f t="shared" si="26"/>
        <v>3.9</v>
      </c>
      <c r="E848" s="4">
        <f t="shared" si="27"/>
        <v>2.7E-2</v>
      </c>
      <c r="F848" s="4">
        <f>COUNTIF(A848:$A$3702,C848)</f>
        <v>1</v>
      </c>
    </row>
    <row r="849" spans="1:6" x14ac:dyDescent="0.3">
      <c r="A849" s="2" t="s">
        <v>1040</v>
      </c>
      <c r="B849" s="2">
        <v>7.1</v>
      </c>
      <c r="C849" s="4" t="str">
        <v>Andrew Fleming</v>
      </c>
      <c r="D849" s="7">
        <f t="shared" si="26"/>
        <v>6.15</v>
      </c>
      <c r="E849" s="4">
        <f t="shared" si="27"/>
        <v>0.38700000000000001</v>
      </c>
      <c r="F849" s="4">
        <f>COUNTIF(A849:$A$3702,C849)</f>
        <v>4</v>
      </c>
    </row>
    <row r="850" spans="1:6" x14ac:dyDescent="0.3">
      <c r="A850" s="3" t="s">
        <v>116</v>
      </c>
      <c r="B850" s="3">
        <v>7.6</v>
      </c>
      <c r="C850" s="4" t="str">
        <v>Michael Spierig</v>
      </c>
      <c r="D850" s="7">
        <f t="shared" si="26"/>
        <v>6.5</v>
      </c>
      <c r="E850" s="4">
        <f t="shared" si="27"/>
        <v>0.50600000000000001</v>
      </c>
      <c r="F850" s="4">
        <f>COUNTIF(A850:$A$3702,C850)</f>
        <v>1</v>
      </c>
    </row>
    <row r="851" spans="1:6" x14ac:dyDescent="0.3">
      <c r="A851" s="2" t="s">
        <v>1413</v>
      </c>
      <c r="B851" s="2">
        <v>5.5</v>
      </c>
      <c r="C851" s="4" t="str">
        <v>Jim Field Smith</v>
      </c>
      <c r="D851" s="7">
        <f t="shared" si="26"/>
        <v>6.4</v>
      </c>
      <c r="E851" s="4">
        <f t="shared" si="27"/>
        <v>0.46800000000000003</v>
      </c>
      <c r="F851" s="4">
        <f>COUNTIF(A851:$A$3702,C851)</f>
        <v>1</v>
      </c>
    </row>
    <row r="852" spans="1:6" x14ac:dyDescent="0.3">
      <c r="A852" s="3" t="s">
        <v>1604</v>
      </c>
      <c r="B852" s="3">
        <v>7</v>
      </c>
      <c r="C852" s="4" t="str">
        <v>Thomas Bezucha</v>
      </c>
      <c r="D852" s="7">
        <f t="shared" si="26"/>
        <v>6.05</v>
      </c>
      <c r="E852" s="4">
        <f t="shared" si="27"/>
        <v>0.34200000000000003</v>
      </c>
      <c r="F852" s="4">
        <f>COUNTIF(A852:$A$3702,C852)</f>
        <v>2</v>
      </c>
    </row>
    <row r="853" spans="1:6" x14ac:dyDescent="0.3">
      <c r="A853" s="2" t="s">
        <v>1222</v>
      </c>
      <c r="B853" s="2">
        <v>7.1</v>
      </c>
      <c r="C853" s="4" t="str">
        <v>William Brent Bell</v>
      </c>
      <c r="D853" s="7">
        <f t="shared" si="26"/>
        <v>5.1000000000000005</v>
      </c>
      <c r="E853" s="4">
        <f t="shared" si="27"/>
        <v>0.109</v>
      </c>
      <c r="F853" s="4">
        <f>COUNTIF(A853:$A$3702,C853)</f>
        <v>3</v>
      </c>
    </row>
    <row r="854" spans="1:6" x14ac:dyDescent="0.3">
      <c r="A854" s="3" t="s">
        <v>1013</v>
      </c>
      <c r="B854" s="3">
        <v>7.4</v>
      </c>
      <c r="C854" s="4" t="str">
        <v>Anthony Bell</v>
      </c>
      <c r="D854" s="7">
        <f t="shared" si="26"/>
        <v>5.3</v>
      </c>
      <c r="E854" s="4">
        <f t="shared" si="27"/>
        <v>0.13100000000000001</v>
      </c>
      <c r="F854" s="4">
        <f>COUNTIF(A854:$A$3702,C854)</f>
        <v>1</v>
      </c>
    </row>
    <row r="855" spans="1:6" x14ac:dyDescent="0.3">
      <c r="A855" s="2" t="s">
        <v>1608</v>
      </c>
      <c r="B855" s="2">
        <v>7.6</v>
      </c>
      <c r="C855" s="4" t="str">
        <v>Alfred Hitchcock</v>
      </c>
      <c r="D855" s="7">
        <f t="shared" si="26"/>
        <v>8.5</v>
      </c>
      <c r="E855" s="4">
        <f t="shared" si="27"/>
        <v>0.996</v>
      </c>
      <c r="F855" s="4">
        <f>COUNTIF(A855:$A$3702,C855)</f>
        <v>1</v>
      </c>
    </row>
    <row r="856" spans="1:6" x14ac:dyDescent="0.3">
      <c r="A856" s="3" t="s">
        <v>907</v>
      </c>
      <c r="B856" s="3">
        <v>5.9</v>
      </c>
      <c r="C856" s="4" t="str">
        <v>Shana Feste</v>
      </c>
      <c r="D856" s="7">
        <f t="shared" si="26"/>
        <v>6.4333333333333336</v>
      </c>
      <c r="E856" s="4">
        <f t="shared" si="27"/>
        <v>0.49199999999999999</v>
      </c>
      <c r="F856" s="4">
        <f>COUNTIF(A856:$A$3702,C856)</f>
        <v>3</v>
      </c>
    </row>
    <row r="857" spans="1:6" x14ac:dyDescent="0.3">
      <c r="A857" s="2" t="s">
        <v>1613</v>
      </c>
      <c r="B857" s="2">
        <v>5.9</v>
      </c>
      <c r="C857" s="4" t="str">
        <v>Steve Rash</v>
      </c>
      <c r="D857" s="7">
        <f t="shared" si="26"/>
        <v>5.25</v>
      </c>
      <c r="E857" s="4">
        <f t="shared" si="27"/>
        <v>0.125</v>
      </c>
      <c r="F857" s="4">
        <f>COUNTIF(A857:$A$3702,C857)</f>
        <v>2</v>
      </c>
    </row>
    <row r="858" spans="1:6" x14ac:dyDescent="0.3">
      <c r="A858" s="3" t="s">
        <v>123</v>
      </c>
      <c r="B858" s="3">
        <v>8</v>
      </c>
      <c r="C858" s="4" t="str">
        <v>Mike Binder</v>
      </c>
      <c r="D858" s="7">
        <f t="shared" si="26"/>
        <v>7</v>
      </c>
      <c r="E858" s="4">
        <f t="shared" si="27"/>
        <v>0.72299999999999998</v>
      </c>
      <c r="F858" s="4">
        <f>COUNTIF(A858:$A$3702,C858)</f>
        <v>3</v>
      </c>
    </row>
    <row r="859" spans="1:6" x14ac:dyDescent="0.3">
      <c r="A859" s="2" t="s">
        <v>759</v>
      </c>
      <c r="B859" s="2">
        <v>7.4</v>
      </c>
      <c r="C859" s="4" t="str">
        <v>Michael J. Bassett</v>
      </c>
      <c r="D859" s="7">
        <f t="shared" si="26"/>
        <v>5</v>
      </c>
      <c r="E859" s="4">
        <f t="shared" si="27"/>
        <v>8.6999999999999994E-2</v>
      </c>
      <c r="F859" s="4">
        <f>COUNTIF(A859:$A$3702,C859)</f>
        <v>1</v>
      </c>
    </row>
    <row r="860" spans="1:6" x14ac:dyDescent="0.3">
      <c r="A860" s="3" t="s">
        <v>380</v>
      </c>
      <c r="B860" s="3">
        <v>5.8</v>
      </c>
      <c r="C860" s="4" t="str">
        <v>Frank Nissen</v>
      </c>
      <c r="D860" s="7">
        <f t="shared" si="26"/>
        <v>6.4</v>
      </c>
      <c r="E860" s="4">
        <f t="shared" si="27"/>
        <v>0.46800000000000003</v>
      </c>
      <c r="F860" s="4">
        <f>COUNTIF(A860:$A$3702,C860)</f>
        <v>1</v>
      </c>
    </row>
    <row r="861" spans="1:6" x14ac:dyDescent="0.3">
      <c r="A861" s="2" t="s">
        <v>1619</v>
      </c>
      <c r="B861" s="2">
        <v>6.3</v>
      </c>
      <c r="C861" s="4" t="str">
        <v>Stephen Chow</v>
      </c>
      <c r="D861" s="7">
        <f t="shared" si="26"/>
        <v>7.55</v>
      </c>
      <c r="E861" s="4">
        <f t="shared" si="27"/>
        <v>0.90900000000000003</v>
      </c>
      <c r="F861" s="4">
        <f>COUNTIF(A861:$A$3702,C861)</f>
        <v>2</v>
      </c>
    </row>
    <row r="862" spans="1:6" x14ac:dyDescent="0.3">
      <c r="A862" s="3" t="s">
        <v>1091</v>
      </c>
      <c r="B862" s="3">
        <v>5.7</v>
      </c>
      <c r="C862" s="4" t="str">
        <v>Peter Hastings</v>
      </c>
      <c r="D862" s="7">
        <f t="shared" si="26"/>
        <v>4</v>
      </c>
      <c r="E862" s="4">
        <f t="shared" si="27"/>
        <v>3.1E-2</v>
      </c>
      <c r="F862" s="4">
        <f>COUNTIF(A862:$A$3702,C862)</f>
        <v>1</v>
      </c>
    </row>
    <row r="863" spans="1:6" x14ac:dyDescent="0.3">
      <c r="A863" s="2" t="s">
        <v>1623</v>
      </c>
      <c r="B863" s="2">
        <v>5.0999999999999996</v>
      </c>
      <c r="C863" s="4" t="str">
        <v>Paul Abascal</v>
      </c>
      <c r="D863" s="7">
        <f t="shared" si="26"/>
        <v>5.8</v>
      </c>
      <c r="E863" s="4">
        <f t="shared" si="27"/>
        <v>0.25600000000000001</v>
      </c>
      <c r="F863" s="4">
        <f>COUNTIF(A863:$A$3702,C863)</f>
        <v>1</v>
      </c>
    </row>
    <row r="864" spans="1:6" x14ac:dyDescent="0.3">
      <c r="A864" s="3" t="s">
        <v>1625</v>
      </c>
      <c r="B864" s="3">
        <v>7.6</v>
      </c>
      <c r="C864" s="4" t="str">
        <v>Chris Koch</v>
      </c>
      <c r="D864" s="7">
        <f t="shared" si="26"/>
        <v>5.25</v>
      </c>
      <c r="E864" s="4">
        <f t="shared" si="27"/>
        <v>0.125</v>
      </c>
      <c r="F864" s="4">
        <f>COUNTIF(A864:$A$3702,C864)</f>
        <v>2</v>
      </c>
    </row>
    <row r="865" spans="1:6" x14ac:dyDescent="0.3">
      <c r="A865" s="2" t="s">
        <v>1627</v>
      </c>
      <c r="B865" s="2">
        <v>6.4</v>
      </c>
      <c r="C865" s="4" t="str">
        <v>Amy Heckerling</v>
      </c>
      <c r="D865" s="7">
        <f t="shared" si="26"/>
        <v>5.7333333333333334</v>
      </c>
      <c r="E865" s="4">
        <f t="shared" si="27"/>
        <v>0.251</v>
      </c>
      <c r="F865" s="4">
        <f>COUNTIF(A865:$A$3702,C865)</f>
        <v>3</v>
      </c>
    </row>
    <row r="866" spans="1:6" x14ac:dyDescent="0.3">
      <c r="A866" s="3" t="s">
        <v>1629</v>
      </c>
      <c r="B866" s="3">
        <v>7.4</v>
      </c>
      <c r="C866" s="4" t="str">
        <v>George Stevens</v>
      </c>
      <c r="D866" s="7">
        <f t="shared" si="26"/>
        <v>6.6</v>
      </c>
      <c r="E866" s="4">
        <f t="shared" si="27"/>
        <v>0.55400000000000005</v>
      </c>
      <c r="F866" s="4">
        <f>COUNTIF(A866:$A$3702,C866)</f>
        <v>1</v>
      </c>
    </row>
    <row r="867" spans="1:6" x14ac:dyDescent="0.3">
      <c r="A867" s="2" t="s">
        <v>153</v>
      </c>
      <c r="B867" s="2">
        <v>8.1999999999999993</v>
      </c>
      <c r="C867" s="4" t="str">
        <v>Mark Mylod</v>
      </c>
      <c r="D867" s="7">
        <f t="shared" si="26"/>
        <v>6</v>
      </c>
      <c r="E867" s="4">
        <f t="shared" si="27"/>
        <v>0.316</v>
      </c>
      <c r="F867" s="4">
        <f>COUNTIF(A867:$A$3702,C867)</f>
        <v>1</v>
      </c>
    </row>
    <row r="868" spans="1:6" x14ac:dyDescent="0.3">
      <c r="A868" s="3" t="s">
        <v>1632</v>
      </c>
      <c r="B868" s="3">
        <v>6.5</v>
      </c>
      <c r="C868" s="4" t="str">
        <v>James Mather</v>
      </c>
      <c r="D868" s="7">
        <f t="shared" si="26"/>
        <v>6.1</v>
      </c>
      <c r="E868" s="4">
        <f t="shared" si="27"/>
        <v>0.35399999999999998</v>
      </c>
      <c r="F868" s="4">
        <f>COUNTIF(A868:$A$3702,C868)</f>
        <v>1</v>
      </c>
    </row>
    <row r="869" spans="1:6" x14ac:dyDescent="0.3">
      <c r="A869" s="2" t="s">
        <v>1634</v>
      </c>
      <c r="B869" s="2">
        <v>5.5</v>
      </c>
      <c r="C869" s="4" t="str">
        <v>Michael O. Sajbel</v>
      </c>
      <c r="D869" s="7">
        <f t="shared" si="26"/>
        <v>6.3</v>
      </c>
      <c r="E869" s="4">
        <f t="shared" si="27"/>
        <v>0.42599999999999999</v>
      </c>
      <c r="F869" s="4">
        <f>COUNTIF(A869:$A$3702,C869)</f>
        <v>1</v>
      </c>
    </row>
    <row r="870" spans="1:6" x14ac:dyDescent="0.3">
      <c r="A870" s="3" t="s">
        <v>1157</v>
      </c>
      <c r="B870" s="3">
        <v>6.5</v>
      </c>
      <c r="C870" s="4" t="str">
        <v>Charles T. Kanganis</v>
      </c>
      <c r="D870" s="7">
        <f t="shared" si="26"/>
        <v>4.3</v>
      </c>
      <c r="E870" s="4">
        <f t="shared" si="27"/>
        <v>4.5999999999999999E-2</v>
      </c>
      <c r="F870" s="4">
        <f>COUNTIF(A870:$A$3702,C870)</f>
        <v>1</v>
      </c>
    </row>
    <row r="871" spans="1:6" x14ac:dyDescent="0.3">
      <c r="A871" s="2" t="s">
        <v>1637</v>
      </c>
      <c r="B871" s="2">
        <v>5.6</v>
      </c>
      <c r="C871" s="4" t="str">
        <v>Damon Santostefano</v>
      </c>
      <c r="D871" s="7">
        <f t="shared" si="26"/>
        <v>6.1</v>
      </c>
      <c r="E871" s="4">
        <f t="shared" si="27"/>
        <v>0.35399999999999998</v>
      </c>
      <c r="F871" s="4">
        <f>COUNTIF(A871:$A$3702,C871)</f>
        <v>1</v>
      </c>
    </row>
    <row r="872" spans="1:6" x14ac:dyDescent="0.3">
      <c r="A872" s="2" t="s">
        <v>64</v>
      </c>
      <c r="B872" s="2">
        <v>4.5999999999999996</v>
      </c>
      <c r="C872" s="4" t="str">
        <v>Bob Clark</v>
      </c>
      <c r="D872" s="7">
        <f t="shared" si="26"/>
        <v>3.5333333333333337</v>
      </c>
      <c r="E872" s="4">
        <f t="shared" si="27"/>
        <v>0.02</v>
      </c>
      <c r="F872" s="4">
        <f>COUNTIF(A872:$A$3702,C872)</f>
        <v>3</v>
      </c>
    </row>
    <row r="873" spans="1:6" x14ac:dyDescent="0.3">
      <c r="A873" s="3" t="s">
        <v>46</v>
      </c>
      <c r="B873" s="3">
        <v>7.9</v>
      </c>
      <c r="C873" s="4" t="str">
        <v>Dave Borthwick</v>
      </c>
      <c r="D873" s="7">
        <f t="shared" si="26"/>
        <v>2.8</v>
      </c>
      <c r="E873" s="4">
        <f t="shared" si="27"/>
        <v>4.0000000000000001E-3</v>
      </c>
      <c r="F873" s="4">
        <f>COUNTIF(A873:$A$3702,C873)</f>
        <v>1</v>
      </c>
    </row>
    <row r="874" spans="1:6" x14ac:dyDescent="0.3">
      <c r="A874" s="2" t="s">
        <v>1641</v>
      </c>
      <c r="B874" s="2">
        <v>7.1</v>
      </c>
      <c r="C874" s="4" t="str">
        <v>Benson Lee</v>
      </c>
      <c r="D874" s="7">
        <f t="shared" si="26"/>
        <v>5</v>
      </c>
      <c r="E874" s="4">
        <f t="shared" si="27"/>
        <v>8.6999999999999994E-2</v>
      </c>
      <c r="F874" s="4">
        <f>COUNTIF(A874:$A$3702,C874)</f>
        <v>1</v>
      </c>
    </row>
    <row r="875" spans="1:6" x14ac:dyDescent="0.3">
      <c r="A875" s="3" t="s">
        <v>169</v>
      </c>
      <c r="B875" s="3">
        <v>6.9</v>
      </c>
      <c r="C875" s="4" t="str">
        <v>Glen Morgan</v>
      </c>
      <c r="D875" s="7">
        <f t="shared" si="26"/>
        <v>5.35</v>
      </c>
      <c r="E875" s="4">
        <f t="shared" si="27"/>
        <v>0.154</v>
      </c>
      <c r="F875" s="4">
        <f>COUNTIF(A875:$A$3702,C875)</f>
        <v>2</v>
      </c>
    </row>
    <row r="876" spans="1:6" x14ac:dyDescent="0.3">
      <c r="A876" s="2" t="s">
        <v>1104</v>
      </c>
      <c r="B876" s="2">
        <v>7.3</v>
      </c>
      <c r="C876" s="4" t="str">
        <v>Mike Leigh</v>
      </c>
      <c r="D876" s="7">
        <f t="shared" si="26"/>
        <v>7.3599999999999994</v>
      </c>
      <c r="E876" s="4">
        <f t="shared" si="27"/>
        <v>0.873</v>
      </c>
      <c r="F876" s="4">
        <f>COUNTIF(A876:$A$3702,C876)</f>
        <v>5</v>
      </c>
    </row>
    <row r="877" spans="1:6" x14ac:dyDescent="0.3">
      <c r="A877" s="3" t="s">
        <v>1178</v>
      </c>
      <c r="B877" s="3">
        <v>7</v>
      </c>
      <c r="C877" s="4" t="str">
        <v>Alejandro Monteverde</v>
      </c>
      <c r="D877" s="7">
        <f t="shared" si="26"/>
        <v>7.4</v>
      </c>
      <c r="E877" s="4">
        <f t="shared" si="27"/>
        <v>0.875</v>
      </c>
      <c r="F877" s="4">
        <f>COUNTIF(A877:$A$3702,C877)</f>
        <v>2</v>
      </c>
    </row>
    <row r="878" spans="1:6" x14ac:dyDescent="0.3">
      <c r="A878" s="2" t="s">
        <v>464</v>
      </c>
      <c r="B878" s="2">
        <v>7.7</v>
      </c>
      <c r="C878" s="4" t="str">
        <v>Jonathan Glazer</v>
      </c>
      <c r="D878" s="7">
        <f t="shared" si="26"/>
        <v>6.1</v>
      </c>
      <c r="E878" s="4">
        <f t="shared" si="27"/>
        <v>0.35399999999999998</v>
      </c>
      <c r="F878" s="4">
        <f>COUNTIF(A878:$A$3702,C878)</f>
        <v>1</v>
      </c>
    </row>
    <row r="879" spans="1:6" x14ac:dyDescent="0.3">
      <c r="A879" s="3" t="s">
        <v>164</v>
      </c>
      <c r="B879" s="3">
        <v>6.7</v>
      </c>
      <c r="C879" s="4" t="str">
        <v>J.C. Chandor</v>
      </c>
      <c r="D879" s="7">
        <f t="shared" si="26"/>
        <v>7.05</v>
      </c>
      <c r="E879" s="4">
        <f t="shared" si="27"/>
        <v>0.76300000000000001</v>
      </c>
      <c r="F879" s="4">
        <f>COUNTIF(A879:$A$3702,C879)</f>
        <v>2</v>
      </c>
    </row>
    <row r="880" spans="1:6" x14ac:dyDescent="0.3">
      <c r="A880" s="2" t="s">
        <v>570</v>
      </c>
      <c r="B880" s="2">
        <v>6.3</v>
      </c>
      <c r="C880" s="4" t="str">
        <v>Marc Abraham</v>
      </c>
      <c r="D880" s="7">
        <f t="shared" si="26"/>
        <v>7</v>
      </c>
      <c r="E880" s="4">
        <f t="shared" si="27"/>
        <v>0.72299999999999998</v>
      </c>
      <c r="F880" s="4">
        <f>COUNTIF(A880:$A$3702,C880)</f>
        <v>1</v>
      </c>
    </row>
    <row r="881" spans="1:6" x14ac:dyDescent="0.3">
      <c r="A881" s="3" t="s">
        <v>921</v>
      </c>
      <c r="B881" s="3">
        <v>5.8</v>
      </c>
      <c r="C881" s="4" t="str">
        <v>Todd Haynes</v>
      </c>
      <c r="D881" s="7">
        <f t="shared" si="26"/>
        <v>7.2</v>
      </c>
      <c r="E881" s="4">
        <f t="shared" si="27"/>
        <v>0.81</v>
      </c>
      <c r="F881" s="4">
        <f>COUNTIF(A881:$A$3702,C881)</f>
        <v>2</v>
      </c>
    </row>
    <row r="882" spans="1:6" x14ac:dyDescent="0.3">
      <c r="A882" s="2" t="s">
        <v>113</v>
      </c>
      <c r="B882" s="2">
        <v>7.1</v>
      </c>
      <c r="C882" s="4" t="str">
        <v>Mabrouk El Mechri</v>
      </c>
      <c r="D882" s="7">
        <f t="shared" si="26"/>
        <v>4.9000000000000004</v>
      </c>
      <c r="E882" s="4">
        <f t="shared" si="27"/>
        <v>8.2000000000000003E-2</v>
      </c>
      <c r="F882" s="4">
        <f>COUNTIF(A882:$A$3702,C882)</f>
        <v>1</v>
      </c>
    </row>
    <row r="883" spans="1:6" x14ac:dyDescent="0.3">
      <c r="A883" s="3" t="s">
        <v>498</v>
      </c>
      <c r="B883" s="3">
        <v>7.3</v>
      </c>
      <c r="C883" s="4" t="str">
        <v>Charlie Kaufman</v>
      </c>
      <c r="D883" s="7">
        <f t="shared" si="26"/>
        <v>7.5</v>
      </c>
      <c r="E883" s="4">
        <f t="shared" si="27"/>
        <v>0.89300000000000002</v>
      </c>
      <c r="F883" s="4">
        <f>COUNTIF(A883:$A$3702,C883)</f>
        <v>1</v>
      </c>
    </row>
    <row r="884" spans="1:6" x14ac:dyDescent="0.3">
      <c r="A884" s="2" t="s">
        <v>1398</v>
      </c>
      <c r="B884" s="2">
        <v>6.4</v>
      </c>
      <c r="C884" s="4" t="str">
        <v>Jean-Paul Rappeneau</v>
      </c>
      <c r="D884" s="7">
        <f t="shared" si="26"/>
        <v>6.9</v>
      </c>
      <c r="E884" s="4">
        <f t="shared" si="27"/>
        <v>0.68200000000000005</v>
      </c>
      <c r="F884" s="4">
        <f>COUNTIF(A884:$A$3702,C884)</f>
        <v>1</v>
      </c>
    </row>
    <row r="885" spans="1:6" x14ac:dyDescent="0.3">
      <c r="A885" s="3" t="s">
        <v>701</v>
      </c>
      <c r="B885" s="3">
        <v>7.1</v>
      </c>
      <c r="C885" s="4" t="str">
        <v>Nancy Walker</v>
      </c>
      <c r="D885" s="7">
        <f t="shared" si="26"/>
        <v>4.5</v>
      </c>
      <c r="E885" s="4">
        <f t="shared" si="27"/>
        <v>5.3999999999999999E-2</v>
      </c>
      <c r="F885" s="4">
        <f>COUNTIF(A885:$A$3702,C885)</f>
        <v>1</v>
      </c>
    </row>
    <row r="886" spans="1:6" x14ac:dyDescent="0.3">
      <c r="A886" s="2" t="s">
        <v>1657</v>
      </c>
      <c r="B886" s="2">
        <v>7.6</v>
      </c>
      <c r="C886" s="4" t="str">
        <v>Angelo Pizzo</v>
      </c>
      <c r="D886" s="7">
        <f t="shared" si="26"/>
        <v>7</v>
      </c>
      <c r="E886" s="4">
        <f t="shared" si="27"/>
        <v>0.72299999999999998</v>
      </c>
      <c r="F886" s="4">
        <f>COUNTIF(A886:$A$3702,C886)</f>
        <v>1</v>
      </c>
    </row>
    <row r="887" spans="1:6" x14ac:dyDescent="0.3">
      <c r="A887" s="3" t="s">
        <v>380</v>
      </c>
      <c r="B887" s="3">
        <v>6.8</v>
      </c>
      <c r="C887" s="4" t="str">
        <v>Katsuhiro Ôtomo</v>
      </c>
      <c r="D887" s="7">
        <f t="shared" si="26"/>
        <v>7.5</v>
      </c>
      <c r="E887" s="4">
        <f t="shared" si="27"/>
        <v>0.89300000000000002</v>
      </c>
      <c r="F887" s="4">
        <f>COUNTIF(A887:$A$3702,C887)</f>
        <v>2</v>
      </c>
    </row>
    <row r="888" spans="1:6" x14ac:dyDescent="0.3">
      <c r="A888" s="2" t="s">
        <v>1661</v>
      </c>
      <c r="B888" s="2">
        <v>6.6</v>
      </c>
      <c r="C888" s="4" t="str">
        <v>David Anspaugh</v>
      </c>
      <c r="D888" s="7">
        <f t="shared" si="26"/>
        <v>6.2</v>
      </c>
      <c r="E888" s="4">
        <f t="shared" si="27"/>
        <v>0.39500000000000002</v>
      </c>
      <c r="F888" s="4">
        <f>COUNTIF(A888:$A$3702,C888)</f>
        <v>1</v>
      </c>
    </row>
    <row r="889" spans="1:6" x14ac:dyDescent="0.3">
      <c r="A889" s="3" t="s">
        <v>409</v>
      </c>
      <c r="B889" s="3">
        <v>6.7</v>
      </c>
      <c r="C889" s="4" t="str">
        <v>Daniel Algrant</v>
      </c>
      <c r="D889" s="7">
        <f t="shared" si="26"/>
        <v>5.5</v>
      </c>
      <c r="E889" s="4">
        <f t="shared" si="27"/>
        <v>0.18</v>
      </c>
      <c r="F889" s="4">
        <f>COUNTIF(A889:$A$3702,C889)</f>
        <v>1</v>
      </c>
    </row>
    <row r="890" spans="1:6" x14ac:dyDescent="0.3">
      <c r="A890" s="2" t="s">
        <v>1487</v>
      </c>
      <c r="B890" s="2">
        <v>6.1</v>
      </c>
      <c r="C890" s="4" t="str">
        <v>Mark Rosman</v>
      </c>
      <c r="D890" s="7">
        <f t="shared" si="26"/>
        <v>5.7</v>
      </c>
      <c r="E890" s="4">
        <f t="shared" si="27"/>
        <v>0.23599999999999999</v>
      </c>
      <c r="F890" s="4">
        <f>COUNTIF(A890:$A$3702,C890)</f>
        <v>2</v>
      </c>
    </row>
    <row r="891" spans="1:6" x14ac:dyDescent="0.3">
      <c r="A891" s="3" t="s">
        <v>50</v>
      </c>
      <c r="B891" s="3">
        <v>6</v>
      </c>
      <c r="C891" s="4" t="str">
        <v>Britt Allcroft</v>
      </c>
      <c r="D891" s="7">
        <f t="shared" si="26"/>
        <v>3.6</v>
      </c>
      <c r="E891" s="4">
        <f t="shared" si="27"/>
        <v>2.1000000000000001E-2</v>
      </c>
      <c r="F891" s="4">
        <f>COUNTIF(A891:$A$3702,C891)</f>
        <v>1</v>
      </c>
    </row>
    <row r="892" spans="1:6" x14ac:dyDescent="0.3">
      <c r="A892" s="2" t="s">
        <v>1667</v>
      </c>
      <c r="B892" s="2">
        <v>7.6</v>
      </c>
      <c r="C892" s="4" t="str">
        <v>Brian Percival</v>
      </c>
      <c r="D892" s="7">
        <f t="shared" si="26"/>
        <v>7.6</v>
      </c>
      <c r="E892" s="4">
        <f t="shared" si="27"/>
        <v>0.91400000000000003</v>
      </c>
      <c r="F892" s="4">
        <f>COUNTIF(A892:$A$3702,C892)</f>
        <v>1</v>
      </c>
    </row>
    <row r="893" spans="1:6" x14ac:dyDescent="0.3">
      <c r="A893" s="3" t="s">
        <v>1669</v>
      </c>
      <c r="B893" s="3">
        <v>7.1</v>
      </c>
      <c r="C893" s="4" t="str">
        <v>Anand Tucker</v>
      </c>
      <c r="D893" s="7">
        <f t="shared" si="26"/>
        <v>6.65</v>
      </c>
      <c r="E893" s="4">
        <f t="shared" si="27"/>
        <v>0.58799999999999997</v>
      </c>
      <c r="F893" s="4">
        <f>COUNTIF(A893:$A$3702,C893)</f>
        <v>2</v>
      </c>
    </row>
    <row r="894" spans="1:6" x14ac:dyDescent="0.3">
      <c r="A894" s="2" t="s">
        <v>1671</v>
      </c>
      <c r="B894" s="2">
        <v>5</v>
      </c>
      <c r="C894" s="4" t="str">
        <v>Michael Dowse</v>
      </c>
      <c r="D894" s="7">
        <f t="shared" si="26"/>
        <v>6.3</v>
      </c>
      <c r="E894" s="4">
        <f t="shared" si="27"/>
        <v>0.42599999999999999</v>
      </c>
      <c r="F894" s="4">
        <f>COUNTIF(A894:$A$3702,C894)</f>
        <v>1</v>
      </c>
    </row>
    <row r="895" spans="1:6" x14ac:dyDescent="0.3">
      <c r="A895" s="2" t="s">
        <v>337</v>
      </c>
      <c r="B895" s="2">
        <v>6.2</v>
      </c>
      <c r="C895" s="4" t="str">
        <v>Emile Ardolino</v>
      </c>
      <c r="D895" s="7">
        <f t="shared" si="26"/>
        <v>5.7</v>
      </c>
      <c r="E895" s="4">
        <f t="shared" si="27"/>
        <v>0.23599999999999999</v>
      </c>
      <c r="F895" s="4">
        <f>COUNTIF(A895:$A$3702,C895)</f>
        <v>1</v>
      </c>
    </row>
    <row r="896" spans="1:6" x14ac:dyDescent="0.3">
      <c r="A896" s="3" t="s">
        <v>1534</v>
      </c>
      <c r="B896" s="3">
        <v>5.6</v>
      </c>
      <c r="C896" s="4" t="str">
        <v>Robert Altman</v>
      </c>
      <c r="D896" s="7">
        <f t="shared" si="26"/>
        <v>6.8</v>
      </c>
      <c r="E896" s="4">
        <f t="shared" si="27"/>
        <v>0.64</v>
      </c>
      <c r="F896" s="4">
        <f>COUNTIF(A896:$A$3702,C896)</f>
        <v>3</v>
      </c>
    </row>
    <row r="897" spans="1:6" x14ac:dyDescent="0.3">
      <c r="A897" s="3" t="s">
        <v>1236</v>
      </c>
      <c r="B897" s="3">
        <v>7.4</v>
      </c>
      <c r="C897" s="4" t="str">
        <v>Andrew Douglas</v>
      </c>
      <c r="D897" s="7">
        <f t="shared" si="26"/>
        <v>6</v>
      </c>
      <c r="E897" s="4">
        <f t="shared" si="27"/>
        <v>0.316</v>
      </c>
      <c r="F897" s="4">
        <f>COUNTIF(A897:$A$3702,C897)</f>
        <v>1</v>
      </c>
    </row>
    <row r="898" spans="1:6" x14ac:dyDescent="0.3">
      <c r="A898" s="2" t="s">
        <v>1676</v>
      </c>
      <c r="B898" s="2">
        <v>5</v>
      </c>
      <c r="C898" s="4" t="str">
        <v>George A. Romero</v>
      </c>
      <c r="D898" s="7">
        <f t="shared" ref="D898:D961" si="28">AVERAGEIF($A$2:$A$3702,C898,$B$2:$B$3702)</f>
        <v>5.6333333333333329</v>
      </c>
      <c r="E898" s="4">
        <f t="shared" si="27"/>
        <v>0.224</v>
      </c>
      <c r="F898" s="4">
        <f>COUNTIF(A898:$A$3702,C898)</f>
        <v>3</v>
      </c>
    </row>
    <row r="899" spans="1:6" x14ac:dyDescent="0.3">
      <c r="A899" s="3" t="s">
        <v>1678</v>
      </c>
      <c r="B899" s="3">
        <v>5.2</v>
      </c>
      <c r="C899" s="4" t="str">
        <v>Ricky Gervais</v>
      </c>
      <c r="D899" s="7">
        <f t="shared" si="28"/>
        <v>6.4</v>
      </c>
      <c r="E899" s="4">
        <f t="shared" ref="E899:E962" si="29">_xlfn.PERCENTRANK.EXC($D$2:$D$1694,D899)</f>
        <v>0.46800000000000003</v>
      </c>
      <c r="F899" s="4">
        <f>COUNTIF(A899:$A$3702,C899)</f>
        <v>1</v>
      </c>
    </row>
    <row r="900" spans="1:6" x14ac:dyDescent="0.3">
      <c r="A900" s="2" t="s">
        <v>1680</v>
      </c>
      <c r="B900" s="2">
        <v>7.6</v>
      </c>
      <c r="C900" s="4" t="str">
        <v>Vic Armstrong</v>
      </c>
      <c r="D900" s="7">
        <f t="shared" si="28"/>
        <v>3.1</v>
      </c>
      <c r="E900" s="4">
        <f t="shared" si="29"/>
        <v>8.0000000000000002E-3</v>
      </c>
      <c r="F900" s="4">
        <f>COUNTIF(A900:$A$3702,C900)</f>
        <v>1</v>
      </c>
    </row>
    <row r="901" spans="1:6" x14ac:dyDescent="0.3">
      <c r="A901" s="3" t="s">
        <v>225</v>
      </c>
      <c r="B901" s="3">
        <v>6.6</v>
      </c>
      <c r="C901" s="4" t="str">
        <v>Terry Zwigoff</v>
      </c>
      <c r="D901" s="7">
        <f t="shared" si="28"/>
        <v>7.25</v>
      </c>
      <c r="E901" s="4">
        <f t="shared" si="29"/>
        <v>0.84199999999999997</v>
      </c>
      <c r="F901" s="4">
        <f>COUNTIF(A901:$A$3702,C901)</f>
        <v>2</v>
      </c>
    </row>
    <row r="902" spans="1:6" x14ac:dyDescent="0.3">
      <c r="A902" s="2" t="s">
        <v>1683</v>
      </c>
      <c r="B902" s="2">
        <v>7</v>
      </c>
      <c r="C902" s="4" t="str">
        <v>Nelson McCormick</v>
      </c>
      <c r="D902" s="7">
        <f t="shared" si="28"/>
        <v>3.9</v>
      </c>
      <c r="E902" s="4">
        <f t="shared" si="29"/>
        <v>2.7E-2</v>
      </c>
      <c r="F902" s="4">
        <f>COUNTIF(A902:$A$3702,C902)</f>
        <v>1</v>
      </c>
    </row>
    <row r="903" spans="1:6" x14ac:dyDescent="0.3">
      <c r="A903" s="3" t="s">
        <v>1685</v>
      </c>
      <c r="B903" s="3">
        <v>5.7</v>
      </c>
      <c r="C903" s="4" t="str">
        <v>Audrey Wells</v>
      </c>
      <c r="D903" s="7">
        <f t="shared" si="28"/>
        <v>6.7</v>
      </c>
      <c r="E903" s="4">
        <f t="shared" si="29"/>
        <v>0.60199999999999998</v>
      </c>
      <c r="F903" s="4">
        <f>COUNTIF(A903:$A$3702,C903)</f>
        <v>1</v>
      </c>
    </row>
    <row r="904" spans="1:6" x14ac:dyDescent="0.3">
      <c r="A904" s="2" t="s">
        <v>1688</v>
      </c>
      <c r="B904" s="2">
        <v>8.1999999999999993</v>
      </c>
      <c r="C904" s="4" t="str">
        <v>Bille Woodruff</v>
      </c>
      <c r="D904" s="7">
        <f t="shared" si="28"/>
        <v>5.25</v>
      </c>
      <c r="E904" s="4">
        <f t="shared" si="29"/>
        <v>0.125</v>
      </c>
      <c r="F904" s="4">
        <f>COUNTIF(A904:$A$3702,C904)</f>
        <v>2</v>
      </c>
    </row>
    <row r="905" spans="1:6" x14ac:dyDescent="0.3">
      <c r="A905" s="3" t="s">
        <v>1627</v>
      </c>
      <c r="B905" s="3">
        <v>6.2</v>
      </c>
      <c r="C905" s="4" t="str">
        <v>Rick Friedberg</v>
      </c>
      <c r="D905" s="7">
        <f t="shared" si="28"/>
        <v>5.3</v>
      </c>
      <c r="E905" s="4">
        <f t="shared" si="29"/>
        <v>0.13100000000000001</v>
      </c>
      <c r="F905" s="4">
        <f>COUNTIF(A905:$A$3702,C905)</f>
        <v>1</v>
      </c>
    </row>
    <row r="906" spans="1:6" x14ac:dyDescent="0.3">
      <c r="A906" s="3" t="s">
        <v>1691</v>
      </c>
      <c r="B906" s="3">
        <v>6.6</v>
      </c>
      <c r="C906" s="4" t="str">
        <v>Sean McNamara</v>
      </c>
      <c r="D906" s="7">
        <f t="shared" si="28"/>
        <v>6.5</v>
      </c>
      <c r="E906" s="4">
        <f t="shared" si="29"/>
        <v>0.50600000000000001</v>
      </c>
      <c r="F906" s="4">
        <f>COUNTIF(A906:$A$3702,C906)</f>
        <v>2</v>
      </c>
    </row>
    <row r="907" spans="1:6" x14ac:dyDescent="0.3">
      <c r="A907" s="2" t="s">
        <v>1693</v>
      </c>
      <c r="B907" s="2">
        <v>4.7</v>
      </c>
      <c r="C907" s="4" t="str">
        <v>Jody Hill</v>
      </c>
      <c r="D907" s="7">
        <f t="shared" si="28"/>
        <v>5.8</v>
      </c>
      <c r="E907" s="4">
        <f t="shared" si="29"/>
        <v>0.25600000000000001</v>
      </c>
      <c r="F907" s="4">
        <f>COUNTIF(A907:$A$3702,C907)</f>
        <v>1</v>
      </c>
    </row>
    <row r="908" spans="1:6" x14ac:dyDescent="0.3">
      <c r="A908" s="3" t="s">
        <v>1696</v>
      </c>
      <c r="B908" s="3">
        <v>6.3</v>
      </c>
      <c r="C908" s="4" t="str">
        <v>Brandon Camp</v>
      </c>
      <c r="D908" s="7">
        <f t="shared" si="28"/>
        <v>5.6</v>
      </c>
      <c r="E908" s="4">
        <f t="shared" si="29"/>
        <v>0.2</v>
      </c>
      <c r="F908" s="4">
        <f>COUNTIF(A908:$A$3702,C908)</f>
        <v>1</v>
      </c>
    </row>
    <row r="909" spans="1:6" x14ac:dyDescent="0.3">
      <c r="A909" s="2" t="s">
        <v>1698</v>
      </c>
      <c r="B909" s="2">
        <v>6.1</v>
      </c>
      <c r="C909" s="4" t="str">
        <v>Kevin Tancharoen</v>
      </c>
      <c r="D909" s="7">
        <f t="shared" si="28"/>
        <v>5.2</v>
      </c>
      <c r="E909" s="4">
        <f t="shared" si="29"/>
        <v>0.113</v>
      </c>
      <c r="F909" s="4">
        <f>COUNTIF(A909:$A$3702,C909)</f>
        <v>2</v>
      </c>
    </row>
    <row r="910" spans="1:6" x14ac:dyDescent="0.3">
      <c r="A910" s="3" t="s">
        <v>1700</v>
      </c>
      <c r="B910" s="3">
        <v>6.7</v>
      </c>
      <c r="C910" s="4" t="str">
        <v>Nicholas Hytner</v>
      </c>
      <c r="D910" s="7">
        <f t="shared" si="28"/>
        <v>6.5333333333333341</v>
      </c>
      <c r="E910" s="4">
        <f t="shared" si="29"/>
        <v>0.54100000000000004</v>
      </c>
      <c r="F910" s="4">
        <f>COUNTIF(A910:$A$3702,C910)</f>
        <v>3</v>
      </c>
    </row>
    <row r="911" spans="1:6" x14ac:dyDescent="0.3">
      <c r="A911" s="2" t="s">
        <v>871</v>
      </c>
      <c r="B911" s="2">
        <v>6.1</v>
      </c>
      <c r="C911" s="4" t="str">
        <v>Bart Freundlich</v>
      </c>
      <c r="D911" s="7">
        <f t="shared" si="28"/>
        <v>5.45</v>
      </c>
      <c r="E911" s="4">
        <f t="shared" si="29"/>
        <v>0.17399999999999999</v>
      </c>
      <c r="F911" s="4">
        <f>COUNTIF(A911:$A$3702,C911)</f>
        <v>2</v>
      </c>
    </row>
    <row r="912" spans="1:6" x14ac:dyDescent="0.3">
      <c r="A912" s="3" t="s">
        <v>1703</v>
      </c>
      <c r="B912" s="3">
        <v>7</v>
      </c>
      <c r="C912" s="4" t="str">
        <v>William A. Fraker</v>
      </c>
      <c r="D912" s="7">
        <f t="shared" si="28"/>
        <v>5</v>
      </c>
      <c r="E912" s="4">
        <f t="shared" si="29"/>
        <v>8.6999999999999994E-2</v>
      </c>
      <c r="F912" s="4">
        <f>COUNTIF(A912:$A$3702,C912)</f>
        <v>1</v>
      </c>
    </row>
    <row r="913" spans="1:6" x14ac:dyDescent="0.3">
      <c r="A913" s="2" t="s">
        <v>91</v>
      </c>
      <c r="B913" s="2">
        <v>7.4</v>
      </c>
      <c r="C913" s="4" t="str">
        <v>John Boorman</v>
      </c>
      <c r="D913" s="7">
        <f t="shared" si="28"/>
        <v>6.1</v>
      </c>
      <c r="E913" s="4">
        <f t="shared" si="29"/>
        <v>0.35399999999999998</v>
      </c>
      <c r="F913" s="4">
        <f>COUNTIF(A913:$A$3702,C913)</f>
        <v>1</v>
      </c>
    </row>
    <row r="914" spans="1:6" x14ac:dyDescent="0.3">
      <c r="A914" s="3" t="s">
        <v>1706</v>
      </c>
      <c r="B914" s="3">
        <v>7.3</v>
      </c>
      <c r="C914" s="4" t="str">
        <v>Courtney Solomon</v>
      </c>
      <c r="D914" s="7">
        <f t="shared" si="28"/>
        <v>4.7</v>
      </c>
      <c r="E914" s="4">
        <f t="shared" si="29"/>
        <v>6.5000000000000002E-2</v>
      </c>
      <c r="F914" s="4">
        <f>COUNTIF(A914:$A$3702,C914)</f>
        <v>2</v>
      </c>
    </row>
    <row r="915" spans="1:6" x14ac:dyDescent="0.3">
      <c r="A915" s="2" t="s">
        <v>1708</v>
      </c>
      <c r="B915" s="2">
        <v>5.8</v>
      </c>
      <c r="C915" s="4" t="str">
        <v>Jeff Kanew</v>
      </c>
      <c r="D915" s="7">
        <f t="shared" si="28"/>
        <v>5.5</v>
      </c>
      <c r="E915" s="4">
        <f t="shared" si="29"/>
        <v>0.18</v>
      </c>
      <c r="F915" s="4">
        <f>COUNTIF(A915:$A$3702,C915)</f>
        <v>1</v>
      </c>
    </row>
    <row r="916" spans="1:6" x14ac:dyDescent="0.3">
      <c r="A916" s="3" t="s">
        <v>1222</v>
      </c>
      <c r="B916" s="3">
        <v>6.7</v>
      </c>
      <c r="C916" s="4" t="str">
        <v>István Szabó</v>
      </c>
      <c r="D916" s="7">
        <f t="shared" si="28"/>
        <v>7.1</v>
      </c>
      <c r="E916" s="4">
        <f t="shared" si="29"/>
        <v>0.77200000000000002</v>
      </c>
      <c r="F916" s="4">
        <f>COUNTIF(A916:$A$3702,C916)</f>
        <v>1</v>
      </c>
    </row>
    <row r="917" spans="1:6" x14ac:dyDescent="0.3">
      <c r="A917" s="2" t="s">
        <v>60</v>
      </c>
      <c r="B917" s="2">
        <v>5.8</v>
      </c>
      <c r="C917" s="4" t="str">
        <v>Matthew Robbins</v>
      </c>
      <c r="D917" s="7">
        <f t="shared" si="28"/>
        <v>6.7</v>
      </c>
      <c r="E917" s="4">
        <f t="shared" si="29"/>
        <v>0.60199999999999998</v>
      </c>
      <c r="F917" s="4">
        <f>COUNTIF(A917:$A$3702,C917)</f>
        <v>1</v>
      </c>
    </row>
    <row r="918" spans="1:6" x14ac:dyDescent="0.3">
      <c r="A918" s="3" t="s">
        <v>215</v>
      </c>
      <c r="B918" s="3">
        <v>7.8</v>
      </c>
      <c r="C918" s="4" t="str">
        <v>Hal Needham</v>
      </c>
      <c r="D918" s="7">
        <f t="shared" si="28"/>
        <v>3.5</v>
      </c>
      <c r="E918" s="4">
        <f t="shared" si="29"/>
        <v>1.7000000000000001E-2</v>
      </c>
      <c r="F918" s="4">
        <f>COUNTIF(A918:$A$3702,C918)</f>
        <v>1</v>
      </c>
    </row>
    <row r="919" spans="1:6" x14ac:dyDescent="0.3">
      <c r="A919" s="2" t="s">
        <v>1713</v>
      </c>
      <c r="B919" s="2">
        <v>6.6</v>
      </c>
      <c r="C919" s="4" t="str">
        <v>Jeff Nichols</v>
      </c>
      <c r="D919" s="7">
        <f t="shared" si="28"/>
        <v>7.166666666666667</v>
      </c>
      <c r="E919" s="4">
        <f t="shared" si="29"/>
        <v>0.80700000000000005</v>
      </c>
      <c r="F919" s="4">
        <f>COUNTIF(A919:$A$3702,C919)</f>
        <v>3</v>
      </c>
    </row>
    <row r="920" spans="1:6" x14ac:dyDescent="0.3">
      <c r="A920" s="3" t="s">
        <v>1716</v>
      </c>
      <c r="B920" s="3">
        <v>6.5</v>
      </c>
      <c r="C920" s="4" t="str">
        <v>Jonathan Teplitzky</v>
      </c>
      <c r="D920" s="7">
        <f t="shared" si="28"/>
        <v>7.1</v>
      </c>
      <c r="E920" s="4">
        <f t="shared" si="29"/>
        <v>0.77200000000000002</v>
      </c>
      <c r="F920" s="4">
        <f>COUNTIF(A920:$A$3702,C920)</f>
        <v>1</v>
      </c>
    </row>
    <row r="921" spans="1:6" x14ac:dyDescent="0.3">
      <c r="A921" s="2" t="s">
        <v>1718</v>
      </c>
      <c r="B921" s="2">
        <v>6.7</v>
      </c>
      <c r="C921" s="4" t="str">
        <v>Michael Haneke</v>
      </c>
      <c r="D921" s="7">
        <f t="shared" si="28"/>
        <v>7.4000000000000012</v>
      </c>
      <c r="E921" s="4">
        <f t="shared" si="29"/>
        <v>0.88500000000000001</v>
      </c>
      <c r="F921" s="4">
        <f>COUNTIF(A921:$A$3702,C921)</f>
        <v>3</v>
      </c>
    </row>
    <row r="922" spans="1:6" x14ac:dyDescent="0.3">
      <c r="A922" s="3" t="s">
        <v>1013</v>
      </c>
      <c r="B922" s="3">
        <v>7.3</v>
      </c>
      <c r="C922" s="4" t="str">
        <v>Mike Marvin</v>
      </c>
      <c r="D922" s="7">
        <f t="shared" si="28"/>
        <v>5.9</v>
      </c>
      <c r="E922" s="4">
        <f t="shared" si="29"/>
        <v>0.27500000000000002</v>
      </c>
      <c r="F922" s="4">
        <f>COUNTIF(A922:$A$3702,C922)</f>
        <v>1</v>
      </c>
    </row>
    <row r="923" spans="1:6" x14ac:dyDescent="0.3">
      <c r="A923" s="2" t="s">
        <v>1721</v>
      </c>
      <c r="B923" s="2">
        <v>5.8</v>
      </c>
      <c r="C923" s="4" t="str">
        <v>Lance Hool</v>
      </c>
      <c r="D923" s="7">
        <f t="shared" si="28"/>
        <v>6.2</v>
      </c>
      <c r="E923" s="4">
        <f t="shared" si="29"/>
        <v>0.39500000000000002</v>
      </c>
      <c r="F923" s="4">
        <f>COUNTIF(A923:$A$3702,C923)</f>
        <v>1</v>
      </c>
    </row>
    <row r="924" spans="1:6" x14ac:dyDescent="0.3">
      <c r="A924" s="3" t="s">
        <v>1723</v>
      </c>
      <c r="B924" s="3">
        <v>5.5</v>
      </c>
      <c r="C924" s="4" t="str">
        <v>Christian Volckman</v>
      </c>
      <c r="D924" s="7">
        <f t="shared" si="28"/>
        <v>6.7</v>
      </c>
      <c r="E924" s="4">
        <f t="shared" si="29"/>
        <v>0.60199999999999998</v>
      </c>
      <c r="F924" s="4">
        <f>COUNTIF(A924:$A$3702,C924)</f>
        <v>1</v>
      </c>
    </row>
    <row r="925" spans="1:6" x14ac:dyDescent="0.3">
      <c r="A925" s="2" t="s">
        <v>938</v>
      </c>
      <c r="B925" s="2">
        <v>6.3</v>
      </c>
      <c r="C925" s="4" t="str">
        <v>Cory Edwards</v>
      </c>
      <c r="D925" s="7">
        <f t="shared" si="28"/>
        <v>6.5</v>
      </c>
      <c r="E925" s="4">
        <f t="shared" si="29"/>
        <v>0.50600000000000001</v>
      </c>
      <c r="F925" s="4">
        <f>COUNTIF(A925:$A$3702,C925)</f>
        <v>1</v>
      </c>
    </row>
    <row r="926" spans="1:6" x14ac:dyDescent="0.3">
      <c r="A926" s="3" t="s">
        <v>1627</v>
      </c>
      <c r="B926" s="3">
        <v>7.4</v>
      </c>
      <c r="C926" s="4" t="str">
        <v>Terry George</v>
      </c>
      <c r="D926" s="7">
        <f t="shared" si="28"/>
        <v>8.1</v>
      </c>
      <c r="E926" s="4">
        <f t="shared" si="29"/>
        <v>0.98099999999999998</v>
      </c>
      <c r="F926" s="4">
        <f>COUNTIF(A926:$A$3702,C926)</f>
        <v>1</v>
      </c>
    </row>
    <row r="927" spans="1:6" x14ac:dyDescent="0.3">
      <c r="A927" s="2" t="s">
        <v>850</v>
      </c>
      <c r="B927" s="2">
        <v>5.9</v>
      </c>
      <c r="C927" s="4" t="str">
        <v>Xavier Gens</v>
      </c>
      <c r="D927" s="7">
        <f t="shared" si="28"/>
        <v>6.05</v>
      </c>
      <c r="E927" s="4">
        <f t="shared" si="29"/>
        <v>0.34200000000000003</v>
      </c>
      <c r="F927" s="4">
        <f>COUNTIF(A927:$A$3702,C927)</f>
        <v>2</v>
      </c>
    </row>
    <row r="928" spans="1:6" x14ac:dyDescent="0.3">
      <c r="A928" s="3" t="s">
        <v>1728</v>
      </c>
      <c r="B928" s="3">
        <v>6.2</v>
      </c>
      <c r="C928" s="4" t="str">
        <v>Kasi Lemmons</v>
      </c>
      <c r="D928" s="7">
        <f t="shared" si="28"/>
        <v>5.85</v>
      </c>
      <c r="E928" s="4">
        <f t="shared" si="29"/>
        <v>0.27200000000000002</v>
      </c>
      <c r="F928" s="4">
        <f>COUNTIF(A928:$A$3702,C928)</f>
        <v>2</v>
      </c>
    </row>
    <row r="929" spans="1:6" x14ac:dyDescent="0.3">
      <c r="A929" s="2" t="s">
        <v>1730</v>
      </c>
      <c r="B929" s="2">
        <v>5.9</v>
      </c>
      <c r="C929" s="4" t="str">
        <v>Matt Dillon</v>
      </c>
      <c r="D929" s="7">
        <f t="shared" si="28"/>
        <v>6</v>
      </c>
      <c r="E929" s="4">
        <f t="shared" si="29"/>
        <v>0.316</v>
      </c>
      <c r="F929" s="4">
        <f>COUNTIF(A929:$A$3702,C929)</f>
        <v>1</v>
      </c>
    </row>
    <row r="930" spans="1:6" x14ac:dyDescent="0.3">
      <c r="A930" s="3" t="s">
        <v>1732</v>
      </c>
      <c r="B930" s="3">
        <v>6.5</v>
      </c>
      <c r="C930" s="4" t="str">
        <v>George Cukor</v>
      </c>
      <c r="D930" s="7">
        <f t="shared" si="28"/>
        <v>7.9</v>
      </c>
      <c r="E930" s="4">
        <f t="shared" si="29"/>
        <v>0.97</v>
      </c>
      <c r="F930" s="4">
        <f>COUNTIF(A930:$A$3702,C930)</f>
        <v>1</v>
      </c>
    </row>
    <row r="931" spans="1:6" x14ac:dyDescent="0.3">
      <c r="A931" s="2" t="s">
        <v>1735</v>
      </c>
      <c r="B931" s="2">
        <v>4.4000000000000004</v>
      </c>
      <c r="C931" s="4" t="str">
        <v>Jim Gillespie</v>
      </c>
      <c r="D931" s="7">
        <f t="shared" si="28"/>
        <v>5.6</v>
      </c>
      <c r="E931" s="4">
        <f t="shared" si="29"/>
        <v>0.2</v>
      </c>
      <c r="F931" s="4">
        <f>COUNTIF(A931:$A$3702,C931)</f>
        <v>1</v>
      </c>
    </row>
    <row r="932" spans="1:6" x14ac:dyDescent="0.3">
      <c r="A932" s="3" t="s">
        <v>1608</v>
      </c>
      <c r="B932" s="3">
        <v>3.5</v>
      </c>
      <c r="C932" s="4" t="str">
        <v>John Hoffman</v>
      </c>
      <c r="D932" s="7">
        <f t="shared" si="28"/>
        <v>5.0999999999999996</v>
      </c>
      <c r="E932" s="4">
        <f t="shared" si="29"/>
        <v>9.6000000000000002E-2</v>
      </c>
      <c r="F932" s="4">
        <f>COUNTIF(A932:$A$3702,C932)</f>
        <v>1</v>
      </c>
    </row>
    <row r="933" spans="1:6" x14ac:dyDescent="0.3">
      <c r="A933" s="2" t="s">
        <v>1738</v>
      </c>
      <c r="B933" s="2">
        <v>6.6</v>
      </c>
      <c r="C933" s="4" t="str">
        <v>Kevin Greutert</v>
      </c>
      <c r="D933" s="7">
        <f t="shared" si="28"/>
        <v>5.8</v>
      </c>
      <c r="E933" s="4">
        <f t="shared" si="29"/>
        <v>0.25600000000000001</v>
      </c>
      <c r="F933" s="4">
        <f>COUNTIF(A933:$A$3702,C933)</f>
        <v>2</v>
      </c>
    </row>
    <row r="934" spans="1:6" x14ac:dyDescent="0.3">
      <c r="A934" s="3" t="s">
        <v>1091</v>
      </c>
      <c r="B934" s="3">
        <v>6</v>
      </c>
      <c r="C934" s="4" t="str">
        <v>John Fortenberry</v>
      </c>
      <c r="D934" s="7">
        <f t="shared" si="28"/>
        <v>6.2</v>
      </c>
      <c r="E934" s="4">
        <f t="shared" si="29"/>
        <v>0.39500000000000002</v>
      </c>
      <c r="F934" s="4">
        <f>COUNTIF(A934:$A$3702,C934)</f>
        <v>1</v>
      </c>
    </row>
    <row r="935" spans="1:6" x14ac:dyDescent="0.3">
      <c r="A935" s="2" t="s">
        <v>1688</v>
      </c>
      <c r="B935" s="2">
        <v>6.4</v>
      </c>
      <c r="C935" s="4" t="str">
        <v>Daniel Barnz</v>
      </c>
      <c r="D935" s="7">
        <f t="shared" si="28"/>
        <v>5.6</v>
      </c>
      <c r="E935" s="4">
        <f t="shared" si="29"/>
        <v>0.2</v>
      </c>
      <c r="F935" s="4">
        <f>COUNTIF(A935:$A$3702,C935)</f>
        <v>1</v>
      </c>
    </row>
    <row r="936" spans="1:6" x14ac:dyDescent="0.3">
      <c r="A936" s="3" t="s">
        <v>24</v>
      </c>
      <c r="B936" s="3">
        <v>6.5</v>
      </c>
      <c r="C936" s="4" t="str">
        <v>Jason Moore</v>
      </c>
      <c r="D936" s="7">
        <f t="shared" si="28"/>
        <v>7.2</v>
      </c>
      <c r="E936" s="4">
        <f t="shared" si="29"/>
        <v>0.81</v>
      </c>
      <c r="F936" s="4">
        <f>COUNTIF(A936:$A$3702,C936)</f>
        <v>1</v>
      </c>
    </row>
    <row r="937" spans="1:6" x14ac:dyDescent="0.3">
      <c r="A937" s="3" t="s">
        <v>1743</v>
      </c>
      <c r="B937" s="3">
        <v>4.3</v>
      </c>
      <c r="C937" s="4" t="str">
        <v>Robert Harmon</v>
      </c>
      <c r="D937" s="7">
        <f t="shared" si="28"/>
        <v>5.15</v>
      </c>
      <c r="E937" s="4">
        <f t="shared" si="29"/>
        <v>0.11</v>
      </c>
      <c r="F937" s="4">
        <f>COUNTIF(A937:$A$3702,C937)</f>
        <v>2</v>
      </c>
    </row>
    <row r="938" spans="1:6" x14ac:dyDescent="0.3">
      <c r="A938" s="2" t="s">
        <v>1534</v>
      </c>
      <c r="B938" s="2">
        <v>4.2</v>
      </c>
      <c r="C938" s="4" t="str">
        <v>Trent Cooper</v>
      </c>
      <c r="D938" s="7">
        <f t="shared" si="28"/>
        <v>3.1</v>
      </c>
      <c r="E938" s="4">
        <f t="shared" si="29"/>
        <v>8.0000000000000002E-3</v>
      </c>
      <c r="F938" s="4">
        <f>COUNTIF(A938:$A$3702,C938)</f>
        <v>1</v>
      </c>
    </row>
    <row r="939" spans="1:6" x14ac:dyDescent="0.3">
      <c r="A939" s="3" t="s">
        <v>1222</v>
      </c>
      <c r="B939" s="3">
        <v>6.5</v>
      </c>
      <c r="C939" s="4" t="str">
        <v>Gary Halvorson</v>
      </c>
      <c r="D939" s="7">
        <f t="shared" si="28"/>
        <v>5.8</v>
      </c>
      <c r="E939" s="4">
        <f t="shared" si="29"/>
        <v>0.25600000000000001</v>
      </c>
      <c r="F939" s="4">
        <f>COUNTIF(A939:$A$3702,C939)</f>
        <v>1</v>
      </c>
    </row>
    <row r="940" spans="1:6" x14ac:dyDescent="0.3">
      <c r="A940" s="2" t="s">
        <v>1749</v>
      </c>
      <c r="B940" s="2">
        <v>6.1</v>
      </c>
      <c r="C940" s="4" t="str">
        <v>Fede Alvarez</v>
      </c>
      <c r="D940" s="7">
        <f t="shared" si="28"/>
        <v>6.5</v>
      </c>
      <c r="E940" s="4">
        <f t="shared" si="29"/>
        <v>0.50600000000000001</v>
      </c>
      <c r="F940" s="4">
        <f>COUNTIF(A940:$A$3702,C940)</f>
        <v>1</v>
      </c>
    </row>
    <row r="941" spans="1:6" x14ac:dyDescent="0.3">
      <c r="A941" s="3" t="s">
        <v>342</v>
      </c>
      <c r="B941" s="3">
        <v>6.3</v>
      </c>
      <c r="C941" s="4" t="str">
        <v>Sidney J. Furie</v>
      </c>
      <c r="D941" s="7">
        <f t="shared" si="28"/>
        <v>3.6</v>
      </c>
      <c r="E941" s="4">
        <f t="shared" si="29"/>
        <v>2.1000000000000001E-2</v>
      </c>
      <c r="F941" s="4">
        <f>COUNTIF(A941:$A$3702,C941)</f>
        <v>1</v>
      </c>
    </row>
    <row r="942" spans="1:6" x14ac:dyDescent="0.3">
      <c r="A942" s="2" t="s">
        <v>1752</v>
      </c>
      <c r="B942" s="2">
        <v>6.2</v>
      </c>
      <c r="C942" s="4" t="str">
        <v>Wayne Kramer</v>
      </c>
      <c r="D942" s="7">
        <f t="shared" si="28"/>
        <v>7.2</v>
      </c>
      <c r="E942" s="4">
        <f t="shared" si="29"/>
        <v>0.81</v>
      </c>
      <c r="F942" s="4">
        <f>COUNTIF(A942:$A$3702,C942)</f>
        <v>2</v>
      </c>
    </row>
    <row r="943" spans="1:6" x14ac:dyDescent="0.3">
      <c r="A943" s="3" t="s">
        <v>1282</v>
      </c>
      <c r="B943" s="3">
        <v>5.9</v>
      </c>
      <c r="C943" s="4" t="str">
        <v>Jim Goddard</v>
      </c>
      <c r="D943" s="7">
        <f t="shared" si="28"/>
        <v>3</v>
      </c>
      <c r="E943" s="4">
        <f t="shared" si="29"/>
        <v>7.0000000000000001E-3</v>
      </c>
      <c r="F943" s="4">
        <f>COUNTIF(A943:$A$3702,C943)</f>
        <v>1</v>
      </c>
    </row>
    <row r="944" spans="1:6" x14ac:dyDescent="0.3">
      <c r="A944" s="2" t="s">
        <v>1755</v>
      </c>
      <c r="B944" s="2">
        <v>5.9</v>
      </c>
      <c r="C944" s="4" t="str">
        <v>Noel Marshall</v>
      </c>
      <c r="D944" s="7">
        <f t="shared" si="28"/>
        <v>6.4</v>
      </c>
      <c r="E944" s="4">
        <f t="shared" si="29"/>
        <v>0.46800000000000003</v>
      </c>
      <c r="F944" s="4">
        <f>COUNTIF(A944:$A$3702,C944)</f>
        <v>1</v>
      </c>
    </row>
    <row r="945" spans="1:6" x14ac:dyDescent="0.3">
      <c r="A945" s="3" t="s">
        <v>428</v>
      </c>
      <c r="B945" s="3">
        <v>6.5</v>
      </c>
      <c r="C945" s="4" t="str">
        <v>Todd Lincoln</v>
      </c>
      <c r="D945" s="7">
        <f t="shared" si="28"/>
        <v>4.0999999999999996</v>
      </c>
      <c r="E945" s="4">
        <f t="shared" si="29"/>
        <v>3.5000000000000003E-2</v>
      </c>
      <c r="F945" s="4">
        <f>COUNTIF(A945:$A$3702,C945)</f>
        <v>1</v>
      </c>
    </row>
    <row r="946" spans="1:6" x14ac:dyDescent="0.3">
      <c r="A946" s="2" t="s">
        <v>1222</v>
      </c>
      <c r="B946" s="2">
        <v>6.4</v>
      </c>
      <c r="C946" s="4" t="str">
        <v>Howard Zieff</v>
      </c>
      <c r="D946" s="7">
        <f t="shared" si="28"/>
        <v>6.4499999999999993</v>
      </c>
      <c r="E946" s="4">
        <f t="shared" si="29"/>
        <v>0.49399999999999999</v>
      </c>
      <c r="F946" s="4">
        <f>COUNTIF(A946:$A$3702,C946)</f>
        <v>2</v>
      </c>
    </row>
    <row r="947" spans="1:6" x14ac:dyDescent="0.3">
      <c r="A947" s="3" t="s">
        <v>607</v>
      </c>
      <c r="B947" s="3">
        <v>6.5</v>
      </c>
      <c r="C947" s="4" t="str">
        <v>Steven Shainberg</v>
      </c>
      <c r="D947" s="7">
        <f t="shared" si="28"/>
        <v>6.8</v>
      </c>
      <c r="E947" s="4">
        <f t="shared" si="29"/>
        <v>0.64</v>
      </c>
      <c r="F947" s="4">
        <f>COUNTIF(A947:$A$3702,C947)</f>
        <v>2</v>
      </c>
    </row>
    <row r="948" spans="1:6" x14ac:dyDescent="0.3">
      <c r="A948" s="2" t="s">
        <v>1760</v>
      </c>
      <c r="B948" s="2">
        <v>5.7</v>
      </c>
      <c r="C948" s="4" t="str">
        <v>Julian Jarrold</v>
      </c>
      <c r="D948" s="7">
        <f t="shared" si="28"/>
        <v>7.1</v>
      </c>
      <c r="E948" s="4">
        <f t="shared" si="29"/>
        <v>0.77200000000000002</v>
      </c>
      <c r="F948" s="4">
        <f>COUNTIF(A948:$A$3702,C948)</f>
        <v>1</v>
      </c>
    </row>
    <row r="949" spans="1:6" x14ac:dyDescent="0.3">
      <c r="A949" s="2" t="s">
        <v>192</v>
      </c>
      <c r="B949" s="2">
        <v>8</v>
      </c>
      <c r="C949" s="4" t="str">
        <v>Joe Nussbaum</v>
      </c>
      <c r="D949" s="7">
        <f t="shared" si="28"/>
        <v>5.666666666666667</v>
      </c>
      <c r="E949" s="4">
        <f t="shared" si="29"/>
        <v>0.23100000000000001</v>
      </c>
      <c r="F949" s="4">
        <f>COUNTIF(A949:$A$3702,C949)</f>
        <v>3</v>
      </c>
    </row>
    <row r="950" spans="1:6" x14ac:dyDescent="0.3">
      <c r="A950" s="3" t="s">
        <v>1763</v>
      </c>
      <c r="B950" s="3">
        <v>7.3</v>
      </c>
      <c r="C950" s="4" t="str">
        <v>Vadim Perelman</v>
      </c>
      <c r="D950" s="7">
        <f t="shared" si="28"/>
        <v>7</v>
      </c>
      <c r="E950" s="4">
        <f t="shared" si="29"/>
        <v>0.72299999999999998</v>
      </c>
      <c r="F950" s="4">
        <f>COUNTIF(A950:$A$3702,C950)</f>
        <v>2</v>
      </c>
    </row>
    <row r="951" spans="1:6" x14ac:dyDescent="0.3">
      <c r="A951" s="2" t="s">
        <v>767</v>
      </c>
      <c r="B951" s="2">
        <v>6.7</v>
      </c>
      <c r="C951" s="4" t="str">
        <v>Peter Farrelly</v>
      </c>
      <c r="D951" s="7">
        <f t="shared" si="28"/>
        <v>7.3</v>
      </c>
      <c r="E951" s="4">
        <f t="shared" si="29"/>
        <v>0.84899999999999998</v>
      </c>
      <c r="F951" s="4">
        <f>COUNTIF(A951:$A$3702,C951)</f>
        <v>1</v>
      </c>
    </row>
    <row r="952" spans="1:6" x14ac:dyDescent="0.3">
      <c r="A952" s="3" t="s">
        <v>1543</v>
      </c>
      <c r="B952" s="3">
        <v>7.5</v>
      </c>
      <c r="C952" s="4" t="str">
        <v>Michel Hazanavicius</v>
      </c>
      <c r="D952" s="7">
        <f t="shared" si="28"/>
        <v>8</v>
      </c>
      <c r="E952" s="4">
        <f t="shared" si="29"/>
        <v>0.97799999999999998</v>
      </c>
      <c r="F952" s="4">
        <f>COUNTIF(A952:$A$3702,C952)</f>
        <v>1</v>
      </c>
    </row>
    <row r="953" spans="1:6" x14ac:dyDescent="0.3">
      <c r="A953" s="2" t="s">
        <v>1467</v>
      </c>
      <c r="B953" s="2">
        <v>5.4</v>
      </c>
      <c r="C953" s="4" t="str">
        <v>Cyrus Nowrasteh</v>
      </c>
      <c r="D953" s="7">
        <f t="shared" si="28"/>
        <v>5.4</v>
      </c>
      <c r="E953" s="4">
        <f t="shared" si="29"/>
        <v>0.157</v>
      </c>
      <c r="F953" s="4">
        <f>COUNTIF(A953:$A$3702,C953)</f>
        <v>1</v>
      </c>
    </row>
    <row r="954" spans="1:6" x14ac:dyDescent="0.3">
      <c r="A954" s="3" t="s">
        <v>1683</v>
      </c>
      <c r="B954" s="3">
        <v>6.6</v>
      </c>
      <c r="C954" s="4" t="str">
        <v>Perry Andelin Blake</v>
      </c>
      <c r="D954" s="7">
        <f t="shared" si="28"/>
        <v>3.3</v>
      </c>
      <c r="E954" s="4">
        <f t="shared" si="29"/>
        <v>1.0999999999999999E-2</v>
      </c>
      <c r="F954" s="4">
        <f>COUNTIF(A954:$A$3702,C954)</f>
        <v>1</v>
      </c>
    </row>
    <row r="955" spans="1:6" x14ac:dyDescent="0.3">
      <c r="A955" s="2" t="s">
        <v>1771</v>
      </c>
      <c r="B955" s="2">
        <v>7.7</v>
      </c>
      <c r="C955" s="4" t="str">
        <v>Christian E. Christiansen</v>
      </c>
      <c r="D955" s="7">
        <f t="shared" si="28"/>
        <v>4.8</v>
      </c>
      <c r="E955" s="4">
        <f t="shared" si="29"/>
        <v>7.2999999999999995E-2</v>
      </c>
      <c r="F955" s="4">
        <f>COUNTIF(A955:$A$3702,C955)</f>
        <v>1</v>
      </c>
    </row>
    <row r="956" spans="1:6" x14ac:dyDescent="0.3">
      <c r="A956" s="3" t="s">
        <v>1773</v>
      </c>
      <c r="B956" s="3">
        <v>5.8</v>
      </c>
      <c r="C956" s="4" t="str">
        <v>Sheldon Lettich</v>
      </c>
      <c r="D956" s="7">
        <f t="shared" si="28"/>
        <v>6.1</v>
      </c>
      <c r="E956" s="4">
        <f t="shared" si="29"/>
        <v>0.35399999999999998</v>
      </c>
      <c r="F956" s="4">
        <f>COUNTIF(A956:$A$3702,C956)</f>
        <v>2</v>
      </c>
    </row>
    <row r="957" spans="1:6" x14ac:dyDescent="0.3">
      <c r="A957" s="2" t="s">
        <v>658</v>
      </c>
      <c r="B957" s="2">
        <v>6.4</v>
      </c>
      <c r="C957" s="4" t="str">
        <v>Diane English</v>
      </c>
      <c r="D957" s="7">
        <f t="shared" si="28"/>
        <v>4.9000000000000004</v>
      </c>
      <c r="E957" s="4">
        <f t="shared" si="29"/>
        <v>8.2000000000000003E-2</v>
      </c>
      <c r="F957" s="4">
        <f>COUNTIF(A957:$A$3702,C957)</f>
        <v>1</v>
      </c>
    </row>
    <row r="958" spans="1:6" x14ac:dyDescent="0.3">
      <c r="A958" s="3" t="s">
        <v>1776</v>
      </c>
      <c r="B958" s="3">
        <v>5.6</v>
      </c>
      <c r="C958" s="4" t="str">
        <v>Robert Iscove</v>
      </c>
      <c r="D958" s="7">
        <f t="shared" si="28"/>
        <v>4.3999999999999995</v>
      </c>
      <c r="E958" s="4">
        <f t="shared" si="29"/>
        <v>4.9000000000000002E-2</v>
      </c>
      <c r="F958" s="4">
        <f>COUNTIF(A958:$A$3702,C958)</f>
        <v>3</v>
      </c>
    </row>
    <row r="959" spans="1:6" x14ac:dyDescent="0.3">
      <c r="A959" s="2" t="s">
        <v>1779</v>
      </c>
      <c r="B959" s="2">
        <v>6</v>
      </c>
      <c r="C959" s="4" t="str">
        <v>Peter Kosminsky</v>
      </c>
      <c r="D959" s="7">
        <f t="shared" si="28"/>
        <v>7.2</v>
      </c>
      <c r="E959" s="4">
        <f t="shared" si="29"/>
        <v>0.81</v>
      </c>
      <c r="F959" s="4">
        <f>COUNTIF(A959:$A$3702,C959)</f>
        <v>1</v>
      </c>
    </row>
    <row r="960" spans="1:6" x14ac:dyDescent="0.3">
      <c r="A960" s="3" t="s">
        <v>1781</v>
      </c>
      <c r="B960" s="3">
        <v>6.2</v>
      </c>
      <c r="C960" s="4" t="str">
        <v>Nick Gomez</v>
      </c>
      <c r="D960" s="7">
        <f t="shared" si="28"/>
        <v>5.6</v>
      </c>
      <c r="E960" s="4">
        <f t="shared" si="29"/>
        <v>0.2</v>
      </c>
      <c r="F960" s="4">
        <f>COUNTIF(A960:$A$3702,C960)</f>
        <v>1</v>
      </c>
    </row>
    <row r="961" spans="1:6" x14ac:dyDescent="0.3">
      <c r="A961" s="2" t="s">
        <v>1783</v>
      </c>
      <c r="B961" s="2">
        <v>5.9</v>
      </c>
      <c r="C961" s="4" t="str">
        <v>Allen Coulter</v>
      </c>
      <c r="D961" s="7">
        <f t="shared" si="28"/>
        <v>7.2</v>
      </c>
      <c r="E961" s="4">
        <f t="shared" si="29"/>
        <v>0.81</v>
      </c>
      <c r="F961" s="4">
        <f>COUNTIF(A961:$A$3702,C961)</f>
        <v>1</v>
      </c>
    </row>
    <row r="962" spans="1:6" x14ac:dyDescent="0.3">
      <c r="A962" s="3" t="s">
        <v>1786</v>
      </c>
      <c r="B962" s="3">
        <v>5.0999999999999996</v>
      </c>
      <c r="C962" s="4" t="str">
        <v>Clare Kilner</v>
      </c>
      <c r="D962" s="7">
        <f t="shared" ref="D962:D1025" si="30">AVERAGEIF($A$2:$A$3702,C962,$B$2:$B$3702)</f>
        <v>5.9</v>
      </c>
      <c r="E962" s="4">
        <f t="shared" si="29"/>
        <v>0.27500000000000002</v>
      </c>
      <c r="F962" s="4">
        <f>COUNTIF(A962:$A$3702,C962)</f>
        <v>2</v>
      </c>
    </row>
    <row r="963" spans="1:6" x14ac:dyDescent="0.3">
      <c r="A963" s="2" t="s">
        <v>167</v>
      </c>
      <c r="B963" s="2">
        <v>6.8</v>
      </c>
      <c r="C963" s="4" t="str">
        <v>Josef Rusnak</v>
      </c>
      <c r="D963" s="7">
        <f t="shared" si="30"/>
        <v>7</v>
      </c>
      <c r="E963" s="4">
        <f t="shared" ref="E963:E1026" si="31">_xlfn.PERCENTRANK.EXC($D$2:$D$1694,D963)</f>
        <v>0.72299999999999998</v>
      </c>
      <c r="F963" s="4">
        <f>COUNTIF(A963:$A$3702,C963)</f>
        <v>1</v>
      </c>
    </row>
    <row r="964" spans="1:6" x14ac:dyDescent="0.3">
      <c r="A964" s="2" t="s">
        <v>566</v>
      </c>
      <c r="B964" s="2">
        <v>6</v>
      </c>
      <c r="C964" s="4" t="str">
        <v>Bruce Paltrow</v>
      </c>
      <c r="D964" s="7">
        <f t="shared" si="30"/>
        <v>6</v>
      </c>
      <c r="E964" s="4">
        <f t="shared" si="31"/>
        <v>0.316</v>
      </c>
      <c r="F964" s="4">
        <f>COUNTIF(A964:$A$3702,C964)</f>
        <v>1</v>
      </c>
    </row>
    <row r="965" spans="1:6" x14ac:dyDescent="0.3">
      <c r="A965" s="3" t="s">
        <v>1554</v>
      </c>
      <c r="B965" s="3">
        <v>5.0999999999999996</v>
      </c>
      <c r="C965" s="4" t="str">
        <v>Adam Rifkin</v>
      </c>
      <c r="D965" s="7">
        <f t="shared" si="30"/>
        <v>6.8</v>
      </c>
      <c r="E965" s="4">
        <f t="shared" si="31"/>
        <v>0.64</v>
      </c>
      <c r="F965" s="4">
        <f>COUNTIF(A965:$A$3702,C965)</f>
        <v>1</v>
      </c>
    </row>
    <row r="966" spans="1:6" x14ac:dyDescent="0.3">
      <c r="A966" s="2" t="s">
        <v>1492</v>
      </c>
      <c r="B966" s="2">
        <v>5.8</v>
      </c>
      <c r="C966" s="4" t="str">
        <v>Susanne Bier</v>
      </c>
      <c r="D966" s="7">
        <f t="shared" si="30"/>
        <v>7.2</v>
      </c>
      <c r="E966" s="4">
        <f t="shared" si="31"/>
        <v>0.81</v>
      </c>
      <c r="F966" s="4">
        <f>COUNTIF(A966:$A$3702,C966)</f>
        <v>1</v>
      </c>
    </row>
    <row r="967" spans="1:6" x14ac:dyDescent="0.3">
      <c r="A967" s="3" t="s">
        <v>1793</v>
      </c>
      <c r="B967" s="3">
        <v>6.2</v>
      </c>
      <c r="C967" s="4" t="str">
        <v>Kenneth Johnson</v>
      </c>
      <c r="D967" s="7">
        <f t="shared" si="30"/>
        <v>2.8</v>
      </c>
      <c r="E967" s="4">
        <f t="shared" si="31"/>
        <v>4.0000000000000001E-3</v>
      </c>
      <c r="F967" s="4">
        <f>COUNTIF(A967:$A$3702,C967)</f>
        <v>1</v>
      </c>
    </row>
    <row r="968" spans="1:6" x14ac:dyDescent="0.3">
      <c r="A968" s="2" t="s">
        <v>1795</v>
      </c>
      <c r="B968" s="2">
        <v>6.4</v>
      </c>
      <c r="C968" s="4" t="str">
        <v>James Ivory</v>
      </c>
      <c r="D968" s="7">
        <f t="shared" si="30"/>
        <v>7.1</v>
      </c>
      <c r="E968" s="4">
        <f t="shared" si="31"/>
        <v>0.77200000000000002</v>
      </c>
      <c r="F968" s="4">
        <f>COUNTIF(A968:$A$3702,C968)</f>
        <v>5</v>
      </c>
    </row>
    <row r="969" spans="1:6" x14ac:dyDescent="0.3">
      <c r="A969" s="3" t="s">
        <v>705</v>
      </c>
      <c r="B969" s="3">
        <v>4.8</v>
      </c>
      <c r="C969" s="4" t="str">
        <v>Jessy Terrero</v>
      </c>
      <c r="D969" s="7">
        <f t="shared" si="30"/>
        <v>4.4000000000000004</v>
      </c>
      <c r="E969" s="4">
        <f t="shared" si="31"/>
        <v>0.05</v>
      </c>
      <c r="F969" s="4">
        <f>COUNTIF(A969:$A$3702,C969)</f>
        <v>1</v>
      </c>
    </row>
    <row r="970" spans="1:6" x14ac:dyDescent="0.3">
      <c r="A970" s="2" t="s">
        <v>1798</v>
      </c>
      <c r="B970" s="2">
        <v>4.9000000000000004</v>
      </c>
      <c r="C970" s="4" t="str">
        <v>Vicente Amorim</v>
      </c>
      <c r="D970" s="7">
        <f t="shared" si="30"/>
        <v>6.2</v>
      </c>
      <c r="E970" s="4">
        <f t="shared" si="31"/>
        <v>0.39500000000000002</v>
      </c>
      <c r="F970" s="4">
        <f>COUNTIF(A970:$A$3702,C970)</f>
        <v>1</v>
      </c>
    </row>
    <row r="971" spans="1:6" x14ac:dyDescent="0.3">
      <c r="A971" s="3" t="s">
        <v>1007</v>
      </c>
      <c r="B971" s="3">
        <v>5.6</v>
      </c>
      <c r="C971" s="4" t="str">
        <v>Gaspar Noé</v>
      </c>
      <c r="D971" s="7">
        <f t="shared" si="30"/>
        <v>7.3</v>
      </c>
      <c r="E971" s="4">
        <f t="shared" si="31"/>
        <v>0.84899999999999998</v>
      </c>
      <c r="F971" s="4">
        <f>COUNTIF(A971:$A$3702,C971)</f>
        <v>1</v>
      </c>
    </row>
    <row r="972" spans="1:6" x14ac:dyDescent="0.3">
      <c r="A972" s="2" t="s">
        <v>1802</v>
      </c>
      <c r="B972" s="2">
        <v>5.5</v>
      </c>
      <c r="C972" s="4" t="str">
        <v>Tommy Lee Jones</v>
      </c>
      <c r="D972" s="7">
        <f t="shared" si="30"/>
        <v>7.05</v>
      </c>
      <c r="E972" s="4">
        <f t="shared" si="31"/>
        <v>0.76300000000000001</v>
      </c>
      <c r="F972" s="4">
        <f>COUNTIF(A972:$A$3702,C972)</f>
        <v>2</v>
      </c>
    </row>
    <row r="973" spans="1:6" x14ac:dyDescent="0.3">
      <c r="A973" s="3" t="s">
        <v>1138</v>
      </c>
      <c r="B973" s="3">
        <v>3.7</v>
      </c>
      <c r="C973" s="4" t="str">
        <v>Jesse Vaughan</v>
      </c>
      <c r="D973" s="7">
        <f t="shared" si="30"/>
        <v>4.5</v>
      </c>
      <c r="E973" s="4">
        <f t="shared" si="31"/>
        <v>5.3999999999999999E-2</v>
      </c>
      <c r="F973" s="4">
        <f>COUNTIF(A973:$A$3702,C973)</f>
        <v>1</v>
      </c>
    </row>
    <row r="974" spans="1:6" x14ac:dyDescent="0.3">
      <c r="A974" s="2" t="s">
        <v>1805</v>
      </c>
      <c r="B974" s="2">
        <v>5.9</v>
      </c>
      <c r="C974" s="4" t="str">
        <v>Wayne Beach</v>
      </c>
      <c r="D974" s="7">
        <f t="shared" si="30"/>
        <v>5.9</v>
      </c>
      <c r="E974" s="4">
        <f t="shared" si="31"/>
        <v>0.27500000000000002</v>
      </c>
      <c r="F974" s="4">
        <f>COUNTIF(A974:$A$3702,C974)</f>
        <v>1</v>
      </c>
    </row>
    <row r="975" spans="1:6" x14ac:dyDescent="0.3">
      <c r="A975" s="2" t="s">
        <v>691</v>
      </c>
      <c r="B975" s="2">
        <v>6.3</v>
      </c>
      <c r="C975" s="4" t="str">
        <v>Gérard Krawczyk</v>
      </c>
      <c r="D975" s="7">
        <f t="shared" si="30"/>
        <v>6.6</v>
      </c>
      <c r="E975" s="4">
        <f t="shared" si="31"/>
        <v>0.55400000000000005</v>
      </c>
      <c r="F975" s="4">
        <f>COUNTIF(A975:$A$3702,C975)</f>
        <v>1</v>
      </c>
    </row>
    <row r="976" spans="1:6" x14ac:dyDescent="0.3">
      <c r="A976" s="2" t="s">
        <v>498</v>
      </c>
      <c r="B976" s="2">
        <v>7.6</v>
      </c>
      <c r="C976" s="4" t="str">
        <v>Udayan Prasad</v>
      </c>
      <c r="D976" s="7">
        <f t="shared" si="30"/>
        <v>6.8</v>
      </c>
      <c r="E976" s="4">
        <f t="shared" si="31"/>
        <v>0.64</v>
      </c>
      <c r="F976" s="4">
        <f>COUNTIF(A976:$A$3702,C976)</f>
        <v>1</v>
      </c>
    </row>
    <row r="977" spans="1:6" x14ac:dyDescent="0.3">
      <c r="A977" s="3" t="s">
        <v>123</v>
      </c>
      <c r="B977" s="3">
        <v>8.3000000000000007</v>
      </c>
      <c r="C977" s="4" t="str">
        <v>Morten Tyldum</v>
      </c>
      <c r="D977" s="7">
        <f t="shared" si="30"/>
        <v>7.85</v>
      </c>
      <c r="E977" s="4">
        <f t="shared" si="31"/>
        <v>0.96799999999999997</v>
      </c>
      <c r="F977" s="4">
        <f>COUNTIF(A977:$A$3702,C977)</f>
        <v>2</v>
      </c>
    </row>
    <row r="978" spans="1:6" x14ac:dyDescent="0.3">
      <c r="A978" s="3" t="s">
        <v>454</v>
      </c>
      <c r="B978" s="3">
        <v>6.9</v>
      </c>
      <c r="C978" s="4" t="str">
        <v>Andrés Muschietti</v>
      </c>
      <c r="D978" s="7">
        <f t="shared" si="30"/>
        <v>6.2</v>
      </c>
      <c r="E978" s="4">
        <f t="shared" si="31"/>
        <v>0.39500000000000002</v>
      </c>
      <c r="F978" s="4">
        <f>COUNTIF(A978:$A$3702,C978)</f>
        <v>1</v>
      </c>
    </row>
    <row r="979" spans="1:6" x14ac:dyDescent="0.3">
      <c r="A979" s="2" t="s">
        <v>390</v>
      </c>
      <c r="B979" s="2">
        <v>6.7</v>
      </c>
      <c r="C979" s="4" t="str">
        <v>Gillian Armstrong</v>
      </c>
      <c r="D979" s="7">
        <f t="shared" si="30"/>
        <v>7</v>
      </c>
      <c r="E979" s="4">
        <f t="shared" si="31"/>
        <v>0.72299999999999998</v>
      </c>
      <c r="F979" s="4">
        <f>COUNTIF(A979:$A$3702,C979)</f>
        <v>2</v>
      </c>
    </row>
    <row r="980" spans="1:6" x14ac:dyDescent="0.3">
      <c r="A980" s="3" t="s">
        <v>215</v>
      </c>
      <c r="B980" s="3">
        <v>6.8</v>
      </c>
      <c r="C980" s="4" t="str">
        <v>James Watkins</v>
      </c>
      <c r="D980" s="7">
        <f t="shared" si="30"/>
        <v>6.4</v>
      </c>
      <c r="E980" s="4">
        <f t="shared" si="31"/>
        <v>0.46800000000000003</v>
      </c>
      <c r="F980" s="4">
        <f>COUNTIF(A980:$A$3702,C980)</f>
        <v>1</v>
      </c>
    </row>
    <row r="981" spans="1:6" x14ac:dyDescent="0.3">
      <c r="A981" s="3" t="s">
        <v>1372</v>
      </c>
      <c r="B981" s="3">
        <v>7.1</v>
      </c>
      <c r="C981" s="4" t="str">
        <v>Jim Fall</v>
      </c>
      <c r="D981" s="7">
        <f t="shared" si="30"/>
        <v>5.3</v>
      </c>
      <c r="E981" s="4">
        <f t="shared" si="31"/>
        <v>0.13100000000000001</v>
      </c>
      <c r="F981" s="4">
        <f>COUNTIF(A981:$A$3702,C981)</f>
        <v>1</v>
      </c>
    </row>
    <row r="982" spans="1:6" x14ac:dyDescent="0.3">
      <c r="A982" s="2" t="s">
        <v>785</v>
      </c>
      <c r="B982" s="2">
        <v>6.4</v>
      </c>
      <c r="C982" s="4" t="str">
        <v>Ric Roman Waugh</v>
      </c>
      <c r="D982" s="7">
        <f t="shared" si="30"/>
        <v>6.5</v>
      </c>
      <c r="E982" s="4">
        <f t="shared" si="31"/>
        <v>0.50600000000000001</v>
      </c>
      <c r="F982" s="4">
        <f>COUNTIF(A982:$A$3702,C982)</f>
        <v>1</v>
      </c>
    </row>
    <row r="983" spans="1:6" x14ac:dyDescent="0.3">
      <c r="A983" s="3" t="s">
        <v>1030</v>
      </c>
      <c r="B983" s="3">
        <v>6.4</v>
      </c>
      <c r="C983" s="4" t="str">
        <v>Michael Dougherty</v>
      </c>
      <c r="D983" s="7">
        <f t="shared" si="30"/>
        <v>6.2</v>
      </c>
      <c r="E983" s="4">
        <f t="shared" si="31"/>
        <v>0.39500000000000002</v>
      </c>
      <c r="F983" s="4">
        <f>COUNTIF(A983:$A$3702,C983)</f>
        <v>1</v>
      </c>
    </row>
    <row r="984" spans="1:6" x14ac:dyDescent="0.3">
      <c r="A984" s="2" t="s">
        <v>1452</v>
      </c>
      <c r="B984" s="2">
        <v>7.4</v>
      </c>
      <c r="C984" s="4" t="str">
        <v>Joel Gallen</v>
      </c>
      <c r="D984" s="7">
        <f t="shared" si="30"/>
        <v>5.7</v>
      </c>
      <c r="E984" s="4">
        <f t="shared" si="31"/>
        <v>0.23599999999999999</v>
      </c>
      <c r="F984" s="4">
        <f>COUNTIF(A984:$A$3702,C984)</f>
        <v>1</v>
      </c>
    </row>
    <row r="985" spans="1:6" x14ac:dyDescent="0.3">
      <c r="A985" s="3" t="s">
        <v>467</v>
      </c>
      <c r="B985" s="3">
        <v>6.4</v>
      </c>
      <c r="C985" s="4" t="str">
        <v>James Marsh</v>
      </c>
      <c r="D985" s="7">
        <f t="shared" si="30"/>
        <v>7.75</v>
      </c>
      <c r="E985" s="4">
        <f t="shared" si="31"/>
        <v>0.95399999999999996</v>
      </c>
      <c r="F985" s="4">
        <f>COUNTIF(A985:$A$3702,C985)</f>
        <v>2</v>
      </c>
    </row>
    <row r="986" spans="1:6" x14ac:dyDescent="0.3">
      <c r="A986" s="2" t="s">
        <v>1391</v>
      </c>
      <c r="B986" s="2">
        <v>6</v>
      </c>
      <c r="C986" s="4" t="str">
        <v>Matt Williams</v>
      </c>
      <c r="D986" s="7">
        <f t="shared" si="30"/>
        <v>6.8</v>
      </c>
      <c r="E986" s="4">
        <f t="shared" si="31"/>
        <v>0.64</v>
      </c>
      <c r="F986" s="4">
        <f>COUNTIF(A986:$A$3702,C986)</f>
        <v>1</v>
      </c>
    </row>
    <row r="987" spans="1:6" x14ac:dyDescent="0.3">
      <c r="A987" s="3" t="s">
        <v>1590</v>
      </c>
      <c r="B987" s="3">
        <v>6.5</v>
      </c>
      <c r="C987" s="4" t="str">
        <v>Rob Zombie</v>
      </c>
      <c r="D987" s="7">
        <f t="shared" si="30"/>
        <v>5.7249999999999996</v>
      </c>
      <c r="E987" s="4">
        <f t="shared" si="31"/>
        <v>0.25</v>
      </c>
      <c r="F987" s="4">
        <f>COUNTIF(A987:$A$3702,C987)</f>
        <v>4</v>
      </c>
    </row>
    <row r="988" spans="1:6" x14ac:dyDescent="0.3">
      <c r="A988" s="2" t="s">
        <v>467</v>
      </c>
      <c r="B988" s="2">
        <v>7.8</v>
      </c>
      <c r="C988" s="4" t="str">
        <v>Dennis Iliadis</v>
      </c>
      <c r="D988" s="7">
        <f t="shared" si="30"/>
        <v>6.6</v>
      </c>
      <c r="E988" s="4">
        <f t="shared" si="31"/>
        <v>0.55400000000000005</v>
      </c>
      <c r="F988" s="4">
        <f>COUNTIF(A988:$A$3702,C988)</f>
        <v>1</v>
      </c>
    </row>
    <row r="989" spans="1:6" x14ac:dyDescent="0.3">
      <c r="A989" s="3" t="s">
        <v>1827</v>
      </c>
      <c r="B989" s="3">
        <v>6</v>
      </c>
      <c r="C989" s="4" t="str">
        <v>Rick Rosenthal</v>
      </c>
      <c r="D989" s="7">
        <f t="shared" si="30"/>
        <v>4.0999999999999996</v>
      </c>
      <c r="E989" s="4">
        <f t="shared" si="31"/>
        <v>3.5000000000000003E-2</v>
      </c>
      <c r="F989" s="4">
        <f>COUNTIF(A989:$A$3702,C989)</f>
        <v>1</v>
      </c>
    </row>
    <row r="990" spans="1:6" x14ac:dyDescent="0.3">
      <c r="A990" s="2" t="s">
        <v>498</v>
      </c>
      <c r="B990" s="2">
        <v>7</v>
      </c>
      <c r="C990" s="4" t="str">
        <v>Denzel Washington</v>
      </c>
      <c r="D990" s="7">
        <f t="shared" si="30"/>
        <v>7.4499999999999993</v>
      </c>
      <c r="E990" s="4">
        <f t="shared" si="31"/>
        <v>0.88800000000000001</v>
      </c>
      <c r="F990" s="4">
        <f>COUNTIF(A990:$A$3702,C990)</f>
        <v>2</v>
      </c>
    </row>
    <row r="991" spans="1:6" x14ac:dyDescent="0.3">
      <c r="A991" s="3" t="s">
        <v>705</v>
      </c>
      <c r="B991" s="3">
        <v>6</v>
      </c>
      <c r="C991" s="4" t="str">
        <v>Nicolas Winding Refn</v>
      </c>
      <c r="D991" s="7">
        <f t="shared" si="30"/>
        <v>6.833333333333333</v>
      </c>
      <c r="E991" s="4">
        <f t="shared" si="31"/>
        <v>0.66500000000000004</v>
      </c>
      <c r="F991" s="4">
        <f>COUNTIF(A991:$A$3702,C991)</f>
        <v>3</v>
      </c>
    </row>
    <row r="992" spans="1:6" x14ac:dyDescent="0.3">
      <c r="A992" s="3" t="s">
        <v>1832</v>
      </c>
      <c r="B992" s="3">
        <v>6.1</v>
      </c>
      <c r="C992" s="4" t="str">
        <v>Sara Sugarman</v>
      </c>
      <c r="D992" s="7">
        <f t="shared" si="30"/>
        <v>4.5999999999999996</v>
      </c>
      <c r="E992" s="4">
        <f t="shared" si="31"/>
        <v>5.8999999999999997E-2</v>
      </c>
      <c r="F992" s="4">
        <f>COUNTIF(A992:$A$3702,C992)</f>
        <v>1</v>
      </c>
    </row>
    <row r="993" spans="1:6" x14ac:dyDescent="0.3">
      <c r="A993" s="2" t="s">
        <v>428</v>
      </c>
      <c r="B993" s="2">
        <v>6.8</v>
      </c>
      <c r="C993" s="4" t="str">
        <v>Juan Carlos Fresnadillo</v>
      </c>
      <c r="D993" s="7">
        <f t="shared" si="30"/>
        <v>7</v>
      </c>
      <c r="E993" s="4">
        <f t="shared" si="31"/>
        <v>0.72299999999999998</v>
      </c>
      <c r="F993" s="4">
        <f>COUNTIF(A993:$A$3702,C993)</f>
        <v>1</v>
      </c>
    </row>
    <row r="994" spans="1:6" x14ac:dyDescent="0.3">
      <c r="A994" s="3" t="s">
        <v>1837</v>
      </c>
      <c r="B994" s="3">
        <v>6.4</v>
      </c>
      <c r="C994" s="4" t="str">
        <v>Gina Prince-Bythewood</v>
      </c>
      <c r="D994" s="7">
        <f t="shared" si="30"/>
        <v>7.25</v>
      </c>
      <c r="E994" s="4">
        <f t="shared" si="31"/>
        <v>0.84199999999999997</v>
      </c>
      <c r="F994" s="4">
        <f>COUNTIF(A994:$A$3702,C994)</f>
        <v>2</v>
      </c>
    </row>
    <row r="995" spans="1:6" x14ac:dyDescent="0.3">
      <c r="A995" s="2" t="s">
        <v>1839</v>
      </c>
      <c r="B995" s="2">
        <v>4.5</v>
      </c>
      <c r="C995" s="4" t="str">
        <v>Phil Traill</v>
      </c>
      <c r="D995" s="7">
        <f t="shared" si="30"/>
        <v>4.8</v>
      </c>
      <c r="E995" s="4">
        <f t="shared" si="31"/>
        <v>7.2999999999999995E-2</v>
      </c>
      <c r="F995" s="4">
        <f>COUNTIF(A995:$A$3702,C995)</f>
        <v>1</v>
      </c>
    </row>
    <row r="996" spans="1:6" x14ac:dyDescent="0.3">
      <c r="A996" s="3" t="s">
        <v>1841</v>
      </c>
      <c r="B996" s="3">
        <v>5.8</v>
      </c>
      <c r="C996" s="4" t="str">
        <v>Joe Berlinger</v>
      </c>
      <c r="D996" s="7">
        <f t="shared" si="30"/>
        <v>4</v>
      </c>
      <c r="E996" s="4">
        <f t="shared" si="31"/>
        <v>3.1E-2</v>
      </c>
      <c r="F996" s="4">
        <f>COUNTIF(A996:$A$3702,C996)</f>
        <v>1</v>
      </c>
    </row>
    <row r="997" spans="1:6" x14ac:dyDescent="0.3">
      <c r="A997" s="2" t="s">
        <v>1843</v>
      </c>
      <c r="B997" s="2">
        <v>6.3</v>
      </c>
      <c r="C997" s="4" t="str">
        <v>Elizabeth Allen Rosenbaum</v>
      </c>
      <c r="D997" s="7">
        <f t="shared" si="30"/>
        <v>6</v>
      </c>
      <c r="E997" s="4">
        <f t="shared" si="31"/>
        <v>0.316</v>
      </c>
      <c r="F997" s="4">
        <f>COUNTIF(A997:$A$3702,C997)</f>
        <v>2</v>
      </c>
    </row>
    <row r="998" spans="1:6" x14ac:dyDescent="0.3">
      <c r="A998" s="3" t="s">
        <v>1678</v>
      </c>
      <c r="B998" s="3">
        <v>5.7</v>
      </c>
      <c r="C998" s="4" t="str">
        <v>Michael Mayer</v>
      </c>
      <c r="D998" s="7">
        <f t="shared" si="30"/>
        <v>6.5</v>
      </c>
      <c r="E998" s="4">
        <f t="shared" si="31"/>
        <v>0.50600000000000001</v>
      </c>
      <c r="F998" s="4">
        <f>COUNTIF(A998:$A$3702,C998)</f>
        <v>2</v>
      </c>
    </row>
    <row r="999" spans="1:6" x14ac:dyDescent="0.3">
      <c r="A999" s="2" t="s">
        <v>18</v>
      </c>
      <c r="B999" s="2">
        <v>7.2</v>
      </c>
      <c r="C999" s="4" t="str">
        <v>Martin Weisz</v>
      </c>
      <c r="D999" s="7">
        <f t="shared" si="30"/>
        <v>5.0999999999999996</v>
      </c>
      <c r="E999" s="4">
        <f t="shared" si="31"/>
        <v>9.6000000000000002E-2</v>
      </c>
      <c r="F999" s="4">
        <f>COUNTIF(A999:$A$3702,C999)</f>
        <v>1</v>
      </c>
    </row>
    <row r="1000" spans="1:6" x14ac:dyDescent="0.3">
      <c r="A1000" s="3" t="s">
        <v>1115</v>
      </c>
      <c r="B1000" s="3">
        <v>7.6</v>
      </c>
      <c r="C1000" s="4" t="str">
        <v>John Ottman</v>
      </c>
      <c r="D1000" s="7">
        <f t="shared" si="30"/>
        <v>4.0999999999999996</v>
      </c>
      <c r="E1000" s="4">
        <f t="shared" si="31"/>
        <v>3.5000000000000003E-2</v>
      </c>
      <c r="F1000" s="4">
        <f>COUNTIF(A1000:$A$3702,C1000)</f>
        <v>1</v>
      </c>
    </row>
    <row r="1001" spans="1:6" x14ac:dyDescent="0.3">
      <c r="A1001" s="2" t="s">
        <v>1540</v>
      </c>
      <c r="B1001" s="2">
        <v>4.7</v>
      </c>
      <c r="C1001" s="4" t="str">
        <v>John Bonito</v>
      </c>
      <c r="D1001" s="7">
        <f t="shared" si="30"/>
        <v>4.7</v>
      </c>
      <c r="E1001" s="4">
        <f t="shared" si="31"/>
        <v>6.5000000000000002E-2</v>
      </c>
      <c r="F1001" s="4">
        <f>COUNTIF(A1001:$A$3702,C1001)</f>
        <v>1</v>
      </c>
    </row>
    <row r="1002" spans="1:6" x14ac:dyDescent="0.3">
      <c r="A1002" s="3" t="s">
        <v>328</v>
      </c>
      <c r="B1002" s="3">
        <v>6.6</v>
      </c>
      <c r="C1002" s="4" t="str">
        <v>Peter Atencio</v>
      </c>
      <c r="D1002" s="7">
        <f t="shared" si="30"/>
        <v>6.4</v>
      </c>
      <c r="E1002" s="4">
        <f t="shared" si="31"/>
        <v>0.46800000000000003</v>
      </c>
      <c r="F1002" s="4">
        <f>COUNTIF(A1002:$A$3702,C1002)</f>
        <v>1</v>
      </c>
    </row>
    <row r="1003" spans="1:6" x14ac:dyDescent="0.3">
      <c r="A1003" s="2" t="s">
        <v>164</v>
      </c>
      <c r="B1003" s="2">
        <v>6.8</v>
      </c>
      <c r="C1003" s="4" t="str">
        <v>David Nutter</v>
      </c>
      <c r="D1003" s="7">
        <f t="shared" si="30"/>
        <v>5.5</v>
      </c>
      <c r="E1003" s="4">
        <f t="shared" si="31"/>
        <v>0.18</v>
      </c>
      <c r="F1003" s="4">
        <f>COUNTIF(A1003:$A$3702,C1003)</f>
        <v>1</v>
      </c>
    </row>
    <row r="1004" spans="1:6" x14ac:dyDescent="0.3">
      <c r="A1004" s="3" t="s">
        <v>1854</v>
      </c>
      <c r="B1004" s="3">
        <v>7.3</v>
      </c>
      <c r="C1004" s="4" t="str">
        <v>Derek Cianfrance</v>
      </c>
      <c r="D1004" s="7">
        <f t="shared" si="30"/>
        <v>7.35</v>
      </c>
      <c r="E1004" s="4">
        <f t="shared" si="31"/>
        <v>0.871</v>
      </c>
      <c r="F1004" s="4">
        <f>COUNTIF(A1004:$A$3702,C1004)</f>
        <v>2</v>
      </c>
    </row>
    <row r="1005" spans="1:6" x14ac:dyDescent="0.3">
      <c r="A1005" s="3" t="s">
        <v>1353</v>
      </c>
      <c r="B1005" s="3">
        <v>4.8</v>
      </c>
      <c r="C1005" s="4" t="str">
        <v>Stephan Elliott</v>
      </c>
      <c r="D1005" s="7">
        <f t="shared" si="30"/>
        <v>4.9000000000000004</v>
      </c>
      <c r="E1005" s="4">
        <f t="shared" si="31"/>
        <v>8.2000000000000003E-2</v>
      </c>
      <c r="F1005" s="4">
        <f>COUNTIF(A1005:$A$3702,C1005)</f>
        <v>1</v>
      </c>
    </row>
    <row r="1006" spans="1:6" x14ac:dyDescent="0.3">
      <c r="A1006" s="2" t="s">
        <v>1827</v>
      </c>
      <c r="B1006" s="2">
        <v>6.3</v>
      </c>
      <c r="C1006" s="4" t="str">
        <v>Mark L. Lester</v>
      </c>
      <c r="D1006" s="7">
        <f t="shared" si="30"/>
        <v>6</v>
      </c>
      <c r="E1006" s="4">
        <f t="shared" si="31"/>
        <v>0.316</v>
      </c>
      <c r="F1006" s="4">
        <f>COUNTIF(A1006:$A$3702,C1006)</f>
        <v>2</v>
      </c>
    </row>
    <row r="1007" spans="1:6" x14ac:dyDescent="0.3">
      <c r="A1007" s="3" t="s">
        <v>1859</v>
      </c>
      <c r="B1007" s="3">
        <v>5.5</v>
      </c>
      <c r="C1007" s="4" t="str">
        <v>Tom Green</v>
      </c>
      <c r="D1007" s="7">
        <f t="shared" si="30"/>
        <v>4.5</v>
      </c>
      <c r="E1007" s="4">
        <f t="shared" si="31"/>
        <v>5.3999999999999999E-2</v>
      </c>
      <c r="F1007" s="4">
        <f>COUNTIF(A1007:$A$3702,C1007)</f>
        <v>1</v>
      </c>
    </row>
    <row r="1008" spans="1:6" x14ac:dyDescent="0.3">
      <c r="A1008" s="2" t="s">
        <v>1398</v>
      </c>
      <c r="B1008" s="2">
        <v>6.2</v>
      </c>
      <c r="C1008" s="4" t="str">
        <v>Mike Nawrocki</v>
      </c>
      <c r="D1008" s="7">
        <f t="shared" si="30"/>
        <v>6.15</v>
      </c>
      <c r="E1008" s="4">
        <f t="shared" si="31"/>
        <v>0.38700000000000001</v>
      </c>
      <c r="F1008" s="4">
        <f>COUNTIF(A1008:$A$3702,C1008)</f>
        <v>2</v>
      </c>
    </row>
    <row r="1009" spans="1:6" x14ac:dyDescent="0.3">
      <c r="A1009" s="3" t="s">
        <v>897</v>
      </c>
      <c r="B1009" s="3">
        <v>5.8</v>
      </c>
      <c r="C1009" s="4" t="str">
        <v>Douglas Aarniokoski</v>
      </c>
      <c r="D1009" s="7">
        <f t="shared" si="30"/>
        <v>4.5999999999999996</v>
      </c>
      <c r="E1009" s="4">
        <f t="shared" si="31"/>
        <v>5.8999999999999997E-2</v>
      </c>
      <c r="F1009" s="4">
        <f>COUNTIF(A1009:$A$3702,C1009)</f>
        <v>1</v>
      </c>
    </row>
    <row r="1010" spans="1:6" x14ac:dyDescent="0.3">
      <c r="A1010" s="2" t="s">
        <v>1091</v>
      </c>
      <c r="B1010" s="2">
        <v>5.7</v>
      </c>
      <c r="C1010" s="4" t="str">
        <v>Bryan Barber</v>
      </c>
      <c r="D1010" s="7">
        <f t="shared" si="30"/>
        <v>6.2</v>
      </c>
      <c r="E1010" s="4">
        <f t="shared" si="31"/>
        <v>0.39500000000000002</v>
      </c>
      <c r="F1010" s="4">
        <f>COUNTIF(A1010:$A$3702,C1010)</f>
        <v>1</v>
      </c>
    </row>
    <row r="1011" spans="1:6" x14ac:dyDescent="0.3">
      <c r="A1011" s="3" t="s">
        <v>757</v>
      </c>
      <c r="B1011" s="3">
        <v>6.5</v>
      </c>
      <c r="C1011" s="4" t="str">
        <v>Lone Scherfig</v>
      </c>
      <c r="D1011" s="7">
        <f t="shared" si="30"/>
        <v>7.15</v>
      </c>
      <c r="E1011" s="4">
        <f t="shared" si="31"/>
        <v>0.80300000000000005</v>
      </c>
      <c r="F1011" s="4">
        <f>COUNTIF(A1011:$A$3702,C1011)</f>
        <v>2</v>
      </c>
    </row>
    <row r="1012" spans="1:6" x14ac:dyDescent="0.3">
      <c r="A1012" s="2" t="s">
        <v>433</v>
      </c>
      <c r="B1012" s="2">
        <v>6.7</v>
      </c>
      <c r="C1012" s="4" t="str">
        <v>Drew Barrymore</v>
      </c>
      <c r="D1012" s="7">
        <f t="shared" si="30"/>
        <v>6.9</v>
      </c>
      <c r="E1012" s="4">
        <f t="shared" si="31"/>
        <v>0.68200000000000005</v>
      </c>
      <c r="F1012" s="4">
        <f>COUNTIF(A1012:$A$3702,C1012)</f>
        <v>1</v>
      </c>
    </row>
    <row r="1013" spans="1:6" x14ac:dyDescent="0.3">
      <c r="A1013" s="3" t="s">
        <v>1282</v>
      </c>
      <c r="B1013" s="3">
        <v>7.4</v>
      </c>
      <c r="C1013" s="4" t="str">
        <v>James Foley</v>
      </c>
      <c r="D1013" s="7">
        <f t="shared" si="30"/>
        <v>6.833333333333333</v>
      </c>
      <c r="E1013" s="4">
        <f t="shared" si="31"/>
        <v>0.66500000000000004</v>
      </c>
      <c r="F1013" s="4">
        <f>COUNTIF(A1013:$A$3702,C1013)</f>
        <v>3</v>
      </c>
    </row>
    <row r="1014" spans="1:6" x14ac:dyDescent="0.3">
      <c r="A1014" s="2" t="s">
        <v>390</v>
      </c>
      <c r="B1014" s="2">
        <v>6.9</v>
      </c>
      <c r="C1014" s="4" t="str">
        <v>Albert Brooks</v>
      </c>
      <c r="D1014" s="7">
        <f t="shared" si="30"/>
        <v>5.6</v>
      </c>
      <c r="E1014" s="4">
        <f t="shared" si="31"/>
        <v>0.2</v>
      </c>
      <c r="F1014" s="4">
        <f>COUNTIF(A1014:$A$3702,C1014)</f>
        <v>1</v>
      </c>
    </row>
    <row r="1015" spans="1:6" x14ac:dyDescent="0.3">
      <c r="A1015" s="3" t="s">
        <v>1019</v>
      </c>
      <c r="B1015" s="3">
        <v>5.5</v>
      </c>
      <c r="C1015" s="4" t="str">
        <v>Steve Gomer</v>
      </c>
      <c r="D1015" s="7">
        <f t="shared" si="30"/>
        <v>2.8</v>
      </c>
      <c r="E1015" s="4">
        <f t="shared" si="31"/>
        <v>4.0000000000000001E-3</v>
      </c>
      <c r="F1015" s="4">
        <f>COUNTIF(A1015:$A$3702,C1015)</f>
        <v>1</v>
      </c>
    </row>
    <row r="1016" spans="1:6" x14ac:dyDescent="0.3">
      <c r="A1016" s="2" t="s">
        <v>1871</v>
      </c>
      <c r="B1016" s="2">
        <v>8.1</v>
      </c>
      <c r="C1016" s="4" t="str">
        <v>RZA</v>
      </c>
      <c r="D1016" s="7">
        <f t="shared" si="30"/>
        <v>5.4</v>
      </c>
      <c r="E1016" s="4">
        <f t="shared" si="31"/>
        <v>0.157</v>
      </c>
      <c r="F1016" s="4">
        <f>COUNTIF(A1016:$A$3702,C1016)</f>
        <v>1</v>
      </c>
    </row>
    <row r="1017" spans="1:6" x14ac:dyDescent="0.3">
      <c r="A1017" s="3" t="s">
        <v>1017</v>
      </c>
      <c r="B1017" s="3">
        <v>7.7</v>
      </c>
      <c r="C1017" s="4" t="str">
        <v>Mark Piznarski</v>
      </c>
      <c r="D1017" s="7">
        <f t="shared" si="30"/>
        <v>5.0999999999999996</v>
      </c>
      <c r="E1017" s="4">
        <f t="shared" si="31"/>
        <v>9.6000000000000002E-2</v>
      </c>
      <c r="F1017" s="4">
        <f>COUNTIF(A1017:$A$3702,C1017)</f>
        <v>1</v>
      </c>
    </row>
    <row r="1018" spans="1:6" x14ac:dyDescent="0.3">
      <c r="A1018" s="2" t="s">
        <v>325</v>
      </c>
      <c r="B1018" s="2">
        <v>7.3</v>
      </c>
      <c r="C1018" s="4" t="str">
        <v>Craig Brewer</v>
      </c>
      <c r="D1018" s="7">
        <f t="shared" si="30"/>
        <v>7.2</v>
      </c>
      <c r="E1018" s="4">
        <f t="shared" si="31"/>
        <v>0.81</v>
      </c>
      <c r="F1018" s="4">
        <f>COUNTIF(A1018:$A$3702,C1018)</f>
        <v>2</v>
      </c>
    </row>
    <row r="1019" spans="1:6" x14ac:dyDescent="0.3">
      <c r="A1019" s="3" t="s">
        <v>1278</v>
      </c>
      <c r="B1019" s="3">
        <v>5.2</v>
      </c>
      <c r="C1019" s="4" t="str">
        <v>Michael Winterbottom</v>
      </c>
      <c r="D1019" s="7">
        <f t="shared" si="30"/>
        <v>6.4799999999999995</v>
      </c>
      <c r="E1019" s="4">
        <f t="shared" si="31"/>
        <v>0.505</v>
      </c>
      <c r="F1019" s="4">
        <f>COUNTIF(A1019:$A$3702,C1019)</f>
        <v>5</v>
      </c>
    </row>
    <row r="1020" spans="1:6" x14ac:dyDescent="0.3">
      <c r="A1020" s="2" t="s">
        <v>228</v>
      </c>
      <c r="B1020" s="2">
        <v>7.1</v>
      </c>
      <c r="C1020" s="4" t="str">
        <v>David Raynr</v>
      </c>
      <c r="D1020" s="7">
        <f t="shared" si="30"/>
        <v>5.45</v>
      </c>
      <c r="E1020" s="4">
        <f t="shared" si="31"/>
        <v>0.17399999999999999</v>
      </c>
      <c r="F1020" s="4">
        <f>COUNTIF(A1020:$A$3702,C1020)</f>
        <v>2</v>
      </c>
    </row>
    <row r="1021" spans="1:6" x14ac:dyDescent="0.3">
      <c r="A1021" s="3" t="s">
        <v>979</v>
      </c>
      <c r="B1021" s="3">
        <v>7.1</v>
      </c>
      <c r="C1021" s="4" t="str">
        <v>Mort Nathan</v>
      </c>
      <c r="D1021" s="7">
        <f t="shared" si="30"/>
        <v>4.9000000000000004</v>
      </c>
      <c r="E1021" s="4">
        <f t="shared" si="31"/>
        <v>8.2000000000000003E-2</v>
      </c>
      <c r="F1021" s="4">
        <f>COUNTIF(A1021:$A$3702,C1021)</f>
        <v>1</v>
      </c>
    </row>
    <row r="1022" spans="1:6" x14ac:dyDescent="0.3">
      <c r="A1022" s="2" t="s">
        <v>1880</v>
      </c>
      <c r="B1022" s="2">
        <v>7.2</v>
      </c>
      <c r="C1022" s="4" t="str">
        <v>Wil Shriner</v>
      </c>
      <c r="D1022" s="7">
        <f t="shared" si="30"/>
        <v>5.6</v>
      </c>
      <c r="E1022" s="4">
        <f t="shared" si="31"/>
        <v>0.2</v>
      </c>
      <c r="F1022" s="4">
        <f>COUNTIF(A1022:$A$3702,C1022)</f>
        <v>1</v>
      </c>
    </row>
    <row r="1023" spans="1:6" x14ac:dyDescent="0.3">
      <c r="A1023" s="3" t="s">
        <v>1882</v>
      </c>
      <c r="B1023" s="3">
        <v>6.5</v>
      </c>
      <c r="C1023" s="4" t="str">
        <v>Martin McDonagh</v>
      </c>
      <c r="D1023" s="7">
        <f t="shared" si="30"/>
        <v>7.6</v>
      </c>
      <c r="E1023" s="4">
        <f t="shared" si="31"/>
        <v>0.91400000000000003</v>
      </c>
      <c r="F1023" s="4">
        <f>COUNTIF(A1023:$A$3702,C1023)</f>
        <v>2</v>
      </c>
    </row>
    <row r="1024" spans="1:6" x14ac:dyDescent="0.3">
      <c r="A1024" s="2" t="s">
        <v>1884</v>
      </c>
      <c r="B1024" s="2">
        <v>4.5999999999999996</v>
      </c>
      <c r="C1024" s="4" t="str">
        <v>Tina Gordon Chism</v>
      </c>
      <c r="D1024" s="7">
        <f t="shared" si="30"/>
        <v>5.3</v>
      </c>
      <c r="E1024" s="4">
        <f t="shared" si="31"/>
        <v>0.13100000000000001</v>
      </c>
      <c r="F1024" s="4">
        <f>COUNTIF(A1024:$A$3702,C1024)</f>
        <v>1</v>
      </c>
    </row>
    <row r="1025" spans="1:6" x14ac:dyDescent="0.3">
      <c r="A1025" s="3" t="s">
        <v>1344</v>
      </c>
      <c r="B1025" s="3">
        <v>5.6</v>
      </c>
      <c r="C1025" s="4" t="str">
        <v>Peter Cattaneo</v>
      </c>
      <c r="D1025" s="7">
        <f t="shared" si="30"/>
        <v>6.55</v>
      </c>
      <c r="E1025" s="4">
        <f t="shared" si="31"/>
        <v>0.54300000000000004</v>
      </c>
      <c r="F1025" s="4">
        <f>COUNTIF(A1025:$A$3702,C1025)</f>
        <v>4</v>
      </c>
    </row>
    <row r="1026" spans="1:6" x14ac:dyDescent="0.3">
      <c r="A1026" s="2" t="s">
        <v>1889</v>
      </c>
      <c r="B1026" s="2">
        <v>7.7</v>
      </c>
      <c r="C1026" s="4" t="str">
        <v>Vicky Jenson</v>
      </c>
      <c r="D1026" s="7">
        <f t="shared" ref="D1026:D1089" si="32">AVERAGEIF($A$2:$A$3702,C1026,$B$2:$B$3702)</f>
        <v>5.3</v>
      </c>
      <c r="E1026" s="4">
        <f t="shared" si="31"/>
        <v>0.13100000000000001</v>
      </c>
      <c r="F1026" s="4">
        <f>COUNTIF(A1026:$A$3702,C1026)</f>
        <v>1</v>
      </c>
    </row>
    <row r="1027" spans="1:6" x14ac:dyDescent="0.3">
      <c r="A1027" s="3" t="s">
        <v>98</v>
      </c>
      <c r="B1027" s="3">
        <v>7.2</v>
      </c>
      <c r="C1027" s="4" t="str">
        <v>Mary Lambert</v>
      </c>
      <c r="D1027" s="7">
        <f t="shared" si="32"/>
        <v>5.6</v>
      </c>
      <c r="E1027" s="4">
        <f t="shared" ref="E1027:E1090" si="33">_xlfn.PERCENTRANK.EXC($D$2:$D$1694,D1027)</f>
        <v>0.2</v>
      </c>
      <c r="F1027" s="4">
        <f>COUNTIF(A1027:$A$3702,C1027)</f>
        <v>2</v>
      </c>
    </row>
    <row r="1028" spans="1:6" x14ac:dyDescent="0.3">
      <c r="A1028" s="2" t="s">
        <v>876</v>
      </c>
      <c r="B1028" s="2">
        <v>6.8</v>
      </c>
      <c r="C1028" s="4" t="str">
        <v>Peter Kassovitz</v>
      </c>
      <c r="D1028" s="7">
        <f t="shared" si="32"/>
        <v>6.5</v>
      </c>
      <c r="E1028" s="4">
        <f t="shared" si="33"/>
        <v>0.50600000000000001</v>
      </c>
      <c r="F1028" s="4">
        <f>COUNTIF(A1028:$A$3702,C1028)</f>
        <v>1</v>
      </c>
    </row>
    <row r="1029" spans="1:6" x14ac:dyDescent="0.3">
      <c r="A1029" s="3" t="s">
        <v>1884</v>
      </c>
      <c r="B1029" s="3">
        <v>5.4</v>
      </c>
      <c r="C1029" s="4" t="str">
        <v>Rodman Flender</v>
      </c>
      <c r="D1029" s="7">
        <f t="shared" si="32"/>
        <v>6.2</v>
      </c>
      <c r="E1029" s="4">
        <f t="shared" si="33"/>
        <v>0.39500000000000002</v>
      </c>
      <c r="F1029" s="4">
        <f>COUNTIF(A1029:$A$3702,C1029)</f>
        <v>1</v>
      </c>
    </row>
    <row r="1030" spans="1:6" x14ac:dyDescent="0.3">
      <c r="A1030" s="2" t="s">
        <v>1043</v>
      </c>
      <c r="B1030" s="2">
        <v>6.3</v>
      </c>
      <c r="C1030" s="4" t="str">
        <v>Mark Romanek</v>
      </c>
      <c r="D1030" s="7">
        <f t="shared" si="32"/>
        <v>7</v>
      </c>
      <c r="E1030" s="4">
        <f t="shared" si="33"/>
        <v>0.72299999999999998</v>
      </c>
      <c r="F1030" s="4">
        <f>COUNTIF(A1030:$A$3702,C1030)</f>
        <v>2</v>
      </c>
    </row>
    <row r="1031" spans="1:6" x14ac:dyDescent="0.3">
      <c r="A1031" s="2" t="s">
        <v>1515</v>
      </c>
      <c r="B1031" s="2">
        <v>5.6</v>
      </c>
      <c r="C1031" s="4" t="str">
        <v>Brad Anderson</v>
      </c>
      <c r="D1031" s="7">
        <f t="shared" si="32"/>
        <v>6.8600000000000012</v>
      </c>
      <c r="E1031" s="4">
        <f t="shared" si="33"/>
        <v>0.67700000000000005</v>
      </c>
      <c r="F1031" s="4">
        <f>COUNTIF(A1031:$A$3702,C1031)</f>
        <v>5</v>
      </c>
    </row>
    <row r="1032" spans="1:6" x14ac:dyDescent="0.3">
      <c r="A1032" s="3" t="s">
        <v>1898</v>
      </c>
      <c r="B1032" s="3">
        <v>6.8</v>
      </c>
      <c r="C1032" s="4" t="str">
        <v>Michael Chapman</v>
      </c>
      <c r="D1032" s="7">
        <f t="shared" si="32"/>
        <v>5.3</v>
      </c>
      <c r="E1032" s="4">
        <f t="shared" si="33"/>
        <v>0.13100000000000001</v>
      </c>
      <c r="F1032" s="4">
        <f>COUNTIF(A1032:$A$3702,C1032)</f>
        <v>1</v>
      </c>
    </row>
    <row r="1033" spans="1:6" x14ac:dyDescent="0.3">
      <c r="A1033" s="2" t="s">
        <v>1900</v>
      </c>
      <c r="B1033" s="2">
        <v>4.3</v>
      </c>
      <c r="C1033" s="4" t="str">
        <v>Antonio Banderas</v>
      </c>
      <c r="D1033" s="7">
        <f t="shared" si="32"/>
        <v>6.3</v>
      </c>
      <c r="E1033" s="4">
        <f t="shared" si="33"/>
        <v>0.42599999999999999</v>
      </c>
      <c r="F1033" s="4">
        <f>COUNTIF(A1033:$A$3702,C1033)</f>
        <v>1</v>
      </c>
    </row>
    <row r="1034" spans="1:6" x14ac:dyDescent="0.3">
      <c r="A1034" s="3" t="s">
        <v>1902</v>
      </c>
      <c r="B1034" s="3">
        <v>6.3</v>
      </c>
      <c r="C1034" s="4" t="str">
        <v>Fritz Lang</v>
      </c>
      <c r="D1034" s="7">
        <f t="shared" si="32"/>
        <v>8.3000000000000007</v>
      </c>
      <c r="E1034" s="4">
        <f t="shared" si="33"/>
        <v>0.99</v>
      </c>
      <c r="F1034" s="4">
        <f>COUNTIF(A1034:$A$3702,C1034)</f>
        <v>1</v>
      </c>
    </row>
    <row r="1035" spans="1:6" x14ac:dyDescent="0.3">
      <c r="A1035" s="2" t="s">
        <v>530</v>
      </c>
      <c r="B1035" s="2">
        <v>6.5</v>
      </c>
      <c r="C1035" s="4" t="str">
        <v>Hsiao-Hsien Hou</v>
      </c>
      <c r="D1035" s="7">
        <f t="shared" si="32"/>
        <v>6.4</v>
      </c>
      <c r="E1035" s="4">
        <f t="shared" si="33"/>
        <v>0.46800000000000003</v>
      </c>
      <c r="F1035" s="4">
        <f>COUNTIF(A1035:$A$3702,C1035)</f>
        <v>1</v>
      </c>
    </row>
    <row r="1036" spans="1:6" x14ac:dyDescent="0.3">
      <c r="A1036" s="3" t="s">
        <v>1521</v>
      </c>
      <c r="B1036" s="3">
        <v>6.4</v>
      </c>
      <c r="C1036" s="4" t="str">
        <v>Gregor Jordan</v>
      </c>
      <c r="D1036" s="7">
        <f t="shared" si="32"/>
        <v>6.9</v>
      </c>
      <c r="E1036" s="4">
        <f t="shared" si="33"/>
        <v>0.68200000000000005</v>
      </c>
      <c r="F1036" s="4">
        <f>COUNTIF(A1036:$A$3702,C1036)</f>
        <v>1</v>
      </c>
    </row>
    <row r="1037" spans="1:6" x14ac:dyDescent="0.3">
      <c r="A1037" s="2" t="s">
        <v>1613</v>
      </c>
      <c r="B1037" s="2">
        <v>6.3</v>
      </c>
      <c r="C1037" s="4" t="str">
        <v>Tony Jaa</v>
      </c>
      <c r="D1037" s="7">
        <f t="shared" si="32"/>
        <v>6.2</v>
      </c>
      <c r="E1037" s="4">
        <f t="shared" si="33"/>
        <v>0.39500000000000002</v>
      </c>
      <c r="F1037" s="4">
        <f>COUNTIF(A1037:$A$3702,C1037)</f>
        <v>1</v>
      </c>
    </row>
    <row r="1038" spans="1:6" x14ac:dyDescent="0.3">
      <c r="A1038" s="3" t="s">
        <v>650</v>
      </c>
      <c r="B1038" s="3">
        <v>5.9</v>
      </c>
      <c r="C1038" s="4" t="str">
        <v>Ryûhei Kitamura</v>
      </c>
      <c r="D1038" s="7">
        <f t="shared" si="32"/>
        <v>6.1</v>
      </c>
      <c r="E1038" s="4">
        <f t="shared" si="33"/>
        <v>0.35399999999999998</v>
      </c>
      <c r="F1038" s="4">
        <f>COUNTIF(A1038:$A$3702,C1038)</f>
        <v>1</v>
      </c>
    </row>
    <row r="1039" spans="1:6" x14ac:dyDescent="0.3">
      <c r="A1039" s="2" t="s">
        <v>241</v>
      </c>
      <c r="B1039" s="2">
        <v>6.5</v>
      </c>
      <c r="C1039" s="4" t="str">
        <v>Dito Montiel</v>
      </c>
      <c r="D1039" s="7">
        <f t="shared" si="32"/>
        <v>5.0999999999999996</v>
      </c>
      <c r="E1039" s="4">
        <f t="shared" si="33"/>
        <v>9.6000000000000002E-2</v>
      </c>
      <c r="F1039" s="4">
        <f>COUNTIF(A1039:$A$3702,C1039)</f>
        <v>1</v>
      </c>
    </row>
    <row r="1040" spans="1:6" x14ac:dyDescent="0.3">
      <c r="A1040" s="3" t="s">
        <v>1910</v>
      </c>
      <c r="B1040" s="3">
        <v>6.5</v>
      </c>
      <c r="C1040" s="4" t="str">
        <v>Stefan Ruzowitzky</v>
      </c>
      <c r="D1040" s="7">
        <f t="shared" si="32"/>
        <v>5.6333333333333329</v>
      </c>
      <c r="E1040" s="4">
        <f t="shared" si="33"/>
        <v>0.224</v>
      </c>
      <c r="F1040" s="4">
        <f>COUNTIF(A1040:$A$3702,C1040)</f>
        <v>3</v>
      </c>
    </row>
    <row r="1041" spans="1:6" x14ac:dyDescent="0.3">
      <c r="A1041" s="2" t="s">
        <v>1912</v>
      </c>
      <c r="B1041" s="2">
        <v>6.1</v>
      </c>
      <c r="C1041" s="4" t="str">
        <v>Jake Paltrow</v>
      </c>
      <c r="D1041" s="7">
        <f t="shared" si="32"/>
        <v>5.9</v>
      </c>
      <c r="E1041" s="4">
        <f t="shared" si="33"/>
        <v>0.27500000000000002</v>
      </c>
      <c r="F1041" s="4">
        <f>COUNTIF(A1041:$A$3702,C1041)</f>
        <v>1</v>
      </c>
    </row>
    <row r="1042" spans="1:6" x14ac:dyDescent="0.3">
      <c r="A1042" s="3" t="s">
        <v>1914</v>
      </c>
      <c r="B1042" s="3">
        <v>5.9</v>
      </c>
      <c r="C1042" s="4" t="str">
        <v>Gregory Jacobs</v>
      </c>
      <c r="D1042" s="7">
        <f t="shared" si="32"/>
        <v>5.7</v>
      </c>
      <c r="E1042" s="4">
        <f t="shared" si="33"/>
        <v>0.23599999999999999</v>
      </c>
      <c r="F1042" s="4">
        <f>COUNTIF(A1042:$A$3702,C1042)</f>
        <v>1</v>
      </c>
    </row>
    <row r="1043" spans="1:6" x14ac:dyDescent="0.3">
      <c r="A1043" s="2" t="s">
        <v>1916</v>
      </c>
      <c r="B1043" s="2">
        <v>6.6</v>
      </c>
      <c r="C1043" s="4" t="str">
        <v>Gilles Paquet-Brenner</v>
      </c>
      <c r="D1043" s="7">
        <f t="shared" si="32"/>
        <v>7.5</v>
      </c>
      <c r="E1043" s="4">
        <f t="shared" si="33"/>
        <v>0.89300000000000002</v>
      </c>
      <c r="F1043" s="4">
        <f>COUNTIF(A1043:$A$3702,C1043)</f>
        <v>1</v>
      </c>
    </row>
    <row r="1044" spans="1:6" x14ac:dyDescent="0.3">
      <c r="A1044" s="3" t="s">
        <v>1918</v>
      </c>
      <c r="B1044" s="3">
        <v>7.4</v>
      </c>
      <c r="C1044" s="4" t="str">
        <v>Lars von Trier</v>
      </c>
      <c r="D1044" s="7">
        <f t="shared" si="32"/>
        <v>7.5</v>
      </c>
      <c r="E1044" s="4">
        <f t="shared" si="33"/>
        <v>0.89300000000000002</v>
      </c>
      <c r="F1044" s="4">
        <f>COUNTIF(A1044:$A$3702,C1044)</f>
        <v>3</v>
      </c>
    </row>
    <row r="1045" spans="1:6" x14ac:dyDescent="0.3">
      <c r="A1045" s="2" t="s">
        <v>15</v>
      </c>
      <c r="B1045" s="2">
        <v>7.3</v>
      </c>
      <c r="C1045" s="4" t="str">
        <v>John Cornell</v>
      </c>
      <c r="D1045" s="7">
        <f t="shared" si="32"/>
        <v>5.5</v>
      </c>
      <c r="E1045" s="4">
        <f t="shared" si="33"/>
        <v>0.18</v>
      </c>
      <c r="F1045" s="4">
        <f>COUNTIF(A1045:$A$3702,C1045)</f>
        <v>1</v>
      </c>
    </row>
    <row r="1046" spans="1:6" x14ac:dyDescent="0.3">
      <c r="A1046" s="3" t="s">
        <v>342</v>
      </c>
      <c r="B1046" s="3">
        <v>6.6</v>
      </c>
      <c r="C1046" s="4" t="str">
        <v>Jamie Blanks</v>
      </c>
      <c r="D1046" s="7">
        <f t="shared" si="32"/>
        <v>5.0999999999999996</v>
      </c>
      <c r="E1046" s="4">
        <f t="shared" si="33"/>
        <v>9.6000000000000002E-2</v>
      </c>
      <c r="F1046" s="4">
        <f>COUNTIF(A1046:$A$3702,C1046)</f>
        <v>2</v>
      </c>
    </row>
    <row r="1047" spans="1:6" x14ac:dyDescent="0.3">
      <c r="A1047" s="2" t="s">
        <v>1923</v>
      </c>
      <c r="B1047" s="2">
        <v>5.6</v>
      </c>
      <c r="C1047" s="4" t="str">
        <v>Randal Kleiser</v>
      </c>
      <c r="D1047" s="7">
        <f t="shared" si="32"/>
        <v>6.95</v>
      </c>
      <c r="E1047" s="4">
        <f t="shared" si="33"/>
        <v>0.71599999999999997</v>
      </c>
      <c r="F1047" s="4">
        <f>COUNTIF(A1047:$A$3702,C1047)</f>
        <v>2</v>
      </c>
    </row>
    <row r="1048" spans="1:6" x14ac:dyDescent="0.3">
      <c r="A1048" s="3" t="s">
        <v>1925</v>
      </c>
      <c r="B1048" s="3">
        <v>5.3</v>
      </c>
      <c r="C1048" s="4" t="str">
        <v>Rick Famuyiwa</v>
      </c>
      <c r="D1048" s="7">
        <f t="shared" si="32"/>
        <v>6.4</v>
      </c>
      <c r="E1048" s="4">
        <f t="shared" si="33"/>
        <v>0.46800000000000003</v>
      </c>
      <c r="F1048" s="4">
        <f>COUNTIF(A1048:$A$3702,C1048)</f>
        <v>4</v>
      </c>
    </row>
    <row r="1049" spans="1:6" x14ac:dyDescent="0.3">
      <c r="A1049" s="2" t="s">
        <v>1391</v>
      </c>
      <c r="B1049" s="2">
        <v>6</v>
      </c>
      <c r="C1049" s="4" t="str">
        <v>Alan Cohn</v>
      </c>
      <c r="D1049" s="7">
        <f t="shared" si="32"/>
        <v>6</v>
      </c>
      <c r="E1049" s="4">
        <f t="shared" si="33"/>
        <v>0.316</v>
      </c>
      <c r="F1049" s="4">
        <f>COUNTIF(A1049:$A$3702,C1049)</f>
        <v>1</v>
      </c>
    </row>
    <row r="1050" spans="1:6" x14ac:dyDescent="0.3">
      <c r="A1050" s="3" t="s">
        <v>1928</v>
      </c>
      <c r="B1050" s="3">
        <v>5.4</v>
      </c>
      <c r="C1050" s="4" t="str">
        <v>Franco Zeffirelli</v>
      </c>
      <c r="D1050" s="7">
        <f t="shared" si="32"/>
        <v>6.9</v>
      </c>
      <c r="E1050" s="4">
        <f t="shared" si="33"/>
        <v>0.68200000000000005</v>
      </c>
      <c r="F1050" s="4">
        <f>COUNTIF(A1050:$A$3702,C1050)</f>
        <v>1</v>
      </c>
    </row>
    <row r="1051" spans="1:6" x14ac:dyDescent="0.3">
      <c r="A1051" s="2" t="s">
        <v>1931</v>
      </c>
      <c r="B1051" s="2">
        <v>6.8</v>
      </c>
      <c r="C1051" s="4" t="str">
        <v>Tom Holland</v>
      </c>
      <c r="D1051" s="7">
        <f t="shared" si="32"/>
        <v>6.1</v>
      </c>
      <c r="E1051" s="4">
        <f t="shared" si="33"/>
        <v>0.35399999999999998</v>
      </c>
      <c r="F1051" s="4">
        <f>COUNTIF(A1051:$A$3702,C1051)</f>
        <v>2</v>
      </c>
    </row>
    <row r="1052" spans="1:6" x14ac:dyDescent="0.3">
      <c r="A1052" s="3" t="s">
        <v>1933</v>
      </c>
      <c r="B1052" s="3">
        <v>6.4</v>
      </c>
      <c r="C1052" s="4" t="str">
        <v>James Isaac</v>
      </c>
      <c r="D1052" s="7">
        <f t="shared" si="32"/>
        <v>4.4000000000000004</v>
      </c>
      <c r="E1052" s="4">
        <f t="shared" si="33"/>
        <v>0.05</v>
      </c>
      <c r="F1052" s="4">
        <f>COUNTIF(A1052:$A$3702,C1052)</f>
        <v>1</v>
      </c>
    </row>
    <row r="1053" spans="1:6" x14ac:dyDescent="0.3">
      <c r="A1053" s="3" t="s">
        <v>1936</v>
      </c>
      <c r="B1053" s="3">
        <v>4.9000000000000004</v>
      </c>
      <c r="C1053" s="4" t="str">
        <v>Emilio Estevez</v>
      </c>
      <c r="D1053" s="7">
        <f t="shared" si="32"/>
        <v>7</v>
      </c>
      <c r="E1053" s="4">
        <f t="shared" si="33"/>
        <v>0.72299999999999998</v>
      </c>
      <c r="F1053" s="4">
        <f>COUNTIF(A1053:$A$3702,C1053)</f>
        <v>1</v>
      </c>
    </row>
    <row r="1054" spans="1:6" x14ac:dyDescent="0.3">
      <c r="A1054" s="2" t="s">
        <v>1938</v>
      </c>
      <c r="B1054" s="2">
        <v>5.8</v>
      </c>
      <c r="C1054" s="4" t="str">
        <v>Josh Schwartz</v>
      </c>
      <c r="D1054" s="7">
        <f t="shared" si="32"/>
        <v>5.4</v>
      </c>
      <c r="E1054" s="4">
        <f t="shared" si="33"/>
        <v>0.157</v>
      </c>
      <c r="F1054" s="4">
        <f>COUNTIF(A1054:$A$3702,C1054)</f>
        <v>1</v>
      </c>
    </row>
    <row r="1055" spans="1:6" x14ac:dyDescent="0.3">
      <c r="A1055" s="3" t="s">
        <v>241</v>
      </c>
      <c r="B1055" s="3">
        <v>7.1</v>
      </c>
      <c r="C1055" s="4" t="str">
        <v>Todd Field</v>
      </c>
      <c r="D1055" s="7">
        <f t="shared" si="32"/>
        <v>7.55</v>
      </c>
      <c r="E1055" s="4">
        <f t="shared" si="33"/>
        <v>0.90900000000000003</v>
      </c>
      <c r="F1055" s="4">
        <f>COUNTIF(A1055:$A$3702,C1055)</f>
        <v>2</v>
      </c>
    </row>
    <row r="1056" spans="1:6" x14ac:dyDescent="0.3">
      <c r="A1056" s="2" t="s">
        <v>1258</v>
      </c>
      <c r="B1056" s="2">
        <v>7.2</v>
      </c>
      <c r="C1056" s="4" t="str">
        <v>Davis Guggenheim</v>
      </c>
      <c r="D1056" s="7">
        <f t="shared" si="32"/>
        <v>6.0500000000000007</v>
      </c>
      <c r="E1056" s="4">
        <f t="shared" si="33"/>
        <v>0.34599999999999997</v>
      </c>
      <c r="F1056" s="4">
        <f>COUNTIF(A1056:$A$3702,C1056)</f>
        <v>2</v>
      </c>
    </row>
    <row r="1057" spans="1:6" x14ac:dyDescent="0.3">
      <c r="A1057" s="3" t="s">
        <v>171</v>
      </c>
      <c r="B1057" s="3">
        <v>6</v>
      </c>
      <c r="C1057" s="4" t="str">
        <v>Stephen Carpenter</v>
      </c>
      <c r="D1057" s="7">
        <f t="shared" si="32"/>
        <v>3.9</v>
      </c>
      <c r="E1057" s="4">
        <f t="shared" si="33"/>
        <v>2.7E-2</v>
      </c>
      <c r="F1057" s="4">
        <f>COUNTIF(A1057:$A$3702,C1057)</f>
        <v>1</v>
      </c>
    </row>
    <row r="1058" spans="1:6" x14ac:dyDescent="0.3">
      <c r="A1058" s="2" t="s">
        <v>1667</v>
      </c>
      <c r="B1058" s="2">
        <v>6</v>
      </c>
      <c r="C1058" s="4" t="str">
        <v>James Fargo</v>
      </c>
      <c r="D1058" s="7">
        <f t="shared" si="32"/>
        <v>6.5</v>
      </c>
      <c r="E1058" s="4">
        <f t="shared" si="33"/>
        <v>0.50600000000000001</v>
      </c>
      <c r="F1058" s="4">
        <f>COUNTIF(A1058:$A$3702,C1058)</f>
        <v>1</v>
      </c>
    </row>
    <row r="1059" spans="1:6" x14ac:dyDescent="0.3">
      <c r="A1059" s="3" t="s">
        <v>643</v>
      </c>
      <c r="B1059" s="3">
        <v>7</v>
      </c>
      <c r="C1059" s="4" t="str">
        <v>Kenneth Lonergan</v>
      </c>
      <c r="D1059" s="7">
        <f t="shared" si="32"/>
        <v>7.1</v>
      </c>
      <c r="E1059" s="4">
        <f t="shared" si="33"/>
        <v>0.77200000000000002</v>
      </c>
      <c r="F1059" s="4">
        <f>COUNTIF(A1059:$A$3702,C1059)</f>
        <v>2</v>
      </c>
    </row>
    <row r="1060" spans="1:6" x14ac:dyDescent="0.3">
      <c r="A1060" s="2" t="s">
        <v>1947</v>
      </c>
      <c r="B1060" s="2">
        <v>5.4</v>
      </c>
      <c r="C1060" s="4" t="str">
        <v>Danny Leiner</v>
      </c>
      <c r="D1060" s="7">
        <f t="shared" si="32"/>
        <v>6.3</v>
      </c>
      <c r="E1060" s="4">
        <f t="shared" si="33"/>
        <v>0.42599999999999999</v>
      </c>
      <c r="F1060" s="4">
        <f>COUNTIF(A1060:$A$3702,C1060)</f>
        <v>2</v>
      </c>
    </row>
    <row r="1061" spans="1:6" x14ac:dyDescent="0.3">
      <c r="A1061" s="3" t="s">
        <v>52</v>
      </c>
      <c r="B1061" s="3">
        <v>6.5</v>
      </c>
      <c r="C1061" s="4" t="str">
        <v>Christopher Cain</v>
      </c>
      <c r="D1061" s="7">
        <f t="shared" si="32"/>
        <v>6.3</v>
      </c>
      <c r="E1061" s="4">
        <f t="shared" si="33"/>
        <v>0.42599999999999999</v>
      </c>
      <c r="F1061" s="4">
        <f>COUNTIF(A1061:$A$3702,C1061)</f>
        <v>2</v>
      </c>
    </row>
    <row r="1062" spans="1:6" x14ac:dyDescent="0.3">
      <c r="A1062" s="2" t="s">
        <v>118</v>
      </c>
      <c r="B1062" s="2">
        <v>6.4</v>
      </c>
      <c r="C1062" s="4" t="str">
        <v>Theodore Melfi</v>
      </c>
      <c r="D1062" s="7">
        <f t="shared" si="32"/>
        <v>7.3</v>
      </c>
      <c r="E1062" s="4">
        <f t="shared" si="33"/>
        <v>0.84899999999999998</v>
      </c>
      <c r="F1062" s="4">
        <f>COUNTIF(A1062:$A$3702,C1062)</f>
        <v>1</v>
      </c>
    </row>
    <row r="1063" spans="1:6" x14ac:dyDescent="0.3">
      <c r="A1063" s="2" t="s">
        <v>1952</v>
      </c>
      <c r="B1063" s="2">
        <v>4.9000000000000004</v>
      </c>
      <c r="C1063" s="4" t="str">
        <v>Ed Decter</v>
      </c>
      <c r="D1063" s="7">
        <f t="shared" si="32"/>
        <v>5.9</v>
      </c>
      <c r="E1063" s="4">
        <f t="shared" si="33"/>
        <v>0.27500000000000002</v>
      </c>
      <c r="F1063" s="4">
        <f>COUNTIF(A1063:$A$3702,C1063)</f>
        <v>1</v>
      </c>
    </row>
    <row r="1064" spans="1:6" x14ac:dyDescent="0.3">
      <c r="A1064" s="3" t="s">
        <v>1954</v>
      </c>
      <c r="B1064" s="3">
        <v>6.3</v>
      </c>
      <c r="C1064" s="4" t="str">
        <v>Gene Quintano</v>
      </c>
      <c r="D1064" s="7">
        <f t="shared" si="32"/>
        <v>6.1</v>
      </c>
      <c r="E1064" s="4">
        <f t="shared" si="33"/>
        <v>0.35399999999999998</v>
      </c>
      <c r="F1064" s="4">
        <f>COUNTIF(A1064:$A$3702,C1064)</f>
        <v>1</v>
      </c>
    </row>
    <row r="1065" spans="1:6" x14ac:dyDescent="0.3">
      <c r="A1065" s="3" t="s">
        <v>1956</v>
      </c>
      <c r="B1065" s="3">
        <v>7.7</v>
      </c>
      <c r="C1065" s="4" t="str">
        <v>Eric Bress</v>
      </c>
      <c r="D1065" s="7">
        <f t="shared" si="32"/>
        <v>7.7</v>
      </c>
      <c r="E1065" s="4">
        <f t="shared" si="33"/>
        <v>0.93899999999999995</v>
      </c>
      <c r="F1065" s="4">
        <f>COUNTIF(A1065:$A$3702,C1065)</f>
        <v>1</v>
      </c>
    </row>
    <row r="1066" spans="1:6" x14ac:dyDescent="0.3">
      <c r="A1066" s="2" t="s">
        <v>811</v>
      </c>
      <c r="B1066" s="2">
        <v>7.8</v>
      </c>
      <c r="C1066" s="4" t="str">
        <v>Preston A. Whitmore II</v>
      </c>
      <c r="D1066" s="7">
        <f t="shared" si="32"/>
        <v>4.0999999999999996</v>
      </c>
      <c r="E1066" s="4">
        <f t="shared" si="33"/>
        <v>3.5000000000000003E-2</v>
      </c>
      <c r="F1066" s="4">
        <f>COUNTIF(A1066:$A$3702,C1066)</f>
        <v>2</v>
      </c>
    </row>
    <row r="1067" spans="1:6" x14ac:dyDescent="0.3">
      <c r="A1067" s="3" t="s">
        <v>1033</v>
      </c>
      <c r="B1067" s="3">
        <v>5.5</v>
      </c>
      <c r="C1067" s="4" t="str">
        <v>Kirk Wong</v>
      </c>
      <c r="D1067" s="7">
        <f t="shared" si="32"/>
        <v>6.1</v>
      </c>
      <c r="E1067" s="4">
        <f t="shared" si="33"/>
        <v>0.35399999999999998</v>
      </c>
      <c r="F1067" s="4">
        <f>COUNTIF(A1067:$A$3702,C1067)</f>
        <v>1</v>
      </c>
    </row>
    <row r="1068" spans="1:6" x14ac:dyDescent="0.3">
      <c r="A1068" s="2" t="s">
        <v>1027</v>
      </c>
      <c r="B1068" s="2">
        <v>7.5</v>
      </c>
      <c r="C1068" s="4" t="str">
        <v>Bronwen Hughes</v>
      </c>
      <c r="D1068" s="7">
        <f t="shared" si="32"/>
        <v>5.9</v>
      </c>
      <c r="E1068" s="4">
        <f t="shared" si="33"/>
        <v>0.27500000000000002</v>
      </c>
      <c r="F1068" s="4">
        <f>COUNTIF(A1068:$A$3702,C1068)</f>
        <v>1</v>
      </c>
    </row>
    <row r="1069" spans="1:6" x14ac:dyDescent="0.3">
      <c r="A1069" s="3" t="s">
        <v>1952</v>
      </c>
      <c r="B1069" s="3">
        <v>6.4</v>
      </c>
      <c r="C1069" s="4" t="str">
        <v>John Lafia</v>
      </c>
      <c r="D1069" s="7">
        <f t="shared" si="32"/>
        <v>5.7</v>
      </c>
      <c r="E1069" s="4">
        <f t="shared" si="33"/>
        <v>0.23599999999999999</v>
      </c>
      <c r="F1069" s="4">
        <f>COUNTIF(A1069:$A$3702,C1069)</f>
        <v>1</v>
      </c>
    </row>
    <row r="1070" spans="1:6" x14ac:dyDescent="0.3">
      <c r="A1070" s="2" t="s">
        <v>1964</v>
      </c>
      <c r="B1070" s="2">
        <v>5.6</v>
      </c>
      <c r="C1070" s="4" t="str">
        <v>Sam Miller</v>
      </c>
      <c r="D1070" s="7">
        <f t="shared" si="32"/>
        <v>5.6</v>
      </c>
      <c r="E1070" s="4">
        <f t="shared" si="33"/>
        <v>0.2</v>
      </c>
      <c r="F1070" s="4">
        <f>COUNTIF(A1070:$A$3702,C1070)</f>
        <v>1</v>
      </c>
    </row>
    <row r="1071" spans="1:6" x14ac:dyDescent="0.3">
      <c r="A1071" s="3" t="s">
        <v>1966</v>
      </c>
      <c r="B1071" s="3">
        <v>7.5</v>
      </c>
      <c r="C1071" s="4" t="str">
        <v>Alex Garland</v>
      </c>
      <c r="D1071" s="7">
        <f t="shared" si="32"/>
        <v>7.7</v>
      </c>
      <c r="E1071" s="4">
        <f t="shared" si="33"/>
        <v>0.93899999999999995</v>
      </c>
      <c r="F1071" s="4">
        <f>COUNTIF(A1071:$A$3702,C1071)</f>
        <v>1</v>
      </c>
    </row>
    <row r="1072" spans="1:6" x14ac:dyDescent="0.3">
      <c r="A1072" s="2" t="s">
        <v>1969</v>
      </c>
      <c r="B1072" s="2">
        <v>6.8</v>
      </c>
      <c r="C1072" s="4" t="str">
        <v>Mark Brown</v>
      </c>
      <c r="D1072" s="7">
        <f t="shared" si="32"/>
        <v>5.1999999999999993</v>
      </c>
      <c r="E1072" s="4">
        <f t="shared" si="33"/>
        <v>0.111</v>
      </c>
      <c r="F1072" s="4">
        <f>COUNTIF(A1072:$A$3702,C1072)</f>
        <v>2</v>
      </c>
    </row>
    <row r="1073" spans="1:6" x14ac:dyDescent="0.3">
      <c r="A1073" s="3" t="s">
        <v>527</v>
      </c>
      <c r="B1073" s="3">
        <v>6.8</v>
      </c>
      <c r="C1073" s="4" t="str">
        <v>Dave Green</v>
      </c>
      <c r="D1073" s="7">
        <f t="shared" si="32"/>
        <v>5.8</v>
      </c>
      <c r="E1073" s="4">
        <f t="shared" si="33"/>
        <v>0.25600000000000001</v>
      </c>
      <c r="F1073" s="4">
        <f>COUNTIF(A1073:$A$3702,C1073)</f>
        <v>1</v>
      </c>
    </row>
    <row r="1074" spans="1:6" x14ac:dyDescent="0.3">
      <c r="A1074" s="2" t="s">
        <v>1973</v>
      </c>
      <c r="B1074" s="2">
        <v>6</v>
      </c>
      <c r="C1074" s="4" t="str">
        <v>Michael Polish</v>
      </c>
      <c r="D1074" s="7">
        <f t="shared" si="32"/>
        <v>6.1499999999999995</v>
      </c>
      <c r="E1074" s="4">
        <f t="shared" si="33"/>
        <v>0.38700000000000001</v>
      </c>
      <c r="F1074" s="4">
        <f>COUNTIF(A1074:$A$3702,C1074)</f>
        <v>4</v>
      </c>
    </row>
    <row r="1075" spans="1:6" x14ac:dyDescent="0.3">
      <c r="A1075" s="3" t="s">
        <v>1975</v>
      </c>
      <c r="B1075" s="3">
        <v>7.3</v>
      </c>
      <c r="C1075" s="4" t="str">
        <v>Lenny Abrahamson</v>
      </c>
      <c r="D1075" s="7">
        <f t="shared" si="32"/>
        <v>8.3000000000000007</v>
      </c>
      <c r="E1075" s="4">
        <f t="shared" si="33"/>
        <v>0.99</v>
      </c>
      <c r="F1075" s="4">
        <f>COUNTIF(A1075:$A$3702,C1075)</f>
        <v>1</v>
      </c>
    </row>
    <row r="1076" spans="1:6" x14ac:dyDescent="0.3">
      <c r="A1076" s="2" t="s">
        <v>1085</v>
      </c>
      <c r="B1076" s="2">
        <v>6</v>
      </c>
      <c r="C1076" s="4" t="str">
        <v>Bob Saget</v>
      </c>
      <c r="D1076" s="7">
        <f t="shared" si="32"/>
        <v>6.4</v>
      </c>
      <c r="E1076" s="4">
        <f t="shared" si="33"/>
        <v>0.46800000000000003</v>
      </c>
      <c r="F1076" s="4">
        <f>COUNTIF(A1076:$A$3702,C1076)</f>
        <v>1</v>
      </c>
    </row>
    <row r="1077" spans="1:6" x14ac:dyDescent="0.3">
      <c r="A1077" s="3" t="s">
        <v>364</v>
      </c>
      <c r="B1077" s="3">
        <v>7</v>
      </c>
      <c r="C1077" s="4" t="str">
        <v>John Waters</v>
      </c>
      <c r="D1077" s="7">
        <f t="shared" si="32"/>
        <v>6.333333333333333</v>
      </c>
      <c r="E1077" s="4">
        <f t="shared" si="33"/>
        <v>0.45600000000000002</v>
      </c>
      <c r="F1077" s="4">
        <f>COUNTIF(A1077:$A$3702,C1077)</f>
        <v>3</v>
      </c>
    </row>
    <row r="1078" spans="1:6" x14ac:dyDescent="0.3">
      <c r="A1078" s="2" t="s">
        <v>1979</v>
      </c>
      <c r="B1078" s="2">
        <v>5.0999999999999996</v>
      </c>
      <c r="C1078" s="4" t="str">
        <v>Craig Bolotin</v>
      </c>
      <c r="D1078" s="7">
        <f t="shared" si="32"/>
        <v>6</v>
      </c>
      <c r="E1078" s="4">
        <f t="shared" si="33"/>
        <v>0.316</v>
      </c>
      <c r="F1078" s="4">
        <f>COUNTIF(A1078:$A$3702,C1078)</f>
        <v>1</v>
      </c>
    </row>
    <row r="1079" spans="1:6" x14ac:dyDescent="0.3">
      <c r="A1079" s="3" t="s">
        <v>739</v>
      </c>
      <c r="B1079" s="3">
        <v>6.8</v>
      </c>
      <c r="C1079" s="4" t="str">
        <v>Mark Christopher</v>
      </c>
      <c r="D1079" s="7">
        <f t="shared" si="32"/>
        <v>5.8</v>
      </c>
      <c r="E1079" s="4">
        <f t="shared" si="33"/>
        <v>0.25600000000000001</v>
      </c>
      <c r="F1079" s="4">
        <f>COUNTIF(A1079:$A$3702,C1079)</f>
        <v>1</v>
      </c>
    </row>
    <row r="1080" spans="1:6" x14ac:dyDescent="0.3">
      <c r="A1080" s="2" t="s">
        <v>1982</v>
      </c>
      <c r="B1080" s="2">
        <v>6.5</v>
      </c>
      <c r="C1080" s="4" t="str">
        <v>Blair Hayes</v>
      </c>
      <c r="D1080" s="7">
        <f t="shared" si="32"/>
        <v>5.6</v>
      </c>
      <c r="E1080" s="4">
        <f t="shared" si="33"/>
        <v>0.2</v>
      </c>
      <c r="F1080" s="4">
        <f>COUNTIF(A1080:$A$3702,C1080)</f>
        <v>1</v>
      </c>
    </row>
    <row r="1081" spans="1:6" x14ac:dyDescent="0.3">
      <c r="A1081" s="3" t="s">
        <v>584</v>
      </c>
      <c r="B1081" s="3">
        <v>6.6</v>
      </c>
      <c r="C1081" s="4" t="str">
        <v>Jez Butterworth</v>
      </c>
      <c r="D1081" s="7">
        <f t="shared" si="32"/>
        <v>6.1</v>
      </c>
      <c r="E1081" s="4">
        <f t="shared" si="33"/>
        <v>0.35399999999999998</v>
      </c>
      <c r="F1081" s="4">
        <f>COUNTIF(A1081:$A$3702,C1081)</f>
        <v>1</v>
      </c>
    </row>
    <row r="1082" spans="1:6" x14ac:dyDescent="0.3">
      <c r="A1082" s="2" t="s">
        <v>701</v>
      </c>
      <c r="B1082" s="2">
        <v>7.2</v>
      </c>
      <c r="C1082" s="4" t="str">
        <v>Jon Lucas</v>
      </c>
      <c r="D1082" s="7">
        <f t="shared" si="32"/>
        <v>5.9</v>
      </c>
      <c r="E1082" s="4">
        <f t="shared" si="33"/>
        <v>0.27500000000000002</v>
      </c>
      <c r="F1082" s="4">
        <f>COUNTIF(A1082:$A$3702,C1082)</f>
        <v>1</v>
      </c>
    </row>
    <row r="1083" spans="1:6" x14ac:dyDescent="0.3">
      <c r="A1083" s="3" t="s">
        <v>1882</v>
      </c>
      <c r="B1083" s="3">
        <v>7</v>
      </c>
      <c r="C1083" s="4" t="str">
        <v>Olivier Assayas</v>
      </c>
      <c r="D1083" s="7">
        <f t="shared" si="32"/>
        <v>7.1</v>
      </c>
      <c r="E1083" s="4">
        <f t="shared" si="33"/>
        <v>0.77200000000000002</v>
      </c>
      <c r="F1083" s="4">
        <f>COUNTIF(A1083:$A$3702,C1083)</f>
        <v>2</v>
      </c>
    </row>
    <row r="1084" spans="1:6" x14ac:dyDescent="0.3">
      <c r="A1084" s="2" t="s">
        <v>1560</v>
      </c>
      <c r="B1084" s="2">
        <v>7</v>
      </c>
      <c r="C1084" s="4" t="str">
        <v>Patrice Leconte</v>
      </c>
      <c r="D1084" s="7">
        <f t="shared" si="32"/>
        <v>7.3</v>
      </c>
      <c r="E1084" s="4">
        <f t="shared" si="33"/>
        <v>0.84899999999999998</v>
      </c>
      <c r="F1084" s="4">
        <f>COUNTIF(A1084:$A$3702,C1084)</f>
        <v>1</v>
      </c>
    </row>
    <row r="1085" spans="1:6" x14ac:dyDescent="0.3">
      <c r="A1085" s="3" t="s">
        <v>1988</v>
      </c>
      <c r="B1085" s="3">
        <v>5.9</v>
      </c>
      <c r="C1085" s="4" t="str">
        <v>Paul Mazursky</v>
      </c>
      <c r="D1085" s="7">
        <f t="shared" si="32"/>
        <v>5.9</v>
      </c>
      <c r="E1085" s="4">
        <f t="shared" si="33"/>
        <v>0.27500000000000002</v>
      </c>
      <c r="F1085" s="4">
        <f>COUNTIF(A1085:$A$3702,C1085)</f>
        <v>1</v>
      </c>
    </row>
    <row r="1086" spans="1:6" x14ac:dyDescent="0.3">
      <c r="A1086" s="2" t="s">
        <v>1990</v>
      </c>
      <c r="B1086" s="2">
        <v>5.4</v>
      </c>
      <c r="C1086" s="4" t="str">
        <v>Stephen Chbosky</v>
      </c>
      <c r="D1086" s="7">
        <f t="shared" si="32"/>
        <v>8</v>
      </c>
      <c r="E1086" s="4">
        <f t="shared" si="33"/>
        <v>0.97799999999999998</v>
      </c>
      <c r="F1086" s="4">
        <f>COUNTIF(A1086:$A$3702,C1086)</f>
        <v>1</v>
      </c>
    </row>
    <row r="1087" spans="1:6" x14ac:dyDescent="0.3">
      <c r="A1087" s="3" t="s">
        <v>312</v>
      </c>
      <c r="B1087" s="3">
        <v>6.6</v>
      </c>
      <c r="C1087" s="4" t="str">
        <v>Jon Hess</v>
      </c>
      <c r="D1087" s="7">
        <f t="shared" si="32"/>
        <v>5.0999999999999996</v>
      </c>
      <c r="E1087" s="4">
        <f t="shared" si="33"/>
        <v>9.6000000000000002E-2</v>
      </c>
      <c r="F1087" s="4">
        <f>COUNTIF(A1087:$A$3702,C1087)</f>
        <v>1</v>
      </c>
    </row>
    <row r="1088" spans="1:6" x14ac:dyDescent="0.3">
      <c r="A1088" s="2" t="s">
        <v>1993</v>
      </c>
      <c r="B1088" s="2">
        <v>7</v>
      </c>
      <c r="C1088" s="4" t="str">
        <v>Joe Cornish</v>
      </c>
      <c r="D1088" s="7">
        <f t="shared" si="32"/>
        <v>6.6</v>
      </c>
      <c r="E1088" s="4">
        <f t="shared" si="33"/>
        <v>0.55400000000000005</v>
      </c>
      <c r="F1088" s="4">
        <f>COUNTIF(A1088:$A$3702,C1088)</f>
        <v>1</v>
      </c>
    </row>
    <row r="1089" spans="1:6" x14ac:dyDescent="0.3">
      <c r="A1089" s="3" t="s">
        <v>530</v>
      </c>
      <c r="B1089" s="3">
        <v>6.5</v>
      </c>
      <c r="C1089" s="4" t="str">
        <v>John Stainton</v>
      </c>
      <c r="D1089" s="7">
        <f t="shared" si="32"/>
        <v>5.4</v>
      </c>
      <c r="E1089" s="4">
        <f t="shared" si="33"/>
        <v>0.157</v>
      </c>
      <c r="F1089" s="4">
        <f>COUNTIF(A1089:$A$3702,C1089)</f>
        <v>1</v>
      </c>
    </row>
    <row r="1090" spans="1:6" x14ac:dyDescent="0.3">
      <c r="A1090" s="2" t="s">
        <v>1732</v>
      </c>
      <c r="B1090" s="2">
        <v>6.3</v>
      </c>
      <c r="C1090" s="4" t="str">
        <v>Stewart Hendler</v>
      </c>
      <c r="D1090" s="7">
        <f t="shared" ref="D1090:D1153" si="34">AVERAGEIF($A$2:$A$3702,C1090,$B$2:$B$3702)</f>
        <v>5.0999999999999996</v>
      </c>
      <c r="E1090" s="4">
        <f t="shared" si="33"/>
        <v>9.6000000000000002E-2</v>
      </c>
      <c r="F1090" s="4">
        <f>COUNTIF(A1090:$A$3702,C1090)</f>
        <v>1</v>
      </c>
    </row>
    <row r="1091" spans="1:6" x14ac:dyDescent="0.3">
      <c r="A1091" s="3" t="s">
        <v>1998</v>
      </c>
      <c r="B1091" s="3">
        <v>6.5</v>
      </c>
      <c r="C1091" s="4" t="str">
        <v>Mark Herman</v>
      </c>
      <c r="D1091" s="7">
        <f t="shared" si="34"/>
        <v>7.8</v>
      </c>
      <c r="E1091" s="4">
        <f t="shared" ref="E1091:E1154" si="35">_xlfn.PERCENTRANK.EXC($D$2:$D$1694,D1091)</f>
        <v>0.95699999999999996</v>
      </c>
      <c r="F1091" s="4">
        <f>COUNTIF(A1091:$A$3702,C1091)</f>
        <v>1</v>
      </c>
    </row>
    <row r="1092" spans="1:6" x14ac:dyDescent="0.3">
      <c r="A1092" s="2" t="s">
        <v>2000</v>
      </c>
      <c r="B1092" s="2">
        <v>6.5</v>
      </c>
      <c r="C1092" s="4" t="str">
        <v>Abel Ferrara</v>
      </c>
      <c r="D1092" s="7">
        <f t="shared" si="34"/>
        <v>6.6</v>
      </c>
      <c r="E1092" s="4">
        <f t="shared" si="35"/>
        <v>0.55400000000000005</v>
      </c>
      <c r="F1092" s="4">
        <f>COUNTIF(A1092:$A$3702,C1092)</f>
        <v>1</v>
      </c>
    </row>
    <row r="1093" spans="1:6" x14ac:dyDescent="0.3">
      <c r="A1093" s="3" t="s">
        <v>1229</v>
      </c>
      <c r="B1093" s="3">
        <v>5.8</v>
      </c>
      <c r="C1093" s="4" t="str">
        <v>Brian Koppelman</v>
      </c>
      <c r="D1093" s="7">
        <f t="shared" si="34"/>
        <v>6.4</v>
      </c>
      <c r="E1093" s="4">
        <f t="shared" si="35"/>
        <v>0.46800000000000003</v>
      </c>
      <c r="F1093" s="4">
        <f>COUNTIF(A1093:$A$3702,C1093)</f>
        <v>1</v>
      </c>
    </row>
    <row r="1094" spans="1:6" x14ac:dyDescent="0.3">
      <c r="A1094" s="2" t="s">
        <v>2004</v>
      </c>
      <c r="B1094" s="2">
        <v>6.6</v>
      </c>
      <c r="C1094" s="4" t="str">
        <v>Ethan Maniquis</v>
      </c>
      <c r="D1094" s="7">
        <f t="shared" si="34"/>
        <v>6.7</v>
      </c>
      <c r="E1094" s="4">
        <f t="shared" si="35"/>
        <v>0.60199999999999998</v>
      </c>
      <c r="F1094" s="4">
        <f>COUNTIF(A1094:$A$3702,C1094)</f>
        <v>1</v>
      </c>
    </row>
    <row r="1095" spans="1:6" x14ac:dyDescent="0.3">
      <c r="A1095" s="3" t="s">
        <v>2006</v>
      </c>
      <c r="B1095" s="3">
        <v>5.4</v>
      </c>
      <c r="C1095" s="4" t="str">
        <v>George Hickenlooper</v>
      </c>
      <c r="D1095" s="7">
        <f t="shared" si="34"/>
        <v>6.3000000000000007</v>
      </c>
      <c r="E1095" s="4">
        <f t="shared" si="35"/>
        <v>0.45300000000000001</v>
      </c>
      <c r="F1095" s="4">
        <f>COUNTIF(A1095:$A$3702,C1095)</f>
        <v>2</v>
      </c>
    </row>
    <row r="1096" spans="1:6" x14ac:dyDescent="0.3">
      <c r="A1096" s="2" t="s">
        <v>2008</v>
      </c>
      <c r="B1096" s="2">
        <v>6.1</v>
      </c>
      <c r="C1096" s="4" t="str">
        <v>Je-kyu Kang</v>
      </c>
      <c r="D1096" s="7">
        <f t="shared" si="34"/>
        <v>8.1</v>
      </c>
      <c r="E1096" s="4">
        <f t="shared" si="35"/>
        <v>0.98099999999999998</v>
      </c>
      <c r="F1096" s="4">
        <f>COUNTIF(A1096:$A$3702,C1096)</f>
        <v>1</v>
      </c>
    </row>
    <row r="1097" spans="1:6" x14ac:dyDescent="0.3">
      <c r="A1097" s="3" t="s">
        <v>2010</v>
      </c>
      <c r="B1097" s="3">
        <v>4</v>
      </c>
      <c r="C1097" s="4" t="str">
        <v>William Dear</v>
      </c>
      <c r="D1097" s="7">
        <f t="shared" si="34"/>
        <v>7</v>
      </c>
      <c r="E1097" s="4">
        <f t="shared" si="35"/>
        <v>0.72299999999999998</v>
      </c>
      <c r="F1097" s="4">
        <f>COUNTIF(A1097:$A$3702,C1097)</f>
        <v>1</v>
      </c>
    </row>
    <row r="1098" spans="1:6" x14ac:dyDescent="0.3">
      <c r="A1098" s="2" t="s">
        <v>1755</v>
      </c>
      <c r="B1098" s="2">
        <v>7.6</v>
      </c>
      <c r="C1098" s="4" t="str">
        <v>Stéphane Aubier</v>
      </c>
      <c r="D1098" s="7">
        <f t="shared" si="34"/>
        <v>7.9</v>
      </c>
      <c r="E1098" s="4">
        <f t="shared" si="35"/>
        <v>0.97</v>
      </c>
      <c r="F1098" s="4">
        <f>COUNTIF(A1098:$A$3702,C1098)</f>
        <v>1</v>
      </c>
    </row>
    <row r="1099" spans="1:6" x14ac:dyDescent="0.3">
      <c r="A1099" s="3" t="s">
        <v>643</v>
      </c>
      <c r="B1099" s="3">
        <v>7.9</v>
      </c>
      <c r="C1099" s="4" t="str">
        <v>John Badham</v>
      </c>
      <c r="D1099" s="7">
        <f t="shared" si="34"/>
        <v>7.1</v>
      </c>
      <c r="E1099" s="4">
        <f t="shared" si="35"/>
        <v>0.77200000000000002</v>
      </c>
      <c r="F1099" s="4">
        <f>COUNTIF(A1099:$A$3702,C1099)</f>
        <v>1</v>
      </c>
    </row>
    <row r="1100" spans="1:6" x14ac:dyDescent="0.3">
      <c r="A1100" s="2" t="s">
        <v>2014</v>
      </c>
      <c r="B1100" s="2">
        <v>5.3</v>
      </c>
      <c r="C1100" s="4" t="str">
        <v>Mike McCoy</v>
      </c>
      <c r="D1100" s="7">
        <f t="shared" si="34"/>
        <v>6.5</v>
      </c>
      <c r="E1100" s="4">
        <f t="shared" si="35"/>
        <v>0.50600000000000001</v>
      </c>
      <c r="F1100" s="4">
        <f>COUNTIF(A1100:$A$3702,C1100)</f>
        <v>1</v>
      </c>
    </row>
    <row r="1101" spans="1:6" x14ac:dyDescent="0.3">
      <c r="A1101" s="3" t="s">
        <v>2016</v>
      </c>
      <c r="B1101" s="3">
        <v>6.6</v>
      </c>
      <c r="C1101" s="4" t="str">
        <v>Mike Judge</v>
      </c>
      <c r="D1101" s="7">
        <f t="shared" si="34"/>
        <v>6.9333333333333336</v>
      </c>
      <c r="E1101" s="4">
        <f t="shared" si="35"/>
        <v>0.71099999999999997</v>
      </c>
      <c r="F1101" s="4">
        <f>COUNTIF(A1101:$A$3702,C1101)</f>
        <v>3</v>
      </c>
    </row>
    <row r="1102" spans="1:6" x14ac:dyDescent="0.3">
      <c r="A1102" s="2" t="s">
        <v>2018</v>
      </c>
      <c r="B1102" s="2">
        <v>6.3</v>
      </c>
      <c r="C1102" s="4" t="str">
        <v>Tamra Davis</v>
      </c>
      <c r="D1102" s="7">
        <f t="shared" si="34"/>
        <v>5</v>
      </c>
      <c r="E1102" s="4">
        <f t="shared" si="35"/>
        <v>8.6999999999999994E-2</v>
      </c>
      <c r="F1102" s="4">
        <f>COUNTIF(A1102:$A$3702,C1102)</f>
        <v>2</v>
      </c>
    </row>
    <row r="1103" spans="1:6" x14ac:dyDescent="0.3">
      <c r="A1103" s="2" t="s">
        <v>1377</v>
      </c>
      <c r="B1103" s="2">
        <v>7.2</v>
      </c>
      <c r="C1103" s="4" t="str">
        <v>Nima Nourizadeh</v>
      </c>
      <c r="D1103" s="7">
        <f t="shared" si="34"/>
        <v>6.7</v>
      </c>
      <c r="E1103" s="4">
        <f t="shared" si="35"/>
        <v>0.60199999999999998</v>
      </c>
      <c r="F1103" s="4">
        <f>COUNTIF(A1103:$A$3702,C1103)</f>
        <v>1</v>
      </c>
    </row>
    <row r="1104" spans="1:6" x14ac:dyDescent="0.3">
      <c r="A1104" s="3" t="s">
        <v>1613</v>
      </c>
      <c r="B1104" s="3">
        <v>7</v>
      </c>
      <c r="C1104" s="4" t="str">
        <v>John Erick Dowdle</v>
      </c>
      <c r="D1104" s="7">
        <f t="shared" si="34"/>
        <v>6.3</v>
      </c>
      <c r="E1104" s="4">
        <f t="shared" si="35"/>
        <v>0.42599999999999999</v>
      </c>
      <c r="F1104" s="4">
        <f>COUNTIF(A1104:$A$3702,C1104)</f>
        <v>4</v>
      </c>
    </row>
    <row r="1105" spans="1:6" x14ac:dyDescent="0.3">
      <c r="A1105" s="3" t="s">
        <v>1669</v>
      </c>
      <c r="B1105" s="3">
        <v>6.9</v>
      </c>
      <c r="C1105" s="4" t="str">
        <v>David Moreau</v>
      </c>
      <c r="D1105" s="7">
        <f t="shared" si="34"/>
        <v>5.4</v>
      </c>
      <c r="E1105" s="4">
        <f t="shared" si="35"/>
        <v>0.157</v>
      </c>
      <c r="F1105" s="4">
        <f>COUNTIF(A1105:$A$3702,C1105)</f>
        <v>1</v>
      </c>
    </row>
    <row r="1106" spans="1:6" x14ac:dyDescent="0.3">
      <c r="A1106" s="2" t="s">
        <v>2025</v>
      </c>
      <c r="B1106" s="2">
        <v>5.2</v>
      </c>
      <c r="C1106" s="4" t="str">
        <v>Christopher Erskin</v>
      </c>
      <c r="D1106" s="7">
        <f t="shared" si="34"/>
        <v>4.3</v>
      </c>
      <c r="E1106" s="4">
        <f t="shared" si="35"/>
        <v>4.5999999999999999E-2</v>
      </c>
      <c r="F1106" s="4">
        <f>COUNTIF(A1106:$A$3702,C1106)</f>
        <v>1</v>
      </c>
    </row>
    <row r="1107" spans="1:6" x14ac:dyDescent="0.3">
      <c r="A1107" s="3" t="s">
        <v>294</v>
      </c>
      <c r="B1107" s="3">
        <v>8.1</v>
      </c>
      <c r="C1107" s="4" t="str">
        <v>Brian Henson</v>
      </c>
      <c r="D1107" s="7">
        <f t="shared" si="34"/>
        <v>7.7</v>
      </c>
      <c r="E1107" s="4">
        <f t="shared" si="35"/>
        <v>0.93899999999999995</v>
      </c>
      <c r="F1107" s="4">
        <f>COUNTIF(A1107:$A$3702,C1107)</f>
        <v>1</v>
      </c>
    </row>
    <row r="1108" spans="1:6" x14ac:dyDescent="0.3">
      <c r="A1108" s="2" t="s">
        <v>2028</v>
      </c>
      <c r="B1108" s="2">
        <v>6.6</v>
      </c>
      <c r="C1108" s="4" t="str">
        <v>Dan Cutforth</v>
      </c>
      <c r="D1108" s="7">
        <f t="shared" si="34"/>
        <v>5.9</v>
      </c>
      <c r="E1108" s="4">
        <f t="shared" si="35"/>
        <v>0.27500000000000002</v>
      </c>
      <c r="F1108" s="4">
        <f>COUNTIF(A1108:$A$3702,C1108)</f>
        <v>1</v>
      </c>
    </row>
    <row r="1109" spans="1:6" x14ac:dyDescent="0.3">
      <c r="A1109" s="3" t="s">
        <v>1298</v>
      </c>
      <c r="B1109" s="3">
        <v>6.2</v>
      </c>
      <c r="C1109" s="4" t="str">
        <v>Josh Boone</v>
      </c>
      <c r="D1109" s="7">
        <f t="shared" si="34"/>
        <v>7.8</v>
      </c>
      <c r="E1109" s="4">
        <f t="shared" si="35"/>
        <v>0.95699999999999996</v>
      </c>
      <c r="F1109" s="4">
        <f>COUNTIF(A1109:$A$3702,C1109)</f>
        <v>1</v>
      </c>
    </row>
    <row r="1110" spans="1:6" x14ac:dyDescent="0.3">
      <c r="A1110" s="2" t="s">
        <v>2031</v>
      </c>
      <c r="B1110" s="2">
        <v>7.2</v>
      </c>
      <c r="C1110" s="4" t="str">
        <v>Jake Schreier</v>
      </c>
      <c r="D1110" s="7">
        <f t="shared" si="34"/>
        <v>6.75</v>
      </c>
      <c r="E1110" s="4">
        <f t="shared" si="35"/>
        <v>0.628</v>
      </c>
      <c r="F1110" s="4">
        <f>COUNTIF(A1110:$A$3702,C1110)</f>
        <v>2</v>
      </c>
    </row>
    <row r="1111" spans="1:6" x14ac:dyDescent="0.3">
      <c r="A1111" s="3" t="s">
        <v>1372</v>
      </c>
      <c r="B1111" s="3">
        <v>7.3</v>
      </c>
      <c r="C1111" s="4" t="str">
        <v>Ernest R. Dickerson</v>
      </c>
      <c r="D1111" s="7">
        <f t="shared" si="34"/>
        <v>6.7</v>
      </c>
      <c r="E1111" s="4">
        <f t="shared" si="35"/>
        <v>0.60199999999999998</v>
      </c>
      <c r="F1111" s="4">
        <f>COUNTIF(A1111:$A$3702,C1111)</f>
        <v>1</v>
      </c>
    </row>
    <row r="1112" spans="1:6" x14ac:dyDescent="0.3">
      <c r="A1112" s="2" t="s">
        <v>2035</v>
      </c>
      <c r="B1112" s="2">
        <v>6.7</v>
      </c>
      <c r="C1112" s="4" t="str">
        <v>Wallace Wolodarsky</v>
      </c>
      <c r="D1112" s="7">
        <f t="shared" si="34"/>
        <v>5.4</v>
      </c>
      <c r="E1112" s="4">
        <f t="shared" si="35"/>
        <v>0.157</v>
      </c>
      <c r="F1112" s="4">
        <f>COUNTIF(A1112:$A$3702,C1112)</f>
        <v>1</v>
      </c>
    </row>
    <row r="1113" spans="1:6" x14ac:dyDescent="0.3">
      <c r="A1113" s="3" t="s">
        <v>2037</v>
      </c>
      <c r="B1113" s="3">
        <v>6.4</v>
      </c>
      <c r="C1113" s="4" t="str">
        <v>Nicholas Jarecki</v>
      </c>
      <c r="D1113" s="7">
        <f t="shared" si="34"/>
        <v>6.6</v>
      </c>
      <c r="E1113" s="4">
        <f t="shared" si="35"/>
        <v>0.55400000000000005</v>
      </c>
      <c r="F1113" s="4">
        <f>COUNTIF(A1113:$A$3702,C1113)</f>
        <v>1</v>
      </c>
    </row>
    <row r="1114" spans="1:6" x14ac:dyDescent="0.3">
      <c r="A1114" s="2" t="s">
        <v>135</v>
      </c>
      <c r="B1114" s="2">
        <v>7.8</v>
      </c>
      <c r="C1114" s="4" t="str">
        <v>Dean Israelite</v>
      </c>
      <c r="D1114" s="7">
        <f t="shared" si="34"/>
        <v>6.4</v>
      </c>
      <c r="E1114" s="4">
        <f t="shared" si="35"/>
        <v>0.46800000000000003</v>
      </c>
      <c r="F1114" s="4">
        <f>COUNTIF(A1114:$A$3702,C1114)</f>
        <v>1</v>
      </c>
    </row>
    <row r="1115" spans="1:6" x14ac:dyDescent="0.3">
      <c r="A1115" s="3" t="s">
        <v>658</v>
      </c>
      <c r="B1115" s="3">
        <v>6.4</v>
      </c>
      <c r="C1115" s="4" t="str">
        <v>Darnell Martin</v>
      </c>
      <c r="D1115" s="7">
        <f t="shared" si="34"/>
        <v>7</v>
      </c>
      <c r="E1115" s="4">
        <f t="shared" si="35"/>
        <v>0.72299999999999998</v>
      </c>
      <c r="F1115" s="4">
        <f>COUNTIF(A1115:$A$3702,C1115)</f>
        <v>1</v>
      </c>
    </row>
    <row r="1116" spans="1:6" x14ac:dyDescent="0.3">
      <c r="A1116" s="2" t="s">
        <v>2041</v>
      </c>
      <c r="B1116" s="2">
        <v>4.0999999999999996</v>
      </c>
      <c r="C1116" s="4" t="str">
        <v>Scott Alexander</v>
      </c>
      <c r="D1116" s="7">
        <f t="shared" si="34"/>
        <v>5.7</v>
      </c>
      <c r="E1116" s="4">
        <f t="shared" si="35"/>
        <v>0.23599999999999999</v>
      </c>
      <c r="F1116" s="4">
        <f>COUNTIF(A1116:$A$3702,C1116)</f>
        <v>1</v>
      </c>
    </row>
    <row r="1117" spans="1:6" x14ac:dyDescent="0.3">
      <c r="A1117" s="3" t="s">
        <v>1608</v>
      </c>
      <c r="B1117" s="3">
        <v>4.0999999999999996</v>
      </c>
      <c r="C1117" s="4" t="str">
        <v>Stuart Gordon</v>
      </c>
      <c r="D1117" s="7">
        <f t="shared" si="34"/>
        <v>6.1</v>
      </c>
      <c r="E1117" s="4">
        <f t="shared" si="35"/>
        <v>0.35399999999999998</v>
      </c>
      <c r="F1117" s="4">
        <f>COUNTIF(A1117:$A$3702,C1117)</f>
        <v>2</v>
      </c>
    </row>
    <row r="1118" spans="1:6" x14ac:dyDescent="0.3">
      <c r="A1118" s="2" t="s">
        <v>433</v>
      </c>
      <c r="B1118" s="2">
        <v>7.4</v>
      </c>
      <c r="C1118" s="4" t="str">
        <v>Christopher Guest</v>
      </c>
      <c r="D1118" s="7">
        <f t="shared" si="34"/>
        <v>7.1333333333333329</v>
      </c>
      <c r="E1118" s="4">
        <f t="shared" si="35"/>
        <v>0.79900000000000004</v>
      </c>
      <c r="F1118" s="4">
        <f>COUNTIF(A1118:$A$3702,C1118)</f>
        <v>3</v>
      </c>
    </row>
    <row r="1119" spans="1:6" x14ac:dyDescent="0.3">
      <c r="A1119" s="3" t="s">
        <v>258</v>
      </c>
      <c r="B1119" s="3">
        <v>5.8</v>
      </c>
      <c r="C1119" s="4" t="str">
        <v>Jane Campion</v>
      </c>
      <c r="D1119" s="7">
        <f t="shared" si="34"/>
        <v>6.6333333333333329</v>
      </c>
      <c r="E1119" s="4">
        <f t="shared" si="35"/>
        <v>0.58599999999999997</v>
      </c>
      <c r="F1119" s="4">
        <f>COUNTIF(A1119:$A$3702,C1119)</f>
        <v>3</v>
      </c>
    </row>
    <row r="1120" spans="1:6" x14ac:dyDescent="0.3">
      <c r="A1120" s="2" t="s">
        <v>73</v>
      </c>
      <c r="B1120" s="2">
        <v>7.6</v>
      </c>
      <c r="C1120" s="4" t="str">
        <v>Fred Schepisi</v>
      </c>
      <c r="D1120" s="7">
        <f t="shared" si="34"/>
        <v>7</v>
      </c>
      <c r="E1120" s="4">
        <f t="shared" si="35"/>
        <v>0.72299999999999998</v>
      </c>
      <c r="F1120" s="4">
        <f>COUNTIF(A1120:$A$3702,C1120)</f>
        <v>1</v>
      </c>
    </row>
    <row r="1121" spans="1:6" x14ac:dyDescent="0.3">
      <c r="A1121" s="3" t="s">
        <v>1837</v>
      </c>
      <c r="B1121" s="3">
        <v>7.2</v>
      </c>
      <c r="C1121" s="4" t="str">
        <v>Antonia Bird</v>
      </c>
      <c r="D1121" s="7">
        <f t="shared" si="34"/>
        <v>7.1</v>
      </c>
      <c r="E1121" s="4">
        <f t="shared" si="35"/>
        <v>0.77200000000000002</v>
      </c>
      <c r="F1121" s="4">
        <f>COUNTIF(A1121:$A$3702,C1121)</f>
        <v>1</v>
      </c>
    </row>
    <row r="1122" spans="1:6" x14ac:dyDescent="0.3">
      <c r="A1122" s="2" t="s">
        <v>107</v>
      </c>
      <c r="B1122" s="2">
        <v>7.8</v>
      </c>
      <c r="C1122" s="4" t="str">
        <v>Jon Poll</v>
      </c>
      <c r="D1122" s="7">
        <f t="shared" si="34"/>
        <v>7</v>
      </c>
      <c r="E1122" s="4">
        <f t="shared" si="35"/>
        <v>0.72299999999999998</v>
      </c>
      <c r="F1122" s="4">
        <f>COUNTIF(A1122:$A$3702,C1122)</f>
        <v>1</v>
      </c>
    </row>
    <row r="1123" spans="1:6" x14ac:dyDescent="0.3">
      <c r="A1123" s="3" t="s">
        <v>215</v>
      </c>
      <c r="B1123" s="3">
        <v>7.7</v>
      </c>
      <c r="C1123" s="4" t="str">
        <v>Paolo Sorrentino</v>
      </c>
      <c r="D1123" s="7">
        <f t="shared" si="34"/>
        <v>7.7</v>
      </c>
      <c r="E1123" s="4">
        <f t="shared" si="35"/>
        <v>0.93899999999999995</v>
      </c>
      <c r="F1123" s="4">
        <f>COUNTIF(A1123:$A$3702,C1123)</f>
        <v>1</v>
      </c>
    </row>
    <row r="1124" spans="1:6" x14ac:dyDescent="0.3">
      <c r="A1124" s="2" t="s">
        <v>2052</v>
      </c>
      <c r="B1124" s="2">
        <v>6.4</v>
      </c>
      <c r="C1124" s="4" t="str">
        <v>Peter Care</v>
      </c>
      <c r="D1124" s="7">
        <f t="shared" si="34"/>
        <v>7.1</v>
      </c>
      <c r="E1124" s="4">
        <f t="shared" si="35"/>
        <v>0.77200000000000002</v>
      </c>
      <c r="F1124" s="4">
        <f>COUNTIF(A1124:$A$3702,C1124)</f>
        <v>1</v>
      </c>
    </row>
    <row r="1125" spans="1:6" x14ac:dyDescent="0.3">
      <c r="A1125" s="3" t="s">
        <v>1859</v>
      </c>
      <c r="B1125" s="3">
        <v>5.0999999999999996</v>
      </c>
      <c r="C1125" s="4" t="str">
        <v>Chan-wook Park</v>
      </c>
      <c r="D1125" s="7">
        <f t="shared" si="34"/>
        <v>7.6333333333333329</v>
      </c>
      <c r="E1125" s="4">
        <f t="shared" si="35"/>
        <v>0.93</v>
      </c>
      <c r="F1125" s="4">
        <f>COUNTIF(A1125:$A$3702,C1125)</f>
        <v>3</v>
      </c>
    </row>
    <row r="1126" spans="1:6" x14ac:dyDescent="0.3">
      <c r="A1126" s="2" t="s">
        <v>2055</v>
      </c>
      <c r="B1126" s="2">
        <v>5.5</v>
      </c>
      <c r="C1126" s="4" t="str">
        <v>Ira Sachs</v>
      </c>
      <c r="D1126" s="7">
        <f t="shared" si="34"/>
        <v>6.3</v>
      </c>
      <c r="E1126" s="4">
        <f t="shared" si="35"/>
        <v>0.42599999999999999</v>
      </c>
      <c r="F1126" s="4">
        <f>COUNTIF(A1126:$A$3702,C1126)</f>
        <v>1</v>
      </c>
    </row>
    <row r="1127" spans="1:6" x14ac:dyDescent="0.3">
      <c r="A1127" s="3" t="s">
        <v>135</v>
      </c>
      <c r="B1127" s="3">
        <v>7.4</v>
      </c>
      <c r="C1127" s="4" t="str">
        <v>Carroll Ballard</v>
      </c>
      <c r="D1127" s="7">
        <f t="shared" si="34"/>
        <v>7.3</v>
      </c>
      <c r="E1127" s="4">
        <f t="shared" si="35"/>
        <v>0.84899999999999998</v>
      </c>
      <c r="F1127" s="4">
        <f>COUNTIF(A1127:$A$3702,C1127)</f>
        <v>1</v>
      </c>
    </row>
    <row r="1128" spans="1:6" x14ac:dyDescent="0.3">
      <c r="A1128" s="2" t="s">
        <v>2060</v>
      </c>
      <c r="B1128" s="2">
        <v>6</v>
      </c>
      <c r="C1128" s="4" t="str">
        <v>Takeshi Kitano</v>
      </c>
      <c r="D1128" s="7">
        <f t="shared" si="34"/>
        <v>7.2</v>
      </c>
      <c r="E1128" s="4">
        <f t="shared" si="35"/>
        <v>0.81</v>
      </c>
      <c r="F1128" s="4">
        <f>COUNTIF(A1128:$A$3702,C1128)</f>
        <v>1</v>
      </c>
    </row>
    <row r="1129" spans="1:6" x14ac:dyDescent="0.3">
      <c r="A1129" s="3" t="s">
        <v>1590</v>
      </c>
      <c r="B1129" s="3">
        <v>7.5</v>
      </c>
      <c r="C1129" s="4" t="str">
        <v>Marco Kreuzpaintner</v>
      </c>
      <c r="D1129" s="7">
        <f t="shared" si="34"/>
        <v>7.45</v>
      </c>
      <c r="E1129" s="4">
        <f t="shared" si="35"/>
        <v>0.88900000000000001</v>
      </c>
      <c r="F1129" s="4">
        <f>COUNTIF(A1129:$A$3702,C1129)</f>
        <v>2</v>
      </c>
    </row>
    <row r="1130" spans="1:6" x14ac:dyDescent="0.3">
      <c r="A1130" s="2" t="s">
        <v>1213</v>
      </c>
      <c r="B1130" s="2">
        <v>7</v>
      </c>
      <c r="C1130" s="4" t="str">
        <v>Lajos Koltai</v>
      </c>
      <c r="D1130" s="7">
        <f t="shared" si="34"/>
        <v>7.1</v>
      </c>
      <c r="E1130" s="4">
        <f t="shared" si="35"/>
        <v>0.77200000000000002</v>
      </c>
      <c r="F1130" s="4">
        <f>COUNTIF(A1130:$A$3702,C1130)</f>
        <v>1</v>
      </c>
    </row>
    <row r="1131" spans="1:6" x14ac:dyDescent="0.3">
      <c r="A1131" s="3" t="s">
        <v>1669</v>
      </c>
      <c r="B1131" s="3">
        <v>7.5</v>
      </c>
      <c r="C1131" s="4" t="str">
        <v>Alan Rudolph</v>
      </c>
      <c r="D1131" s="7">
        <f t="shared" si="34"/>
        <v>4.5999999999999996</v>
      </c>
      <c r="E1131" s="4">
        <f t="shared" si="35"/>
        <v>5.8999999999999997E-2</v>
      </c>
      <c r="F1131" s="4">
        <f>COUNTIF(A1131:$A$3702,C1131)</f>
        <v>1</v>
      </c>
    </row>
    <row r="1132" spans="1:6" x14ac:dyDescent="0.3">
      <c r="A1132" s="2" t="s">
        <v>873</v>
      </c>
      <c r="B1132" s="2">
        <v>7.3</v>
      </c>
      <c r="C1132" s="4" t="str">
        <v>Chuan Lu</v>
      </c>
      <c r="D1132" s="7">
        <f t="shared" si="34"/>
        <v>7.7</v>
      </c>
      <c r="E1132" s="4">
        <f t="shared" si="35"/>
        <v>0.93899999999999995</v>
      </c>
      <c r="F1132" s="4">
        <f>COUNTIF(A1132:$A$3702,C1132)</f>
        <v>1</v>
      </c>
    </row>
    <row r="1133" spans="1:6" x14ac:dyDescent="0.3">
      <c r="A1133" s="3" t="s">
        <v>1157</v>
      </c>
      <c r="B1133" s="3">
        <v>5.7</v>
      </c>
      <c r="C1133" s="4" t="str">
        <v>Timothy Hines</v>
      </c>
      <c r="D1133" s="7">
        <f t="shared" si="34"/>
        <v>7.5</v>
      </c>
      <c r="E1133" s="4">
        <f t="shared" si="35"/>
        <v>0.89300000000000002</v>
      </c>
      <c r="F1133" s="4">
        <f>COUNTIF(A1133:$A$3702,C1133)</f>
        <v>1</v>
      </c>
    </row>
    <row r="1134" spans="1:6" x14ac:dyDescent="0.3">
      <c r="A1134" s="2" t="s">
        <v>1671</v>
      </c>
      <c r="B1134" s="2">
        <v>7.3</v>
      </c>
      <c r="C1134" s="4" t="str">
        <v>Akira Kurosawa</v>
      </c>
      <c r="D1134" s="7">
        <f t="shared" si="34"/>
        <v>8.1</v>
      </c>
      <c r="E1134" s="4">
        <f t="shared" si="35"/>
        <v>0.98099999999999998</v>
      </c>
      <c r="F1134" s="4">
        <f>COUNTIF(A1134:$A$3702,C1134)</f>
        <v>2</v>
      </c>
    </row>
    <row r="1135" spans="1:6" x14ac:dyDescent="0.3">
      <c r="A1135" s="3" t="s">
        <v>790</v>
      </c>
      <c r="B1135" s="3">
        <v>7.2</v>
      </c>
      <c r="C1135" s="4" t="str">
        <v>Dan Mazer</v>
      </c>
      <c r="D1135" s="7">
        <f t="shared" si="34"/>
        <v>6</v>
      </c>
      <c r="E1135" s="4">
        <f t="shared" si="35"/>
        <v>0.316</v>
      </c>
      <c r="F1135" s="4">
        <f>COUNTIF(A1135:$A$3702,C1135)</f>
        <v>1</v>
      </c>
    </row>
    <row r="1136" spans="1:6" x14ac:dyDescent="0.3">
      <c r="A1136" s="2" t="s">
        <v>441</v>
      </c>
      <c r="B1136" s="2">
        <v>5.9</v>
      </c>
      <c r="C1136" s="4" t="str">
        <v>R.J. Cutler</v>
      </c>
      <c r="D1136" s="7">
        <f t="shared" si="34"/>
        <v>6.8</v>
      </c>
      <c r="E1136" s="4">
        <f t="shared" si="35"/>
        <v>0.64</v>
      </c>
      <c r="F1136" s="4">
        <f>COUNTIF(A1136:$A$3702,C1136)</f>
        <v>1</v>
      </c>
    </row>
    <row r="1137" spans="1:6" x14ac:dyDescent="0.3">
      <c r="A1137" s="3" t="s">
        <v>533</v>
      </c>
      <c r="B1137" s="3">
        <v>7.8</v>
      </c>
      <c r="C1137" s="4" t="str">
        <v>David S. Ward</v>
      </c>
      <c r="D1137" s="7">
        <f t="shared" si="34"/>
        <v>7.2</v>
      </c>
      <c r="E1137" s="4">
        <f t="shared" si="35"/>
        <v>0.81</v>
      </c>
      <c r="F1137" s="4">
        <f>COUNTIF(A1137:$A$3702,C1137)</f>
        <v>1</v>
      </c>
    </row>
    <row r="1138" spans="1:6" x14ac:dyDescent="0.3">
      <c r="A1138" s="2" t="s">
        <v>1246</v>
      </c>
      <c r="B1138" s="2">
        <v>7.7</v>
      </c>
      <c r="C1138" s="4" t="str">
        <v>Rob Pritts</v>
      </c>
      <c r="D1138" s="7">
        <f t="shared" si="34"/>
        <v>4.5999999999999996</v>
      </c>
      <c r="E1138" s="4">
        <f t="shared" si="35"/>
        <v>5.8999999999999997E-2</v>
      </c>
      <c r="F1138" s="4">
        <f>COUNTIF(A1138:$A$3702,C1138)</f>
        <v>1</v>
      </c>
    </row>
    <row r="1139" spans="1:6" x14ac:dyDescent="0.3">
      <c r="A1139" s="3" t="s">
        <v>1261</v>
      </c>
      <c r="B1139" s="3">
        <v>8.1</v>
      </c>
      <c r="C1139" s="4" t="str">
        <v>John Crowley</v>
      </c>
      <c r="D1139" s="7">
        <f t="shared" si="34"/>
        <v>7.5</v>
      </c>
      <c r="E1139" s="4">
        <f t="shared" si="35"/>
        <v>0.89300000000000002</v>
      </c>
      <c r="F1139" s="4">
        <f>COUNTIF(A1139:$A$3702,C1139)</f>
        <v>1</v>
      </c>
    </row>
    <row r="1140" spans="1:6" x14ac:dyDescent="0.3">
      <c r="A1140" s="2" t="s">
        <v>826</v>
      </c>
      <c r="B1140" s="2">
        <v>6.6</v>
      </c>
      <c r="C1140" s="4" t="str">
        <v>Brendan Malloy</v>
      </c>
      <c r="D1140" s="7">
        <f t="shared" si="34"/>
        <v>6.3</v>
      </c>
      <c r="E1140" s="4">
        <f t="shared" si="35"/>
        <v>0.42599999999999999</v>
      </c>
      <c r="F1140" s="4">
        <f>COUNTIF(A1140:$A$3702,C1140)</f>
        <v>1</v>
      </c>
    </row>
    <row r="1141" spans="1:6" x14ac:dyDescent="0.3">
      <c r="A1141" s="3" t="s">
        <v>1988</v>
      </c>
      <c r="B1141" s="3">
        <v>7.1</v>
      </c>
      <c r="C1141" s="4" t="str">
        <v>Dustin Hoffman</v>
      </c>
      <c r="D1141" s="7">
        <f t="shared" si="34"/>
        <v>6.8</v>
      </c>
      <c r="E1141" s="4">
        <f t="shared" si="35"/>
        <v>0.64</v>
      </c>
      <c r="F1141" s="4">
        <f>COUNTIF(A1141:$A$3702,C1141)</f>
        <v>1</v>
      </c>
    </row>
    <row r="1142" spans="1:6" x14ac:dyDescent="0.3">
      <c r="A1142" s="2" t="s">
        <v>1157</v>
      </c>
      <c r="B1142" s="2">
        <v>5.9</v>
      </c>
      <c r="C1142" s="4" t="str">
        <v>Gregory Poirier</v>
      </c>
      <c r="D1142" s="7">
        <f t="shared" si="34"/>
        <v>5.3</v>
      </c>
      <c r="E1142" s="4">
        <f t="shared" si="35"/>
        <v>0.13100000000000001</v>
      </c>
      <c r="F1142" s="4">
        <f>COUNTIF(A1142:$A$3702,C1142)</f>
        <v>1</v>
      </c>
    </row>
    <row r="1143" spans="1:6" x14ac:dyDescent="0.3">
      <c r="A1143" s="3" t="s">
        <v>241</v>
      </c>
      <c r="B1143" s="3">
        <v>8</v>
      </c>
      <c r="C1143" s="4" t="str">
        <v>Bill Paxton</v>
      </c>
      <c r="D1143" s="7">
        <f t="shared" si="34"/>
        <v>7.3</v>
      </c>
      <c r="E1143" s="4">
        <f t="shared" si="35"/>
        <v>0.84899999999999998</v>
      </c>
      <c r="F1143" s="4">
        <f>COUNTIF(A1143:$A$3702,C1143)</f>
        <v>1</v>
      </c>
    </row>
    <row r="1144" spans="1:6" x14ac:dyDescent="0.3">
      <c r="A1144" s="2" t="s">
        <v>2080</v>
      </c>
      <c r="B1144" s="2">
        <v>4.5999999999999996</v>
      </c>
      <c r="C1144" s="4" t="str">
        <v>Simon Curtis</v>
      </c>
      <c r="D1144" s="7">
        <f t="shared" si="34"/>
        <v>7.15</v>
      </c>
      <c r="E1144" s="4">
        <f t="shared" si="35"/>
        <v>0.80300000000000005</v>
      </c>
      <c r="F1144" s="4">
        <f>COUNTIF(A1144:$A$3702,C1144)</f>
        <v>2</v>
      </c>
    </row>
    <row r="1145" spans="1:6" x14ac:dyDescent="0.3">
      <c r="A1145" s="3" t="s">
        <v>12</v>
      </c>
      <c r="B1145" s="3">
        <v>6.1</v>
      </c>
      <c r="C1145" s="4" t="str">
        <v>Dewey Nicks</v>
      </c>
      <c r="D1145" s="7">
        <f t="shared" si="34"/>
        <v>5.3</v>
      </c>
      <c r="E1145" s="4">
        <f t="shared" si="35"/>
        <v>0.13100000000000001</v>
      </c>
      <c r="F1145" s="4">
        <f>COUNTIF(A1145:$A$3702,C1145)</f>
        <v>1</v>
      </c>
    </row>
    <row r="1146" spans="1:6" x14ac:dyDescent="0.3">
      <c r="A1146" s="3" t="s">
        <v>1982</v>
      </c>
      <c r="B1146" s="3">
        <v>6.4</v>
      </c>
      <c r="C1146" s="4" t="str">
        <v>Philip Saville</v>
      </c>
      <c r="D1146" s="7">
        <f t="shared" si="34"/>
        <v>7.7</v>
      </c>
      <c r="E1146" s="4">
        <f t="shared" si="35"/>
        <v>0.93899999999999995</v>
      </c>
      <c r="F1146" s="4">
        <f>COUNTIF(A1146:$A$3702,C1146)</f>
        <v>1</v>
      </c>
    </row>
    <row r="1147" spans="1:6" x14ac:dyDescent="0.3">
      <c r="A1147" s="2" t="s">
        <v>2086</v>
      </c>
      <c r="B1147" s="2">
        <v>6</v>
      </c>
      <c r="C1147" s="4" t="str">
        <v>Daisy von Scherler Mayer</v>
      </c>
      <c r="D1147" s="7">
        <f t="shared" si="34"/>
        <v>5.4</v>
      </c>
      <c r="E1147" s="4">
        <f t="shared" si="35"/>
        <v>0.157</v>
      </c>
      <c r="F1147" s="4">
        <f>COUNTIF(A1147:$A$3702,C1147)</f>
        <v>1</v>
      </c>
    </row>
    <row r="1148" spans="1:6" x14ac:dyDescent="0.3">
      <c r="A1148" s="3" t="s">
        <v>1910</v>
      </c>
      <c r="B1148" s="3">
        <v>5.2</v>
      </c>
      <c r="C1148" s="4" t="str">
        <v>Tim Blake Nelson</v>
      </c>
      <c r="D1148" s="7">
        <f t="shared" si="34"/>
        <v>6.2</v>
      </c>
      <c r="E1148" s="4">
        <f t="shared" si="35"/>
        <v>0.39500000000000002</v>
      </c>
      <c r="F1148" s="4">
        <f>COUNTIF(A1148:$A$3702,C1148)</f>
        <v>1</v>
      </c>
    </row>
    <row r="1149" spans="1:6" x14ac:dyDescent="0.3">
      <c r="A1149" s="2" t="s">
        <v>123</v>
      </c>
      <c r="B1149" s="2">
        <v>7.6</v>
      </c>
      <c r="C1149" s="4" t="str">
        <v>William A. Graham</v>
      </c>
      <c r="D1149" s="7">
        <f t="shared" si="34"/>
        <v>5.0999999999999996</v>
      </c>
      <c r="E1149" s="4">
        <f t="shared" si="35"/>
        <v>9.6000000000000002E-2</v>
      </c>
      <c r="F1149" s="4">
        <f>COUNTIF(A1149:$A$3702,C1149)</f>
        <v>1</v>
      </c>
    </row>
    <row r="1150" spans="1:6" x14ac:dyDescent="0.3">
      <c r="A1150" s="3" t="s">
        <v>684</v>
      </c>
      <c r="B1150" s="3">
        <v>6.4</v>
      </c>
      <c r="C1150" s="4" t="str">
        <v>Agnieszka Holland</v>
      </c>
      <c r="D1150" s="7">
        <f t="shared" si="34"/>
        <v>6.8</v>
      </c>
      <c r="E1150" s="4">
        <f t="shared" si="35"/>
        <v>0.64</v>
      </c>
      <c r="F1150" s="4">
        <f>COUNTIF(A1150:$A$3702,C1150)</f>
        <v>1</v>
      </c>
    </row>
    <row r="1151" spans="1:6" x14ac:dyDescent="0.3">
      <c r="A1151" s="3" t="s">
        <v>548</v>
      </c>
      <c r="B1151" s="3">
        <v>6.1</v>
      </c>
      <c r="C1151" s="4" t="str">
        <v>David Hackl</v>
      </c>
      <c r="D1151" s="7">
        <f t="shared" si="34"/>
        <v>5.8</v>
      </c>
      <c r="E1151" s="4">
        <f t="shared" si="35"/>
        <v>0.25600000000000001</v>
      </c>
      <c r="F1151" s="4">
        <f>COUNTIF(A1151:$A$3702,C1151)</f>
        <v>1</v>
      </c>
    </row>
    <row r="1152" spans="1:6" x14ac:dyDescent="0.3">
      <c r="A1152" s="2" t="s">
        <v>938</v>
      </c>
      <c r="B1152" s="2">
        <v>6.1</v>
      </c>
      <c r="C1152" s="4" t="str">
        <v>Ray Lawrence</v>
      </c>
      <c r="D1152" s="7">
        <f t="shared" si="34"/>
        <v>6.4</v>
      </c>
      <c r="E1152" s="4">
        <f t="shared" si="35"/>
        <v>0.46800000000000003</v>
      </c>
      <c r="F1152" s="4">
        <f>COUNTIF(A1152:$A$3702,C1152)</f>
        <v>1</v>
      </c>
    </row>
    <row r="1153" spans="1:6" x14ac:dyDescent="0.3">
      <c r="A1153" s="3" t="s">
        <v>2094</v>
      </c>
      <c r="B1153" s="3">
        <v>5.2</v>
      </c>
      <c r="C1153" s="4" t="str">
        <v>Karan Johar</v>
      </c>
      <c r="D1153" s="7">
        <f t="shared" si="34"/>
        <v>7</v>
      </c>
      <c r="E1153" s="4">
        <f t="shared" si="35"/>
        <v>0.72299999999999998</v>
      </c>
      <c r="F1153" s="4">
        <f>COUNTIF(A1153:$A$3702,C1153)</f>
        <v>2</v>
      </c>
    </row>
    <row r="1154" spans="1:6" x14ac:dyDescent="0.3">
      <c r="A1154" s="2" t="s">
        <v>169</v>
      </c>
      <c r="B1154" s="2">
        <v>7.7</v>
      </c>
      <c r="C1154" s="4" t="str">
        <v>Ruairi Robinson</v>
      </c>
      <c r="D1154" s="7">
        <f t="shared" ref="D1154:D1217" si="36">AVERAGEIF($A$2:$A$3702,C1154,$B$2:$B$3702)</f>
        <v>5.5</v>
      </c>
      <c r="E1154" s="4">
        <f t="shared" si="35"/>
        <v>0.18</v>
      </c>
      <c r="F1154" s="4">
        <f>COUNTIF(A1154:$A$3702,C1154)</f>
        <v>1</v>
      </c>
    </row>
    <row r="1155" spans="1:6" x14ac:dyDescent="0.3">
      <c r="A1155" s="3" t="s">
        <v>1854</v>
      </c>
      <c r="B1155" s="3">
        <v>7.3</v>
      </c>
      <c r="C1155" s="4" t="str">
        <v>Jaume Balagueró</v>
      </c>
      <c r="D1155" s="7">
        <f t="shared" si="36"/>
        <v>6</v>
      </c>
      <c r="E1155" s="4">
        <f t="shared" ref="E1155:E1218" si="37">_xlfn.PERCENTRANK.EXC($D$2:$D$1694,D1155)</f>
        <v>0.316</v>
      </c>
      <c r="F1155" s="4">
        <f>COUNTIF(A1155:$A$3702,C1155)</f>
        <v>2</v>
      </c>
    </row>
    <row r="1156" spans="1:6" x14ac:dyDescent="0.3">
      <c r="A1156" s="2" t="s">
        <v>1683</v>
      </c>
      <c r="B1156" s="2">
        <v>6.9</v>
      </c>
      <c r="C1156" s="4" t="str">
        <v>Jon Kasdan</v>
      </c>
      <c r="D1156" s="7">
        <f t="shared" si="36"/>
        <v>6.5</v>
      </c>
      <c r="E1156" s="4">
        <f t="shared" si="37"/>
        <v>0.50600000000000001</v>
      </c>
      <c r="F1156" s="4">
        <f>COUNTIF(A1156:$A$3702,C1156)</f>
        <v>1</v>
      </c>
    </row>
    <row r="1157" spans="1:6" x14ac:dyDescent="0.3">
      <c r="A1157" s="3" t="s">
        <v>18</v>
      </c>
      <c r="B1157" s="3">
        <v>8.5</v>
      </c>
      <c r="C1157" s="4" t="str">
        <v>Dean Wright</v>
      </c>
      <c r="D1157" s="7">
        <f t="shared" si="36"/>
        <v>6.6</v>
      </c>
      <c r="E1157" s="4">
        <f t="shared" si="37"/>
        <v>0.55400000000000005</v>
      </c>
      <c r="F1157" s="4">
        <f>COUNTIF(A1157:$A$3702,C1157)</f>
        <v>1</v>
      </c>
    </row>
    <row r="1158" spans="1:6" x14ac:dyDescent="0.3">
      <c r="A1158" s="2" t="s">
        <v>1487</v>
      </c>
      <c r="B1158" s="2">
        <v>6.3</v>
      </c>
      <c r="C1158" s="4" t="str">
        <v>Darren Lynn Bousman</v>
      </c>
      <c r="D1158" s="7">
        <f t="shared" si="36"/>
        <v>6.35</v>
      </c>
      <c r="E1158" s="4">
        <f t="shared" si="37"/>
        <v>0.45900000000000002</v>
      </c>
      <c r="F1158" s="4">
        <f>COUNTIF(A1158:$A$3702,C1158)</f>
        <v>4</v>
      </c>
    </row>
    <row r="1159" spans="1:6" x14ac:dyDescent="0.3">
      <c r="A1159" s="3" t="s">
        <v>2102</v>
      </c>
      <c r="B1159" s="3">
        <v>5.9</v>
      </c>
      <c r="C1159" s="4" t="str">
        <v>James DeMonaco</v>
      </c>
      <c r="D1159" s="7">
        <f t="shared" si="36"/>
        <v>6.1000000000000005</v>
      </c>
      <c r="E1159" s="4">
        <f t="shared" si="37"/>
        <v>0.38300000000000001</v>
      </c>
      <c r="F1159" s="4">
        <f>COUNTIF(A1159:$A$3702,C1159)</f>
        <v>3</v>
      </c>
    </row>
    <row r="1160" spans="1:6" x14ac:dyDescent="0.3">
      <c r="A1160" s="2" t="s">
        <v>1070</v>
      </c>
      <c r="B1160" s="2">
        <v>7.8</v>
      </c>
      <c r="C1160" s="4" t="str">
        <v>Carol Reed</v>
      </c>
      <c r="D1160" s="7">
        <f t="shared" si="36"/>
        <v>7.5</v>
      </c>
      <c r="E1160" s="4">
        <f t="shared" si="37"/>
        <v>0.89300000000000002</v>
      </c>
      <c r="F1160" s="4">
        <f>COUNTIF(A1160:$A$3702,C1160)</f>
        <v>1</v>
      </c>
    </row>
    <row r="1161" spans="1:6" x14ac:dyDescent="0.3">
      <c r="A1161" s="3" t="s">
        <v>2004</v>
      </c>
      <c r="B1161" s="3">
        <v>6.7</v>
      </c>
      <c r="C1161" s="4" t="str">
        <v>Chuck Sheetz</v>
      </c>
      <c r="D1161" s="7">
        <f t="shared" si="36"/>
        <v>6.5</v>
      </c>
      <c r="E1161" s="4">
        <f t="shared" si="37"/>
        <v>0.50600000000000001</v>
      </c>
      <c r="F1161" s="4">
        <f>COUNTIF(A1161:$A$3702,C1161)</f>
        <v>1</v>
      </c>
    </row>
    <row r="1162" spans="1:6" x14ac:dyDescent="0.3">
      <c r="A1162" s="2" t="s">
        <v>2107</v>
      </c>
      <c r="B1162" s="2">
        <v>6.4</v>
      </c>
      <c r="C1162" s="4" t="str">
        <v>Marcus Raboy</v>
      </c>
      <c r="D1162" s="7">
        <f t="shared" si="36"/>
        <v>5.8</v>
      </c>
      <c r="E1162" s="4">
        <f t="shared" si="37"/>
        <v>0.25600000000000001</v>
      </c>
      <c r="F1162" s="4">
        <f>COUNTIF(A1162:$A$3702,C1162)</f>
        <v>1</v>
      </c>
    </row>
    <row r="1163" spans="1:6" x14ac:dyDescent="0.3">
      <c r="A1163" s="3" t="s">
        <v>894</v>
      </c>
      <c r="B1163" s="3">
        <v>5.9</v>
      </c>
      <c r="C1163" s="4" t="str">
        <v>Leigh Whannell</v>
      </c>
      <c r="D1163" s="7">
        <f t="shared" si="36"/>
        <v>6.1</v>
      </c>
      <c r="E1163" s="4">
        <f t="shared" si="37"/>
        <v>0.35399999999999998</v>
      </c>
      <c r="F1163" s="4">
        <f>COUNTIF(A1163:$A$3702,C1163)</f>
        <v>1</v>
      </c>
    </row>
    <row r="1164" spans="1:6" x14ac:dyDescent="0.3">
      <c r="A1164" s="2" t="s">
        <v>1455</v>
      </c>
      <c r="B1164" s="2">
        <v>6.6</v>
      </c>
      <c r="C1164" s="4" t="str">
        <v>Michael Schultz</v>
      </c>
      <c r="D1164" s="7">
        <f t="shared" si="36"/>
        <v>6.9</v>
      </c>
      <c r="E1164" s="4">
        <f t="shared" si="37"/>
        <v>0.68200000000000005</v>
      </c>
      <c r="F1164" s="4">
        <f>COUNTIF(A1164:$A$3702,C1164)</f>
        <v>1</v>
      </c>
    </row>
    <row r="1165" spans="1:6" x14ac:dyDescent="0.3">
      <c r="A1165" s="3" t="s">
        <v>2111</v>
      </c>
      <c r="B1165" s="3">
        <v>6.8</v>
      </c>
      <c r="C1165" s="4" t="str">
        <v>Peter Sollett</v>
      </c>
      <c r="D1165" s="7">
        <f t="shared" si="36"/>
        <v>6.8</v>
      </c>
      <c r="E1165" s="4">
        <f t="shared" si="37"/>
        <v>0.64</v>
      </c>
      <c r="F1165" s="4">
        <f>COUNTIF(A1165:$A$3702,C1165)</f>
        <v>3</v>
      </c>
    </row>
    <row r="1166" spans="1:6" x14ac:dyDescent="0.3">
      <c r="A1166" s="2" t="s">
        <v>1452</v>
      </c>
      <c r="B1166" s="2">
        <v>6.5</v>
      </c>
      <c r="C1166" s="4" t="str">
        <v>Bob Dolman</v>
      </c>
      <c r="D1166" s="7">
        <f t="shared" si="36"/>
        <v>5.6</v>
      </c>
      <c r="E1166" s="4">
        <f t="shared" si="37"/>
        <v>0.2</v>
      </c>
      <c r="F1166" s="4">
        <f>COUNTIF(A1166:$A$3702,C1166)</f>
        <v>1</v>
      </c>
    </row>
    <row r="1167" spans="1:6" x14ac:dyDescent="0.3">
      <c r="A1167" s="3" t="s">
        <v>2114</v>
      </c>
      <c r="B1167" s="3">
        <v>6.6</v>
      </c>
      <c r="C1167" s="4" t="str">
        <v>Rowdy Herrington</v>
      </c>
      <c r="D1167" s="7">
        <f t="shared" si="36"/>
        <v>6.5</v>
      </c>
      <c r="E1167" s="4">
        <f t="shared" si="37"/>
        <v>0.50600000000000001</v>
      </c>
      <c r="F1167" s="4">
        <f>COUNTIF(A1167:$A$3702,C1167)</f>
        <v>1</v>
      </c>
    </row>
    <row r="1168" spans="1:6" x14ac:dyDescent="0.3">
      <c r="A1168" s="2" t="s">
        <v>2116</v>
      </c>
      <c r="B1168" s="2">
        <v>5.8</v>
      </c>
      <c r="C1168" s="4" t="str">
        <v>Greg Coolidge</v>
      </c>
      <c r="D1168" s="7">
        <f t="shared" si="36"/>
        <v>5.5</v>
      </c>
      <c r="E1168" s="4">
        <f t="shared" si="37"/>
        <v>0.18</v>
      </c>
      <c r="F1168" s="4">
        <f>COUNTIF(A1168:$A$3702,C1168)</f>
        <v>1</v>
      </c>
    </row>
    <row r="1169" spans="1:6" x14ac:dyDescent="0.3">
      <c r="A1169" s="3" t="s">
        <v>1222</v>
      </c>
      <c r="B1169" s="3">
        <v>6.9</v>
      </c>
      <c r="C1169" s="4" t="str">
        <v>Ciarán Foy</v>
      </c>
      <c r="D1169" s="7">
        <f t="shared" si="36"/>
        <v>5.2</v>
      </c>
      <c r="E1169" s="4">
        <f t="shared" si="37"/>
        <v>0.113</v>
      </c>
      <c r="F1169" s="4">
        <f>COUNTIF(A1169:$A$3702,C1169)</f>
        <v>1</v>
      </c>
    </row>
    <row r="1170" spans="1:6" x14ac:dyDescent="0.3">
      <c r="A1170" s="2" t="s">
        <v>1590</v>
      </c>
      <c r="B1170" s="2">
        <v>7.1</v>
      </c>
      <c r="C1170" s="4" t="str">
        <v>Salim Akil</v>
      </c>
      <c r="D1170" s="7">
        <f t="shared" si="36"/>
        <v>5.7</v>
      </c>
      <c r="E1170" s="4">
        <f t="shared" si="37"/>
        <v>0.23599999999999999</v>
      </c>
      <c r="F1170" s="4">
        <f>COUNTIF(A1170:$A$3702,C1170)</f>
        <v>2</v>
      </c>
    </row>
    <row r="1171" spans="1:6" x14ac:dyDescent="0.3">
      <c r="A1171" s="3" t="s">
        <v>1923</v>
      </c>
      <c r="B1171" s="3">
        <v>5.8</v>
      </c>
      <c r="C1171" s="4" t="str">
        <v>Olatunde Osunsanmi</v>
      </c>
      <c r="D1171" s="7">
        <f t="shared" si="36"/>
        <v>5.9</v>
      </c>
      <c r="E1171" s="4">
        <f t="shared" si="37"/>
        <v>0.27500000000000002</v>
      </c>
      <c r="F1171" s="4">
        <f>COUNTIF(A1171:$A$3702,C1171)</f>
        <v>1</v>
      </c>
    </row>
    <row r="1172" spans="1:6" x14ac:dyDescent="0.3">
      <c r="A1172" s="2" t="s">
        <v>123</v>
      </c>
      <c r="B1172" s="2">
        <v>7.2</v>
      </c>
      <c r="C1172" s="4" t="str">
        <v>Leon Ichaso</v>
      </c>
      <c r="D1172" s="7">
        <f t="shared" si="36"/>
        <v>5.9</v>
      </c>
      <c r="E1172" s="4">
        <f t="shared" si="37"/>
        <v>0.27500000000000002</v>
      </c>
      <c r="F1172" s="4">
        <f>COUNTIF(A1172:$A$3702,C1172)</f>
        <v>1</v>
      </c>
    </row>
    <row r="1173" spans="1:6" x14ac:dyDescent="0.3">
      <c r="A1173" s="3" t="s">
        <v>428</v>
      </c>
      <c r="B1173" s="3">
        <v>6</v>
      </c>
      <c r="C1173" s="4" t="str">
        <v>Patricia Rozema</v>
      </c>
      <c r="D1173" s="7">
        <f t="shared" si="36"/>
        <v>6.7</v>
      </c>
      <c r="E1173" s="4">
        <f t="shared" si="37"/>
        <v>0.60199999999999998</v>
      </c>
      <c r="F1173" s="4">
        <f>COUNTIF(A1173:$A$3702,C1173)</f>
        <v>1</v>
      </c>
    </row>
    <row r="1174" spans="1:6" x14ac:dyDescent="0.3">
      <c r="A1174" s="2" t="s">
        <v>2125</v>
      </c>
      <c r="B1174" s="2">
        <v>4.7</v>
      </c>
      <c r="C1174" s="4" t="str">
        <v>Rob Schmidt</v>
      </c>
      <c r="D1174" s="7">
        <f t="shared" si="36"/>
        <v>6.1</v>
      </c>
      <c r="E1174" s="4">
        <f t="shared" si="37"/>
        <v>0.35399999999999998</v>
      </c>
      <c r="F1174" s="4">
        <f>COUNTIF(A1174:$A$3702,C1174)</f>
        <v>1</v>
      </c>
    </row>
    <row r="1175" spans="1:6" x14ac:dyDescent="0.3">
      <c r="A1175" s="3" t="s">
        <v>1398</v>
      </c>
      <c r="B1175" s="3">
        <v>5.2</v>
      </c>
      <c r="C1175" s="4" t="str">
        <v>Robert Ben Garant</v>
      </c>
      <c r="D1175" s="7">
        <f t="shared" si="36"/>
        <v>5.9</v>
      </c>
      <c r="E1175" s="4">
        <f t="shared" si="37"/>
        <v>0.27500000000000002</v>
      </c>
      <c r="F1175" s="4">
        <f>COUNTIF(A1175:$A$3702,C1175)</f>
        <v>1</v>
      </c>
    </row>
    <row r="1176" spans="1:6" x14ac:dyDescent="0.3">
      <c r="A1176" s="2" t="s">
        <v>2128</v>
      </c>
      <c r="B1176" s="2">
        <v>5.5</v>
      </c>
      <c r="C1176" s="4" t="str">
        <v>Morgan Spurlock</v>
      </c>
      <c r="D1176" s="7">
        <f t="shared" si="36"/>
        <v>5.6999999999999993</v>
      </c>
      <c r="E1176" s="4">
        <f t="shared" si="37"/>
        <v>0.23300000000000001</v>
      </c>
      <c r="F1176" s="4">
        <f>COUNTIF(A1176:$A$3702,C1176)</f>
        <v>2</v>
      </c>
    </row>
    <row r="1177" spans="1:6" x14ac:dyDescent="0.3">
      <c r="A1177" s="2" t="s">
        <v>2130</v>
      </c>
      <c r="B1177" s="2">
        <v>7</v>
      </c>
      <c r="C1177" s="4" t="str">
        <v>Tuck Tucker</v>
      </c>
      <c r="D1177" s="7">
        <f t="shared" si="36"/>
        <v>5.9</v>
      </c>
      <c r="E1177" s="4">
        <f t="shared" si="37"/>
        <v>0.27500000000000002</v>
      </c>
      <c r="F1177" s="4">
        <f>COUNTIF(A1177:$A$3702,C1177)</f>
        <v>1</v>
      </c>
    </row>
    <row r="1178" spans="1:6" x14ac:dyDescent="0.3">
      <c r="A1178" s="3" t="s">
        <v>2035</v>
      </c>
      <c r="B1178" s="3">
        <v>5.8</v>
      </c>
      <c r="C1178" s="4" t="str">
        <v>Theodore Witcher</v>
      </c>
      <c r="D1178" s="7">
        <f t="shared" si="36"/>
        <v>7.4</v>
      </c>
      <c r="E1178" s="4">
        <f t="shared" si="37"/>
        <v>0.875</v>
      </c>
      <c r="F1178" s="4">
        <f>COUNTIF(A1178:$A$3702,C1178)</f>
        <v>1</v>
      </c>
    </row>
    <row r="1179" spans="1:6" x14ac:dyDescent="0.3">
      <c r="A1179" s="2" t="s">
        <v>2055</v>
      </c>
      <c r="B1179" s="2">
        <v>6.2</v>
      </c>
      <c r="C1179" s="4" t="str">
        <v>Joel Edgerton</v>
      </c>
      <c r="D1179" s="7">
        <f t="shared" si="36"/>
        <v>7.1</v>
      </c>
      <c r="E1179" s="4">
        <f t="shared" si="37"/>
        <v>0.77200000000000002</v>
      </c>
      <c r="F1179" s="4">
        <f>COUNTIF(A1179:$A$3702,C1179)</f>
        <v>1</v>
      </c>
    </row>
    <row r="1180" spans="1:6" x14ac:dyDescent="0.3">
      <c r="A1180" s="3" t="s">
        <v>433</v>
      </c>
      <c r="B1180" s="3">
        <v>6.5</v>
      </c>
      <c r="C1180" s="4" t="str">
        <v>Jim Hanon</v>
      </c>
      <c r="D1180" s="7">
        <f t="shared" si="36"/>
        <v>7</v>
      </c>
      <c r="E1180" s="4">
        <f t="shared" si="37"/>
        <v>0.72299999999999998</v>
      </c>
      <c r="F1180" s="4">
        <f>COUNTIF(A1180:$A$3702,C1180)</f>
        <v>1</v>
      </c>
    </row>
    <row r="1181" spans="1:6" x14ac:dyDescent="0.3">
      <c r="A1181" s="2" t="s">
        <v>241</v>
      </c>
      <c r="B1181" s="2">
        <v>7.2</v>
      </c>
      <c r="C1181" s="4" t="str">
        <v>Michael Patrick Jann</v>
      </c>
      <c r="D1181" s="7">
        <f t="shared" si="36"/>
        <v>6.5</v>
      </c>
      <c r="E1181" s="4">
        <f t="shared" si="37"/>
        <v>0.50600000000000001</v>
      </c>
      <c r="F1181" s="4">
        <f>COUNTIF(A1181:$A$3702,C1181)</f>
        <v>1</v>
      </c>
    </row>
    <row r="1182" spans="1:6" x14ac:dyDescent="0.3">
      <c r="A1182" s="3" t="s">
        <v>2136</v>
      </c>
      <c r="B1182" s="3">
        <v>5.0999999999999996</v>
      </c>
      <c r="C1182" s="4" t="str">
        <v>Jorma Taccone</v>
      </c>
      <c r="D1182" s="7">
        <f t="shared" si="36"/>
        <v>5.5</v>
      </c>
      <c r="E1182" s="4">
        <f t="shared" si="37"/>
        <v>0.18</v>
      </c>
      <c r="F1182" s="4">
        <f>COUNTIF(A1182:$A$3702,C1182)</f>
        <v>1</v>
      </c>
    </row>
    <row r="1183" spans="1:6" x14ac:dyDescent="0.3">
      <c r="A1183" s="2" t="s">
        <v>2138</v>
      </c>
      <c r="B1183" s="2">
        <v>4.7</v>
      </c>
      <c r="C1183" s="4" t="str">
        <v>Jeff Lowell</v>
      </c>
      <c r="D1183" s="7">
        <f t="shared" si="36"/>
        <v>5.2</v>
      </c>
      <c r="E1183" s="4">
        <f t="shared" si="37"/>
        <v>0.113</v>
      </c>
      <c r="F1183" s="4">
        <f>COUNTIF(A1183:$A$3702,C1183)</f>
        <v>1</v>
      </c>
    </row>
    <row r="1184" spans="1:6" x14ac:dyDescent="0.3">
      <c r="A1184" s="3" t="s">
        <v>1721</v>
      </c>
      <c r="B1184" s="3">
        <v>5.9</v>
      </c>
      <c r="C1184" s="4" t="str">
        <v>Lorene Scafaria</v>
      </c>
      <c r="D1184" s="7">
        <f t="shared" si="36"/>
        <v>6.7</v>
      </c>
      <c r="E1184" s="4">
        <f t="shared" si="37"/>
        <v>0.60199999999999998</v>
      </c>
      <c r="F1184" s="4">
        <f>COUNTIF(A1184:$A$3702,C1184)</f>
        <v>1</v>
      </c>
    </row>
    <row r="1185" spans="1:6" x14ac:dyDescent="0.3">
      <c r="A1185" s="2" t="s">
        <v>2141</v>
      </c>
      <c r="B1185" s="2">
        <v>5.8</v>
      </c>
      <c r="C1185" s="4" t="str">
        <v>Tony Kaye</v>
      </c>
      <c r="D1185" s="7">
        <f t="shared" si="36"/>
        <v>8.6</v>
      </c>
      <c r="E1185" s="4">
        <f t="shared" si="37"/>
        <v>0.998</v>
      </c>
      <c r="F1185" s="4">
        <f>COUNTIF(A1185:$A$3702,C1185)</f>
        <v>1</v>
      </c>
    </row>
    <row r="1186" spans="1:6" x14ac:dyDescent="0.3">
      <c r="A1186" s="3" t="s">
        <v>850</v>
      </c>
      <c r="B1186" s="3">
        <v>7.2</v>
      </c>
      <c r="C1186" s="4" t="str">
        <v>Marcus Dunstan</v>
      </c>
      <c r="D1186" s="7">
        <f t="shared" si="36"/>
        <v>6.1</v>
      </c>
      <c r="E1186" s="4">
        <f t="shared" si="37"/>
        <v>0.35399999999999998</v>
      </c>
      <c r="F1186" s="4">
        <f>COUNTIF(A1186:$A$3702,C1186)</f>
        <v>1</v>
      </c>
    </row>
    <row r="1187" spans="1:6" x14ac:dyDescent="0.3">
      <c r="A1187" s="2" t="s">
        <v>1157</v>
      </c>
      <c r="B1187" s="2">
        <v>6.2</v>
      </c>
      <c r="C1187" s="4" t="str">
        <v>Timothy Björklund</v>
      </c>
      <c r="D1187" s="7">
        <f t="shared" si="36"/>
        <v>5.8</v>
      </c>
      <c r="E1187" s="4">
        <f t="shared" si="37"/>
        <v>0.25600000000000001</v>
      </c>
      <c r="F1187" s="4">
        <f>COUNTIF(A1187:$A$3702,C1187)</f>
        <v>1</v>
      </c>
    </row>
    <row r="1188" spans="1:6" x14ac:dyDescent="0.3">
      <c r="A1188" s="2" t="s">
        <v>921</v>
      </c>
      <c r="B1188" s="2">
        <v>5.7</v>
      </c>
      <c r="C1188" s="4" t="str">
        <v>François Girard</v>
      </c>
      <c r="D1188" s="7">
        <f t="shared" si="36"/>
        <v>7.7</v>
      </c>
      <c r="E1188" s="4">
        <f t="shared" si="37"/>
        <v>0.93899999999999995</v>
      </c>
      <c r="F1188" s="4">
        <f>COUNTIF(A1188:$A$3702,C1188)</f>
        <v>1</v>
      </c>
    </row>
    <row r="1189" spans="1:6" x14ac:dyDescent="0.3">
      <c r="A1189" s="3" t="s">
        <v>1178</v>
      </c>
      <c r="B1189" s="3">
        <v>6.1</v>
      </c>
      <c r="C1189" s="4" t="str">
        <v>Scott Kalvert</v>
      </c>
      <c r="D1189" s="7">
        <f t="shared" si="36"/>
        <v>5.6</v>
      </c>
      <c r="E1189" s="4">
        <f t="shared" si="37"/>
        <v>0.2</v>
      </c>
      <c r="F1189" s="4">
        <f>COUNTIF(A1189:$A$3702,C1189)</f>
        <v>1</v>
      </c>
    </row>
    <row r="1190" spans="1:6" x14ac:dyDescent="0.3">
      <c r="A1190" s="2" t="s">
        <v>1902</v>
      </c>
      <c r="B1190" s="2">
        <v>6</v>
      </c>
      <c r="C1190" s="4" t="str">
        <v>Jason Bateman</v>
      </c>
      <c r="D1190" s="7">
        <f t="shared" si="36"/>
        <v>6.7</v>
      </c>
      <c r="E1190" s="4">
        <f t="shared" si="37"/>
        <v>0.60199999999999998</v>
      </c>
      <c r="F1190" s="4">
        <f>COUNTIF(A1190:$A$3702,C1190)</f>
        <v>1</v>
      </c>
    </row>
    <row r="1191" spans="1:6" x14ac:dyDescent="0.3">
      <c r="A1191" s="3" t="s">
        <v>2150</v>
      </c>
      <c r="B1191" s="3">
        <v>6.9</v>
      </c>
      <c r="C1191" s="4" t="str">
        <v>Eric Bross</v>
      </c>
      <c r="D1191" s="7">
        <f t="shared" si="36"/>
        <v>4.0999999999999996</v>
      </c>
      <c r="E1191" s="4">
        <f t="shared" si="37"/>
        <v>3.5000000000000003E-2</v>
      </c>
      <c r="F1191" s="4">
        <f>COUNTIF(A1191:$A$3702,C1191)</f>
        <v>1</v>
      </c>
    </row>
    <row r="1192" spans="1:6" x14ac:dyDescent="0.3">
      <c r="A1192" s="2" t="s">
        <v>1882</v>
      </c>
      <c r="B1192" s="2">
        <v>6.5</v>
      </c>
      <c r="C1192" s="4" t="str">
        <v>Jay Duplass</v>
      </c>
      <c r="D1192" s="7">
        <f t="shared" si="36"/>
        <v>6.4</v>
      </c>
      <c r="E1192" s="4">
        <f t="shared" si="37"/>
        <v>0.46800000000000003</v>
      </c>
      <c r="F1192" s="4">
        <f>COUNTIF(A1192:$A$3702,C1192)</f>
        <v>2</v>
      </c>
    </row>
    <row r="1193" spans="1:6" x14ac:dyDescent="0.3">
      <c r="A1193" s="3" t="s">
        <v>1779</v>
      </c>
      <c r="B1193" s="3">
        <v>5</v>
      </c>
      <c r="C1193" s="4" t="str">
        <v>Luca Guadagnino</v>
      </c>
      <c r="D1193" s="7">
        <f t="shared" si="36"/>
        <v>7</v>
      </c>
      <c r="E1193" s="4">
        <f t="shared" si="37"/>
        <v>0.72299999999999998</v>
      </c>
      <c r="F1193" s="4">
        <f>COUNTIF(A1193:$A$3702,C1193)</f>
        <v>1</v>
      </c>
    </row>
    <row r="1194" spans="1:6" x14ac:dyDescent="0.3">
      <c r="A1194" s="2" t="s">
        <v>2156</v>
      </c>
      <c r="B1194" s="2">
        <v>5.7</v>
      </c>
      <c r="C1194" s="4" t="str">
        <v>John Putch</v>
      </c>
      <c r="D1194" s="7">
        <f t="shared" si="36"/>
        <v>5.5</v>
      </c>
      <c r="E1194" s="4">
        <f t="shared" si="37"/>
        <v>0.18</v>
      </c>
      <c r="F1194" s="4">
        <f>COUNTIF(A1194:$A$3702,C1194)</f>
        <v>1</v>
      </c>
    </row>
    <row r="1195" spans="1:6" x14ac:dyDescent="0.3">
      <c r="A1195" s="3" t="s">
        <v>409</v>
      </c>
      <c r="B1195" s="3">
        <v>7</v>
      </c>
      <c r="C1195" s="4" t="str">
        <v>Peter Medak</v>
      </c>
      <c r="D1195" s="7">
        <f t="shared" si="36"/>
        <v>6.6</v>
      </c>
      <c r="E1195" s="4">
        <f t="shared" si="37"/>
        <v>0.55400000000000005</v>
      </c>
      <c r="F1195" s="4">
        <f>COUNTIF(A1195:$A$3702,C1195)</f>
        <v>1</v>
      </c>
    </row>
    <row r="1196" spans="1:6" x14ac:dyDescent="0.3">
      <c r="A1196" s="2" t="s">
        <v>573</v>
      </c>
      <c r="B1196" s="2">
        <v>5.0999999999999996</v>
      </c>
      <c r="C1196" s="4" t="str">
        <v>Terence Davies</v>
      </c>
      <c r="D1196" s="7">
        <f t="shared" si="36"/>
        <v>7.1</v>
      </c>
      <c r="E1196" s="4">
        <f t="shared" si="37"/>
        <v>0.77200000000000002</v>
      </c>
      <c r="F1196" s="4">
        <f>COUNTIF(A1196:$A$3702,C1196)</f>
        <v>1</v>
      </c>
    </row>
    <row r="1197" spans="1:6" x14ac:dyDescent="0.3">
      <c r="A1197" s="3" t="s">
        <v>1512</v>
      </c>
      <c r="B1197" s="3">
        <v>5.3</v>
      </c>
      <c r="C1197" s="4" t="str">
        <v>Harley Cokeliss</v>
      </c>
      <c r="D1197" s="7">
        <f t="shared" si="36"/>
        <v>5.6</v>
      </c>
      <c r="E1197" s="4">
        <f t="shared" si="37"/>
        <v>0.2</v>
      </c>
      <c r="F1197" s="4">
        <f>COUNTIF(A1197:$A$3702,C1197)</f>
        <v>1</v>
      </c>
    </row>
    <row r="1198" spans="1:6" x14ac:dyDescent="0.3">
      <c r="A1198" s="2" t="s">
        <v>1546</v>
      </c>
      <c r="B1198" s="2">
        <v>4.4000000000000004</v>
      </c>
      <c r="C1198" s="4" t="str">
        <v>Tom Brady</v>
      </c>
      <c r="D1198" s="7">
        <f t="shared" si="36"/>
        <v>3.3</v>
      </c>
      <c r="E1198" s="4">
        <f t="shared" si="37"/>
        <v>1.0999999999999999E-2</v>
      </c>
      <c r="F1198" s="4">
        <f>COUNTIF(A1198:$A$3702,C1198)</f>
        <v>1</v>
      </c>
    </row>
    <row r="1199" spans="1:6" x14ac:dyDescent="0.3">
      <c r="A1199" s="3" t="s">
        <v>597</v>
      </c>
      <c r="B1199" s="3">
        <v>4.7</v>
      </c>
      <c r="C1199" s="4" t="str">
        <v>Jason Zada</v>
      </c>
      <c r="D1199" s="7">
        <f t="shared" si="36"/>
        <v>4.8</v>
      </c>
      <c r="E1199" s="4">
        <f t="shared" si="37"/>
        <v>7.2999999999999995E-2</v>
      </c>
      <c r="F1199" s="4">
        <f>COUNTIF(A1199:$A$3702,C1199)</f>
        <v>1</v>
      </c>
    </row>
    <row r="1200" spans="1:6" x14ac:dyDescent="0.3">
      <c r="A1200" s="2" t="s">
        <v>2164</v>
      </c>
      <c r="B1200" s="2">
        <v>6.7</v>
      </c>
      <c r="C1200" s="4" t="str">
        <v>Franklin J. Schaffner</v>
      </c>
      <c r="D1200" s="7">
        <f t="shared" si="36"/>
        <v>5.2</v>
      </c>
      <c r="E1200" s="4">
        <f t="shared" si="37"/>
        <v>0.113</v>
      </c>
      <c r="F1200" s="4">
        <f>COUNTIF(A1200:$A$3702,C1200)</f>
        <v>1</v>
      </c>
    </row>
    <row r="1201" spans="1:6" x14ac:dyDescent="0.3">
      <c r="A1201" s="3" t="s">
        <v>2166</v>
      </c>
      <c r="B1201" s="3">
        <v>6.7</v>
      </c>
      <c r="C1201" s="4" t="str">
        <v>Noah Baumbach</v>
      </c>
      <c r="D1201" s="7">
        <f t="shared" si="36"/>
        <v>6.85</v>
      </c>
      <c r="E1201" s="4">
        <f t="shared" si="37"/>
        <v>0.66900000000000004</v>
      </c>
      <c r="F1201" s="4">
        <f>COUNTIF(A1201:$A$3702,C1201)</f>
        <v>2</v>
      </c>
    </row>
    <row r="1202" spans="1:6" x14ac:dyDescent="0.3">
      <c r="A1202" s="2" t="s">
        <v>904</v>
      </c>
      <c r="B1202" s="2">
        <v>5.7</v>
      </c>
      <c r="C1202" s="4" t="str">
        <v>Eric Blakeney</v>
      </c>
      <c r="D1202" s="7">
        <f t="shared" si="36"/>
        <v>5.7</v>
      </c>
      <c r="E1202" s="4">
        <f t="shared" si="37"/>
        <v>0.23599999999999999</v>
      </c>
      <c r="F1202" s="4">
        <f>COUNTIF(A1202:$A$3702,C1202)</f>
        <v>1</v>
      </c>
    </row>
    <row r="1203" spans="1:6" x14ac:dyDescent="0.3">
      <c r="A1203" s="3" t="s">
        <v>153</v>
      </c>
      <c r="B1203" s="3">
        <v>7.4</v>
      </c>
      <c r="C1203" s="4" t="str">
        <v>Derrick Borte</v>
      </c>
      <c r="D1203" s="7">
        <f t="shared" si="36"/>
        <v>6.5</v>
      </c>
      <c r="E1203" s="4">
        <f t="shared" si="37"/>
        <v>0.50600000000000001</v>
      </c>
      <c r="F1203" s="4">
        <f>COUNTIF(A1203:$A$3702,C1203)</f>
        <v>1</v>
      </c>
    </row>
    <row r="1204" spans="1:6" x14ac:dyDescent="0.3">
      <c r="A1204" s="2" t="s">
        <v>1837</v>
      </c>
      <c r="B1204" s="2">
        <v>6.1</v>
      </c>
      <c r="C1204" s="4" t="str">
        <v>Richard Kwietniowski</v>
      </c>
      <c r="D1204" s="7">
        <f t="shared" si="36"/>
        <v>7.2</v>
      </c>
      <c r="E1204" s="4">
        <f t="shared" si="37"/>
        <v>0.81</v>
      </c>
      <c r="F1204" s="4">
        <f>COUNTIF(A1204:$A$3702,C1204)</f>
        <v>1</v>
      </c>
    </row>
    <row r="1205" spans="1:6" x14ac:dyDescent="0.3">
      <c r="A1205" s="3" t="s">
        <v>1827</v>
      </c>
      <c r="B1205" s="3">
        <v>6.4</v>
      </c>
      <c r="C1205" s="4" t="str">
        <v>Bob Odenkirk</v>
      </c>
      <c r="D1205" s="7">
        <f t="shared" si="36"/>
        <v>5.3</v>
      </c>
      <c r="E1205" s="4">
        <f t="shared" si="37"/>
        <v>0.13100000000000001</v>
      </c>
      <c r="F1205" s="4">
        <f>COUNTIF(A1205:$A$3702,C1205)</f>
        <v>1</v>
      </c>
    </row>
    <row r="1206" spans="1:6" x14ac:dyDescent="0.3">
      <c r="A1206" s="2" t="s">
        <v>2173</v>
      </c>
      <c r="B1206" s="2">
        <v>6.2</v>
      </c>
      <c r="C1206" s="4" t="str">
        <v>Joshua Seftel</v>
      </c>
      <c r="D1206" s="7">
        <f t="shared" si="36"/>
        <v>5.7</v>
      </c>
      <c r="E1206" s="4">
        <f t="shared" si="37"/>
        <v>0.23599999999999999</v>
      </c>
      <c r="F1206" s="4">
        <f>COUNTIF(A1206:$A$3702,C1206)</f>
        <v>1</v>
      </c>
    </row>
    <row r="1207" spans="1:6" x14ac:dyDescent="0.3">
      <c r="A1207" s="3" t="s">
        <v>1163</v>
      </c>
      <c r="B1207" s="3">
        <v>6.2</v>
      </c>
      <c r="C1207" s="4" t="str">
        <v>Vincent Gallo</v>
      </c>
      <c r="D1207" s="7">
        <f t="shared" si="36"/>
        <v>6.25</v>
      </c>
      <c r="E1207" s="4">
        <f t="shared" si="37"/>
        <v>0.42</v>
      </c>
      <c r="F1207" s="4">
        <f>COUNTIF(A1207:$A$3702,C1207)</f>
        <v>2</v>
      </c>
    </row>
    <row r="1208" spans="1:6" x14ac:dyDescent="0.3">
      <c r="A1208" s="2" t="s">
        <v>2177</v>
      </c>
      <c r="B1208" s="2">
        <v>5.9</v>
      </c>
      <c r="C1208" s="4" t="str">
        <v>Claude Chabrol</v>
      </c>
      <c r="D1208" s="7">
        <f t="shared" si="36"/>
        <v>6.6</v>
      </c>
      <c r="E1208" s="4">
        <f t="shared" si="37"/>
        <v>0.55400000000000005</v>
      </c>
      <c r="F1208" s="4">
        <f>COUNTIF(A1208:$A$3702,C1208)</f>
        <v>1</v>
      </c>
    </row>
    <row r="1209" spans="1:6" x14ac:dyDescent="0.3">
      <c r="A1209" s="3" t="s">
        <v>2179</v>
      </c>
      <c r="B1209" s="3">
        <v>4</v>
      </c>
      <c r="C1209" s="4" t="str">
        <v>Jon Stewart</v>
      </c>
      <c r="D1209" s="7">
        <f t="shared" si="36"/>
        <v>6.6</v>
      </c>
      <c r="E1209" s="4">
        <f t="shared" si="37"/>
        <v>0.55400000000000005</v>
      </c>
      <c r="F1209" s="4">
        <f>COUNTIF(A1209:$A$3702,C1209)</f>
        <v>1</v>
      </c>
    </row>
    <row r="1210" spans="1:6" x14ac:dyDescent="0.3">
      <c r="A1210" s="2" t="s">
        <v>1413</v>
      </c>
      <c r="B1210" s="2">
        <v>6.2</v>
      </c>
      <c r="C1210" s="4" t="str">
        <v>Dan Harris</v>
      </c>
      <c r="D1210" s="7">
        <f t="shared" si="36"/>
        <v>7.3</v>
      </c>
      <c r="E1210" s="4">
        <f t="shared" si="37"/>
        <v>0.84899999999999998</v>
      </c>
      <c r="F1210" s="4">
        <f>COUNTIF(A1210:$A$3702,C1210)</f>
        <v>1</v>
      </c>
    </row>
    <row r="1211" spans="1:6" x14ac:dyDescent="0.3">
      <c r="A1211" s="3" t="s">
        <v>426</v>
      </c>
      <c r="B1211" s="3">
        <v>4.5999999999999996</v>
      </c>
      <c r="C1211" s="4" t="str">
        <v>Mel Smith</v>
      </c>
      <c r="D1211" s="7">
        <f t="shared" si="36"/>
        <v>6.2</v>
      </c>
      <c r="E1211" s="4">
        <f t="shared" si="37"/>
        <v>0.39500000000000002</v>
      </c>
      <c r="F1211" s="4">
        <f>COUNTIF(A1211:$A$3702,C1211)</f>
        <v>1</v>
      </c>
    </row>
    <row r="1212" spans="1:6" x14ac:dyDescent="0.3">
      <c r="A1212" s="2" t="s">
        <v>2183</v>
      </c>
      <c r="B1212" s="2">
        <v>6.4</v>
      </c>
      <c r="C1212" s="4" t="str">
        <v>Christopher Smith</v>
      </c>
      <c r="D1212" s="7">
        <f t="shared" si="36"/>
        <v>6.6</v>
      </c>
      <c r="E1212" s="4">
        <f t="shared" si="37"/>
        <v>0.55400000000000005</v>
      </c>
      <c r="F1212" s="4">
        <f>COUNTIF(A1212:$A$3702,C1212)</f>
        <v>1</v>
      </c>
    </row>
    <row r="1213" spans="1:6" x14ac:dyDescent="0.3">
      <c r="A1213" s="3" t="s">
        <v>1749</v>
      </c>
      <c r="B1213" s="3">
        <v>5.9</v>
      </c>
      <c r="C1213" s="4" t="str">
        <v>Alan Metter</v>
      </c>
      <c r="D1213" s="7">
        <f t="shared" si="36"/>
        <v>3.3</v>
      </c>
      <c r="E1213" s="4">
        <f t="shared" si="37"/>
        <v>1.0999999999999999E-2</v>
      </c>
      <c r="F1213" s="4">
        <f>COUNTIF(A1213:$A$3702,C1213)</f>
        <v>1</v>
      </c>
    </row>
    <row r="1214" spans="1:6" x14ac:dyDescent="0.3">
      <c r="A1214" s="2" t="s">
        <v>2186</v>
      </c>
      <c r="B1214" s="2">
        <v>5.0999999999999996</v>
      </c>
      <c r="C1214" s="4" t="str">
        <v>Arthur Hiller</v>
      </c>
      <c r="D1214" s="7">
        <f t="shared" si="36"/>
        <v>3.5</v>
      </c>
      <c r="E1214" s="4">
        <f t="shared" si="37"/>
        <v>1.7000000000000001E-2</v>
      </c>
      <c r="F1214" s="4">
        <f>COUNTIF(A1214:$A$3702,C1214)</f>
        <v>1</v>
      </c>
    </row>
    <row r="1215" spans="1:6" x14ac:dyDescent="0.3">
      <c r="A1215" s="3" t="s">
        <v>2188</v>
      </c>
      <c r="B1215" s="3">
        <v>7.6</v>
      </c>
      <c r="C1215" s="4" t="str">
        <v>Michael Meredith</v>
      </c>
      <c r="D1215" s="7">
        <f t="shared" si="36"/>
        <v>5.5</v>
      </c>
      <c r="E1215" s="4">
        <f t="shared" si="37"/>
        <v>0.18</v>
      </c>
      <c r="F1215" s="4">
        <f>COUNTIF(A1215:$A$3702,C1215)</f>
        <v>1</v>
      </c>
    </row>
    <row r="1216" spans="1:6" x14ac:dyDescent="0.3">
      <c r="A1216" s="2" t="s">
        <v>2190</v>
      </c>
      <c r="B1216" s="2">
        <v>4.2</v>
      </c>
      <c r="C1216" s="4" t="str">
        <v>Julio DePietro</v>
      </c>
      <c r="D1216" s="7">
        <f t="shared" si="36"/>
        <v>5.9</v>
      </c>
      <c r="E1216" s="4">
        <f t="shared" si="37"/>
        <v>0.27500000000000002</v>
      </c>
      <c r="F1216" s="4">
        <f>COUNTIF(A1216:$A$3702,C1216)</f>
        <v>1</v>
      </c>
    </row>
    <row r="1217" spans="1:6" x14ac:dyDescent="0.3">
      <c r="A1217" s="3" t="s">
        <v>1763</v>
      </c>
      <c r="B1217" s="3">
        <v>7.8</v>
      </c>
      <c r="C1217" s="4" t="str">
        <v>Katherine Dieckmann</v>
      </c>
      <c r="D1217" s="7">
        <f t="shared" si="36"/>
        <v>4.7</v>
      </c>
      <c r="E1217" s="4">
        <f t="shared" si="37"/>
        <v>6.5000000000000002E-2</v>
      </c>
      <c r="F1217" s="4">
        <f>COUNTIF(A1217:$A$3702,C1217)</f>
        <v>1</v>
      </c>
    </row>
    <row r="1218" spans="1:6" x14ac:dyDescent="0.3">
      <c r="A1218" s="2" t="s">
        <v>1467</v>
      </c>
      <c r="B1218" s="2">
        <v>5.8</v>
      </c>
      <c r="C1218" s="4" t="str">
        <v>Scott Marshall</v>
      </c>
      <c r="D1218" s="7">
        <f t="shared" ref="D1218:D1281" si="38">AVERAGEIF($A$2:$A$3702,C1218,$B$2:$B$3702)</f>
        <v>3.9</v>
      </c>
      <c r="E1218" s="4">
        <f t="shared" si="37"/>
        <v>2.7E-2</v>
      </c>
      <c r="F1218" s="4">
        <f>COUNTIF(A1218:$A$3702,C1218)</f>
        <v>1</v>
      </c>
    </row>
    <row r="1219" spans="1:6" x14ac:dyDescent="0.3">
      <c r="A1219" s="3" t="s">
        <v>1760</v>
      </c>
      <c r="B1219" s="3">
        <v>5.9</v>
      </c>
      <c r="C1219" s="4" t="str">
        <v>Álex de la Iglesia</v>
      </c>
      <c r="D1219" s="7">
        <f t="shared" si="38"/>
        <v>6.1</v>
      </c>
      <c r="E1219" s="4">
        <f t="shared" ref="E1219:E1282" si="39">_xlfn.PERCENTRANK.EXC($D$2:$D$1694,D1219)</f>
        <v>0.35399999999999998</v>
      </c>
      <c r="F1219" s="4">
        <f>COUNTIF(A1219:$A$3702,C1219)</f>
        <v>1</v>
      </c>
    </row>
    <row r="1220" spans="1:6" x14ac:dyDescent="0.3">
      <c r="A1220" s="2" t="s">
        <v>1377</v>
      </c>
      <c r="B1220" s="2">
        <v>8.4</v>
      </c>
      <c r="C1220" s="4" t="str">
        <v>Michael Clancy</v>
      </c>
      <c r="D1220" s="7">
        <f t="shared" si="38"/>
        <v>6.7</v>
      </c>
      <c r="E1220" s="4">
        <f t="shared" si="39"/>
        <v>0.60199999999999998</v>
      </c>
      <c r="F1220" s="4">
        <f>COUNTIF(A1220:$A$3702,C1220)</f>
        <v>1</v>
      </c>
    </row>
    <row r="1221" spans="1:6" x14ac:dyDescent="0.3">
      <c r="A1221" s="3" t="s">
        <v>2199</v>
      </c>
      <c r="B1221" s="3">
        <v>4.8</v>
      </c>
      <c r="C1221" s="4" t="str">
        <v>Benedikt Erlingsson</v>
      </c>
      <c r="D1221" s="7">
        <f t="shared" si="38"/>
        <v>6.9</v>
      </c>
      <c r="E1221" s="4">
        <f t="shared" si="39"/>
        <v>0.68200000000000005</v>
      </c>
      <c r="F1221" s="4">
        <f>COUNTIF(A1221:$A$3702,C1221)</f>
        <v>1</v>
      </c>
    </row>
    <row r="1222" spans="1:6" x14ac:dyDescent="0.3">
      <c r="A1222" s="2" t="s">
        <v>2202</v>
      </c>
      <c r="B1222" s="2">
        <v>6.2</v>
      </c>
      <c r="C1222" s="4" t="str">
        <v>Andy Garcia</v>
      </c>
      <c r="D1222" s="7">
        <f t="shared" si="38"/>
        <v>6.7</v>
      </c>
      <c r="E1222" s="4">
        <f t="shared" si="39"/>
        <v>0.60199999999999998</v>
      </c>
      <c r="F1222" s="4">
        <f>COUNTIF(A1222:$A$3702,C1222)</f>
        <v>1</v>
      </c>
    </row>
    <row r="1223" spans="1:6" x14ac:dyDescent="0.3">
      <c r="A1223" s="3" t="s">
        <v>2052</v>
      </c>
      <c r="B1223" s="3">
        <v>6.5</v>
      </c>
      <c r="C1223" s="4" t="str">
        <v>Gary Sherman</v>
      </c>
      <c r="D1223" s="7">
        <f t="shared" si="38"/>
        <v>4.5</v>
      </c>
      <c r="E1223" s="4">
        <f t="shared" si="39"/>
        <v>5.3999999999999999E-2</v>
      </c>
      <c r="F1223" s="4">
        <f>COUNTIF(A1223:$A$3702,C1223)</f>
        <v>1</v>
      </c>
    </row>
    <row r="1224" spans="1:6" x14ac:dyDescent="0.3">
      <c r="A1224" s="2" t="s">
        <v>2205</v>
      </c>
      <c r="B1224" s="2">
        <v>6.3</v>
      </c>
      <c r="C1224" s="4" t="str">
        <v>Stanley Kramer</v>
      </c>
      <c r="D1224" s="7">
        <f t="shared" si="38"/>
        <v>7.6</v>
      </c>
      <c r="E1224" s="4">
        <f t="shared" si="39"/>
        <v>0.91400000000000003</v>
      </c>
      <c r="F1224" s="4">
        <f>COUNTIF(A1224:$A$3702,C1224)</f>
        <v>1</v>
      </c>
    </row>
    <row r="1225" spans="1:6" x14ac:dyDescent="0.3">
      <c r="A1225" s="3" t="s">
        <v>2207</v>
      </c>
      <c r="B1225" s="3">
        <v>3.3</v>
      </c>
      <c r="C1225" s="4" t="str">
        <v>Yash Chopra</v>
      </c>
      <c r="D1225" s="7">
        <f t="shared" si="38"/>
        <v>7.4</v>
      </c>
      <c r="E1225" s="4">
        <f t="shared" si="39"/>
        <v>0.875</v>
      </c>
      <c r="F1225" s="4">
        <f>COUNTIF(A1225:$A$3702,C1225)</f>
        <v>2</v>
      </c>
    </row>
    <row r="1226" spans="1:6" x14ac:dyDescent="0.3">
      <c r="A1226" s="2" t="s">
        <v>568</v>
      </c>
      <c r="B1226" s="2">
        <v>5.9</v>
      </c>
      <c r="C1226" s="4" t="str">
        <v>Floria Sigismondi</v>
      </c>
      <c r="D1226" s="7">
        <f t="shared" si="38"/>
        <v>6.6</v>
      </c>
      <c r="E1226" s="4">
        <f t="shared" si="39"/>
        <v>0.55400000000000005</v>
      </c>
      <c r="F1226" s="4">
        <f>COUNTIF(A1226:$A$3702,C1226)</f>
        <v>1</v>
      </c>
    </row>
    <row r="1227" spans="1:6" x14ac:dyDescent="0.3">
      <c r="A1227" s="2" t="s">
        <v>1795</v>
      </c>
      <c r="B1227" s="2">
        <v>5.8</v>
      </c>
      <c r="C1227" s="4" t="str">
        <v>Terence Young</v>
      </c>
      <c r="D1227" s="7">
        <f t="shared" si="38"/>
        <v>7.2666666666666666</v>
      </c>
      <c r="E1227" s="4">
        <f t="shared" si="39"/>
        <v>0.84599999999999997</v>
      </c>
      <c r="F1227" s="4">
        <f>COUNTIF(A1227:$A$3702,C1227)</f>
        <v>3</v>
      </c>
    </row>
    <row r="1228" spans="1:6" x14ac:dyDescent="0.3">
      <c r="A1228" s="2" t="s">
        <v>2212</v>
      </c>
      <c r="B1228" s="2">
        <v>4.7</v>
      </c>
      <c r="C1228" s="4" t="str">
        <v>Michael Moore</v>
      </c>
      <c r="D1228" s="7">
        <f t="shared" si="38"/>
        <v>7.75</v>
      </c>
      <c r="E1228" s="4">
        <f t="shared" si="39"/>
        <v>0.95399999999999996</v>
      </c>
      <c r="F1228" s="4">
        <f>COUNTIF(A1228:$A$3702,C1228)</f>
        <v>4</v>
      </c>
    </row>
    <row r="1229" spans="1:6" x14ac:dyDescent="0.3">
      <c r="A1229" s="3" t="s">
        <v>2214</v>
      </c>
      <c r="B1229" s="3">
        <v>4.0999999999999996</v>
      </c>
      <c r="C1229" s="4" t="str">
        <v>Kris Isacsson</v>
      </c>
      <c r="D1229" s="7">
        <f t="shared" si="38"/>
        <v>4.9000000000000004</v>
      </c>
      <c r="E1229" s="4">
        <f t="shared" si="39"/>
        <v>8.2000000000000003E-2</v>
      </c>
      <c r="F1229" s="4">
        <f>COUNTIF(A1229:$A$3702,C1229)</f>
        <v>1</v>
      </c>
    </row>
    <row r="1230" spans="1:6" x14ac:dyDescent="0.3">
      <c r="A1230" s="2" t="s">
        <v>2216</v>
      </c>
      <c r="B1230" s="2">
        <v>6.8</v>
      </c>
      <c r="C1230" s="4" t="str">
        <v>Ben Younger</v>
      </c>
      <c r="D1230" s="7">
        <f t="shared" si="38"/>
        <v>7</v>
      </c>
      <c r="E1230" s="4">
        <f t="shared" si="39"/>
        <v>0.72299999999999998</v>
      </c>
      <c r="F1230" s="4">
        <f>COUNTIF(A1230:$A$3702,C1230)</f>
        <v>1</v>
      </c>
    </row>
    <row r="1231" spans="1:6" x14ac:dyDescent="0.3">
      <c r="A1231" s="3" t="s">
        <v>1696</v>
      </c>
      <c r="B1231" s="3">
        <v>6.2</v>
      </c>
      <c r="C1231" s="4" t="str">
        <v>Hart Bochner</v>
      </c>
      <c r="D1231" s="7">
        <f t="shared" si="38"/>
        <v>6.5</v>
      </c>
      <c r="E1231" s="4">
        <f t="shared" si="39"/>
        <v>0.50600000000000001</v>
      </c>
      <c r="F1231" s="4">
        <f>COUNTIF(A1231:$A$3702,C1231)</f>
        <v>1</v>
      </c>
    </row>
    <row r="1232" spans="1:6" x14ac:dyDescent="0.3">
      <c r="A1232" s="2" t="s">
        <v>2156</v>
      </c>
      <c r="B1232" s="2">
        <v>4.5</v>
      </c>
      <c r="C1232" s="4" t="str">
        <v>Chatrichalerm Yukol</v>
      </c>
      <c r="D1232" s="7">
        <f t="shared" si="38"/>
        <v>6.6</v>
      </c>
      <c r="E1232" s="4">
        <f t="shared" si="39"/>
        <v>0.55400000000000005</v>
      </c>
      <c r="F1232" s="4">
        <f>COUNTIF(A1232:$A$3702,C1232)</f>
        <v>1</v>
      </c>
    </row>
    <row r="1233" spans="1:6" x14ac:dyDescent="0.3">
      <c r="A1233" s="3" t="s">
        <v>2221</v>
      </c>
      <c r="B1233" s="3">
        <v>5.8</v>
      </c>
      <c r="C1233" s="4" t="str">
        <v>Dario Argento</v>
      </c>
      <c r="D1233" s="7">
        <f t="shared" si="38"/>
        <v>6.1</v>
      </c>
      <c r="E1233" s="4">
        <f t="shared" si="39"/>
        <v>0.35399999999999998</v>
      </c>
      <c r="F1233" s="4">
        <f>COUNTIF(A1233:$A$3702,C1233)</f>
        <v>1</v>
      </c>
    </row>
    <row r="1234" spans="1:6" x14ac:dyDescent="0.3">
      <c r="A1234" s="2" t="s">
        <v>1738</v>
      </c>
      <c r="B1234" s="2">
        <v>7.3</v>
      </c>
      <c r="C1234" s="4" t="str">
        <v>Marc Forby</v>
      </c>
      <c r="D1234" s="7">
        <f t="shared" si="38"/>
        <v>6.2</v>
      </c>
      <c r="E1234" s="4">
        <f t="shared" si="39"/>
        <v>0.39500000000000002</v>
      </c>
      <c r="F1234" s="4">
        <f>COUNTIF(A1234:$A$3702,C1234)</f>
        <v>1</v>
      </c>
    </row>
    <row r="1235" spans="1:6" x14ac:dyDescent="0.3">
      <c r="A1235" s="3" t="s">
        <v>1350</v>
      </c>
      <c r="B1235" s="3">
        <v>5.9</v>
      </c>
      <c r="C1235" s="4" t="str">
        <v>Ole Christian Madsen</v>
      </c>
      <c r="D1235" s="7">
        <f t="shared" si="38"/>
        <v>7.3</v>
      </c>
      <c r="E1235" s="4">
        <f t="shared" si="39"/>
        <v>0.84899999999999998</v>
      </c>
      <c r="F1235" s="4">
        <f>COUNTIF(A1235:$A$3702,C1235)</f>
        <v>1</v>
      </c>
    </row>
    <row r="1236" spans="1:6" x14ac:dyDescent="0.3">
      <c r="A1236" s="2" t="s">
        <v>2226</v>
      </c>
      <c r="B1236" s="2">
        <v>4.4000000000000004</v>
      </c>
      <c r="C1236" s="4" t="str">
        <v>Meiert Avis</v>
      </c>
      <c r="D1236" s="7">
        <f t="shared" si="38"/>
        <v>4.2</v>
      </c>
      <c r="E1236" s="4">
        <f t="shared" si="39"/>
        <v>4.3999999999999997E-2</v>
      </c>
      <c r="F1236" s="4">
        <f>COUNTIF(A1236:$A$3702,C1236)</f>
        <v>1</v>
      </c>
    </row>
    <row r="1237" spans="1:6" x14ac:dyDescent="0.3">
      <c r="A1237" s="3" t="s">
        <v>1632</v>
      </c>
      <c r="B1237" s="3">
        <v>5.8</v>
      </c>
      <c r="C1237" s="4" t="str">
        <v>Peter Faiman</v>
      </c>
      <c r="D1237" s="7">
        <f t="shared" si="38"/>
        <v>6.5</v>
      </c>
      <c r="E1237" s="4">
        <f t="shared" si="39"/>
        <v>0.50600000000000001</v>
      </c>
      <c r="F1237" s="4">
        <f>COUNTIF(A1237:$A$3702,C1237)</f>
        <v>1</v>
      </c>
    </row>
    <row r="1238" spans="1:6" x14ac:dyDescent="0.3">
      <c r="A1238" s="2" t="s">
        <v>2230</v>
      </c>
      <c r="B1238" s="2">
        <v>5.0999999999999996</v>
      </c>
      <c r="C1238" s="4" t="str">
        <v>Joby Harold</v>
      </c>
      <c r="D1238" s="7">
        <f t="shared" si="38"/>
        <v>6.5</v>
      </c>
      <c r="E1238" s="4">
        <f t="shared" si="39"/>
        <v>0.50600000000000001</v>
      </c>
      <c r="F1238" s="4">
        <f>COUNTIF(A1238:$A$3702,C1238)</f>
        <v>1</v>
      </c>
    </row>
    <row r="1239" spans="1:6" x14ac:dyDescent="0.3">
      <c r="A1239" s="3" t="s">
        <v>871</v>
      </c>
      <c r="B1239" s="3">
        <v>6.9</v>
      </c>
      <c r="C1239" s="4" t="str">
        <v>Ekachai Uekrongtham</v>
      </c>
      <c r="D1239" s="7">
        <f t="shared" si="38"/>
        <v>5.7</v>
      </c>
      <c r="E1239" s="4">
        <f t="shared" si="39"/>
        <v>0.23599999999999999</v>
      </c>
      <c r="F1239" s="4">
        <f>COUNTIF(A1239:$A$3702,C1239)</f>
        <v>1</v>
      </c>
    </row>
    <row r="1240" spans="1:6" x14ac:dyDescent="0.3">
      <c r="A1240" s="2" t="s">
        <v>1452</v>
      </c>
      <c r="B1240" s="2">
        <v>6.2</v>
      </c>
      <c r="C1240" s="4" t="str">
        <v>Mark Rydell</v>
      </c>
      <c r="D1240" s="7">
        <f t="shared" si="38"/>
        <v>6.9</v>
      </c>
      <c r="E1240" s="4">
        <f t="shared" si="39"/>
        <v>0.68200000000000005</v>
      </c>
      <c r="F1240" s="4">
        <f>COUNTIF(A1240:$A$3702,C1240)</f>
        <v>1</v>
      </c>
    </row>
    <row r="1241" spans="1:6" x14ac:dyDescent="0.3">
      <c r="A1241" s="3" t="s">
        <v>2235</v>
      </c>
      <c r="B1241" s="3">
        <v>6.9</v>
      </c>
      <c r="C1241" s="4" t="str">
        <v>David E. Talbert</v>
      </c>
      <c r="D1241" s="7">
        <f t="shared" si="38"/>
        <v>5</v>
      </c>
      <c r="E1241" s="4">
        <f t="shared" si="39"/>
        <v>8.6999999999999994E-2</v>
      </c>
      <c r="F1241" s="4">
        <f>COUNTIF(A1241:$A$3702,C1241)</f>
        <v>1</v>
      </c>
    </row>
    <row r="1242" spans="1:6" x14ac:dyDescent="0.3">
      <c r="A1242" s="2" t="s">
        <v>1405</v>
      </c>
      <c r="B1242" s="2">
        <v>7.3</v>
      </c>
      <c r="C1242" s="4" t="str">
        <v>Ari Sandel</v>
      </c>
      <c r="D1242" s="7">
        <f t="shared" si="38"/>
        <v>6.5</v>
      </c>
      <c r="E1242" s="4">
        <f t="shared" si="39"/>
        <v>0.50600000000000001</v>
      </c>
      <c r="F1242" s="4">
        <f>COUNTIF(A1242:$A$3702,C1242)</f>
        <v>1</v>
      </c>
    </row>
    <row r="1243" spans="1:6" x14ac:dyDescent="0.3">
      <c r="A1243" s="3" t="s">
        <v>2239</v>
      </c>
      <c r="B1243" s="3">
        <v>7.1</v>
      </c>
      <c r="C1243" s="4" t="str">
        <v>Vondie Curtis-Hall</v>
      </c>
      <c r="D1243" s="7">
        <f t="shared" si="38"/>
        <v>2.1</v>
      </c>
      <c r="E1243" s="4">
        <f t="shared" si="39"/>
        <v>0</v>
      </c>
      <c r="F1243" s="4">
        <f>COUNTIF(A1243:$A$3702,C1243)</f>
        <v>1</v>
      </c>
    </row>
    <row r="1244" spans="1:6" x14ac:dyDescent="0.3">
      <c r="A1244" s="2" t="s">
        <v>673</v>
      </c>
      <c r="B1244" s="2">
        <v>6</v>
      </c>
      <c r="C1244" s="4" t="str">
        <v>John Sayles</v>
      </c>
      <c r="D1244" s="7">
        <f t="shared" si="38"/>
        <v>7.2</v>
      </c>
      <c r="E1244" s="4">
        <f t="shared" si="39"/>
        <v>0.81</v>
      </c>
      <c r="F1244" s="4">
        <f>COUNTIF(A1244:$A$3702,C1244)</f>
        <v>3</v>
      </c>
    </row>
    <row r="1245" spans="1:6" x14ac:dyDescent="0.3">
      <c r="A1245" s="3" t="s">
        <v>2243</v>
      </c>
      <c r="B1245" s="3">
        <v>7</v>
      </c>
      <c r="C1245" s="4" t="str">
        <v>Dan Gilroy</v>
      </c>
      <c r="D1245" s="7">
        <f t="shared" si="38"/>
        <v>7.9</v>
      </c>
      <c r="E1245" s="4">
        <f t="shared" si="39"/>
        <v>0.97</v>
      </c>
      <c r="F1245" s="4">
        <f>COUNTIF(A1245:$A$3702,C1245)</f>
        <v>1</v>
      </c>
    </row>
    <row r="1246" spans="1:6" x14ac:dyDescent="0.3">
      <c r="A1246" s="2" t="s">
        <v>337</v>
      </c>
      <c r="B1246" s="2">
        <v>7.6</v>
      </c>
      <c r="C1246" s="4" t="str">
        <v>Jonathan Dayton</v>
      </c>
      <c r="D1246" s="7">
        <f t="shared" si="38"/>
        <v>7.9</v>
      </c>
      <c r="E1246" s="4">
        <f t="shared" si="39"/>
        <v>0.97</v>
      </c>
      <c r="F1246" s="4">
        <f>COUNTIF(A1246:$A$3702,C1246)</f>
        <v>1</v>
      </c>
    </row>
    <row r="1247" spans="1:6" x14ac:dyDescent="0.3">
      <c r="A1247" s="3" t="s">
        <v>2247</v>
      </c>
      <c r="B1247" s="3">
        <v>8.4</v>
      </c>
      <c r="C1247" s="4" t="str">
        <v>Chris Stokes</v>
      </c>
      <c r="D1247" s="7">
        <f t="shared" si="38"/>
        <v>3.5</v>
      </c>
      <c r="E1247" s="4">
        <f t="shared" si="39"/>
        <v>1.7000000000000001E-2</v>
      </c>
      <c r="F1247" s="4">
        <f>COUNTIF(A1247:$A$3702,C1247)</f>
        <v>1</v>
      </c>
    </row>
    <row r="1248" spans="1:6" x14ac:dyDescent="0.3">
      <c r="A1248" s="2" t="s">
        <v>411</v>
      </c>
      <c r="B1248" s="2">
        <v>7.1</v>
      </c>
      <c r="C1248" s="4" t="str">
        <v>Don Siegel</v>
      </c>
      <c r="D1248" s="7">
        <f t="shared" si="38"/>
        <v>7.6</v>
      </c>
      <c r="E1248" s="4">
        <f t="shared" si="39"/>
        <v>0.91400000000000003</v>
      </c>
      <c r="F1248" s="4">
        <f>COUNTIF(A1248:$A$3702,C1248)</f>
        <v>1</v>
      </c>
    </row>
    <row r="1249" spans="1:6" x14ac:dyDescent="0.3">
      <c r="A1249" s="3" t="s">
        <v>83</v>
      </c>
      <c r="B1249" s="3">
        <v>7</v>
      </c>
      <c r="C1249" s="4" t="str">
        <v>Martin Lawrence</v>
      </c>
      <c r="D1249" s="7">
        <f t="shared" si="38"/>
        <v>5.6</v>
      </c>
      <c r="E1249" s="4">
        <f t="shared" si="39"/>
        <v>0.2</v>
      </c>
      <c r="F1249" s="4">
        <f>COUNTIF(A1249:$A$3702,C1249)</f>
        <v>1</v>
      </c>
    </row>
    <row r="1250" spans="1:6" x14ac:dyDescent="0.3">
      <c r="A1250" s="2" t="s">
        <v>30</v>
      </c>
      <c r="B1250" s="2">
        <v>8</v>
      </c>
      <c r="C1250" s="4" t="str">
        <v>Masayuki Ochiai</v>
      </c>
      <c r="D1250" s="7">
        <f t="shared" si="38"/>
        <v>5.2</v>
      </c>
      <c r="E1250" s="4">
        <f t="shared" si="39"/>
        <v>0.113</v>
      </c>
      <c r="F1250" s="4">
        <f>COUNTIF(A1250:$A$3702,C1250)</f>
        <v>1</v>
      </c>
    </row>
    <row r="1251" spans="1:6" x14ac:dyDescent="0.3">
      <c r="A1251" s="3" t="s">
        <v>2256</v>
      </c>
      <c r="B1251" s="3">
        <v>5.3</v>
      </c>
      <c r="C1251" s="4" t="str">
        <v>Tom Gormican</v>
      </c>
      <c r="D1251" s="7">
        <f t="shared" si="38"/>
        <v>6.1</v>
      </c>
      <c r="E1251" s="4">
        <f t="shared" si="39"/>
        <v>0.35399999999999998</v>
      </c>
      <c r="F1251" s="4">
        <f>COUNTIF(A1251:$A$3702,C1251)</f>
        <v>1</v>
      </c>
    </row>
    <row r="1252" spans="1:6" x14ac:dyDescent="0.3">
      <c r="A1252" s="2" t="s">
        <v>1594</v>
      </c>
      <c r="B1252" s="2">
        <v>4.9000000000000004</v>
      </c>
      <c r="C1252" s="4" t="str">
        <v>Peter R. Hunt</v>
      </c>
      <c r="D1252" s="7">
        <f t="shared" si="38"/>
        <v>6.8</v>
      </c>
      <c r="E1252" s="4">
        <f t="shared" si="39"/>
        <v>0.64</v>
      </c>
      <c r="F1252" s="4">
        <f>COUNTIF(A1252:$A$3702,C1252)</f>
        <v>1</v>
      </c>
    </row>
    <row r="1253" spans="1:6" x14ac:dyDescent="0.3">
      <c r="A1253" s="3" t="s">
        <v>821</v>
      </c>
      <c r="B1253" s="3">
        <v>6.4</v>
      </c>
      <c r="C1253" s="4" t="str">
        <v>Jonas Elmer</v>
      </c>
      <c r="D1253" s="7">
        <f t="shared" si="38"/>
        <v>5.6</v>
      </c>
      <c r="E1253" s="4">
        <f t="shared" si="39"/>
        <v>0.2</v>
      </c>
      <c r="F1253" s="4">
        <f>COUNTIF(A1253:$A$3702,C1253)</f>
        <v>1</v>
      </c>
    </row>
    <row r="1254" spans="1:6" x14ac:dyDescent="0.3">
      <c r="A1254" s="2" t="s">
        <v>438</v>
      </c>
      <c r="B1254" s="2">
        <v>7.4</v>
      </c>
      <c r="C1254" s="4" t="str">
        <v>Mary Harron</v>
      </c>
      <c r="D1254" s="7">
        <f t="shared" si="38"/>
        <v>7.6</v>
      </c>
      <c r="E1254" s="4">
        <f t="shared" si="39"/>
        <v>0.91400000000000003</v>
      </c>
      <c r="F1254" s="4">
        <f>COUNTIF(A1254:$A$3702,C1254)</f>
        <v>1</v>
      </c>
    </row>
    <row r="1255" spans="1:6" x14ac:dyDescent="0.3">
      <c r="A1255" s="3" t="s">
        <v>1033</v>
      </c>
      <c r="B1255" s="3">
        <v>6.1</v>
      </c>
      <c r="C1255" s="4" t="str">
        <v>Troy Duffy</v>
      </c>
      <c r="D1255" s="7">
        <f t="shared" si="38"/>
        <v>6.3</v>
      </c>
      <c r="E1255" s="4">
        <f t="shared" si="39"/>
        <v>0.42599999999999999</v>
      </c>
      <c r="F1255" s="4">
        <f>COUNTIF(A1255:$A$3702,C1255)</f>
        <v>1</v>
      </c>
    </row>
    <row r="1256" spans="1:6" x14ac:dyDescent="0.3">
      <c r="A1256" s="2" t="s">
        <v>1019</v>
      </c>
      <c r="B1256" s="2">
        <v>6.5</v>
      </c>
      <c r="C1256" s="4" t="str">
        <v>Nicole Holofcener</v>
      </c>
      <c r="D1256" s="7">
        <f t="shared" si="38"/>
        <v>6.6750000000000007</v>
      </c>
      <c r="E1256" s="4">
        <f t="shared" si="39"/>
        <v>0.59799999999999998</v>
      </c>
      <c r="F1256" s="4">
        <f>COUNTIF(A1256:$A$3702,C1256)</f>
        <v>4</v>
      </c>
    </row>
    <row r="1257" spans="1:6" x14ac:dyDescent="0.3">
      <c r="A1257" s="3" t="s">
        <v>2264</v>
      </c>
      <c r="B1257" s="3">
        <v>5.7</v>
      </c>
      <c r="C1257" s="4" t="str">
        <v>Fina Torres</v>
      </c>
      <c r="D1257" s="7">
        <f t="shared" si="38"/>
        <v>5.3</v>
      </c>
      <c r="E1257" s="4">
        <f t="shared" si="39"/>
        <v>0.13100000000000001</v>
      </c>
      <c r="F1257" s="4">
        <f>COUNTIF(A1257:$A$3702,C1257)</f>
        <v>1</v>
      </c>
    </row>
    <row r="1258" spans="1:6" x14ac:dyDescent="0.3">
      <c r="A1258" s="2" t="s">
        <v>1608</v>
      </c>
      <c r="B1258" s="2">
        <v>5.0999999999999996</v>
      </c>
      <c r="C1258" s="4" t="str">
        <v>Duke Johnson</v>
      </c>
      <c r="D1258" s="7">
        <f t="shared" si="38"/>
        <v>7.3</v>
      </c>
      <c r="E1258" s="4">
        <f t="shared" si="39"/>
        <v>0.84899999999999998</v>
      </c>
      <c r="F1258" s="4">
        <f>COUNTIF(A1258:$A$3702,C1258)</f>
        <v>1</v>
      </c>
    </row>
    <row r="1259" spans="1:6" x14ac:dyDescent="0.3">
      <c r="A1259" s="3" t="s">
        <v>2267</v>
      </c>
      <c r="B1259" s="3">
        <v>6.6</v>
      </c>
      <c r="C1259" s="4" t="str">
        <v>François Ozon</v>
      </c>
      <c r="D1259" s="7">
        <f t="shared" si="38"/>
        <v>7.1</v>
      </c>
      <c r="E1259" s="4">
        <f t="shared" si="39"/>
        <v>0.77200000000000002</v>
      </c>
      <c r="F1259" s="4">
        <f>COUNTIF(A1259:$A$3702,C1259)</f>
        <v>1</v>
      </c>
    </row>
    <row r="1260" spans="1:6" x14ac:dyDescent="0.3">
      <c r="A1260" s="2" t="s">
        <v>2269</v>
      </c>
      <c r="B1260" s="2">
        <v>6.5</v>
      </c>
      <c r="C1260" s="4" t="str">
        <v>Anna Boden</v>
      </c>
      <c r="D1260" s="7">
        <f t="shared" si="38"/>
        <v>7.2</v>
      </c>
      <c r="E1260" s="4">
        <f t="shared" si="39"/>
        <v>0.81</v>
      </c>
      <c r="F1260" s="4">
        <f>COUNTIF(A1260:$A$3702,C1260)</f>
        <v>1</v>
      </c>
    </row>
    <row r="1261" spans="1:6" x14ac:dyDescent="0.3">
      <c r="A1261" s="3" t="s">
        <v>220</v>
      </c>
      <c r="B1261" s="3">
        <v>6.9</v>
      </c>
      <c r="C1261" s="4" t="str">
        <v>Steve James</v>
      </c>
      <c r="D1261" s="7">
        <f t="shared" si="38"/>
        <v>7.5500000000000007</v>
      </c>
      <c r="E1261" s="4">
        <f t="shared" si="39"/>
        <v>0.91</v>
      </c>
      <c r="F1261" s="4">
        <f>COUNTIF(A1261:$A$3702,C1261)</f>
        <v>2</v>
      </c>
    </row>
    <row r="1262" spans="1:6" x14ac:dyDescent="0.3">
      <c r="A1262" s="2" t="s">
        <v>2273</v>
      </c>
      <c r="B1262" s="2">
        <v>7.6</v>
      </c>
      <c r="C1262" s="4" t="str">
        <v>Tomm Moore</v>
      </c>
      <c r="D1262" s="7">
        <f t="shared" si="38"/>
        <v>7.7</v>
      </c>
      <c r="E1262" s="4">
        <f t="shared" si="39"/>
        <v>0.93899999999999995</v>
      </c>
      <c r="F1262" s="4">
        <f>COUNTIF(A1262:$A$3702,C1262)</f>
        <v>1</v>
      </c>
    </row>
    <row r="1263" spans="1:6" x14ac:dyDescent="0.3">
      <c r="A1263" s="3" t="s">
        <v>236</v>
      </c>
      <c r="B1263" s="3">
        <v>5.6</v>
      </c>
      <c r="C1263" s="4" t="str">
        <v>John Carney</v>
      </c>
      <c r="D1263" s="7">
        <f t="shared" si="38"/>
        <v>7.65</v>
      </c>
      <c r="E1263" s="4">
        <f t="shared" si="39"/>
        <v>0.93200000000000005</v>
      </c>
      <c r="F1263" s="4">
        <f>COUNTIF(A1263:$A$3702,C1263)</f>
        <v>2</v>
      </c>
    </row>
    <row r="1264" spans="1:6" x14ac:dyDescent="0.3">
      <c r="A1264" s="2" t="s">
        <v>2276</v>
      </c>
      <c r="B1264" s="2">
        <v>6.2</v>
      </c>
      <c r="C1264" s="4" t="str">
        <v>David Jacobson</v>
      </c>
      <c r="D1264" s="7">
        <f t="shared" si="38"/>
        <v>6.5</v>
      </c>
      <c r="E1264" s="4">
        <f t="shared" si="39"/>
        <v>0.50600000000000001</v>
      </c>
      <c r="F1264" s="4">
        <f>COUNTIF(A1264:$A$3702,C1264)</f>
        <v>1</v>
      </c>
    </row>
    <row r="1265" spans="1:6" x14ac:dyDescent="0.3">
      <c r="A1265" s="3" t="s">
        <v>1685</v>
      </c>
      <c r="B1265" s="3">
        <v>4.4000000000000004</v>
      </c>
      <c r="C1265" s="4" t="str">
        <v>Michael Corrente</v>
      </c>
      <c r="D1265" s="7">
        <f t="shared" si="38"/>
        <v>6.4</v>
      </c>
      <c r="E1265" s="4">
        <f t="shared" si="39"/>
        <v>0.46800000000000003</v>
      </c>
      <c r="F1265" s="4">
        <f>COUNTIF(A1265:$A$3702,C1265)</f>
        <v>2</v>
      </c>
    </row>
    <row r="1266" spans="1:6" x14ac:dyDescent="0.3">
      <c r="A1266" s="2" t="s">
        <v>2279</v>
      </c>
      <c r="B1266" s="2">
        <v>5.6</v>
      </c>
      <c r="C1266" s="4" t="str">
        <v>Keith Gordon</v>
      </c>
      <c r="D1266" s="7">
        <f t="shared" si="38"/>
        <v>5.6</v>
      </c>
      <c r="E1266" s="4">
        <f t="shared" si="39"/>
        <v>0.2</v>
      </c>
      <c r="F1266" s="4">
        <f>COUNTIF(A1266:$A$3702,C1266)</f>
        <v>1</v>
      </c>
    </row>
    <row r="1267" spans="1:6" x14ac:dyDescent="0.3">
      <c r="A1267" s="3" t="s">
        <v>1386</v>
      </c>
      <c r="B1267" s="3">
        <v>5.5</v>
      </c>
      <c r="C1267" s="4" t="str">
        <v>Andrew Currie</v>
      </c>
      <c r="D1267" s="7">
        <f t="shared" si="38"/>
        <v>6.8</v>
      </c>
      <c r="E1267" s="4">
        <f t="shared" si="39"/>
        <v>0.64</v>
      </c>
      <c r="F1267" s="4">
        <f>COUNTIF(A1267:$A$3702,C1267)</f>
        <v>1</v>
      </c>
    </row>
    <row r="1268" spans="1:6" x14ac:dyDescent="0.3">
      <c r="A1268" s="2" t="s">
        <v>1258</v>
      </c>
      <c r="B1268" s="2">
        <v>6.7</v>
      </c>
      <c r="C1268" s="4" t="str">
        <v>Andrew Wilson</v>
      </c>
      <c r="D1268" s="7">
        <f t="shared" si="38"/>
        <v>5.5</v>
      </c>
      <c r="E1268" s="4">
        <f t="shared" si="39"/>
        <v>0.18</v>
      </c>
      <c r="F1268" s="4">
        <f>COUNTIF(A1268:$A$3702,C1268)</f>
        <v>1</v>
      </c>
    </row>
    <row r="1269" spans="1:6" x14ac:dyDescent="0.3">
      <c r="A1269" s="3" t="s">
        <v>236</v>
      </c>
      <c r="B1269" s="3">
        <v>6.1</v>
      </c>
      <c r="C1269" s="4" t="str">
        <v>Marc Schölermann</v>
      </c>
      <c r="D1269" s="7">
        <f t="shared" si="38"/>
        <v>6</v>
      </c>
      <c r="E1269" s="4">
        <f t="shared" si="39"/>
        <v>0.316</v>
      </c>
      <c r="F1269" s="4">
        <f>COUNTIF(A1269:$A$3702,C1269)</f>
        <v>1</v>
      </c>
    </row>
    <row r="1270" spans="1:6" x14ac:dyDescent="0.3">
      <c r="A1270" s="2" t="s">
        <v>1467</v>
      </c>
      <c r="B1270" s="2">
        <v>6.2</v>
      </c>
      <c r="C1270" s="4" t="str">
        <v>Robert Moresco</v>
      </c>
      <c r="D1270" s="7">
        <f t="shared" si="38"/>
        <v>6.4</v>
      </c>
      <c r="E1270" s="4">
        <f t="shared" si="39"/>
        <v>0.46800000000000003</v>
      </c>
      <c r="F1270" s="4">
        <f>COUNTIF(A1270:$A$3702,C1270)</f>
        <v>1</v>
      </c>
    </row>
    <row r="1271" spans="1:6" x14ac:dyDescent="0.3">
      <c r="A1271" s="3" t="s">
        <v>2285</v>
      </c>
      <c r="B1271" s="3">
        <v>7.3</v>
      </c>
      <c r="C1271" s="4" t="str">
        <v>Thomas Vinterberg</v>
      </c>
      <c r="D1271" s="7">
        <f t="shared" si="38"/>
        <v>7.666666666666667</v>
      </c>
      <c r="E1271" s="4">
        <f t="shared" si="39"/>
        <v>0.93600000000000005</v>
      </c>
      <c r="F1271" s="4">
        <f>COUNTIF(A1271:$A$3702,C1271)</f>
        <v>3</v>
      </c>
    </row>
    <row r="1272" spans="1:6" x14ac:dyDescent="0.3">
      <c r="A1272" s="2" t="s">
        <v>60</v>
      </c>
      <c r="B1272" s="2">
        <v>6.6</v>
      </c>
      <c r="C1272" s="4" t="str">
        <v>Claudia Llosa</v>
      </c>
      <c r="D1272" s="7">
        <f t="shared" si="38"/>
        <v>5.3</v>
      </c>
      <c r="E1272" s="4">
        <f t="shared" si="39"/>
        <v>0.13100000000000001</v>
      </c>
      <c r="F1272" s="4">
        <f>COUNTIF(A1272:$A$3702,C1272)</f>
        <v>1</v>
      </c>
    </row>
    <row r="1273" spans="1:6" x14ac:dyDescent="0.3">
      <c r="A1273" s="3" t="s">
        <v>1760</v>
      </c>
      <c r="B1273" s="3">
        <v>8.1999999999999993</v>
      </c>
      <c r="C1273" s="4" t="str">
        <v>Ol Parker</v>
      </c>
      <c r="D1273" s="7">
        <f t="shared" si="38"/>
        <v>6.9</v>
      </c>
      <c r="E1273" s="4">
        <f t="shared" si="39"/>
        <v>0.68200000000000005</v>
      </c>
      <c r="F1273" s="4">
        <f>COUNTIF(A1273:$A$3702,C1273)</f>
        <v>1</v>
      </c>
    </row>
    <row r="1274" spans="1:6" x14ac:dyDescent="0.3">
      <c r="A1274" s="2" t="s">
        <v>457</v>
      </c>
      <c r="B1274" s="2">
        <v>6.4</v>
      </c>
      <c r="C1274" s="4" t="str">
        <v>David Webb Peoples</v>
      </c>
      <c r="D1274" s="7">
        <f t="shared" si="38"/>
        <v>6.5</v>
      </c>
      <c r="E1274" s="4">
        <f t="shared" si="39"/>
        <v>0.50600000000000001</v>
      </c>
      <c r="F1274" s="4">
        <f>COUNTIF(A1274:$A$3702,C1274)</f>
        <v>1</v>
      </c>
    </row>
    <row r="1275" spans="1:6" x14ac:dyDescent="0.3">
      <c r="A1275" s="3" t="s">
        <v>2292</v>
      </c>
      <c r="B1275" s="3">
        <v>6.4</v>
      </c>
      <c r="C1275" s="4" t="str">
        <v>Stanley Tong</v>
      </c>
      <c r="D1275" s="7">
        <f t="shared" si="38"/>
        <v>6.7</v>
      </c>
      <c r="E1275" s="4">
        <f t="shared" si="39"/>
        <v>0.60199999999999998</v>
      </c>
      <c r="F1275" s="4">
        <f>COUNTIF(A1275:$A$3702,C1275)</f>
        <v>1</v>
      </c>
    </row>
    <row r="1276" spans="1:6" x14ac:dyDescent="0.3">
      <c r="A1276" s="2" t="s">
        <v>2294</v>
      </c>
      <c r="B1276" s="2">
        <v>5.2</v>
      </c>
      <c r="C1276" s="4" t="str">
        <v>Eli Roth</v>
      </c>
      <c r="D1276" s="7">
        <f t="shared" si="38"/>
        <v>5.5666666666666673</v>
      </c>
      <c r="E1276" s="4">
        <f t="shared" si="39"/>
        <v>0.19800000000000001</v>
      </c>
      <c r="F1276" s="4">
        <f>COUNTIF(A1276:$A$3702,C1276)</f>
        <v>3</v>
      </c>
    </row>
    <row r="1277" spans="1:6" x14ac:dyDescent="0.3">
      <c r="A1277" s="3" t="s">
        <v>1024</v>
      </c>
      <c r="B1277" s="3">
        <v>6.5</v>
      </c>
      <c r="C1277" s="4" t="str">
        <v>Tony Richardson</v>
      </c>
      <c r="D1277" s="7">
        <f t="shared" si="38"/>
        <v>6</v>
      </c>
      <c r="E1277" s="4">
        <f t="shared" si="39"/>
        <v>0.316</v>
      </c>
      <c r="F1277" s="4">
        <f>COUNTIF(A1277:$A$3702,C1277)</f>
        <v>1</v>
      </c>
    </row>
    <row r="1278" spans="1:6" x14ac:dyDescent="0.3">
      <c r="A1278" s="2" t="s">
        <v>2299</v>
      </c>
      <c r="B1278" s="2">
        <v>7.1</v>
      </c>
      <c r="C1278" s="4" t="str">
        <v>Paul Gross</v>
      </c>
      <c r="D1278" s="7">
        <f t="shared" si="38"/>
        <v>6</v>
      </c>
      <c r="E1278" s="4">
        <f t="shared" si="39"/>
        <v>0.316</v>
      </c>
      <c r="F1278" s="4">
        <f>COUNTIF(A1278:$A$3702,C1278)</f>
        <v>1</v>
      </c>
    </row>
    <row r="1279" spans="1:6" x14ac:dyDescent="0.3">
      <c r="A1279" s="2" t="s">
        <v>1696</v>
      </c>
      <c r="B1279" s="2">
        <v>7.3</v>
      </c>
      <c r="C1279" s="4" t="str">
        <v>Charles Robert Carner</v>
      </c>
      <c r="D1279" s="7">
        <f t="shared" si="38"/>
        <v>3.1</v>
      </c>
      <c r="E1279" s="4">
        <f t="shared" si="39"/>
        <v>8.0000000000000002E-3</v>
      </c>
      <c r="F1279" s="4">
        <f>COUNTIF(A1279:$A$3702,C1279)</f>
        <v>1</v>
      </c>
    </row>
    <row r="1280" spans="1:6" x14ac:dyDescent="0.3">
      <c r="A1280" s="3" t="s">
        <v>2302</v>
      </c>
      <c r="B1280" s="3">
        <v>5.2</v>
      </c>
      <c r="C1280" s="4" t="str">
        <v>Rodrigo García</v>
      </c>
      <c r="D1280" s="7">
        <f t="shared" si="38"/>
        <v>6.95</v>
      </c>
      <c r="E1280" s="4">
        <f t="shared" si="39"/>
        <v>0.71599999999999997</v>
      </c>
      <c r="F1280" s="4">
        <f>COUNTIF(A1280:$A$3702,C1280)</f>
        <v>2</v>
      </c>
    </row>
    <row r="1281" spans="1:6" x14ac:dyDescent="0.3">
      <c r="A1281" s="2" t="s">
        <v>2304</v>
      </c>
      <c r="B1281" s="2">
        <v>7.7</v>
      </c>
      <c r="C1281" s="4" t="str">
        <v>Vincent Paronnaud</v>
      </c>
      <c r="D1281" s="7">
        <f t="shared" si="38"/>
        <v>8</v>
      </c>
      <c r="E1281" s="4">
        <f t="shared" si="39"/>
        <v>0.97799999999999998</v>
      </c>
      <c r="F1281" s="4">
        <f>COUNTIF(A1281:$A$3702,C1281)</f>
        <v>1</v>
      </c>
    </row>
    <row r="1282" spans="1:6" x14ac:dyDescent="0.3">
      <c r="A1282" s="3" t="s">
        <v>1956</v>
      </c>
      <c r="B1282" s="3">
        <v>7.6</v>
      </c>
      <c r="C1282" s="4" t="str">
        <v>Daniel Barber</v>
      </c>
      <c r="D1282" s="7">
        <f t="shared" ref="D1282:D1345" si="40">AVERAGEIF($A$2:$A$3702,C1282,$B$2:$B$3702)</f>
        <v>7.2</v>
      </c>
      <c r="E1282" s="4">
        <f t="shared" si="39"/>
        <v>0.81</v>
      </c>
      <c r="F1282" s="4">
        <f>COUNTIF(A1282:$A$3702,C1282)</f>
        <v>1</v>
      </c>
    </row>
    <row r="1283" spans="1:6" x14ac:dyDescent="0.3">
      <c r="A1283" s="2" t="s">
        <v>2307</v>
      </c>
      <c r="B1283" s="2">
        <v>5.7</v>
      </c>
      <c r="C1283" s="4" t="str">
        <v>Robert Marcarelli</v>
      </c>
      <c r="D1283" s="7">
        <f t="shared" si="40"/>
        <v>3.5</v>
      </c>
      <c r="E1283" s="4">
        <f t="shared" ref="E1283:E1346" si="41">_xlfn.PERCENTRANK.EXC($D$2:$D$1694,D1283)</f>
        <v>1.7000000000000001E-2</v>
      </c>
      <c r="F1283" s="4">
        <f>COUNTIF(A1283:$A$3702,C1283)</f>
        <v>1</v>
      </c>
    </row>
    <row r="1284" spans="1:6" x14ac:dyDescent="0.3">
      <c r="A1284" s="3" t="s">
        <v>2309</v>
      </c>
      <c r="B1284" s="3">
        <v>7</v>
      </c>
      <c r="C1284" s="4" t="str">
        <v>Guy Hamilton</v>
      </c>
      <c r="D1284" s="7">
        <f t="shared" si="40"/>
        <v>7.0250000000000004</v>
      </c>
      <c r="E1284" s="4">
        <f t="shared" si="41"/>
        <v>0.76</v>
      </c>
      <c r="F1284" s="4">
        <f>COUNTIF(A1284:$A$3702,C1284)</f>
        <v>4</v>
      </c>
    </row>
    <row r="1285" spans="1:6" x14ac:dyDescent="0.3">
      <c r="A1285" s="2" t="s">
        <v>2311</v>
      </c>
      <c r="B1285" s="2">
        <v>6</v>
      </c>
      <c r="C1285" s="4" t="str">
        <v>Michael Anderson</v>
      </c>
      <c r="D1285" s="7">
        <f t="shared" si="40"/>
        <v>6.8</v>
      </c>
      <c r="E1285" s="4">
        <f t="shared" si="41"/>
        <v>0.64</v>
      </c>
      <c r="F1285" s="4">
        <f>COUNTIF(A1285:$A$3702,C1285)</f>
        <v>1</v>
      </c>
    </row>
    <row r="1286" spans="1:6" x14ac:dyDescent="0.3">
      <c r="A1286" s="3" t="s">
        <v>270</v>
      </c>
      <c r="B1286" s="3">
        <v>8.1</v>
      </c>
      <c r="C1286" s="4" t="str">
        <v>Matt Bettinelli-Olpin</v>
      </c>
      <c r="D1286" s="7">
        <f t="shared" si="40"/>
        <v>4</v>
      </c>
      <c r="E1286" s="4">
        <f t="shared" si="41"/>
        <v>3.1E-2</v>
      </c>
      <c r="F1286" s="4">
        <f>COUNTIF(A1286:$A$3702,C1286)</f>
        <v>1</v>
      </c>
    </row>
    <row r="1287" spans="1:6" x14ac:dyDescent="0.3">
      <c r="A1287" s="2" t="s">
        <v>2299</v>
      </c>
      <c r="B1287" s="2">
        <v>8</v>
      </c>
      <c r="C1287" s="4" t="str">
        <v>Aaron Schneider</v>
      </c>
      <c r="D1287" s="7">
        <f t="shared" si="40"/>
        <v>7.1</v>
      </c>
      <c r="E1287" s="4">
        <f t="shared" si="41"/>
        <v>0.77200000000000002</v>
      </c>
      <c r="F1287" s="4">
        <f>COUNTIF(A1287:$A$3702,C1287)</f>
        <v>1</v>
      </c>
    </row>
    <row r="1288" spans="1:6" x14ac:dyDescent="0.3">
      <c r="A1288" s="3" t="s">
        <v>2316</v>
      </c>
      <c r="B1288" s="3">
        <v>5.6</v>
      </c>
      <c r="C1288" s="4" t="str">
        <v>Tom Ford</v>
      </c>
      <c r="D1288" s="7">
        <f t="shared" si="40"/>
        <v>7.6</v>
      </c>
      <c r="E1288" s="4">
        <f t="shared" si="41"/>
        <v>0.91400000000000003</v>
      </c>
      <c r="F1288" s="4">
        <f>COUNTIF(A1288:$A$3702,C1288)</f>
        <v>1</v>
      </c>
    </row>
    <row r="1289" spans="1:6" x14ac:dyDescent="0.3">
      <c r="A1289" s="2" t="s">
        <v>2318</v>
      </c>
      <c r="B1289" s="2">
        <v>6.1</v>
      </c>
      <c r="C1289" s="4" t="str">
        <v>Gurinder Chadha</v>
      </c>
      <c r="D1289" s="7">
        <f t="shared" si="40"/>
        <v>6.45</v>
      </c>
      <c r="E1289" s="4">
        <f t="shared" si="41"/>
        <v>0.498</v>
      </c>
      <c r="F1289" s="4">
        <f>COUNTIF(A1289:$A$3702,C1289)</f>
        <v>2</v>
      </c>
    </row>
    <row r="1290" spans="1:6" x14ac:dyDescent="0.3">
      <c r="A1290" s="3" t="s">
        <v>2320</v>
      </c>
      <c r="B1290" s="3">
        <v>6.9</v>
      </c>
      <c r="C1290" s="4" t="str">
        <v>Tony Maylam</v>
      </c>
      <c r="D1290" s="7">
        <f t="shared" si="40"/>
        <v>6.2</v>
      </c>
      <c r="E1290" s="4">
        <f t="shared" si="41"/>
        <v>0.39500000000000002</v>
      </c>
      <c r="F1290" s="4">
        <f>COUNTIF(A1290:$A$3702,C1290)</f>
        <v>1</v>
      </c>
    </row>
    <row r="1291" spans="1:6" x14ac:dyDescent="0.3">
      <c r="A1291" s="2" t="s">
        <v>2006</v>
      </c>
      <c r="B1291" s="2">
        <v>5.2</v>
      </c>
      <c r="C1291" s="4" t="str">
        <v>Mitch Davis</v>
      </c>
      <c r="D1291" s="7">
        <f t="shared" si="40"/>
        <v>6.5</v>
      </c>
      <c r="E1291" s="4">
        <f t="shared" si="41"/>
        <v>0.50600000000000001</v>
      </c>
      <c r="F1291" s="4">
        <f>COUNTIF(A1291:$A$3702,C1291)</f>
        <v>1</v>
      </c>
    </row>
    <row r="1292" spans="1:6" x14ac:dyDescent="0.3">
      <c r="A1292" s="3" t="s">
        <v>2086</v>
      </c>
      <c r="B1292" s="3">
        <v>7</v>
      </c>
      <c r="C1292" s="4" t="str">
        <v>Kevin Brodie</v>
      </c>
      <c r="D1292" s="7">
        <f t="shared" si="40"/>
        <v>6.3</v>
      </c>
      <c r="E1292" s="4">
        <f t="shared" si="41"/>
        <v>0.42599999999999999</v>
      </c>
      <c r="F1292" s="4">
        <f>COUNTIF(A1292:$A$3702,C1292)</f>
        <v>1</v>
      </c>
    </row>
    <row r="1293" spans="1:6" x14ac:dyDescent="0.3">
      <c r="A1293" s="2" t="s">
        <v>878</v>
      </c>
      <c r="B1293" s="2">
        <v>6.3</v>
      </c>
      <c r="C1293" s="4" t="str">
        <v>Paul Schrader</v>
      </c>
      <c r="D1293" s="7">
        <f t="shared" si="40"/>
        <v>5.7666666666666657</v>
      </c>
      <c r="E1293" s="4">
        <f t="shared" si="41"/>
        <v>0.253</v>
      </c>
      <c r="F1293" s="4">
        <f>COUNTIF(A1293:$A$3702,C1293)</f>
        <v>3</v>
      </c>
    </row>
    <row r="1294" spans="1:6" x14ac:dyDescent="0.3">
      <c r="A1294" s="3" t="s">
        <v>1661</v>
      </c>
      <c r="B1294" s="3">
        <v>7</v>
      </c>
      <c r="C1294" s="4" t="str">
        <v>Lynne Ramsay</v>
      </c>
      <c r="D1294" s="7">
        <f t="shared" si="40"/>
        <v>7.5</v>
      </c>
      <c r="E1294" s="4">
        <f t="shared" si="41"/>
        <v>0.89300000000000002</v>
      </c>
      <c r="F1294" s="4">
        <f>COUNTIF(A1294:$A$3702,C1294)</f>
        <v>1</v>
      </c>
    </row>
    <row r="1295" spans="1:6" x14ac:dyDescent="0.3">
      <c r="A1295" s="3" t="s">
        <v>206</v>
      </c>
      <c r="B1295" s="3">
        <v>6.9</v>
      </c>
      <c r="C1295" s="4" t="str">
        <v>Tim Chambers</v>
      </c>
      <c r="D1295" s="7">
        <f t="shared" si="40"/>
        <v>6.5</v>
      </c>
      <c r="E1295" s="4">
        <f t="shared" si="41"/>
        <v>0.50600000000000001</v>
      </c>
      <c r="F1295" s="4">
        <f>COUNTIF(A1295:$A$3702,C1295)</f>
        <v>1</v>
      </c>
    </row>
    <row r="1296" spans="1:6" x14ac:dyDescent="0.3">
      <c r="A1296" s="2" t="s">
        <v>2328</v>
      </c>
      <c r="B1296" s="2">
        <v>6.2</v>
      </c>
      <c r="C1296" s="4" t="str">
        <v>Dick Richards</v>
      </c>
      <c r="D1296" s="7">
        <f t="shared" si="40"/>
        <v>6.3</v>
      </c>
      <c r="E1296" s="4">
        <f t="shared" si="41"/>
        <v>0.42599999999999999</v>
      </c>
      <c r="F1296" s="4">
        <f>COUNTIF(A1296:$A$3702,C1296)</f>
        <v>1</v>
      </c>
    </row>
    <row r="1297" spans="1:6" x14ac:dyDescent="0.3">
      <c r="A1297" s="3" t="s">
        <v>2330</v>
      </c>
      <c r="B1297" s="3">
        <v>6.4</v>
      </c>
      <c r="C1297" s="4" t="str">
        <v>Alex Zamm</v>
      </c>
      <c r="D1297" s="7">
        <f t="shared" si="40"/>
        <v>2.2999999999999998</v>
      </c>
      <c r="E1297" s="4">
        <f t="shared" si="41"/>
        <v>1E-3</v>
      </c>
      <c r="F1297" s="4">
        <f>COUNTIF(A1297:$A$3702,C1297)</f>
        <v>1</v>
      </c>
    </row>
    <row r="1298" spans="1:6" x14ac:dyDescent="0.3">
      <c r="A1298" s="2" t="s">
        <v>2320</v>
      </c>
      <c r="B1298" s="2">
        <v>6.4</v>
      </c>
      <c r="C1298" s="4" t="str">
        <v>Spencer Susser</v>
      </c>
      <c r="D1298" s="7">
        <f t="shared" si="40"/>
        <v>7.1</v>
      </c>
      <c r="E1298" s="4">
        <f t="shared" si="41"/>
        <v>0.77200000000000002</v>
      </c>
      <c r="F1298" s="4">
        <f>COUNTIF(A1298:$A$3702,C1298)</f>
        <v>1</v>
      </c>
    </row>
    <row r="1299" spans="1:6" x14ac:dyDescent="0.3">
      <c r="A1299" s="3" t="s">
        <v>1546</v>
      </c>
      <c r="B1299" s="3">
        <v>5.7</v>
      </c>
      <c r="C1299" s="4" t="str">
        <v>Thaddeus O'Sullivan</v>
      </c>
      <c r="D1299" s="7">
        <f t="shared" si="40"/>
        <v>6.7</v>
      </c>
      <c r="E1299" s="4">
        <f t="shared" si="41"/>
        <v>0.60199999999999998</v>
      </c>
      <c r="F1299" s="4">
        <f>COUNTIF(A1299:$A$3702,C1299)</f>
        <v>1</v>
      </c>
    </row>
    <row r="1300" spans="1:6" x14ac:dyDescent="0.3">
      <c r="A1300" s="2" t="s">
        <v>1013</v>
      </c>
      <c r="B1300" s="2">
        <v>6.1</v>
      </c>
      <c r="C1300" s="4" t="str">
        <v>Shari Springer Berman</v>
      </c>
      <c r="D1300" s="7">
        <f t="shared" si="40"/>
        <v>5.9</v>
      </c>
      <c r="E1300" s="4">
        <f t="shared" si="41"/>
        <v>0.27500000000000002</v>
      </c>
      <c r="F1300" s="4">
        <f>COUNTIF(A1300:$A$3702,C1300)</f>
        <v>1</v>
      </c>
    </row>
    <row r="1301" spans="1:6" x14ac:dyDescent="0.3">
      <c r="A1301" s="3" t="s">
        <v>1104</v>
      </c>
      <c r="B1301" s="3">
        <v>5.4</v>
      </c>
      <c r="C1301" s="4" t="str">
        <v>Stephen Milburn Anderson</v>
      </c>
      <c r="D1301" s="7">
        <f t="shared" si="40"/>
        <v>6</v>
      </c>
      <c r="E1301" s="4">
        <f t="shared" si="41"/>
        <v>0.316</v>
      </c>
      <c r="F1301" s="4">
        <f>COUNTIF(A1301:$A$3702,C1301)</f>
        <v>1</v>
      </c>
    </row>
    <row r="1302" spans="1:6" x14ac:dyDescent="0.3">
      <c r="A1302" s="2" t="s">
        <v>1282</v>
      </c>
      <c r="B1302" s="2">
        <v>6.7</v>
      </c>
      <c r="C1302" s="4" t="str">
        <v>Richard E. Grant</v>
      </c>
      <c r="D1302" s="7">
        <f t="shared" si="40"/>
        <v>6.9</v>
      </c>
      <c r="E1302" s="4">
        <f t="shared" si="41"/>
        <v>0.68200000000000005</v>
      </c>
      <c r="F1302" s="4">
        <f>COUNTIF(A1302:$A$3702,C1302)</f>
        <v>1</v>
      </c>
    </row>
    <row r="1303" spans="1:6" x14ac:dyDescent="0.3">
      <c r="A1303" s="3" t="s">
        <v>2338</v>
      </c>
      <c r="B1303" s="3">
        <v>6.8</v>
      </c>
      <c r="C1303" s="4" t="str">
        <v>Max Färberböck</v>
      </c>
      <c r="D1303" s="7">
        <f t="shared" si="40"/>
        <v>7.3</v>
      </c>
      <c r="E1303" s="4">
        <f t="shared" si="41"/>
        <v>0.84899999999999998</v>
      </c>
      <c r="F1303" s="4">
        <f>COUNTIF(A1303:$A$3702,C1303)</f>
        <v>1</v>
      </c>
    </row>
    <row r="1304" spans="1:6" x14ac:dyDescent="0.3">
      <c r="A1304" s="2" t="s">
        <v>1165</v>
      </c>
      <c r="B1304" s="2">
        <v>6</v>
      </c>
      <c r="C1304" s="4" t="str">
        <v>Arie Posin</v>
      </c>
      <c r="D1304" s="7">
        <f t="shared" si="40"/>
        <v>7</v>
      </c>
      <c r="E1304" s="4">
        <f t="shared" si="41"/>
        <v>0.72299999999999998</v>
      </c>
      <c r="F1304" s="4">
        <f>COUNTIF(A1304:$A$3702,C1304)</f>
        <v>1</v>
      </c>
    </row>
    <row r="1305" spans="1:6" x14ac:dyDescent="0.3">
      <c r="A1305" s="3" t="s">
        <v>1755</v>
      </c>
      <c r="B1305" s="3">
        <v>7.8</v>
      </c>
      <c r="C1305" s="4" t="str">
        <v>Damian Nieman</v>
      </c>
      <c r="D1305" s="7">
        <f t="shared" si="40"/>
        <v>6.4</v>
      </c>
      <c r="E1305" s="4">
        <f t="shared" si="41"/>
        <v>0.46800000000000003</v>
      </c>
      <c r="F1305" s="4">
        <f>COUNTIF(A1305:$A$3702,C1305)</f>
        <v>1</v>
      </c>
    </row>
    <row r="1306" spans="1:6" x14ac:dyDescent="0.3">
      <c r="A1306" s="2" t="s">
        <v>1743</v>
      </c>
      <c r="B1306" s="2">
        <v>5.3</v>
      </c>
      <c r="C1306" s="4" t="str">
        <v>Mark Tonderai</v>
      </c>
      <c r="D1306" s="7">
        <f t="shared" si="40"/>
        <v>5.6</v>
      </c>
      <c r="E1306" s="4">
        <f t="shared" si="41"/>
        <v>0.2</v>
      </c>
      <c r="F1306" s="4">
        <f>COUNTIF(A1306:$A$3702,C1306)</f>
        <v>1</v>
      </c>
    </row>
    <row r="1307" spans="1:6" x14ac:dyDescent="0.3">
      <c r="A1307" s="3" t="s">
        <v>478</v>
      </c>
      <c r="B1307" s="3">
        <v>4.5</v>
      </c>
      <c r="C1307" s="4" t="str">
        <v>Rachel Perkins</v>
      </c>
      <c r="D1307" s="7">
        <f t="shared" si="40"/>
        <v>6.3</v>
      </c>
      <c r="E1307" s="4">
        <f t="shared" si="41"/>
        <v>0.42599999999999999</v>
      </c>
      <c r="F1307" s="4">
        <f>COUNTIF(A1307:$A$3702,C1307)</f>
        <v>1</v>
      </c>
    </row>
    <row r="1308" spans="1:6" x14ac:dyDescent="0.3">
      <c r="A1308" s="2" t="s">
        <v>2345</v>
      </c>
      <c r="B1308" s="2">
        <v>5.4</v>
      </c>
      <c r="C1308" s="4" t="str">
        <v>Luis Valdez</v>
      </c>
      <c r="D1308" s="7">
        <f t="shared" si="40"/>
        <v>6.8</v>
      </c>
      <c r="E1308" s="4">
        <f t="shared" si="41"/>
        <v>0.64</v>
      </c>
      <c r="F1308" s="4">
        <f>COUNTIF(A1308:$A$3702,C1308)</f>
        <v>1</v>
      </c>
    </row>
    <row r="1309" spans="1:6" x14ac:dyDescent="0.3">
      <c r="A1309" s="3" t="s">
        <v>844</v>
      </c>
      <c r="B1309" s="3">
        <v>7.8</v>
      </c>
      <c r="C1309" s="4" t="str">
        <v>Louis Morneau</v>
      </c>
      <c r="D1309" s="7">
        <f t="shared" si="40"/>
        <v>3.6</v>
      </c>
      <c r="E1309" s="4">
        <f t="shared" si="41"/>
        <v>2.1000000000000001E-2</v>
      </c>
      <c r="F1309" s="4">
        <f>COUNTIF(A1309:$A$3702,C1309)</f>
        <v>1</v>
      </c>
    </row>
    <row r="1310" spans="1:6" x14ac:dyDescent="0.3">
      <c r="A1310" s="2" t="s">
        <v>2348</v>
      </c>
      <c r="B1310" s="2">
        <v>7.2</v>
      </c>
      <c r="C1310" s="4" t="str">
        <v>Caroline Link</v>
      </c>
      <c r="D1310" s="7">
        <f t="shared" si="40"/>
        <v>7.7</v>
      </c>
      <c r="E1310" s="4">
        <f t="shared" si="41"/>
        <v>0.93899999999999995</v>
      </c>
      <c r="F1310" s="4">
        <f>COUNTIF(A1310:$A$3702,C1310)</f>
        <v>1</v>
      </c>
    </row>
    <row r="1311" spans="1:6" x14ac:dyDescent="0.3">
      <c r="A1311" s="3" t="s">
        <v>655</v>
      </c>
      <c r="B1311" s="3">
        <v>6.6</v>
      </c>
      <c r="C1311" s="4" t="str">
        <v>Sterling Van Wagenen</v>
      </c>
      <c r="D1311" s="7">
        <f t="shared" si="40"/>
        <v>6.6</v>
      </c>
      <c r="E1311" s="4">
        <f t="shared" si="41"/>
        <v>0.55400000000000005</v>
      </c>
      <c r="F1311" s="4">
        <f>COUNTIF(A1311:$A$3702,C1311)</f>
        <v>1</v>
      </c>
    </row>
    <row r="1312" spans="1:6" x14ac:dyDescent="0.3">
      <c r="A1312" s="2" t="s">
        <v>83</v>
      </c>
      <c r="B1312" s="2">
        <v>7.6</v>
      </c>
      <c r="C1312" s="4" t="str">
        <v>Zal Batmanglij</v>
      </c>
      <c r="D1312" s="7">
        <f t="shared" si="40"/>
        <v>6.9</v>
      </c>
      <c r="E1312" s="4">
        <f t="shared" si="41"/>
        <v>0.68200000000000005</v>
      </c>
      <c r="F1312" s="4">
        <f>COUNTIF(A1312:$A$3702,C1312)</f>
        <v>1</v>
      </c>
    </row>
    <row r="1313" spans="1:6" x14ac:dyDescent="0.3">
      <c r="A1313" s="3" t="s">
        <v>1786</v>
      </c>
      <c r="B1313" s="3">
        <v>5.9</v>
      </c>
      <c r="C1313" s="4" t="str">
        <v>Hans Petter Moland</v>
      </c>
      <c r="D1313" s="7">
        <f t="shared" si="40"/>
        <v>7.3</v>
      </c>
      <c r="E1313" s="4">
        <f t="shared" si="41"/>
        <v>0.84899999999999998</v>
      </c>
      <c r="F1313" s="4">
        <f>COUNTIF(A1313:$A$3702,C1313)</f>
        <v>1</v>
      </c>
    </row>
    <row r="1314" spans="1:6" x14ac:dyDescent="0.3">
      <c r="A1314" s="2" t="s">
        <v>342</v>
      </c>
      <c r="B1314" s="2">
        <v>6.7</v>
      </c>
      <c r="C1314" s="4" t="str">
        <v>Oren Moverman</v>
      </c>
      <c r="D1314" s="7">
        <f t="shared" si="40"/>
        <v>7.2</v>
      </c>
      <c r="E1314" s="4">
        <f t="shared" si="41"/>
        <v>0.81</v>
      </c>
      <c r="F1314" s="4">
        <f>COUNTIF(A1314:$A$3702,C1314)</f>
        <v>1</v>
      </c>
    </row>
    <row r="1315" spans="1:6" x14ac:dyDescent="0.3">
      <c r="A1315" s="3" t="s">
        <v>686</v>
      </c>
      <c r="B1315" s="3">
        <v>7.7</v>
      </c>
      <c r="C1315" s="4" t="str">
        <v>Wolfgang Becker</v>
      </c>
      <c r="D1315" s="7">
        <f t="shared" si="40"/>
        <v>7.7</v>
      </c>
      <c r="E1315" s="4">
        <f t="shared" si="41"/>
        <v>0.93899999999999995</v>
      </c>
      <c r="F1315" s="4">
        <f>COUNTIF(A1315:$A$3702,C1315)</f>
        <v>1</v>
      </c>
    </row>
    <row r="1316" spans="1:6" x14ac:dyDescent="0.3">
      <c r="A1316" s="3" t="s">
        <v>1608</v>
      </c>
      <c r="B1316" s="3">
        <v>5.4</v>
      </c>
      <c r="C1316" s="4" t="str">
        <v>George Roy Hill</v>
      </c>
      <c r="D1316" s="7">
        <f t="shared" si="40"/>
        <v>8.1999999999999993</v>
      </c>
      <c r="E1316" s="4">
        <f t="shared" si="41"/>
        <v>0.98599999999999999</v>
      </c>
      <c r="F1316" s="4">
        <f>COUNTIF(A1316:$A$3702,C1316)</f>
        <v>2</v>
      </c>
    </row>
    <row r="1317" spans="1:6" x14ac:dyDescent="0.3">
      <c r="A1317" s="2" t="s">
        <v>861</v>
      </c>
      <c r="B1317" s="2">
        <v>6.9</v>
      </c>
      <c r="C1317" s="4" t="str">
        <v>Robert Stevenson</v>
      </c>
      <c r="D1317" s="7">
        <f t="shared" si="40"/>
        <v>7.8</v>
      </c>
      <c r="E1317" s="4">
        <f t="shared" si="41"/>
        <v>0.95699999999999996</v>
      </c>
      <c r="F1317" s="4">
        <f>COUNTIF(A1317:$A$3702,C1317)</f>
        <v>1</v>
      </c>
    </row>
    <row r="1318" spans="1:6" x14ac:dyDescent="0.3">
      <c r="A1318" s="3" t="s">
        <v>2309</v>
      </c>
      <c r="B1318" s="3">
        <v>7.7</v>
      </c>
      <c r="C1318" s="4" t="str">
        <v>Jerome Robbins</v>
      </c>
      <c r="D1318" s="7">
        <f t="shared" si="40"/>
        <v>7.6</v>
      </c>
      <c r="E1318" s="4">
        <f t="shared" si="41"/>
        <v>0.91400000000000003</v>
      </c>
      <c r="F1318" s="4">
        <f>COUNTIF(A1318:$A$3702,C1318)</f>
        <v>1</v>
      </c>
    </row>
    <row r="1319" spans="1:6" x14ac:dyDescent="0.3">
      <c r="A1319" s="2" t="s">
        <v>1298</v>
      </c>
      <c r="B1319" s="2">
        <v>6.8</v>
      </c>
      <c r="C1319" s="4" t="str">
        <v>Gary Hardwick</v>
      </c>
      <c r="D1319" s="7">
        <f t="shared" si="40"/>
        <v>6.3</v>
      </c>
      <c r="E1319" s="4">
        <f t="shared" si="41"/>
        <v>0.42599999999999999</v>
      </c>
      <c r="F1319" s="4">
        <f>COUNTIF(A1319:$A$3702,C1319)</f>
        <v>1</v>
      </c>
    </row>
    <row r="1320" spans="1:6" x14ac:dyDescent="0.3">
      <c r="A1320" s="3" t="s">
        <v>2362</v>
      </c>
      <c r="B1320" s="3">
        <v>6.4</v>
      </c>
      <c r="C1320" s="4" t="str">
        <v>King Vidor</v>
      </c>
      <c r="D1320" s="7">
        <f t="shared" si="40"/>
        <v>6.9</v>
      </c>
      <c r="E1320" s="4">
        <f t="shared" si="41"/>
        <v>0.68200000000000005</v>
      </c>
      <c r="F1320" s="4">
        <f>COUNTIF(A1320:$A$3702,C1320)</f>
        <v>1</v>
      </c>
    </row>
    <row r="1321" spans="1:6" x14ac:dyDescent="0.3">
      <c r="A1321" s="2" t="s">
        <v>861</v>
      </c>
      <c r="B1321" s="2">
        <v>5.7</v>
      </c>
      <c r="C1321" s="4" t="str">
        <v>Fred Savage</v>
      </c>
      <c r="D1321" s="7">
        <f t="shared" si="40"/>
        <v>2.9</v>
      </c>
      <c r="E1321" s="4">
        <f t="shared" si="41"/>
        <v>6.0000000000000001E-3</v>
      </c>
      <c r="F1321" s="4">
        <f>COUNTIF(A1321:$A$3702,C1321)</f>
        <v>1</v>
      </c>
    </row>
    <row r="1322" spans="1:6" x14ac:dyDescent="0.3">
      <c r="A1322" s="3" t="s">
        <v>153</v>
      </c>
      <c r="B1322" s="3">
        <v>7.3</v>
      </c>
      <c r="C1322" s="4" t="str">
        <v>Rusty Cundieff</v>
      </c>
      <c r="D1322" s="7">
        <f t="shared" si="40"/>
        <v>6.1</v>
      </c>
      <c r="E1322" s="4">
        <f t="shared" si="41"/>
        <v>0.35399999999999998</v>
      </c>
      <c r="F1322" s="4">
        <f>COUNTIF(A1322:$A$3702,C1322)</f>
        <v>1</v>
      </c>
    </row>
    <row r="1323" spans="1:6" x14ac:dyDescent="0.3">
      <c r="A1323" s="2" t="s">
        <v>1019</v>
      </c>
      <c r="B1323" s="2">
        <v>6.8</v>
      </c>
      <c r="C1323" s="4" t="str">
        <v>Kevin Macdonald</v>
      </c>
      <c r="D1323" s="7">
        <f t="shared" si="40"/>
        <v>7.7</v>
      </c>
      <c r="E1323" s="4">
        <f t="shared" si="41"/>
        <v>0.93899999999999995</v>
      </c>
      <c r="F1323" s="4">
        <f>COUNTIF(A1323:$A$3702,C1323)</f>
        <v>1</v>
      </c>
    </row>
    <row r="1324" spans="1:6" x14ac:dyDescent="0.3">
      <c r="A1324" s="3" t="s">
        <v>1063</v>
      </c>
      <c r="B1324" s="3">
        <v>6.3</v>
      </c>
      <c r="C1324" s="4" t="str">
        <v>Dominique Othenin-Girard</v>
      </c>
      <c r="D1324" s="7">
        <f t="shared" si="40"/>
        <v>5.2</v>
      </c>
      <c r="E1324" s="4">
        <f t="shared" si="41"/>
        <v>0.113</v>
      </c>
      <c r="F1324" s="4">
        <f>COUNTIF(A1324:$A$3702,C1324)</f>
        <v>1</v>
      </c>
    </row>
    <row r="1325" spans="1:6" x14ac:dyDescent="0.3">
      <c r="A1325" s="2" t="s">
        <v>2368</v>
      </c>
      <c r="B1325" s="2">
        <v>5.9</v>
      </c>
      <c r="C1325" s="4" t="str">
        <v>Ed Harris</v>
      </c>
      <c r="D1325" s="7">
        <f t="shared" si="40"/>
        <v>7</v>
      </c>
      <c r="E1325" s="4">
        <f t="shared" si="41"/>
        <v>0.72299999999999998</v>
      </c>
      <c r="F1325" s="4">
        <f>COUNTIF(A1325:$A$3702,C1325)</f>
        <v>1</v>
      </c>
    </row>
    <row r="1326" spans="1:6" x14ac:dyDescent="0.3">
      <c r="A1326" s="3" t="s">
        <v>873</v>
      </c>
      <c r="B1326" s="3">
        <v>7.4</v>
      </c>
      <c r="C1326" s="4" t="str">
        <v>Risa Bramon Garcia</v>
      </c>
      <c r="D1326" s="7">
        <f t="shared" si="40"/>
        <v>5.9</v>
      </c>
      <c r="E1326" s="4">
        <f t="shared" si="41"/>
        <v>0.27500000000000002</v>
      </c>
      <c r="F1326" s="4">
        <f>COUNTIF(A1326:$A$3702,C1326)</f>
        <v>1</v>
      </c>
    </row>
    <row r="1327" spans="1:6" x14ac:dyDescent="0.3">
      <c r="A1327" s="2" t="s">
        <v>1613</v>
      </c>
      <c r="B1327" s="2">
        <v>8.3000000000000007</v>
      </c>
      <c r="C1327" s="4" t="str">
        <v>Brian Klugman</v>
      </c>
      <c r="D1327" s="7">
        <f t="shared" si="40"/>
        <v>7.1</v>
      </c>
      <c r="E1327" s="4">
        <f t="shared" si="41"/>
        <v>0.77200000000000002</v>
      </c>
      <c r="F1327" s="4">
        <f>COUNTIF(A1327:$A$3702,C1327)</f>
        <v>1</v>
      </c>
    </row>
    <row r="1328" spans="1:6" x14ac:dyDescent="0.3">
      <c r="A1328" s="3" t="s">
        <v>190</v>
      </c>
      <c r="B1328" s="3">
        <v>6.2</v>
      </c>
      <c r="C1328" s="4" t="str">
        <v>Matt Piedmont</v>
      </c>
      <c r="D1328" s="7">
        <f t="shared" si="40"/>
        <v>5.5</v>
      </c>
      <c r="E1328" s="4">
        <f t="shared" si="41"/>
        <v>0.18</v>
      </c>
      <c r="F1328" s="4">
        <f>COUNTIF(A1328:$A$3702,C1328)</f>
        <v>1</v>
      </c>
    </row>
    <row r="1329" spans="1:6" x14ac:dyDescent="0.3">
      <c r="A1329" s="2" t="s">
        <v>650</v>
      </c>
      <c r="B1329" s="2">
        <v>6.3</v>
      </c>
      <c r="C1329" s="4" t="str">
        <v>Raymond De Felitta</v>
      </c>
      <c r="D1329" s="7">
        <f t="shared" si="40"/>
        <v>7.4</v>
      </c>
      <c r="E1329" s="4">
        <f t="shared" si="41"/>
        <v>0.875</v>
      </c>
      <c r="F1329" s="4">
        <f>COUNTIF(A1329:$A$3702,C1329)</f>
        <v>1</v>
      </c>
    </row>
    <row r="1330" spans="1:6" x14ac:dyDescent="0.3">
      <c r="A1330" s="3" t="s">
        <v>487</v>
      </c>
      <c r="B1330" s="3">
        <v>5.8</v>
      </c>
      <c r="C1330" s="4" t="str">
        <v>John Michael McDonagh</v>
      </c>
      <c r="D1330" s="7">
        <f t="shared" si="40"/>
        <v>7.3</v>
      </c>
      <c r="E1330" s="4">
        <f t="shared" si="41"/>
        <v>0.84899999999999998</v>
      </c>
      <c r="F1330" s="4">
        <f>COUNTIF(A1330:$A$3702,C1330)</f>
        <v>1</v>
      </c>
    </row>
    <row r="1331" spans="1:6" x14ac:dyDescent="0.3">
      <c r="A1331" s="2" t="s">
        <v>2055</v>
      </c>
      <c r="B1331" s="2">
        <v>7.5</v>
      </c>
      <c r="C1331" s="4" t="str">
        <v>Deb Hagan</v>
      </c>
      <c r="D1331" s="7">
        <f t="shared" si="40"/>
        <v>4.5999999999999996</v>
      </c>
      <c r="E1331" s="4">
        <f t="shared" si="41"/>
        <v>5.8999999999999997E-2</v>
      </c>
      <c r="F1331" s="4">
        <f>COUNTIF(A1331:$A$3702,C1331)</f>
        <v>1</v>
      </c>
    </row>
    <row r="1332" spans="1:6" x14ac:dyDescent="0.3">
      <c r="A1332" s="3" t="s">
        <v>813</v>
      </c>
      <c r="B1332" s="3">
        <v>6.3</v>
      </c>
      <c r="C1332" s="4" t="str">
        <v>Zach Cregger</v>
      </c>
      <c r="D1332" s="7">
        <f t="shared" si="40"/>
        <v>5.0999999999999996</v>
      </c>
      <c r="E1332" s="4">
        <f t="shared" si="41"/>
        <v>9.6000000000000002E-2</v>
      </c>
      <c r="F1332" s="4">
        <f>COUNTIF(A1332:$A$3702,C1332)</f>
        <v>1</v>
      </c>
    </row>
    <row r="1333" spans="1:6" x14ac:dyDescent="0.3">
      <c r="A1333" s="2" t="s">
        <v>1112</v>
      </c>
      <c r="B1333" s="2">
        <v>6.4</v>
      </c>
      <c r="C1333" s="4" t="str">
        <v>Zach Braff</v>
      </c>
      <c r="D1333" s="7">
        <f t="shared" si="40"/>
        <v>7.15</v>
      </c>
      <c r="E1333" s="4">
        <f t="shared" si="41"/>
        <v>0.80300000000000005</v>
      </c>
      <c r="F1333" s="4">
        <f>COUNTIF(A1333:$A$3702,C1333)</f>
        <v>2</v>
      </c>
    </row>
    <row r="1334" spans="1:6" x14ac:dyDescent="0.3">
      <c r="A1334" s="3" t="s">
        <v>1112</v>
      </c>
      <c r="B1334" s="3">
        <v>7.2</v>
      </c>
      <c r="C1334" s="4" t="str">
        <v>Mark Tarlov</v>
      </c>
      <c r="D1334" s="7">
        <f t="shared" si="40"/>
        <v>5.3</v>
      </c>
      <c r="E1334" s="4">
        <f t="shared" si="41"/>
        <v>0.13100000000000001</v>
      </c>
      <c r="F1334" s="4">
        <f>COUNTIF(A1334:$A$3702,C1334)</f>
        <v>1</v>
      </c>
    </row>
    <row r="1335" spans="1:6" x14ac:dyDescent="0.3">
      <c r="A1335" s="2" t="s">
        <v>2382</v>
      </c>
      <c r="B1335" s="2">
        <v>6.3</v>
      </c>
      <c r="C1335" s="4" t="str">
        <v>John Cameron Mitchell</v>
      </c>
      <c r="D1335" s="7">
        <f t="shared" si="40"/>
        <v>7.1000000000000005</v>
      </c>
      <c r="E1335" s="4">
        <f t="shared" si="41"/>
        <v>0.79500000000000004</v>
      </c>
      <c r="F1335" s="4">
        <f>COUNTIF(A1335:$A$3702,C1335)</f>
        <v>3</v>
      </c>
    </row>
    <row r="1336" spans="1:6" x14ac:dyDescent="0.3">
      <c r="A1336" s="3" t="s">
        <v>2384</v>
      </c>
      <c r="B1336" s="3">
        <v>6.9</v>
      </c>
      <c r="C1336" s="4" t="str">
        <v>Billy Ray</v>
      </c>
      <c r="D1336" s="7">
        <f t="shared" si="40"/>
        <v>7.2</v>
      </c>
      <c r="E1336" s="4">
        <f t="shared" si="41"/>
        <v>0.81</v>
      </c>
      <c r="F1336" s="4">
        <f>COUNTIF(A1336:$A$3702,C1336)</f>
        <v>1</v>
      </c>
    </row>
    <row r="1337" spans="1:6" x14ac:dyDescent="0.3">
      <c r="A1337" s="2" t="s">
        <v>1233</v>
      </c>
      <c r="B1337" s="2">
        <v>6.6</v>
      </c>
      <c r="C1337" s="4" t="str">
        <v>David Atkins</v>
      </c>
      <c r="D1337" s="7">
        <f t="shared" si="40"/>
        <v>5.8</v>
      </c>
      <c r="E1337" s="4">
        <f t="shared" si="41"/>
        <v>0.25600000000000001</v>
      </c>
      <c r="F1337" s="4">
        <f>COUNTIF(A1337:$A$3702,C1337)</f>
        <v>1</v>
      </c>
    </row>
    <row r="1338" spans="1:6" x14ac:dyDescent="0.3">
      <c r="A1338" s="3" t="s">
        <v>2387</v>
      </c>
      <c r="B1338" s="3">
        <v>6</v>
      </c>
      <c r="C1338" s="4" t="str">
        <v>Sylvio Tabet</v>
      </c>
      <c r="D1338" s="7">
        <f t="shared" si="40"/>
        <v>3.8</v>
      </c>
      <c r="E1338" s="4">
        <f t="shared" si="41"/>
        <v>2.4E-2</v>
      </c>
      <c r="F1338" s="4">
        <f>COUNTIF(A1338:$A$3702,C1338)</f>
        <v>1</v>
      </c>
    </row>
    <row r="1339" spans="1:6" x14ac:dyDescent="0.3">
      <c r="A1339" s="2" t="s">
        <v>686</v>
      </c>
      <c r="B1339" s="2">
        <v>7.5</v>
      </c>
      <c r="C1339" s="4" t="str">
        <v>Rick Bieber</v>
      </c>
      <c r="D1339" s="7">
        <f t="shared" si="40"/>
        <v>5.7</v>
      </c>
      <c r="E1339" s="4">
        <f t="shared" si="41"/>
        <v>0.23599999999999999</v>
      </c>
      <c r="F1339" s="4">
        <f>COUNTIF(A1339:$A$3702,C1339)</f>
        <v>1</v>
      </c>
    </row>
    <row r="1340" spans="1:6" x14ac:dyDescent="0.3">
      <c r="A1340" s="3" t="s">
        <v>1667</v>
      </c>
      <c r="B1340" s="3">
        <v>7.7</v>
      </c>
      <c r="C1340" s="4" t="str">
        <v>Joey Lauren Adams</v>
      </c>
      <c r="D1340" s="7">
        <f t="shared" si="40"/>
        <v>6.2</v>
      </c>
      <c r="E1340" s="4">
        <f t="shared" si="41"/>
        <v>0.39500000000000002</v>
      </c>
      <c r="F1340" s="4">
        <f>COUNTIF(A1340:$A$3702,C1340)</f>
        <v>1</v>
      </c>
    </row>
    <row r="1341" spans="1:6" x14ac:dyDescent="0.3">
      <c r="A1341" s="2" t="s">
        <v>1063</v>
      </c>
      <c r="B1341" s="2">
        <v>6.2</v>
      </c>
      <c r="C1341" s="4" t="str">
        <v>S.R. Bindler</v>
      </c>
      <c r="D1341" s="7">
        <f t="shared" si="40"/>
        <v>4.7</v>
      </c>
      <c r="E1341" s="4">
        <f t="shared" si="41"/>
        <v>6.5000000000000002E-2</v>
      </c>
      <c r="F1341" s="4">
        <f>COUNTIF(A1341:$A$3702,C1341)</f>
        <v>1</v>
      </c>
    </row>
    <row r="1342" spans="1:6" x14ac:dyDescent="0.3">
      <c r="A1342" s="3" t="s">
        <v>723</v>
      </c>
      <c r="B1342" s="3">
        <v>5.4</v>
      </c>
      <c r="C1342" s="4" t="str">
        <v>Cédric Klapisch</v>
      </c>
      <c r="D1342" s="7">
        <f t="shared" si="40"/>
        <v>7.1</v>
      </c>
      <c r="E1342" s="4">
        <f t="shared" si="41"/>
        <v>0.77200000000000002</v>
      </c>
      <c r="F1342" s="4">
        <f>COUNTIF(A1342:$A$3702,C1342)</f>
        <v>2</v>
      </c>
    </row>
    <row r="1343" spans="1:6" x14ac:dyDescent="0.3">
      <c r="A1343" s="2" t="s">
        <v>2394</v>
      </c>
      <c r="B1343" s="2">
        <v>6.6</v>
      </c>
      <c r="C1343" s="4" t="str">
        <v>Martin Koolhoven</v>
      </c>
      <c r="D1343" s="7">
        <f t="shared" si="40"/>
        <v>7.1</v>
      </c>
      <c r="E1343" s="4">
        <f t="shared" si="41"/>
        <v>0.77200000000000002</v>
      </c>
      <c r="F1343" s="4">
        <f>COUNTIF(A1343:$A$3702,C1343)</f>
        <v>1</v>
      </c>
    </row>
    <row r="1344" spans="1:6" x14ac:dyDescent="0.3">
      <c r="A1344" s="3" t="s">
        <v>2052</v>
      </c>
      <c r="B1344" s="3">
        <v>5.3</v>
      </c>
      <c r="C1344" s="4" t="str">
        <v>Prachya Pinkaew</v>
      </c>
      <c r="D1344" s="7">
        <f t="shared" si="40"/>
        <v>7.1</v>
      </c>
      <c r="E1344" s="4">
        <f t="shared" si="41"/>
        <v>0.77200000000000002</v>
      </c>
      <c r="F1344" s="4">
        <f>COUNTIF(A1344:$A$3702,C1344)</f>
        <v>1</v>
      </c>
    </row>
    <row r="1345" spans="1:6" x14ac:dyDescent="0.3">
      <c r="A1345" s="2" t="s">
        <v>728</v>
      </c>
      <c r="B1345" s="2">
        <v>5.6</v>
      </c>
      <c r="C1345" s="4" t="str">
        <v>Darren Grant</v>
      </c>
      <c r="D1345" s="7">
        <f t="shared" si="40"/>
        <v>5.6</v>
      </c>
      <c r="E1345" s="4">
        <f t="shared" si="41"/>
        <v>0.2</v>
      </c>
      <c r="F1345" s="4">
        <f>COUNTIF(A1345:$A$3702,C1345)</f>
        <v>1</v>
      </c>
    </row>
    <row r="1346" spans="1:6" x14ac:dyDescent="0.3">
      <c r="A1346" s="3" t="s">
        <v>2398</v>
      </c>
      <c r="B1346" s="3">
        <v>5.9</v>
      </c>
      <c r="C1346" s="4" t="str">
        <v>Joseph Gordon-Levitt</v>
      </c>
      <c r="D1346" s="7">
        <f t="shared" ref="D1346:D1409" si="42">AVERAGEIF($A$2:$A$3702,C1346,$B$2:$B$3702)</f>
        <v>6.6</v>
      </c>
      <c r="E1346" s="4">
        <f t="shared" si="41"/>
        <v>0.55400000000000005</v>
      </c>
      <c r="F1346" s="4">
        <f>COUNTIF(A1346:$A$3702,C1346)</f>
        <v>1</v>
      </c>
    </row>
    <row r="1347" spans="1:6" x14ac:dyDescent="0.3">
      <c r="A1347" s="2" t="s">
        <v>118</v>
      </c>
      <c r="B1347" s="2">
        <v>7.8</v>
      </c>
      <c r="C1347" s="4" t="str">
        <v>Christophe Barratier</v>
      </c>
      <c r="D1347" s="7">
        <f t="shared" si="42"/>
        <v>7.9</v>
      </c>
      <c r="E1347" s="4">
        <f t="shared" ref="E1347:E1410" si="43">_xlfn.PERCENTRANK.EXC($D$2:$D$1694,D1347)</f>
        <v>0.97</v>
      </c>
      <c r="F1347" s="4">
        <f>COUNTIF(A1347:$A$3702,C1347)</f>
        <v>1</v>
      </c>
    </row>
    <row r="1348" spans="1:6" x14ac:dyDescent="0.3">
      <c r="A1348" s="3" t="s">
        <v>778</v>
      </c>
      <c r="B1348" s="3">
        <v>6.7</v>
      </c>
      <c r="C1348" s="4" t="str">
        <v>Émile Gaudreault</v>
      </c>
      <c r="D1348" s="7">
        <f t="shared" si="42"/>
        <v>6.7</v>
      </c>
      <c r="E1348" s="4">
        <f t="shared" si="43"/>
        <v>0.60199999999999998</v>
      </c>
      <c r="F1348" s="4">
        <f>COUNTIF(A1348:$A$3702,C1348)</f>
        <v>1</v>
      </c>
    </row>
    <row r="1349" spans="1:6" x14ac:dyDescent="0.3">
      <c r="A1349" s="2" t="s">
        <v>2402</v>
      </c>
      <c r="B1349" s="2">
        <v>7.4</v>
      </c>
      <c r="C1349" s="4" t="str">
        <v>James Cox</v>
      </c>
      <c r="D1349" s="7">
        <f t="shared" si="42"/>
        <v>6.6</v>
      </c>
      <c r="E1349" s="4">
        <f t="shared" si="43"/>
        <v>0.55400000000000005</v>
      </c>
      <c r="F1349" s="4">
        <f>COUNTIF(A1349:$A$3702,C1349)</f>
        <v>1</v>
      </c>
    </row>
    <row r="1350" spans="1:6" x14ac:dyDescent="0.3">
      <c r="A1350" s="3" t="s">
        <v>2309</v>
      </c>
      <c r="B1350" s="3">
        <v>6.2</v>
      </c>
      <c r="C1350" s="4" t="str">
        <v>James Toback</v>
      </c>
      <c r="D1350" s="7">
        <f t="shared" si="42"/>
        <v>5.25</v>
      </c>
      <c r="E1350" s="4">
        <f t="shared" si="43"/>
        <v>0.125</v>
      </c>
      <c r="F1350" s="4">
        <f>COUNTIF(A1350:$A$3702,C1350)</f>
        <v>2</v>
      </c>
    </row>
    <row r="1351" spans="1:6" x14ac:dyDescent="0.3">
      <c r="A1351" s="2" t="s">
        <v>684</v>
      </c>
      <c r="B1351" s="2">
        <v>5.4</v>
      </c>
      <c r="C1351" s="4" t="str">
        <v>Aki Kaurismäki</v>
      </c>
      <c r="D1351" s="7">
        <f t="shared" si="42"/>
        <v>7.2</v>
      </c>
      <c r="E1351" s="4">
        <f t="shared" si="43"/>
        <v>0.81</v>
      </c>
      <c r="F1351" s="4">
        <f>COUNTIF(A1351:$A$3702,C1351)</f>
        <v>1</v>
      </c>
    </row>
    <row r="1352" spans="1:6" x14ac:dyDescent="0.3">
      <c r="A1352" s="3" t="s">
        <v>1755</v>
      </c>
      <c r="B1352" s="3">
        <v>6.7</v>
      </c>
      <c r="C1352" s="4" t="str">
        <v>Hitoshi Matsumoto</v>
      </c>
      <c r="D1352" s="7">
        <f t="shared" si="42"/>
        <v>6.1</v>
      </c>
      <c r="E1352" s="4">
        <f t="shared" si="43"/>
        <v>0.35399999999999998</v>
      </c>
      <c r="F1352" s="4">
        <f>COUNTIF(A1352:$A$3702,C1352)</f>
        <v>1</v>
      </c>
    </row>
    <row r="1353" spans="1:6" x14ac:dyDescent="0.3">
      <c r="A1353" s="2" t="s">
        <v>2408</v>
      </c>
      <c r="B1353" s="2">
        <v>5.3</v>
      </c>
      <c r="C1353" s="4" t="str">
        <v>George Ratliff</v>
      </c>
      <c r="D1353" s="7">
        <f t="shared" si="42"/>
        <v>5.3</v>
      </c>
      <c r="E1353" s="4">
        <f t="shared" si="43"/>
        <v>0.13100000000000001</v>
      </c>
      <c r="F1353" s="4">
        <f>COUNTIF(A1353:$A$3702,C1353)</f>
        <v>1</v>
      </c>
    </row>
    <row r="1354" spans="1:6" x14ac:dyDescent="0.3">
      <c r="A1354" s="3" t="s">
        <v>2410</v>
      </c>
      <c r="B1354" s="3">
        <v>5.9</v>
      </c>
      <c r="C1354" s="4" t="str">
        <v>Michael McGowan</v>
      </c>
      <c r="D1354" s="7">
        <f t="shared" si="42"/>
        <v>7.6</v>
      </c>
      <c r="E1354" s="4">
        <f t="shared" si="43"/>
        <v>0.91400000000000003</v>
      </c>
      <c r="F1354" s="4">
        <f>COUNTIF(A1354:$A$3702,C1354)</f>
        <v>1</v>
      </c>
    </row>
    <row r="1355" spans="1:6" x14ac:dyDescent="0.3">
      <c r="A1355" s="3" t="s">
        <v>2412</v>
      </c>
      <c r="B1355" s="3">
        <v>4.8</v>
      </c>
      <c r="C1355" s="4" t="str">
        <v>Dan Trachtenberg</v>
      </c>
      <c r="D1355" s="7">
        <f t="shared" si="42"/>
        <v>7.3</v>
      </c>
      <c r="E1355" s="4">
        <f t="shared" si="43"/>
        <v>0.84899999999999998</v>
      </c>
      <c r="F1355" s="4">
        <f>COUNTIF(A1355:$A$3702,C1355)</f>
        <v>1</v>
      </c>
    </row>
    <row r="1356" spans="1:6" x14ac:dyDescent="0.3">
      <c r="A1356" s="3" t="s">
        <v>2414</v>
      </c>
      <c r="B1356" s="3">
        <v>3.8</v>
      </c>
      <c r="C1356" s="4" t="str">
        <v>David F. Sandberg</v>
      </c>
      <c r="D1356" s="7">
        <f t="shared" si="42"/>
        <v>6.9</v>
      </c>
      <c r="E1356" s="4">
        <f t="shared" si="43"/>
        <v>0.68200000000000005</v>
      </c>
      <c r="F1356" s="4">
        <f>COUNTIF(A1356:$A$3702,C1356)</f>
        <v>1</v>
      </c>
    </row>
    <row r="1357" spans="1:6" x14ac:dyDescent="0.3">
      <c r="A1357" s="2" t="s">
        <v>1258</v>
      </c>
      <c r="B1357" s="2">
        <v>8.5</v>
      </c>
      <c r="C1357" s="4" t="str">
        <v>Henry Joost</v>
      </c>
      <c r="D1357" s="7">
        <f t="shared" si="42"/>
        <v>5.1999999999999993</v>
      </c>
      <c r="E1357" s="4">
        <f t="shared" si="43"/>
        <v>0.111</v>
      </c>
      <c r="F1357" s="4">
        <f>COUNTIF(A1357:$A$3702,C1357)</f>
        <v>2</v>
      </c>
    </row>
    <row r="1358" spans="1:6" x14ac:dyDescent="0.3">
      <c r="A1358" s="2" t="s">
        <v>2006</v>
      </c>
      <c r="B1358" s="2">
        <v>6.8</v>
      </c>
      <c r="C1358" s="4" t="str">
        <v>Stiles White</v>
      </c>
      <c r="D1358" s="7">
        <f t="shared" si="42"/>
        <v>4.4000000000000004</v>
      </c>
      <c r="E1358" s="4">
        <f t="shared" si="43"/>
        <v>0.05</v>
      </c>
      <c r="F1358" s="4">
        <f>COUNTIF(A1358:$A$3702,C1358)</f>
        <v>1</v>
      </c>
    </row>
    <row r="1359" spans="1:6" x14ac:dyDescent="0.3">
      <c r="A1359" s="3" t="s">
        <v>1683</v>
      </c>
      <c r="B1359" s="3">
        <v>5.3</v>
      </c>
      <c r="C1359" s="4" t="str">
        <v>Eugenio Derbez</v>
      </c>
      <c r="D1359" s="7">
        <f t="shared" si="42"/>
        <v>7.6</v>
      </c>
      <c r="E1359" s="4">
        <f t="shared" si="43"/>
        <v>0.91400000000000003</v>
      </c>
      <c r="F1359" s="4">
        <f>COUNTIF(A1359:$A$3702,C1359)</f>
        <v>1</v>
      </c>
    </row>
    <row r="1360" spans="1:6" x14ac:dyDescent="0.3">
      <c r="A1360" s="2" t="s">
        <v>1007</v>
      </c>
      <c r="B1360" s="2">
        <v>7.3</v>
      </c>
      <c r="C1360" s="4" t="str">
        <v>Henry Koster</v>
      </c>
      <c r="D1360" s="7">
        <f t="shared" si="42"/>
        <v>6.8</v>
      </c>
      <c r="E1360" s="4">
        <f t="shared" si="43"/>
        <v>0.64</v>
      </c>
      <c r="F1360" s="4">
        <f>COUNTIF(A1360:$A$3702,C1360)</f>
        <v>1</v>
      </c>
    </row>
    <row r="1361" spans="1:6" x14ac:dyDescent="0.3">
      <c r="A1361" s="3" t="s">
        <v>1222</v>
      </c>
      <c r="B1361" s="3">
        <v>6.6</v>
      </c>
      <c r="C1361" s="4" t="str">
        <v>Patty Jenkins</v>
      </c>
      <c r="D1361" s="7">
        <f t="shared" si="42"/>
        <v>7.3</v>
      </c>
      <c r="E1361" s="4">
        <f t="shared" si="43"/>
        <v>0.84899999999999998</v>
      </c>
      <c r="F1361" s="4">
        <f>COUNTIF(A1361:$A$3702,C1361)</f>
        <v>1</v>
      </c>
    </row>
    <row r="1362" spans="1:6" x14ac:dyDescent="0.3">
      <c r="A1362" s="2" t="s">
        <v>2421</v>
      </c>
      <c r="B1362" s="2">
        <v>6.2</v>
      </c>
      <c r="C1362" s="4" t="str">
        <v>Christopher Landon</v>
      </c>
      <c r="D1362" s="7">
        <f t="shared" si="42"/>
        <v>5</v>
      </c>
      <c r="E1362" s="4">
        <f t="shared" si="43"/>
        <v>8.6999999999999994E-2</v>
      </c>
      <c r="F1362" s="4">
        <f>COUNTIF(A1362:$A$3702,C1362)</f>
        <v>1</v>
      </c>
    </row>
    <row r="1363" spans="1:6" x14ac:dyDescent="0.3">
      <c r="A1363" s="3" t="s">
        <v>2423</v>
      </c>
      <c r="B1363" s="3">
        <v>5.2</v>
      </c>
      <c r="C1363" s="4" t="str">
        <v>David Gelb</v>
      </c>
      <c r="D1363" s="7">
        <f t="shared" si="42"/>
        <v>5.2</v>
      </c>
      <c r="E1363" s="4">
        <f t="shared" si="43"/>
        <v>0.113</v>
      </c>
      <c r="F1363" s="4">
        <f>COUNTIF(A1363:$A$3702,C1363)</f>
        <v>1</v>
      </c>
    </row>
    <row r="1364" spans="1:6" x14ac:dyDescent="0.3">
      <c r="A1364" s="2" t="s">
        <v>904</v>
      </c>
      <c r="B1364" s="2">
        <v>6.2</v>
      </c>
      <c r="C1364" s="4" t="str">
        <v>Mike Flanagan</v>
      </c>
      <c r="D1364" s="7">
        <f t="shared" si="42"/>
        <v>6.5</v>
      </c>
      <c r="E1364" s="4">
        <f t="shared" si="43"/>
        <v>0.50600000000000001</v>
      </c>
      <c r="F1364" s="4">
        <f>COUNTIF(A1364:$A$3702,C1364)</f>
        <v>1</v>
      </c>
    </row>
    <row r="1365" spans="1:6" x14ac:dyDescent="0.3">
      <c r="A1365" s="3" t="s">
        <v>1147</v>
      </c>
      <c r="B1365" s="3">
        <v>6.2</v>
      </c>
      <c r="C1365" s="4" t="str">
        <v>Nat Faxon</v>
      </c>
      <c r="D1365" s="7">
        <f t="shared" si="42"/>
        <v>7.4</v>
      </c>
      <c r="E1365" s="4">
        <f t="shared" si="43"/>
        <v>0.875</v>
      </c>
      <c r="F1365" s="4">
        <f>COUNTIF(A1365:$A$3702,C1365)</f>
        <v>1</v>
      </c>
    </row>
    <row r="1366" spans="1:6" x14ac:dyDescent="0.3">
      <c r="A1366" s="2" t="s">
        <v>2427</v>
      </c>
      <c r="B1366" s="2">
        <v>6.6</v>
      </c>
      <c r="C1366" s="4" t="str">
        <v>George Jackson</v>
      </c>
      <c r="D1366" s="7">
        <f t="shared" si="42"/>
        <v>5.0999999999999996</v>
      </c>
      <c r="E1366" s="4">
        <f t="shared" si="43"/>
        <v>9.6000000000000002E-2</v>
      </c>
      <c r="F1366" s="4">
        <f>COUNTIF(A1366:$A$3702,C1366)</f>
        <v>1</v>
      </c>
    </row>
    <row r="1367" spans="1:6" x14ac:dyDescent="0.3">
      <c r="A1367" s="2" t="s">
        <v>2316</v>
      </c>
      <c r="B1367" s="2">
        <v>6.2</v>
      </c>
      <c r="C1367" s="4" t="str">
        <v>Maurice Joyce</v>
      </c>
      <c r="D1367" s="7">
        <f t="shared" si="42"/>
        <v>5</v>
      </c>
      <c r="E1367" s="4">
        <f t="shared" si="43"/>
        <v>8.6999999999999994E-2</v>
      </c>
      <c r="F1367" s="4">
        <f>COUNTIF(A1367:$A$3702,C1367)</f>
        <v>1</v>
      </c>
    </row>
    <row r="1368" spans="1:6" x14ac:dyDescent="0.3">
      <c r="A1368" s="3" t="s">
        <v>158</v>
      </c>
      <c r="B1368" s="3">
        <v>5.0999999999999996</v>
      </c>
      <c r="C1368" s="4" t="str">
        <v>Robert Duvall</v>
      </c>
      <c r="D1368" s="7">
        <f t="shared" si="42"/>
        <v>7.2</v>
      </c>
      <c r="E1368" s="4">
        <f t="shared" si="43"/>
        <v>0.81</v>
      </c>
      <c r="F1368" s="4">
        <f>COUNTIF(A1368:$A$3702,C1368)</f>
        <v>1</v>
      </c>
    </row>
    <row r="1369" spans="1:6" x14ac:dyDescent="0.3">
      <c r="A1369" s="2" t="s">
        <v>1222</v>
      </c>
      <c r="B1369" s="2">
        <v>6.6</v>
      </c>
      <c r="C1369" s="4" t="str">
        <v>Jesse Peretz</v>
      </c>
      <c r="D1369" s="7">
        <f t="shared" si="42"/>
        <v>6.4</v>
      </c>
      <c r="E1369" s="4">
        <f t="shared" si="43"/>
        <v>0.46800000000000003</v>
      </c>
      <c r="F1369" s="4">
        <f>COUNTIF(A1369:$A$3702,C1369)</f>
        <v>1</v>
      </c>
    </row>
    <row r="1370" spans="1:6" x14ac:dyDescent="0.3">
      <c r="A1370" s="2" t="s">
        <v>2433</v>
      </c>
      <c r="B1370" s="2">
        <v>6.1</v>
      </c>
      <c r="C1370" s="4" t="str">
        <v>Ice Cube</v>
      </c>
      <c r="D1370" s="7">
        <f t="shared" si="42"/>
        <v>5.6</v>
      </c>
      <c r="E1370" s="4">
        <f t="shared" si="43"/>
        <v>0.2</v>
      </c>
      <c r="F1370" s="4">
        <f>COUNTIF(A1370:$A$3702,C1370)</f>
        <v>1</v>
      </c>
    </row>
    <row r="1371" spans="1:6" x14ac:dyDescent="0.3">
      <c r="A1371" s="3" t="s">
        <v>1795</v>
      </c>
      <c r="B1371" s="3">
        <v>6.6</v>
      </c>
      <c r="C1371" s="4" t="str">
        <v>Richard Glatzer</v>
      </c>
      <c r="D1371" s="7">
        <f t="shared" si="42"/>
        <v>7.3</v>
      </c>
      <c r="E1371" s="4">
        <f t="shared" si="43"/>
        <v>0.84899999999999998</v>
      </c>
      <c r="F1371" s="4">
        <f>COUNTIF(A1371:$A$3702,C1371)</f>
        <v>2</v>
      </c>
    </row>
    <row r="1372" spans="1:6" x14ac:dyDescent="0.3">
      <c r="A1372" s="2" t="s">
        <v>2436</v>
      </c>
      <c r="B1372" s="2">
        <v>5.9</v>
      </c>
      <c r="C1372" s="4" t="str">
        <v>Rob Hedden</v>
      </c>
      <c r="D1372" s="7">
        <f t="shared" si="42"/>
        <v>4.5</v>
      </c>
      <c r="E1372" s="4">
        <f t="shared" si="43"/>
        <v>5.3999999999999999E-2</v>
      </c>
      <c r="F1372" s="4">
        <f>COUNTIF(A1372:$A$3702,C1372)</f>
        <v>1</v>
      </c>
    </row>
    <row r="1373" spans="1:6" x14ac:dyDescent="0.3">
      <c r="A1373" s="3" t="s">
        <v>2438</v>
      </c>
      <c r="B1373" s="3">
        <v>6.3</v>
      </c>
      <c r="C1373" s="4" t="str">
        <v>Harmony Korine</v>
      </c>
      <c r="D1373" s="7">
        <f t="shared" si="42"/>
        <v>5.3</v>
      </c>
      <c r="E1373" s="4">
        <f t="shared" si="43"/>
        <v>0.13100000000000001</v>
      </c>
      <c r="F1373" s="4">
        <f>COUNTIF(A1373:$A$3702,C1373)</f>
        <v>1</v>
      </c>
    </row>
    <row r="1374" spans="1:6" x14ac:dyDescent="0.3">
      <c r="A1374" s="2" t="s">
        <v>2440</v>
      </c>
      <c r="B1374" s="2">
        <v>7.1</v>
      </c>
      <c r="C1374" s="4" t="str">
        <v>Joe Chappelle</v>
      </c>
      <c r="D1374" s="7">
        <f t="shared" si="42"/>
        <v>4.9000000000000004</v>
      </c>
      <c r="E1374" s="4">
        <f t="shared" si="43"/>
        <v>8.2000000000000003E-2</v>
      </c>
      <c r="F1374" s="4">
        <f>COUNTIF(A1374:$A$3702,C1374)</f>
        <v>1</v>
      </c>
    </row>
    <row r="1375" spans="1:6" x14ac:dyDescent="0.3">
      <c r="A1375" s="3" t="s">
        <v>967</v>
      </c>
      <c r="B1375" s="3">
        <v>5</v>
      </c>
      <c r="C1375" s="4" t="str">
        <v>Mickey Liddell</v>
      </c>
      <c r="D1375" s="7">
        <f t="shared" si="42"/>
        <v>3.8</v>
      </c>
      <c r="E1375" s="4">
        <f t="shared" si="43"/>
        <v>2.4E-2</v>
      </c>
      <c r="F1375" s="4">
        <f>COUNTIF(A1375:$A$3702,C1375)</f>
        <v>1</v>
      </c>
    </row>
    <row r="1376" spans="1:6" x14ac:dyDescent="0.3">
      <c r="A1376" s="2" t="s">
        <v>2443</v>
      </c>
      <c r="B1376" s="2">
        <v>5.6</v>
      </c>
      <c r="C1376" s="4" t="str">
        <v>Fred Walton</v>
      </c>
      <c r="D1376" s="7">
        <f t="shared" si="42"/>
        <v>6.2</v>
      </c>
      <c r="E1376" s="4">
        <f t="shared" si="43"/>
        <v>0.39500000000000002</v>
      </c>
      <c r="F1376" s="4">
        <f>COUNTIF(A1376:$A$3702,C1376)</f>
        <v>1</v>
      </c>
    </row>
    <row r="1377" spans="1:6" x14ac:dyDescent="0.3">
      <c r="A1377" s="3" t="s">
        <v>1613</v>
      </c>
      <c r="B1377" s="3">
        <v>7.4</v>
      </c>
      <c r="C1377" s="4" t="str">
        <v>Steve Carver</v>
      </c>
      <c r="D1377" s="7">
        <f t="shared" si="42"/>
        <v>6.3</v>
      </c>
      <c r="E1377" s="4">
        <f t="shared" si="43"/>
        <v>0.42599999999999999</v>
      </c>
      <c r="F1377" s="4">
        <f>COUNTIF(A1377:$A$3702,C1377)</f>
        <v>1</v>
      </c>
    </row>
    <row r="1378" spans="1:6" x14ac:dyDescent="0.3">
      <c r="A1378" s="2" t="s">
        <v>2447</v>
      </c>
      <c r="B1378" s="2">
        <v>4.5</v>
      </c>
      <c r="C1378" s="4" t="str">
        <v>Gonzalo López-Gallego</v>
      </c>
      <c r="D1378" s="7">
        <f t="shared" si="42"/>
        <v>5.2</v>
      </c>
      <c r="E1378" s="4">
        <f t="shared" si="43"/>
        <v>0.113</v>
      </c>
      <c r="F1378" s="4">
        <f>COUNTIF(A1378:$A$3702,C1378)</f>
        <v>1</v>
      </c>
    </row>
    <row r="1379" spans="1:6" x14ac:dyDescent="0.3">
      <c r="A1379" s="3" t="s">
        <v>2450</v>
      </c>
      <c r="B1379" s="3">
        <v>6.2</v>
      </c>
      <c r="C1379" s="4" t="str">
        <v>Christine Jeffs</v>
      </c>
      <c r="D1379" s="7">
        <f t="shared" si="42"/>
        <v>6.9</v>
      </c>
      <c r="E1379" s="4">
        <f t="shared" si="43"/>
        <v>0.68200000000000005</v>
      </c>
      <c r="F1379" s="4">
        <f>COUNTIF(A1379:$A$3702,C1379)</f>
        <v>1</v>
      </c>
    </row>
    <row r="1380" spans="1:6" x14ac:dyDescent="0.3">
      <c r="A1380" s="2" t="s">
        <v>2055</v>
      </c>
      <c r="B1380" s="2">
        <v>5</v>
      </c>
      <c r="C1380" s="4" t="str">
        <v>Bill Duke</v>
      </c>
      <c r="D1380" s="7">
        <f t="shared" si="42"/>
        <v>6.1</v>
      </c>
      <c r="E1380" s="4">
        <f t="shared" si="43"/>
        <v>0.35399999999999998</v>
      </c>
      <c r="F1380" s="4">
        <f>COUNTIF(A1380:$A$3702,C1380)</f>
        <v>1</v>
      </c>
    </row>
    <row r="1381" spans="1:6" x14ac:dyDescent="0.3">
      <c r="A1381" s="3" t="s">
        <v>1455</v>
      </c>
      <c r="B1381" s="3">
        <v>6.5</v>
      </c>
      <c r="C1381" s="4" t="str">
        <v>Mamoru Hosoda</v>
      </c>
      <c r="D1381" s="7">
        <f t="shared" si="42"/>
        <v>5.9</v>
      </c>
      <c r="E1381" s="4">
        <f t="shared" si="43"/>
        <v>0.27500000000000002</v>
      </c>
      <c r="F1381" s="4">
        <f>COUNTIF(A1381:$A$3702,C1381)</f>
        <v>1</v>
      </c>
    </row>
    <row r="1382" spans="1:6" x14ac:dyDescent="0.3">
      <c r="A1382" s="2" t="s">
        <v>2035</v>
      </c>
      <c r="B1382" s="2">
        <v>5.0999999999999996</v>
      </c>
      <c r="C1382" s="4" t="str">
        <v>Brian Dannelly</v>
      </c>
      <c r="D1382" s="7">
        <f t="shared" si="42"/>
        <v>6.9</v>
      </c>
      <c r="E1382" s="4">
        <f t="shared" si="43"/>
        <v>0.68200000000000005</v>
      </c>
      <c r="F1382" s="4">
        <f>COUNTIF(A1382:$A$3702,C1382)</f>
        <v>1</v>
      </c>
    </row>
    <row r="1383" spans="1:6" x14ac:dyDescent="0.3">
      <c r="A1383" s="3" t="s">
        <v>1568</v>
      </c>
      <c r="B1383" s="3">
        <v>6.5</v>
      </c>
      <c r="C1383" s="4" t="str">
        <v>Denys Arcand</v>
      </c>
      <c r="D1383" s="7">
        <f t="shared" si="42"/>
        <v>7.7</v>
      </c>
      <c r="E1383" s="4">
        <f t="shared" si="43"/>
        <v>0.93899999999999995</v>
      </c>
      <c r="F1383" s="4">
        <f>COUNTIF(A1383:$A$3702,C1383)</f>
        <v>1</v>
      </c>
    </row>
    <row r="1384" spans="1:6" x14ac:dyDescent="0.3">
      <c r="A1384" s="2" t="s">
        <v>1246</v>
      </c>
      <c r="B1384" s="2">
        <v>6.2</v>
      </c>
      <c r="C1384" s="4" t="str">
        <v>J.S. Cardone</v>
      </c>
      <c r="D1384" s="7">
        <f t="shared" si="42"/>
        <v>5.3</v>
      </c>
      <c r="E1384" s="4">
        <f t="shared" si="43"/>
        <v>0.13100000000000001</v>
      </c>
      <c r="F1384" s="4">
        <f>COUNTIF(A1384:$A$3702,C1384)</f>
        <v>1</v>
      </c>
    </row>
    <row r="1385" spans="1:6" x14ac:dyDescent="0.3">
      <c r="A1385" s="3" t="s">
        <v>1708</v>
      </c>
      <c r="B1385" s="3">
        <v>6.3</v>
      </c>
      <c r="C1385" s="4" t="str">
        <v>Jay Levey</v>
      </c>
      <c r="D1385" s="7">
        <f t="shared" si="42"/>
        <v>7</v>
      </c>
      <c r="E1385" s="4">
        <f t="shared" si="43"/>
        <v>0.72299999999999998</v>
      </c>
      <c r="F1385" s="4">
        <f>COUNTIF(A1385:$A$3702,C1385)</f>
        <v>1</v>
      </c>
    </row>
    <row r="1386" spans="1:6" x14ac:dyDescent="0.3">
      <c r="A1386" s="2" t="s">
        <v>1979</v>
      </c>
      <c r="B1386" s="2">
        <v>3.8</v>
      </c>
      <c r="C1386" s="4" t="str">
        <v>Tamara Jenkins</v>
      </c>
      <c r="D1386" s="7">
        <f t="shared" si="42"/>
        <v>6.6</v>
      </c>
      <c r="E1386" s="4">
        <f t="shared" si="43"/>
        <v>0.55400000000000005</v>
      </c>
      <c r="F1386" s="4">
        <f>COUNTIF(A1386:$A$3702,C1386)</f>
        <v>1</v>
      </c>
    </row>
    <row r="1387" spans="1:6" x14ac:dyDescent="0.3">
      <c r="A1387" s="3" t="s">
        <v>1330</v>
      </c>
      <c r="B1387" s="3">
        <v>6.2</v>
      </c>
      <c r="C1387" s="4" t="str">
        <v>Ronan Chapalain</v>
      </c>
      <c r="D1387" s="7">
        <f t="shared" si="42"/>
        <v>6.9</v>
      </c>
      <c r="E1387" s="4">
        <f t="shared" si="43"/>
        <v>0.68200000000000005</v>
      </c>
      <c r="F1387" s="4">
        <f>COUNTIF(A1387:$A$3702,C1387)</f>
        <v>1</v>
      </c>
    </row>
    <row r="1388" spans="1:6" x14ac:dyDescent="0.3">
      <c r="A1388" s="2" t="s">
        <v>761</v>
      </c>
      <c r="B1388" s="2">
        <v>5.7</v>
      </c>
      <c r="C1388" s="4" t="str">
        <v>Xavier Beauvois</v>
      </c>
      <c r="D1388" s="7">
        <f t="shared" si="42"/>
        <v>7.2</v>
      </c>
      <c r="E1388" s="4">
        <f t="shared" si="43"/>
        <v>0.81</v>
      </c>
      <c r="F1388" s="4">
        <f>COUNTIF(A1388:$A$3702,C1388)</f>
        <v>1</v>
      </c>
    </row>
    <row r="1389" spans="1:6" x14ac:dyDescent="0.3">
      <c r="A1389" s="3" t="s">
        <v>2136</v>
      </c>
      <c r="B1389" s="3">
        <v>6.7</v>
      </c>
      <c r="C1389" s="4" t="str">
        <v>Randall Miller</v>
      </c>
      <c r="D1389" s="7">
        <f t="shared" si="42"/>
        <v>6.8</v>
      </c>
      <c r="E1389" s="4">
        <f t="shared" si="43"/>
        <v>0.64</v>
      </c>
      <c r="F1389" s="4">
        <f>COUNTIF(A1389:$A$3702,C1389)</f>
        <v>1</v>
      </c>
    </row>
    <row r="1390" spans="1:6" x14ac:dyDescent="0.3">
      <c r="A1390" s="2" t="s">
        <v>2465</v>
      </c>
      <c r="B1390" s="2">
        <v>6.8</v>
      </c>
      <c r="C1390" s="4" t="str">
        <v>Dan Rush</v>
      </c>
      <c r="D1390" s="7">
        <f t="shared" si="42"/>
        <v>6.4</v>
      </c>
      <c r="E1390" s="4">
        <f t="shared" si="43"/>
        <v>0.46800000000000003</v>
      </c>
      <c r="F1390" s="4">
        <f>COUNTIF(A1390:$A$3702,C1390)</f>
        <v>1</v>
      </c>
    </row>
    <row r="1391" spans="1:6" x14ac:dyDescent="0.3">
      <c r="A1391" s="3" t="s">
        <v>878</v>
      </c>
      <c r="B1391" s="3">
        <v>6</v>
      </c>
      <c r="C1391" s="4" t="str">
        <v>Michael Cuesta</v>
      </c>
      <c r="D1391" s="7">
        <f t="shared" si="42"/>
        <v>7.1</v>
      </c>
      <c r="E1391" s="4">
        <f t="shared" si="43"/>
        <v>0.77200000000000002</v>
      </c>
      <c r="F1391" s="4">
        <f>COUNTIF(A1391:$A$3702,C1391)</f>
        <v>2</v>
      </c>
    </row>
    <row r="1392" spans="1:6" x14ac:dyDescent="0.3">
      <c r="A1392" s="2" t="s">
        <v>2469</v>
      </c>
      <c r="B1392" s="2">
        <v>7.3</v>
      </c>
      <c r="C1392" s="4" t="str">
        <v>Fenton Bailey</v>
      </c>
      <c r="D1392" s="7">
        <f t="shared" si="42"/>
        <v>6.55</v>
      </c>
      <c r="E1392" s="4">
        <f t="shared" si="43"/>
        <v>0.54300000000000004</v>
      </c>
      <c r="F1392" s="4">
        <f>COUNTIF(A1392:$A$3702,C1392)</f>
        <v>2</v>
      </c>
    </row>
    <row r="1393" spans="1:6" x14ac:dyDescent="0.3">
      <c r="A1393" s="3" t="s">
        <v>551</v>
      </c>
      <c r="B1393" s="3">
        <v>5.5</v>
      </c>
      <c r="C1393" s="4" t="str">
        <v>Jeremy Saulnier</v>
      </c>
      <c r="D1393" s="7">
        <f t="shared" si="42"/>
        <v>7.1</v>
      </c>
      <c r="E1393" s="4">
        <f t="shared" si="43"/>
        <v>0.77200000000000002</v>
      </c>
      <c r="F1393" s="4">
        <f>COUNTIF(A1393:$A$3702,C1393)</f>
        <v>2</v>
      </c>
    </row>
    <row r="1394" spans="1:6" x14ac:dyDescent="0.3">
      <c r="A1394" s="2" t="s">
        <v>1625</v>
      </c>
      <c r="B1394" s="2">
        <v>6.7</v>
      </c>
      <c r="C1394" s="4" t="str">
        <v>Nicholas Fackler</v>
      </c>
      <c r="D1394" s="7">
        <f t="shared" si="42"/>
        <v>7.3</v>
      </c>
      <c r="E1394" s="4">
        <f t="shared" si="43"/>
        <v>0.84899999999999998</v>
      </c>
      <c r="F1394" s="4">
        <f>COUNTIF(A1394:$A$3702,C1394)</f>
        <v>1</v>
      </c>
    </row>
    <row r="1395" spans="1:6" x14ac:dyDescent="0.3">
      <c r="A1395" s="3" t="s">
        <v>2473</v>
      </c>
      <c r="B1395" s="3">
        <v>4.8</v>
      </c>
      <c r="C1395" s="4" t="str">
        <v>Morgan J. Freeman</v>
      </c>
      <c r="D1395" s="7">
        <f t="shared" si="42"/>
        <v>6.35</v>
      </c>
      <c r="E1395" s="4">
        <f t="shared" si="43"/>
        <v>0.45900000000000002</v>
      </c>
      <c r="F1395" s="4">
        <f>COUNTIF(A1395:$A$3702,C1395)</f>
        <v>2</v>
      </c>
    </row>
    <row r="1396" spans="1:6" x14ac:dyDescent="0.3">
      <c r="A1396" s="2" t="s">
        <v>161</v>
      </c>
      <c r="B1396" s="2">
        <v>5.7</v>
      </c>
      <c r="C1396" s="4" t="str">
        <v>Klaus Menzel</v>
      </c>
      <c r="D1396" s="7">
        <f t="shared" si="42"/>
        <v>3.3</v>
      </c>
      <c r="E1396" s="4">
        <f t="shared" si="43"/>
        <v>1.0999999999999999E-2</v>
      </c>
      <c r="F1396" s="4">
        <f>COUNTIF(A1396:$A$3702,C1396)</f>
        <v>1</v>
      </c>
    </row>
    <row r="1397" spans="1:6" x14ac:dyDescent="0.3">
      <c r="A1397" s="3" t="s">
        <v>1669</v>
      </c>
      <c r="B1397" s="3">
        <v>5.0999999999999996</v>
      </c>
      <c r="C1397" s="4" t="str">
        <v>Jirí Menzel</v>
      </c>
      <c r="D1397" s="7">
        <f t="shared" si="42"/>
        <v>7.4</v>
      </c>
      <c r="E1397" s="4">
        <f t="shared" si="43"/>
        <v>0.875</v>
      </c>
      <c r="F1397" s="4">
        <f>COUNTIF(A1397:$A$3702,C1397)</f>
        <v>1</v>
      </c>
    </row>
    <row r="1398" spans="1:6" x14ac:dyDescent="0.3">
      <c r="A1398" s="2" t="s">
        <v>2477</v>
      </c>
      <c r="B1398" s="2">
        <v>6</v>
      </c>
      <c r="C1398" s="4" t="str">
        <v>Fatih Akin</v>
      </c>
      <c r="D1398" s="7">
        <f t="shared" si="42"/>
        <v>7.3</v>
      </c>
      <c r="E1398" s="4">
        <f t="shared" si="43"/>
        <v>0.84899999999999998</v>
      </c>
      <c r="F1398" s="4">
        <f>COUNTIF(A1398:$A$3702,C1398)</f>
        <v>1</v>
      </c>
    </row>
    <row r="1399" spans="1:6" x14ac:dyDescent="0.3">
      <c r="A1399" s="3" t="s">
        <v>1676</v>
      </c>
      <c r="B1399" s="3">
        <v>4.2</v>
      </c>
      <c r="C1399" s="4" t="str">
        <v>Frank LaLoggia</v>
      </c>
      <c r="D1399" s="7">
        <f t="shared" si="42"/>
        <v>6.7</v>
      </c>
      <c r="E1399" s="4">
        <f t="shared" si="43"/>
        <v>0.60199999999999998</v>
      </c>
      <c r="F1399" s="4">
        <f>COUNTIF(A1399:$A$3702,C1399)</f>
        <v>1</v>
      </c>
    </row>
    <row r="1400" spans="1:6" x14ac:dyDescent="0.3">
      <c r="A1400" s="2" t="s">
        <v>135</v>
      </c>
      <c r="B1400" s="2">
        <v>7.4</v>
      </c>
      <c r="C1400" s="4" t="str">
        <v>Michel Leclerc</v>
      </c>
      <c r="D1400" s="7">
        <f t="shared" si="42"/>
        <v>7.2</v>
      </c>
      <c r="E1400" s="4">
        <f t="shared" si="43"/>
        <v>0.81</v>
      </c>
      <c r="F1400" s="4">
        <f>COUNTIF(A1400:$A$3702,C1400)</f>
        <v>1</v>
      </c>
    </row>
    <row r="1401" spans="1:6" x14ac:dyDescent="0.3">
      <c r="A1401" s="3" t="s">
        <v>2483</v>
      </c>
      <c r="B1401" s="3">
        <v>4.5999999999999996</v>
      </c>
      <c r="C1401" s="4" t="str">
        <v>Tom Kalin</v>
      </c>
      <c r="D1401" s="7">
        <f t="shared" si="42"/>
        <v>5.9</v>
      </c>
      <c r="E1401" s="4">
        <f t="shared" si="43"/>
        <v>0.27500000000000002</v>
      </c>
      <c r="F1401" s="4">
        <f>COUNTIF(A1401:$A$3702,C1401)</f>
        <v>1</v>
      </c>
    </row>
    <row r="1402" spans="1:6" x14ac:dyDescent="0.3">
      <c r="A1402" s="2" t="s">
        <v>60</v>
      </c>
      <c r="B1402" s="2">
        <v>6.9</v>
      </c>
      <c r="C1402" s="4" t="str">
        <v>Carlos Saura</v>
      </c>
      <c r="D1402" s="7">
        <f t="shared" si="42"/>
        <v>7.2</v>
      </c>
      <c r="E1402" s="4">
        <f t="shared" si="43"/>
        <v>0.81</v>
      </c>
      <c r="F1402" s="4">
        <f>COUNTIF(A1402:$A$3702,C1402)</f>
        <v>1</v>
      </c>
    </row>
    <row r="1403" spans="1:6" x14ac:dyDescent="0.3">
      <c r="A1403" s="2" t="s">
        <v>342</v>
      </c>
      <c r="B1403" s="2">
        <v>6.9</v>
      </c>
      <c r="C1403" s="4" t="str">
        <v>Mike van Diem</v>
      </c>
      <c r="D1403" s="7">
        <f t="shared" si="42"/>
        <v>7.8</v>
      </c>
      <c r="E1403" s="4">
        <f t="shared" si="43"/>
        <v>0.95699999999999996</v>
      </c>
      <c r="F1403" s="4">
        <f>COUNTIF(A1403:$A$3702,C1403)</f>
        <v>1</v>
      </c>
    </row>
    <row r="1404" spans="1:6" x14ac:dyDescent="0.3">
      <c r="A1404" s="3" t="s">
        <v>1246</v>
      </c>
      <c r="B1404" s="3">
        <v>8</v>
      </c>
      <c r="C1404" s="4" t="str">
        <v>Jonas Åkerlund</v>
      </c>
      <c r="D1404" s="7">
        <f t="shared" si="42"/>
        <v>6.8</v>
      </c>
      <c r="E1404" s="4">
        <f t="shared" si="43"/>
        <v>0.64</v>
      </c>
      <c r="F1404" s="4">
        <f>COUNTIF(A1404:$A$3702,C1404)</f>
        <v>1</v>
      </c>
    </row>
    <row r="1405" spans="1:6" x14ac:dyDescent="0.3">
      <c r="A1405" s="2" t="s">
        <v>2488</v>
      </c>
      <c r="B1405" s="2">
        <v>6.4</v>
      </c>
      <c r="C1405" s="4" t="str">
        <v>Barry Skolnick</v>
      </c>
      <c r="D1405" s="7">
        <f t="shared" si="42"/>
        <v>6.5</v>
      </c>
      <c r="E1405" s="4">
        <f t="shared" si="43"/>
        <v>0.50600000000000001</v>
      </c>
      <c r="F1405" s="4">
        <f>COUNTIF(A1405:$A$3702,C1405)</f>
        <v>1</v>
      </c>
    </row>
    <row r="1406" spans="1:6" x14ac:dyDescent="0.3">
      <c r="A1406" s="3" t="s">
        <v>750</v>
      </c>
      <c r="B1406" s="3">
        <v>6.3</v>
      </c>
      <c r="C1406" s="4" t="str">
        <v>Johnnie To</v>
      </c>
      <c r="D1406" s="7">
        <f t="shared" si="42"/>
        <v>7.3</v>
      </c>
      <c r="E1406" s="4">
        <f t="shared" si="43"/>
        <v>0.84899999999999998</v>
      </c>
      <c r="F1406" s="4">
        <f>COUNTIF(A1406:$A$3702,C1406)</f>
        <v>1</v>
      </c>
    </row>
    <row r="1407" spans="1:6" x14ac:dyDescent="0.3">
      <c r="A1407" s="2" t="s">
        <v>344</v>
      </c>
      <c r="B1407" s="2">
        <v>6.8</v>
      </c>
      <c r="C1407" s="4" t="str">
        <v>Agnieszka Wojtowicz-Vosloo</v>
      </c>
      <c r="D1407" s="7">
        <f t="shared" si="42"/>
        <v>5.9</v>
      </c>
      <c r="E1407" s="4">
        <f t="shared" si="43"/>
        <v>0.27500000000000002</v>
      </c>
      <c r="F1407" s="4">
        <f>COUNTIF(A1407:$A$3702,C1407)</f>
        <v>1</v>
      </c>
    </row>
    <row r="1408" spans="1:6" x14ac:dyDescent="0.3">
      <c r="A1408" s="3" t="s">
        <v>1323</v>
      </c>
      <c r="B1408" s="3">
        <v>6.8</v>
      </c>
      <c r="C1408" s="4" t="str">
        <v>Nick Love</v>
      </c>
      <c r="D1408" s="7">
        <f t="shared" si="42"/>
        <v>6.1</v>
      </c>
      <c r="E1408" s="4">
        <f t="shared" si="43"/>
        <v>0.35399999999999998</v>
      </c>
      <c r="F1408" s="4">
        <f>COUNTIF(A1408:$A$3702,C1408)</f>
        <v>1</v>
      </c>
    </row>
    <row r="1409" spans="1:6" x14ac:dyDescent="0.3">
      <c r="A1409" s="2" t="s">
        <v>2494</v>
      </c>
      <c r="B1409" s="2">
        <v>5.4</v>
      </c>
      <c r="C1409" s="4" t="str">
        <v>R. Balki</v>
      </c>
      <c r="D1409" s="7">
        <f t="shared" si="42"/>
        <v>7.2</v>
      </c>
      <c r="E1409" s="4">
        <f t="shared" si="43"/>
        <v>0.81</v>
      </c>
      <c r="F1409" s="4">
        <f>COUNTIF(A1409:$A$3702,C1409)</f>
        <v>1</v>
      </c>
    </row>
    <row r="1410" spans="1:6" x14ac:dyDescent="0.3">
      <c r="A1410" s="3" t="s">
        <v>153</v>
      </c>
      <c r="B1410" s="3">
        <v>7.2</v>
      </c>
      <c r="C1410" s="4" t="str">
        <v>Cecil B. DeMille</v>
      </c>
      <c r="D1410" s="7">
        <f t="shared" ref="D1410:D1473" si="44">AVERAGEIF($A$2:$A$3702,C1410,$B$2:$B$3702)</f>
        <v>6.7</v>
      </c>
      <c r="E1410" s="4">
        <f t="shared" si="43"/>
        <v>0.60199999999999998</v>
      </c>
      <c r="F1410" s="4">
        <f>COUNTIF(A1410:$A$3702,C1410)</f>
        <v>1</v>
      </c>
    </row>
    <row r="1411" spans="1:6" x14ac:dyDescent="0.3">
      <c r="A1411" s="2" t="s">
        <v>393</v>
      </c>
      <c r="B1411" s="2">
        <v>7.3</v>
      </c>
      <c r="C1411" s="4" t="str">
        <v>Henry Hobson</v>
      </c>
      <c r="D1411" s="7">
        <f t="shared" si="44"/>
        <v>5.6</v>
      </c>
      <c r="E1411" s="4">
        <f t="shared" ref="E1411:E1474" si="45">_xlfn.PERCENTRANK.EXC($D$2:$D$1694,D1411)</f>
        <v>0.2</v>
      </c>
      <c r="F1411" s="4">
        <f>COUNTIF(A1411:$A$3702,C1411)</f>
        <v>1</v>
      </c>
    </row>
    <row r="1412" spans="1:6" x14ac:dyDescent="0.3">
      <c r="A1412" s="3" t="s">
        <v>2498</v>
      </c>
      <c r="B1412" s="3">
        <v>5.2</v>
      </c>
      <c r="C1412" s="4" t="str">
        <v>Mike Figgis</v>
      </c>
      <c r="D1412" s="7">
        <f t="shared" si="44"/>
        <v>6.5</v>
      </c>
      <c r="E1412" s="4">
        <f t="shared" si="45"/>
        <v>0.50600000000000001</v>
      </c>
      <c r="F1412" s="4">
        <f>COUNTIF(A1412:$A$3702,C1412)</f>
        <v>2</v>
      </c>
    </row>
    <row r="1413" spans="1:6" x14ac:dyDescent="0.3">
      <c r="A1413" s="2" t="s">
        <v>584</v>
      </c>
      <c r="B1413" s="2">
        <v>5.5</v>
      </c>
      <c r="C1413" s="4" t="str">
        <v>Lisa Cholodenko</v>
      </c>
      <c r="D1413" s="7">
        <f t="shared" si="44"/>
        <v>7.1</v>
      </c>
      <c r="E1413" s="4">
        <f t="shared" si="45"/>
        <v>0.77200000000000002</v>
      </c>
      <c r="F1413" s="4">
        <f>COUNTIF(A1413:$A$3702,C1413)</f>
        <v>1</v>
      </c>
    </row>
    <row r="1414" spans="1:6" x14ac:dyDescent="0.3">
      <c r="A1414" s="3" t="s">
        <v>2502</v>
      </c>
      <c r="B1414" s="3">
        <v>7.7</v>
      </c>
      <c r="C1414" s="4" t="str">
        <v>Ed Gass-Donnelly</v>
      </c>
      <c r="D1414" s="7">
        <f t="shared" si="44"/>
        <v>4</v>
      </c>
      <c r="E1414" s="4">
        <f t="shared" si="45"/>
        <v>3.1E-2</v>
      </c>
      <c r="F1414" s="4">
        <f>COUNTIF(A1414:$A$3702,C1414)</f>
        <v>1</v>
      </c>
    </row>
    <row r="1415" spans="1:6" x14ac:dyDescent="0.3">
      <c r="A1415" s="2" t="s">
        <v>2505</v>
      </c>
      <c r="B1415" s="2">
        <v>7.1</v>
      </c>
      <c r="C1415" s="4" t="str">
        <v>DJ Pooh</v>
      </c>
      <c r="D1415" s="7">
        <f t="shared" si="44"/>
        <v>4.3</v>
      </c>
      <c r="E1415" s="4">
        <f t="shared" si="45"/>
        <v>4.5999999999999999E-2</v>
      </c>
      <c r="F1415" s="4">
        <f>COUNTIF(A1415:$A$3702,C1415)</f>
        <v>2</v>
      </c>
    </row>
    <row r="1416" spans="1:6" x14ac:dyDescent="0.3">
      <c r="A1416" s="3" t="s">
        <v>2507</v>
      </c>
      <c r="B1416" s="3">
        <v>5.3</v>
      </c>
      <c r="C1416" s="4" t="str">
        <v>Patrick Stettner</v>
      </c>
      <c r="D1416" s="7">
        <f t="shared" si="44"/>
        <v>5.9</v>
      </c>
      <c r="E1416" s="4">
        <f t="shared" si="45"/>
        <v>0.27500000000000002</v>
      </c>
      <c r="F1416" s="4">
        <f>COUNTIF(A1416:$A$3702,C1416)</f>
        <v>1</v>
      </c>
    </row>
    <row r="1417" spans="1:6" x14ac:dyDescent="0.3">
      <c r="A1417" s="2" t="s">
        <v>2509</v>
      </c>
      <c r="B1417" s="2">
        <v>5.6</v>
      </c>
      <c r="C1417" s="4" t="str">
        <v>Michael Tiddes</v>
      </c>
      <c r="D1417" s="7">
        <f t="shared" si="44"/>
        <v>4.9000000000000004</v>
      </c>
      <c r="E1417" s="4">
        <f t="shared" si="45"/>
        <v>8.2000000000000003E-2</v>
      </c>
      <c r="F1417" s="4">
        <f>COUNTIF(A1417:$A$3702,C1417)</f>
        <v>2</v>
      </c>
    </row>
    <row r="1418" spans="1:6" x14ac:dyDescent="0.3">
      <c r="A1418" s="3" t="s">
        <v>1524</v>
      </c>
      <c r="B1418" s="3">
        <v>5.7</v>
      </c>
      <c r="C1418" s="4" t="str">
        <v>Roger Avary</v>
      </c>
      <c r="D1418" s="7">
        <f t="shared" si="44"/>
        <v>6.6</v>
      </c>
      <c r="E1418" s="4">
        <f t="shared" si="45"/>
        <v>0.55400000000000005</v>
      </c>
      <c r="F1418" s="4">
        <f>COUNTIF(A1418:$A$3702,C1418)</f>
        <v>2</v>
      </c>
    </row>
    <row r="1419" spans="1:6" x14ac:dyDescent="0.3">
      <c r="A1419" s="2" t="s">
        <v>2164</v>
      </c>
      <c r="B1419" s="2">
        <v>7.1</v>
      </c>
      <c r="C1419" s="4" t="str">
        <v>Allison Anders</v>
      </c>
      <c r="D1419" s="7">
        <f t="shared" si="44"/>
        <v>6.7</v>
      </c>
      <c r="E1419" s="4">
        <f t="shared" si="45"/>
        <v>0.60199999999999998</v>
      </c>
      <c r="F1419" s="4">
        <f>COUNTIF(A1419:$A$3702,C1419)</f>
        <v>1</v>
      </c>
    </row>
    <row r="1420" spans="1:6" x14ac:dyDescent="0.3">
      <c r="A1420" s="2" t="s">
        <v>1282</v>
      </c>
      <c r="B1420" s="2">
        <v>7.6</v>
      </c>
      <c r="C1420" s="4" t="str">
        <v>Rick de Oliveira</v>
      </c>
      <c r="D1420" s="7">
        <f t="shared" si="44"/>
        <v>2.7</v>
      </c>
      <c r="E1420" s="4">
        <f t="shared" si="45"/>
        <v>2E-3</v>
      </c>
      <c r="F1420" s="4">
        <f>COUNTIF(A1420:$A$3702,C1420)</f>
        <v>1</v>
      </c>
    </row>
    <row r="1421" spans="1:6" x14ac:dyDescent="0.3">
      <c r="A1421" s="3" t="s">
        <v>1138</v>
      </c>
      <c r="B1421" s="3">
        <v>5.5</v>
      </c>
      <c r="C1421" s="4" t="str">
        <v>Jeff Franklin</v>
      </c>
      <c r="D1421" s="7">
        <f t="shared" si="44"/>
        <v>5.8</v>
      </c>
      <c r="E1421" s="4">
        <f t="shared" si="45"/>
        <v>0.25600000000000001</v>
      </c>
      <c r="F1421" s="4">
        <f>COUNTIF(A1421:$A$3702,C1421)</f>
        <v>1</v>
      </c>
    </row>
    <row r="1422" spans="1:6" x14ac:dyDescent="0.3">
      <c r="A1422" s="2" t="s">
        <v>513</v>
      </c>
      <c r="B1422" s="2">
        <v>5.0999999999999996</v>
      </c>
      <c r="C1422" s="4" t="str">
        <v>Mike Mills</v>
      </c>
      <c r="D1422" s="7">
        <f t="shared" si="44"/>
        <v>6.9</v>
      </c>
      <c r="E1422" s="4">
        <f t="shared" si="45"/>
        <v>0.68200000000000005</v>
      </c>
      <c r="F1422" s="4">
        <f>COUNTIF(A1422:$A$3702,C1422)</f>
        <v>2</v>
      </c>
    </row>
    <row r="1423" spans="1:6" x14ac:dyDescent="0.3">
      <c r="A1423" s="3" t="s">
        <v>2516</v>
      </c>
      <c r="B1423" s="3">
        <v>6.3</v>
      </c>
      <c r="C1423" s="4" t="str">
        <v>Dave McKean</v>
      </c>
      <c r="D1423" s="7">
        <f t="shared" si="44"/>
        <v>6.9</v>
      </c>
      <c r="E1423" s="4">
        <f t="shared" si="45"/>
        <v>0.68200000000000005</v>
      </c>
      <c r="F1423" s="4">
        <f>COUNTIF(A1423:$A$3702,C1423)</f>
        <v>1</v>
      </c>
    </row>
    <row r="1424" spans="1:6" x14ac:dyDescent="0.3">
      <c r="A1424" s="2" t="s">
        <v>2518</v>
      </c>
      <c r="B1424" s="2">
        <v>4.9000000000000004</v>
      </c>
      <c r="C1424" s="4" t="str">
        <v>Ron Fricke</v>
      </c>
      <c r="D1424" s="7">
        <f t="shared" si="44"/>
        <v>8.5</v>
      </c>
      <c r="E1424" s="4">
        <f t="shared" si="45"/>
        <v>0.996</v>
      </c>
      <c r="F1424" s="4">
        <f>COUNTIF(A1424:$A$3702,C1424)</f>
        <v>1</v>
      </c>
    </row>
    <row r="1425" spans="1:6" x14ac:dyDescent="0.3">
      <c r="A1425" s="3" t="s">
        <v>2520</v>
      </c>
      <c r="B1425" s="3">
        <v>6.5</v>
      </c>
      <c r="C1425" s="4" t="str">
        <v>Ruggero Deodato</v>
      </c>
      <c r="D1425" s="7">
        <f t="shared" si="44"/>
        <v>4.8</v>
      </c>
      <c r="E1425" s="4">
        <f t="shared" si="45"/>
        <v>7.2999999999999995E-2</v>
      </c>
      <c r="F1425" s="4">
        <f>COUNTIF(A1425:$A$3702,C1425)</f>
        <v>1</v>
      </c>
    </row>
    <row r="1426" spans="1:6" x14ac:dyDescent="0.3">
      <c r="A1426" s="2" t="s">
        <v>1910</v>
      </c>
      <c r="B1426" s="2">
        <v>5.6</v>
      </c>
      <c r="C1426" s="4" t="str">
        <v>Mars Callahan</v>
      </c>
      <c r="D1426" s="7">
        <f t="shared" si="44"/>
        <v>7</v>
      </c>
      <c r="E1426" s="4">
        <f t="shared" si="45"/>
        <v>0.72299999999999998</v>
      </c>
      <c r="F1426" s="4">
        <f>COUNTIF(A1426:$A$3702,C1426)</f>
        <v>1</v>
      </c>
    </row>
    <row r="1427" spans="1:6" x14ac:dyDescent="0.3">
      <c r="A1427" s="3" t="s">
        <v>2525</v>
      </c>
      <c r="B1427" s="3">
        <v>5.3</v>
      </c>
      <c r="C1427" s="4" t="str">
        <v>Stefan Schwartz</v>
      </c>
      <c r="D1427" s="7">
        <f t="shared" si="44"/>
        <v>6.6</v>
      </c>
      <c r="E1427" s="4">
        <f t="shared" si="45"/>
        <v>0.55400000000000005</v>
      </c>
      <c r="F1427" s="4">
        <f>COUNTIF(A1427:$A$3702,C1427)</f>
        <v>1</v>
      </c>
    </row>
    <row r="1428" spans="1:6" x14ac:dyDescent="0.3">
      <c r="A1428" s="2" t="s">
        <v>2528</v>
      </c>
      <c r="B1428" s="2">
        <v>6.5</v>
      </c>
      <c r="C1428" s="4" t="str">
        <v>Robert Lee King</v>
      </c>
      <c r="D1428" s="7">
        <f t="shared" si="44"/>
        <v>6.3</v>
      </c>
      <c r="E1428" s="4">
        <f t="shared" si="45"/>
        <v>0.42599999999999999</v>
      </c>
      <c r="F1428" s="4">
        <f>COUNTIF(A1428:$A$3702,C1428)</f>
        <v>1</v>
      </c>
    </row>
    <row r="1429" spans="1:6" x14ac:dyDescent="0.3">
      <c r="A1429" s="3" t="s">
        <v>2530</v>
      </c>
      <c r="B1429" s="3">
        <v>6.8</v>
      </c>
      <c r="C1429" s="4" t="str">
        <v>Jorge Ramírez Suárez</v>
      </c>
      <c r="D1429" s="7">
        <f t="shared" si="44"/>
        <v>7.7</v>
      </c>
      <c r="E1429" s="4">
        <f t="shared" si="45"/>
        <v>0.93899999999999995</v>
      </c>
      <c r="F1429" s="4">
        <f>COUNTIF(A1429:$A$3702,C1429)</f>
        <v>1</v>
      </c>
    </row>
    <row r="1430" spans="1:6" x14ac:dyDescent="0.3">
      <c r="A1430" s="2" t="s">
        <v>2532</v>
      </c>
      <c r="B1430" s="2">
        <v>6.5</v>
      </c>
      <c r="C1430" s="4" t="str">
        <v>David Schwimmer</v>
      </c>
      <c r="D1430" s="7">
        <f t="shared" si="44"/>
        <v>7</v>
      </c>
      <c r="E1430" s="4">
        <f t="shared" si="45"/>
        <v>0.72299999999999998</v>
      </c>
      <c r="F1430" s="4">
        <f>COUNTIF(A1430:$A$3702,C1430)</f>
        <v>1</v>
      </c>
    </row>
    <row r="1431" spans="1:6" x14ac:dyDescent="0.3">
      <c r="A1431" s="3" t="s">
        <v>118</v>
      </c>
      <c r="B1431" s="3">
        <v>6</v>
      </c>
      <c r="C1431" s="4" t="str">
        <v>Fernando León de Aranoa</v>
      </c>
      <c r="D1431" s="7">
        <f t="shared" si="44"/>
        <v>7.7</v>
      </c>
      <c r="E1431" s="4">
        <f t="shared" si="45"/>
        <v>0.93899999999999995</v>
      </c>
      <c r="F1431" s="4">
        <f>COUNTIF(A1431:$A$3702,C1431)</f>
        <v>1</v>
      </c>
    </row>
    <row r="1432" spans="1:6" x14ac:dyDescent="0.3">
      <c r="A1432" s="2" t="s">
        <v>2535</v>
      </c>
      <c r="B1432" s="2">
        <v>8.4</v>
      </c>
      <c r="C1432" s="4" t="str">
        <v>Jim Mickle</v>
      </c>
      <c r="D1432" s="7">
        <f t="shared" si="44"/>
        <v>6.5</v>
      </c>
      <c r="E1432" s="4">
        <f t="shared" si="45"/>
        <v>0.50600000000000001</v>
      </c>
      <c r="F1432" s="4">
        <f>COUNTIF(A1432:$A$3702,C1432)</f>
        <v>1</v>
      </c>
    </row>
    <row r="1433" spans="1:6" x14ac:dyDescent="0.3">
      <c r="A1433" s="3" t="s">
        <v>2537</v>
      </c>
      <c r="B1433" s="3">
        <v>6</v>
      </c>
      <c r="C1433" s="4" t="str">
        <v>Karim Aïnouz</v>
      </c>
      <c r="D1433" s="7">
        <f t="shared" si="44"/>
        <v>6.1</v>
      </c>
      <c r="E1433" s="4">
        <f t="shared" si="45"/>
        <v>0.35399999999999998</v>
      </c>
      <c r="F1433" s="4">
        <f>COUNTIF(A1433:$A$3702,C1433)</f>
        <v>1</v>
      </c>
    </row>
    <row r="1434" spans="1:6" x14ac:dyDescent="0.3">
      <c r="A1434" s="2" t="s">
        <v>2150</v>
      </c>
      <c r="B1434" s="2">
        <v>7.6</v>
      </c>
      <c r="C1434" s="4" t="str">
        <v>Ruba Nadda</v>
      </c>
      <c r="D1434" s="7">
        <f t="shared" si="44"/>
        <v>5.2</v>
      </c>
      <c r="E1434" s="4">
        <f t="shared" si="45"/>
        <v>0.113</v>
      </c>
      <c r="F1434" s="4">
        <f>COUNTIF(A1434:$A$3702,C1434)</f>
        <v>1</v>
      </c>
    </row>
    <row r="1435" spans="1:6" x14ac:dyDescent="0.3">
      <c r="A1435" s="2" t="s">
        <v>151</v>
      </c>
      <c r="B1435" s="2">
        <v>6.9</v>
      </c>
      <c r="C1435" s="4" t="str">
        <v>Victor Fleming</v>
      </c>
      <c r="D1435" s="7">
        <f t="shared" si="44"/>
        <v>8.1499999999999986</v>
      </c>
      <c r="E1435" s="4">
        <f t="shared" si="45"/>
        <v>0.98499999999999999</v>
      </c>
      <c r="F1435" s="4">
        <f>COUNTIF(A1435:$A$3702,C1435)</f>
        <v>2</v>
      </c>
    </row>
    <row r="1436" spans="1:6" x14ac:dyDescent="0.3">
      <c r="A1436" s="3" t="s">
        <v>223</v>
      </c>
      <c r="B1436" s="3">
        <v>6.4</v>
      </c>
      <c r="C1436" s="4" t="str">
        <v>Richard Raymond</v>
      </c>
      <c r="D1436" s="7">
        <f t="shared" si="44"/>
        <v>6</v>
      </c>
      <c r="E1436" s="4">
        <f t="shared" si="45"/>
        <v>0.316</v>
      </c>
      <c r="F1436" s="4">
        <f>COUNTIF(A1436:$A$3702,C1436)</f>
        <v>1</v>
      </c>
    </row>
    <row r="1437" spans="1:6" x14ac:dyDescent="0.3">
      <c r="A1437" s="2" t="s">
        <v>1353</v>
      </c>
      <c r="B1437" s="2">
        <v>5.0999999999999996</v>
      </c>
      <c r="C1437" s="4" t="str">
        <v>Sam Peckinpah</v>
      </c>
      <c r="D1437" s="7">
        <f t="shared" si="44"/>
        <v>6.8</v>
      </c>
      <c r="E1437" s="4">
        <f t="shared" si="45"/>
        <v>0.64</v>
      </c>
      <c r="F1437" s="4">
        <f>COUNTIF(A1437:$A$3702,C1437)</f>
        <v>1</v>
      </c>
    </row>
    <row r="1438" spans="1:6" x14ac:dyDescent="0.3">
      <c r="A1438" s="3" t="s">
        <v>342</v>
      </c>
      <c r="B1438" s="3">
        <v>7</v>
      </c>
      <c r="C1438" s="4" t="str">
        <v>George Sidney</v>
      </c>
      <c r="D1438" s="7">
        <f t="shared" si="44"/>
        <v>7</v>
      </c>
      <c r="E1438" s="4">
        <f t="shared" si="45"/>
        <v>0.72299999999999998</v>
      </c>
      <c r="F1438" s="4">
        <f>COUNTIF(A1438:$A$3702,C1438)</f>
        <v>1</v>
      </c>
    </row>
    <row r="1439" spans="1:6" x14ac:dyDescent="0.3">
      <c r="A1439" s="2" t="s">
        <v>2546</v>
      </c>
      <c r="B1439" s="2">
        <v>5.7</v>
      </c>
      <c r="C1439" s="4" t="str">
        <v>Peter Stebbings</v>
      </c>
      <c r="D1439" s="7">
        <f t="shared" si="44"/>
        <v>6.8</v>
      </c>
      <c r="E1439" s="4">
        <f t="shared" si="45"/>
        <v>0.64</v>
      </c>
      <c r="F1439" s="4">
        <f>COUNTIF(A1439:$A$3702,C1439)</f>
        <v>1</v>
      </c>
    </row>
    <row r="1440" spans="1:6" x14ac:dyDescent="0.3">
      <c r="A1440" s="3" t="s">
        <v>312</v>
      </c>
      <c r="B1440" s="3">
        <v>6.8</v>
      </c>
      <c r="C1440" s="4" t="str">
        <v>Vincente Minnelli</v>
      </c>
      <c r="D1440" s="7">
        <f t="shared" si="44"/>
        <v>7.1</v>
      </c>
      <c r="E1440" s="4">
        <f t="shared" si="45"/>
        <v>0.77200000000000002</v>
      </c>
      <c r="F1440" s="4">
        <f>COUNTIF(A1440:$A$3702,C1440)</f>
        <v>1</v>
      </c>
    </row>
    <row r="1441" spans="1:6" x14ac:dyDescent="0.3">
      <c r="A1441" s="2" t="s">
        <v>2016</v>
      </c>
      <c r="B1441" s="2">
        <v>6.7</v>
      </c>
      <c r="C1441" s="4" t="str">
        <v>Dagur Kári</v>
      </c>
      <c r="D1441" s="7">
        <f t="shared" si="44"/>
        <v>6.9</v>
      </c>
      <c r="E1441" s="4">
        <f t="shared" si="45"/>
        <v>0.68200000000000005</v>
      </c>
      <c r="F1441" s="4">
        <f>COUNTIF(A1441:$A$3702,C1441)</f>
        <v>1</v>
      </c>
    </row>
    <row r="1442" spans="1:6" x14ac:dyDescent="0.3">
      <c r="A1442" s="3" t="s">
        <v>2551</v>
      </c>
      <c r="B1442" s="3">
        <v>6.2</v>
      </c>
      <c r="C1442" s="4" t="str">
        <v>Jim Abrahams</v>
      </c>
      <c r="D1442" s="7">
        <f t="shared" si="44"/>
        <v>7.8</v>
      </c>
      <c r="E1442" s="4">
        <f t="shared" si="45"/>
        <v>0.95699999999999996</v>
      </c>
      <c r="F1442" s="4">
        <f>COUNTIF(A1442:$A$3702,C1442)</f>
        <v>1</v>
      </c>
    </row>
    <row r="1443" spans="1:6" x14ac:dyDescent="0.3">
      <c r="A1443" s="2" t="s">
        <v>2505</v>
      </c>
      <c r="B1443" s="2">
        <v>7.2</v>
      </c>
      <c r="C1443" s="4" t="str">
        <v>Michael Gornick</v>
      </c>
      <c r="D1443" s="7">
        <f t="shared" si="44"/>
        <v>6</v>
      </c>
      <c r="E1443" s="4">
        <f t="shared" si="45"/>
        <v>0.316</v>
      </c>
      <c r="F1443" s="4">
        <f>COUNTIF(A1443:$A$3702,C1443)</f>
        <v>1</v>
      </c>
    </row>
    <row r="1444" spans="1:6" x14ac:dyDescent="0.3">
      <c r="A1444" s="3" t="s">
        <v>2554</v>
      </c>
      <c r="B1444" s="3">
        <v>6.2</v>
      </c>
      <c r="C1444" s="4" t="str">
        <v>Robert Eggers</v>
      </c>
      <c r="D1444" s="7">
        <f t="shared" si="44"/>
        <v>6.8</v>
      </c>
      <c r="E1444" s="4">
        <f t="shared" si="45"/>
        <v>0.64</v>
      </c>
      <c r="F1444" s="4">
        <f>COUNTIF(A1444:$A$3702,C1444)</f>
        <v>1</v>
      </c>
    </row>
    <row r="1445" spans="1:6" x14ac:dyDescent="0.3">
      <c r="A1445" s="2" t="s">
        <v>2556</v>
      </c>
      <c r="B1445" s="2">
        <v>5.6</v>
      </c>
      <c r="C1445" s="4" t="str">
        <v>Michael Martin</v>
      </c>
      <c r="D1445" s="7">
        <f t="shared" si="44"/>
        <v>3.9</v>
      </c>
      <c r="E1445" s="4">
        <f t="shared" si="45"/>
        <v>2.7E-2</v>
      </c>
      <c r="F1445" s="4">
        <f>COUNTIF(A1445:$A$3702,C1445)</f>
        <v>1</v>
      </c>
    </row>
    <row r="1446" spans="1:6" x14ac:dyDescent="0.3">
      <c r="A1446" s="3" t="s">
        <v>2080</v>
      </c>
      <c r="B1446" s="3">
        <v>4.4000000000000004</v>
      </c>
      <c r="C1446" s="4" t="str">
        <v>Edward Burns</v>
      </c>
      <c r="D1446" s="7">
        <f t="shared" si="44"/>
        <v>6.35</v>
      </c>
      <c r="E1446" s="4">
        <f t="shared" si="45"/>
        <v>0.45900000000000002</v>
      </c>
      <c r="F1446" s="4">
        <f>COUNTIF(A1446:$A$3702,C1446)</f>
        <v>2</v>
      </c>
    </row>
    <row r="1447" spans="1:6" x14ac:dyDescent="0.3">
      <c r="A1447" s="2" t="s">
        <v>232</v>
      </c>
      <c r="B1447" s="2">
        <v>7.5</v>
      </c>
      <c r="C1447" s="4" t="str">
        <v>Juan José Campanella</v>
      </c>
      <c r="D1447" s="7">
        <f t="shared" si="44"/>
        <v>8.1999999999999993</v>
      </c>
      <c r="E1447" s="4">
        <f t="shared" si="45"/>
        <v>0.98599999999999999</v>
      </c>
      <c r="F1447" s="4">
        <f>COUNTIF(A1447:$A$3702,C1447)</f>
        <v>1</v>
      </c>
    </row>
    <row r="1448" spans="1:6" x14ac:dyDescent="0.3">
      <c r="A1448" s="3" t="s">
        <v>1671</v>
      </c>
      <c r="B1448" s="3">
        <v>7.1</v>
      </c>
      <c r="C1448" s="4" t="str">
        <v>Louis C.K.</v>
      </c>
      <c r="D1448" s="7">
        <f t="shared" si="44"/>
        <v>5.2</v>
      </c>
      <c r="E1448" s="4">
        <f t="shared" si="45"/>
        <v>0.113</v>
      </c>
      <c r="F1448" s="4">
        <f>COUNTIF(A1448:$A$3702,C1448)</f>
        <v>1</v>
      </c>
    </row>
    <row r="1449" spans="1:6" x14ac:dyDescent="0.3">
      <c r="A1449" s="2" t="s">
        <v>433</v>
      </c>
      <c r="B1449" s="2">
        <v>6.4</v>
      </c>
      <c r="C1449" s="4" t="str">
        <v>Salvador Carrasco</v>
      </c>
      <c r="D1449" s="7">
        <f t="shared" si="44"/>
        <v>6.8</v>
      </c>
      <c r="E1449" s="4">
        <f t="shared" si="45"/>
        <v>0.64</v>
      </c>
      <c r="F1449" s="4">
        <f>COUNTIF(A1449:$A$3702,C1449)</f>
        <v>1</v>
      </c>
    </row>
    <row r="1450" spans="1:6" x14ac:dyDescent="0.3">
      <c r="A1450" s="3" t="s">
        <v>1377</v>
      </c>
      <c r="B1450" s="3">
        <v>7.1</v>
      </c>
      <c r="C1450" s="4" t="str">
        <v>André Øvredal</v>
      </c>
      <c r="D1450" s="7">
        <f t="shared" si="44"/>
        <v>7</v>
      </c>
      <c r="E1450" s="4">
        <f t="shared" si="45"/>
        <v>0.72299999999999998</v>
      </c>
      <c r="F1450" s="4">
        <f>COUNTIF(A1450:$A$3702,C1450)</f>
        <v>1</v>
      </c>
    </row>
    <row r="1451" spans="1:6" x14ac:dyDescent="0.3">
      <c r="A1451" s="3" t="s">
        <v>2564</v>
      </c>
      <c r="B1451" s="3">
        <v>6.9</v>
      </c>
      <c r="C1451" s="4" t="str">
        <v>Robert Cary</v>
      </c>
      <c r="D1451" s="7">
        <f t="shared" si="44"/>
        <v>6.5</v>
      </c>
      <c r="E1451" s="4">
        <f t="shared" si="45"/>
        <v>0.50600000000000001</v>
      </c>
      <c r="F1451" s="4">
        <f>COUNTIF(A1451:$A$3702,C1451)</f>
        <v>1</v>
      </c>
    </row>
    <row r="1452" spans="1:6" x14ac:dyDescent="0.3">
      <c r="A1452" s="2" t="s">
        <v>1771</v>
      </c>
      <c r="B1452" s="2">
        <v>7.5</v>
      </c>
      <c r="C1452" s="4" t="str">
        <v>Adam Rapp</v>
      </c>
      <c r="D1452" s="7">
        <f t="shared" si="44"/>
        <v>6.4</v>
      </c>
      <c r="E1452" s="4">
        <f t="shared" si="45"/>
        <v>0.46800000000000003</v>
      </c>
      <c r="F1452" s="4">
        <f>COUNTIF(A1452:$A$3702,C1452)</f>
        <v>1</v>
      </c>
    </row>
    <row r="1453" spans="1:6" x14ac:dyDescent="0.3">
      <c r="A1453" s="3" t="s">
        <v>364</v>
      </c>
      <c r="B1453" s="3">
        <v>6.3</v>
      </c>
      <c r="C1453" s="4" t="str">
        <v>Warren P. Sonoda</v>
      </c>
      <c r="D1453" s="7">
        <f t="shared" si="44"/>
        <v>4.7</v>
      </c>
      <c r="E1453" s="4">
        <f t="shared" si="45"/>
        <v>6.5000000000000002E-2</v>
      </c>
      <c r="F1453" s="4">
        <f>COUNTIF(A1453:$A$3702,C1453)</f>
        <v>1</v>
      </c>
    </row>
    <row r="1454" spans="1:6" x14ac:dyDescent="0.3">
      <c r="A1454" s="2" t="s">
        <v>24</v>
      </c>
      <c r="B1454" s="2">
        <v>6.4</v>
      </c>
      <c r="C1454" s="4" t="str">
        <v>Luc Jacquet</v>
      </c>
      <c r="D1454" s="7">
        <f t="shared" si="44"/>
        <v>7.6</v>
      </c>
      <c r="E1454" s="4">
        <f t="shared" si="45"/>
        <v>0.91400000000000003</v>
      </c>
      <c r="F1454" s="4">
        <f>COUNTIF(A1454:$A$3702,C1454)</f>
        <v>1</v>
      </c>
    </row>
    <row r="1455" spans="1:6" x14ac:dyDescent="0.3">
      <c r="A1455" s="3" t="s">
        <v>1912</v>
      </c>
      <c r="B1455" s="3">
        <v>5.9</v>
      </c>
      <c r="C1455" s="4" t="str">
        <v>Clark Gregg</v>
      </c>
      <c r="D1455" s="7">
        <f t="shared" si="44"/>
        <v>6.5</v>
      </c>
      <c r="E1455" s="4">
        <f t="shared" si="45"/>
        <v>0.50600000000000001</v>
      </c>
      <c r="F1455" s="4">
        <f>COUNTIF(A1455:$A$3702,C1455)</f>
        <v>1</v>
      </c>
    </row>
    <row r="1456" spans="1:6" x14ac:dyDescent="0.3">
      <c r="A1456" s="2" t="s">
        <v>153</v>
      </c>
      <c r="B1456" s="2">
        <v>6.8</v>
      </c>
      <c r="C1456" s="4" t="str">
        <v>Damien Chazelle</v>
      </c>
      <c r="D1456" s="7">
        <f t="shared" si="44"/>
        <v>8.5</v>
      </c>
      <c r="E1456" s="4">
        <f t="shared" si="45"/>
        <v>0.996</v>
      </c>
      <c r="F1456" s="4">
        <f>COUNTIF(A1456:$A$3702,C1456)</f>
        <v>1</v>
      </c>
    </row>
    <row r="1457" spans="1:6" x14ac:dyDescent="0.3">
      <c r="A1457" s="3" t="s">
        <v>2573</v>
      </c>
      <c r="B1457" s="3">
        <v>6.3</v>
      </c>
      <c r="C1457" s="4" t="str">
        <v>Justin Kerrigan</v>
      </c>
      <c r="D1457" s="7">
        <f t="shared" si="44"/>
        <v>7.1</v>
      </c>
      <c r="E1457" s="4">
        <f t="shared" si="45"/>
        <v>0.77200000000000002</v>
      </c>
      <c r="F1457" s="4">
        <f>COUNTIF(A1457:$A$3702,C1457)</f>
        <v>1</v>
      </c>
    </row>
    <row r="1458" spans="1:6" x14ac:dyDescent="0.3">
      <c r="A1458" s="2" t="s">
        <v>2575</v>
      </c>
      <c r="B1458" s="2">
        <v>3.6</v>
      </c>
      <c r="C1458" s="4" t="str">
        <v>Joshua Marston</v>
      </c>
      <c r="D1458" s="7">
        <f t="shared" si="44"/>
        <v>7.5</v>
      </c>
      <c r="E1458" s="4">
        <f t="shared" si="45"/>
        <v>0.89300000000000002</v>
      </c>
      <c r="F1458" s="4">
        <f>COUNTIF(A1458:$A$3702,C1458)</f>
        <v>1</v>
      </c>
    </row>
    <row r="1459" spans="1:6" x14ac:dyDescent="0.3">
      <c r="A1459" s="3" t="s">
        <v>2273</v>
      </c>
      <c r="B1459" s="3">
        <v>5.3</v>
      </c>
      <c r="C1459" s="4" t="str">
        <v>Tod Williams</v>
      </c>
      <c r="D1459" s="7">
        <f t="shared" si="44"/>
        <v>5.7</v>
      </c>
      <c r="E1459" s="4">
        <f t="shared" si="45"/>
        <v>0.23599999999999999</v>
      </c>
      <c r="F1459" s="4">
        <f>COUNTIF(A1459:$A$3702,C1459)</f>
        <v>1</v>
      </c>
    </row>
    <row r="1460" spans="1:6" x14ac:dyDescent="0.3">
      <c r="A1460" s="2" t="s">
        <v>2579</v>
      </c>
      <c r="B1460" s="2">
        <v>5.9</v>
      </c>
      <c r="C1460" s="4" t="str">
        <v>Jack Sholder</v>
      </c>
      <c r="D1460" s="7">
        <f t="shared" si="44"/>
        <v>5.4</v>
      </c>
      <c r="E1460" s="4">
        <f t="shared" si="45"/>
        <v>0.157</v>
      </c>
      <c r="F1460" s="4">
        <f>COUNTIF(A1460:$A$3702,C1460)</f>
        <v>1</v>
      </c>
    </row>
    <row r="1461" spans="1:6" x14ac:dyDescent="0.3">
      <c r="A1461" s="3" t="s">
        <v>582</v>
      </c>
      <c r="B1461" s="3">
        <v>6.9</v>
      </c>
      <c r="C1461" s="4" t="str">
        <v>Tom McLoughlin</v>
      </c>
      <c r="D1461" s="7">
        <f t="shared" si="44"/>
        <v>5.9</v>
      </c>
      <c r="E1461" s="4">
        <f t="shared" si="45"/>
        <v>0.27500000000000002</v>
      </c>
      <c r="F1461" s="4">
        <f>COUNTIF(A1461:$A$3702,C1461)</f>
        <v>1</v>
      </c>
    </row>
    <row r="1462" spans="1:6" x14ac:dyDescent="0.3">
      <c r="A1462" s="2" t="s">
        <v>2583</v>
      </c>
      <c r="B1462" s="2">
        <v>6.9</v>
      </c>
      <c r="C1462" s="4" t="str">
        <v>Adam Marcus</v>
      </c>
      <c r="D1462" s="7">
        <f t="shared" si="44"/>
        <v>4.3</v>
      </c>
      <c r="E1462" s="4">
        <f t="shared" si="45"/>
        <v>4.5999999999999999E-2</v>
      </c>
      <c r="F1462" s="4">
        <f>COUNTIF(A1462:$A$3702,C1462)</f>
        <v>1</v>
      </c>
    </row>
    <row r="1463" spans="1:6" x14ac:dyDescent="0.3">
      <c r="A1463" s="3" t="s">
        <v>498</v>
      </c>
      <c r="B1463" s="3">
        <v>6.1</v>
      </c>
      <c r="C1463" s="4" t="str">
        <v>Benny Boom</v>
      </c>
      <c r="D1463" s="7">
        <f t="shared" si="44"/>
        <v>5.9</v>
      </c>
      <c r="E1463" s="4">
        <f t="shared" si="45"/>
        <v>0.27500000000000002</v>
      </c>
      <c r="F1463" s="4">
        <f>COUNTIF(A1463:$A$3702,C1463)</f>
        <v>1</v>
      </c>
    </row>
    <row r="1464" spans="1:6" x14ac:dyDescent="0.3">
      <c r="A1464" s="3" t="s">
        <v>1590</v>
      </c>
      <c r="B1464" s="3">
        <v>8.5</v>
      </c>
      <c r="C1464" s="4" t="str">
        <v>Nnegest Likké</v>
      </c>
      <c r="D1464" s="7">
        <f t="shared" si="44"/>
        <v>3</v>
      </c>
      <c r="E1464" s="4">
        <f t="shared" si="45"/>
        <v>7.0000000000000001E-3</v>
      </c>
      <c r="F1464" s="4">
        <f>COUNTIF(A1464:$A$3702,C1464)</f>
        <v>1</v>
      </c>
    </row>
    <row r="1465" spans="1:6" x14ac:dyDescent="0.3">
      <c r="A1465" s="2" t="s">
        <v>2587</v>
      </c>
      <c r="B1465" s="2">
        <v>6.3</v>
      </c>
      <c r="C1465" s="4" t="str">
        <v>Christopher Leitch</v>
      </c>
      <c r="D1465" s="7">
        <f t="shared" si="44"/>
        <v>3.2</v>
      </c>
      <c r="E1465" s="4">
        <f t="shared" si="45"/>
        <v>0.01</v>
      </c>
      <c r="F1465" s="4">
        <f>COUNTIF(A1465:$A$3702,C1465)</f>
        <v>1</v>
      </c>
    </row>
    <row r="1466" spans="1:6" x14ac:dyDescent="0.3">
      <c r="A1466" s="3" t="s">
        <v>1467</v>
      </c>
      <c r="B1466" s="3">
        <v>7.3</v>
      </c>
      <c r="C1466" s="4" t="str">
        <v>Don Coscarelli</v>
      </c>
      <c r="D1466" s="7">
        <f t="shared" si="44"/>
        <v>6.5</v>
      </c>
      <c r="E1466" s="4">
        <f t="shared" si="45"/>
        <v>0.50600000000000001</v>
      </c>
      <c r="F1466" s="4">
        <f>COUNTIF(A1466:$A$3702,C1466)</f>
        <v>1</v>
      </c>
    </row>
    <row r="1467" spans="1:6" x14ac:dyDescent="0.3">
      <c r="A1467" s="2" t="s">
        <v>2590</v>
      </c>
      <c r="B1467" s="2">
        <v>6.3</v>
      </c>
      <c r="C1467" s="4" t="str">
        <v>Patricia Cardoso</v>
      </c>
      <c r="D1467" s="7">
        <f t="shared" si="44"/>
        <v>7</v>
      </c>
      <c r="E1467" s="4">
        <f t="shared" si="45"/>
        <v>0.72299999999999998</v>
      </c>
      <c r="F1467" s="4">
        <f>COUNTIF(A1467:$A$3702,C1467)</f>
        <v>1</v>
      </c>
    </row>
    <row r="1468" spans="1:6" x14ac:dyDescent="0.3">
      <c r="A1468" s="3" t="s">
        <v>739</v>
      </c>
      <c r="B1468" s="3">
        <v>7.2</v>
      </c>
      <c r="C1468" s="4" t="str">
        <v>Damien O'Donnell</v>
      </c>
      <c r="D1468" s="7">
        <f t="shared" si="44"/>
        <v>6.9</v>
      </c>
      <c r="E1468" s="4">
        <f t="shared" si="45"/>
        <v>0.68200000000000005</v>
      </c>
      <c r="F1468" s="4">
        <f>COUNTIF(A1468:$A$3702,C1468)</f>
        <v>1</v>
      </c>
    </row>
    <row r="1469" spans="1:6" x14ac:dyDescent="0.3">
      <c r="A1469" s="2" t="s">
        <v>135</v>
      </c>
      <c r="B1469" s="2">
        <v>7.3</v>
      </c>
      <c r="C1469" s="4" t="str">
        <v>Peter M. Cohen</v>
      </c>
      <c r="D1469" s="7">
        <f t="shared" si="44"/>
        <v>4.4000000000000004</v>
      </c>
      <c r="E1469" s="4">
        <f t="shared" si="45"/>
        <v>0.05</v>
      </c>
      <c r="F1469" s="4">
        <f>COUNTIF(A1469:$A$3702,C1469)</f>
        <v>1</v>
      </c>
    </row>
    <row r="1470" spans="1:6" x14ac:dyDescent="0.3">
      <c r="A1470" s="3" t="s">
        <v>2595</v>
      </c>
      <c r="B1470" s="3">
        <v>6.3</v>
      </c>
      <c r="C1470" s="4" t="str">
        <v>Anthony Hickox</v>
      </c>
      <c r="D1470" s="7">
        <f t="shared" si="44"/>
        <v>5.3</v>
      </c>
      <c r="E1470" s="4">
        <f t="shared" si="45"/>
        <v>0.13100000000000001</v>
      </c>
      <c r="F1470" s="4">
        <f>COUNTIF(A1470:$A$3702,C1470)</f>
        <v>1</v>
      </c>
    </row>
    <row r="1471" spans="1:6" x14ac:dyDescent="0.3">
      <c r="A1471" s="2" t="s">
        <v>1763</v>
      </c>
      <c r="B1471" s="2">
        <v>8.1</v>
      </c>
      <c r="C1471" s="4" t="str">
        <v>Tom Schulman</v>
      </c>
      <c r="D1471" s="7">
        <f t="shared" si="44"/>
        <v>5.3</v>
      </c>
      <c r="E1471" s="4">
        <f t="shared" si="45"/>
        <v>0.13100000000000001</v>
      </c>
      <c r="F1471" s="4">
        <f>COUNTIF(A1471:$A$3702,C1471)</f>
        <v>1</v>
      </c>
    </row>
    <row r="1472" spans="1:6" x14ac:dyDescent="0.3">
      <c r="A1472" s="3" t="s">
        <v>2338</v>
      </c>
      <c r="B1472" s="3">
        <v>6.9</v>
      </c>
      <c r="C1472" s="4" t="str">
        <v>Jill Sprecher</v>
      </c>
      <c r="D1472" s="7">
        <f t="shared" si="44"/>
        <v>7.1</v>
      </c>
      <c r="E1472" s="4">
        <f t="shared" si="45"/>
        <v>0.77200000000000002</v>
      </c>
      <c r="F1472" s="4">
        <f>COUNTIF(A1472:$A$3702,C1472)</f>
        <v>1</v>
      </c>
    </row>
    <row r="1473" spans="1:6" x14ac:dyDescent="0.3">
      <c r="A1473" s="2" t="s">
        <v>1671</v>
      </c>
      <c r="B1473" s="2">
        <v>6.3</v>
      </c>
      <c r="C1473" s="4" t="str">
        <v>Darren Stein</v>
      </c>
      <c r="D1473" s="7">
        <f t="shared" si="44"/>
        <v>5.4</v>
      </c>
      <c r="E1473" s="4">
        <f t="shared" si="45"/>
        <v>0.157</v>
      </c>
      <c r="F1473" s="4">
        <f>COUNTIF(A1473:$A$3702,C1473)</f>
        <v>1</v>
      </c>
    </row>
    <row r="1474" spans="1:6" x14ac:dyDescent="0.3">
      <c r="A1474" s="3" t="s">
        <v>1147</v>
      </c>
      <c r="B1474" s="3">
        <v>7.3</v>
      </c>
      <c r="C1474" s="4" t="str">
        <v>Julian Schnabel</v>
      </c>
      <c r="D1474" s="7">
        <f t="shared" ref="D1474:D1537" si="46">AVERAGEIF($A$2:$A$3702,C1474,$B$2:$B$3702)</f>
        <v>6.9</v>
      </c>
      <c r="E1474" s="4">
        <f t="shared" si="45"/>
        <v>0.68200000000000005</v>
      </c>
      <c r="F1474" s="4">
        <f>COUNTIF(A1474:$A$3702,C1474)</f>
        <v>1</v>
      </c>
    </row>
    <row r="1475" spans="1:6" x14ac:dyDescent="0.3">
      <c r="A1475" s="3" t="s">
        <v>2605</v>
      </c>
      <c r="B1475" s="3">
        <v>6.1</v>
      </c>
      <c r="C1475" s="4" t="str">
        <v>Todd Solondz</v>
      </c>
      <c r="D1475" s="7">
        <f t="shared" si="46"/>
        <v>7.65</v>
      </c>
      <c r="E1475" s="4">
        <f t="shared" ref="E1475:E1538" si="47">_xlfn.PERCENTRANK.EXC($D$2:$D$1694,D1475)</f>
        <v>0.93200000000000005</v>
      </c>
      <c r="F1475" s="4">
        <f>COUNTIF(A1475:$A$3702,C1475)</f>
        <v>2</v>
      </c>
    </row>
    <row r="1476" spans="1:6" x14ac:dyDescent="0.3">
      <c r="A1476" s="2" t="s">
        <v>52</v>
      </c>
      <c r="B1476" s="2">
        <v>6.9</v>
      </c>
      <c r="C1476" s="4" t="str">
        <v>David Nixon</v>
      </c>
      <c r="D1476" s="7">
        <f t="shared" si="46"/>
        <v>6.3</v>
      </c>
      <c r="E1476" s="4">
        <f t="shared" si="47"/>
        <v>0.42599999999999999</v>
      </c>
      <c r="F1476" s="4">
        <f>COUNTIF(A1476:$A$3702,C1476)</f>
        <v>1</v>
      </c>
    </row>
    <row r="1477" spans="1:6" x14ac:dyDescent="0.3">
      <c r="A1477" s="3" t="s">
        <v>50</v>
      </c>
      <c r="B1477" s="3">
        <v>7.2</v>
      </c>
      <c r="C1477" s="4" t="str">
        <v>Jason Eisener</v>
      </c>
      <c r="D1477" s="7">
        <f t="shared" si="46"/>
        <v>6.1</v>
      </c>
      <c r="E1477" s="4">
        <f t="shared" si="47"/>
        <v>0.35399999999999998</v>
      </c>
      <c r="F1477" s="4">
        <f>COUNTIF(A1477:$A$3702,C1477)</f>
        <v>1</v>
      </c>
    </row>
    <row r="1478" spans="1:6" x14ac:dyDescent="0.3">
      <c r="A1478" s="2" t="s">
        <v>728</v>
      </c>
      <c r="B1478" s="2">
        <v>6.4</v>
      </c>
      <c r="C1478" s="4" t="str">
        <v>Leslye Headland</v>
      </c>
      <c r="D1478" s="7">
        <f t="shared" si="46"/>
        <v>5.3</v>
      </c>
      <c r="E1478" s="4">
        <f t="shared" si="47"/>
        <v>0.13100000000000001</v>
      </c>
      <c r="F1478" s="4">
        <f>COUNTIF(A1478:$A$3702,C1478)</f>
        <v>1</v>
      </c>
    </row>
    <row r="1479" spans="1:6" x14ac:dyDescent="0.3">
      <c r="A1479" s="3" t="s">
        <v>2611</v>
      </c>
      <c r="B1479" s="3">
        <v>6.4</v>
      </c>
      <c r="C1479" s="4" t="str">
        <v>Tim Heidecker</v>
      </c>
      <c r="D1479" s="7">
        <f t="shared" si="46"/>
        <v>5.3</v>
      </c>
      <c r="E1479" s="4">
        <f t="shared" si="47"/>
        <v>0.13100000000000001</v>
      </c>
      <c r="F1479" s="4">
        <f>COUNTIF(A1479:$A$3702,C1479)</f>
        <v>1</v>
      </c>
    </row>
    <row r="1480" spans="1:6" x14ac:dyDescent="0.3">
      <c r="A1480" s="2" t="s">
        <v>98</v>
      </c>
      <c r="B1480" s="2">
        <v>8.3000000000000007</v>
      </c>
      <c r="C1480" s="4" t="str">
        <v>Deon Taylor</v>
      </c>
      <c r="D1480" s="7">
        <f t="shared" si="46"/>
        <v>4.0999999999999996</v>
      </c>
      <c r="E1480" s="4">
        <f t="shared" si="47"/>
        <v>3.5000000000000003E-2</v>
      </c>
      <c r="F1480" s="4">
        <f>COUNTIF(A1480:$A$3702,C1480)</f>
        <v>1</v>
      </c>
    </row>
    <row r="1481" spans="1:6" x14ac:dyDescent="0.3">
      <c r="A1481" s="3" t="s">
        <v>523</v>
      </c>
      <c r="B1481" s="3">
        <v>7.2</v>
      </c>
      <c r="C1481" s="4" t="str">
        <v>Jason Alexander</v>
      </c>
      <c r="D1481" s="7">
        <f t="shared" si="46"/>
        <v>6.7</v>
      </c>
      <c r="E1481" s="4">
        <f t="shared" si="47"/>
        <v>0.60199999999999998</v>
      </c>
      <c r="F1481" s="4">
        <f>COUNTIF(A1481:$A$3702,C1481)</f>
        <v>1</v>
      </c>
    </row>
    <row r="1482" spans="1:6" x14ac:dyDescent="0.3">
      <c r="A1482" s="2" t="s">
        <v>2615</v>
      </c>
      <c r="B1482" s="2">
        <v>6.8</v>
      </c>
      <c r="C1482" s="4" t="str">
        <v>Susan Seidelman</v>
      </c>
      <c r="D1482" s="7">
        <f t="shared" si="46"/>
        <v>6.5</v>
      </c>
      <c r="E1482" s="4">
        <f t="shared" si="47"/>
        <v>0.50600000000000001</v>
      </c>
      <c r="F1482" s="4">
        <f>COUNTIF(A1482:$A$3702,C1482)</f>
        <v>1</v>
      </c>
    </row>
    <row r="1483" spans="1:6" x14ac:dyDescent="0.3">
      <c r="A1483" s="3" t="s">
        <v>2617</v>
      </c>
      <c r="B1483" s="3">
        <v>6.5</v>
      </c>
      <c r="C1483" s="4" t="str">
        <v>Billy Wilder</v>
      </c>
      <c r="D1483" s="7">
        <f t="shared" si="46"/>
        <v>8.3000000000000007</v>
      </c>
      <c r="E1483" s="4">
        <f t="shared" si="47"/>
        <v>0.99</v>
      </c>
      <c r="F1483" s="4">
        <f>COUNTIF(A1483:$A$3702,C1483)</f>
        <v>1</v>
      </c>
    </row>
    <row r="1484" spans="1:6" x14ac:dyDescent="0.3">
      <c r="A1484" s="2" t="s">
        <v>2532</v>
      </c>
      <c r="B1484" s="2">
        <v>7.8</v>
      </c>
      <c r="C1484" s="4" t="str">
        <v>John Carl Buechler</v>
      </c>
      <c r="D1484" s="7">
        <f t="shared" si="46"/>
        <v>5.3</v>
      </c>
      <c r="E1484" s="4">
        <f t="shared" si="47"/>
        <v>0.13100000000000001</v>
      </c>
      <c r="F1484" s="4">
        <f>COUNTIF(A1484:$A$3702,C1484)</f>
        <v>1</v>
      </c>
    </row>
    <row r="1485" spans="1:6" x14ac:dyDescent="0.3">
      <c r="A1485" s="3" t="s">
        <v>428</v>
      </c>
      <c r="B1485" s="3">
        <v>7.6</v>
      </c>
      <c r="C1485" s="4" t="str">
        <v>Victor Nunez</v>
      </c>
      <c r="D1485" s="7">
        <f t="shared" si="46"/>
        <v>7.15</v>
      </c>
      <c r="E1485" s="4">
        <f t="shared" si="47"/>
        <v>0.80300000000000005</v>
      </c>
      <c r="F1485" s="4">
        <f>COUNTIF(A1485:$A$3702,C1485)</f>
        <v>2</v>
      </c>
    </row>
    <row r="1486" spans="1:6" x14ac:dyDescent="0.3">
      <c r="A1486" s="2" t="s">
        <v>2285</v>
      </c>
      <c r="B1486" s="2">
        <v>7.2</v>
      </c>
      <c r="C1486" s="4" t="str">
        <v>Joseph Zito</v>
      </c>
      <c r="D1486" s="7">
        <f t="shared" si="46"/>
        <v>5.9</v>
      </c>
      <c r="E1486" s="4">
        <f t="shared" si="47"/>
        <v>0.27500000000000002</v>
      </c>
      <c r="F1486" s="4">
        <f>COUNTIF(A1486:$A$3702,C1486)</f>
        <v>1</v>
      </c>
    </row>
    <row r="1487" spans="1:6" x14ac:dyDescent="0.3">
      <c r="A1487" s="3" t="s">
        <v>1661</v>
      </c>
      <c r="B1487" s="3">
        <v>6.7</v>
      </c>
      <c r="C1487" s="4" t="str">
        <v>Nacho Vigalondo</v>
      </c>
      <c r="D1487" s="7">
        <f t="shared" si="46"/>
        <v>7.2</v>
      </c>
      <c r="E1487" s="4">
        <f t="shared" si="47"/>
        <v>0.81</v>
      </c>
      <c r="F1487" s="4">
        <f>COUNTIF(A1487:$A$3702,C1487)</f>
        <v>1</v>
      </c>
    </row>
    <row r="1488" spans="1:6" x14ac:dyDescent="0.3">
      <c r="A1488" s="2" t="s">
        <v>52</v>
      </c>
      <c r="B1488" s="2">
        <v>6.8</v>
      </c>
      <c r="C1488" s="4" t="str">
        <v>Dinesh D'Souza</v>
      </c>
      <c r="D1488" s="7">
        <f t="shared" si="46"/>
        <v>5.0999999999999996</v>
      </c>
      <c r="E1488" s="4">
        <f t="shared" si="47"/>
        <v>9.6000000000000002E-2</v>
      </c>
      <c r="F1488" s="4">
        <f>COUNTIF(A1488:$A$3702,C1488)</f>
        <v>1</v>
      </c>
    </row>
    <row r="1489" spans="1:6" x14ac:dyDescent="0.3">
      <c r="A1489" s="3" t="s">
        <v>1637</v>
      </c>
      <c r="B1489" s="3">
        <v>6.3</v>
      </c>
      <c r="C1489" s="4" t="str">
        <v>Tommy Lee Wallace</v>
      </c>
      <c r="D1489" s="7">
        <f t="shared" si="46"/>
        <v>4.5999999999999996</v>
      </c>
      <c r="E1489" s="4">
        <f t="shared" si="47"/>
        <v>5.8999999999999997E-2</v>
      </c>
      <c r="F1489" s="4">
        <f>COUNTIF(A1489:$A$3702,C1489)</f>
        <v>1</v>
      </c>
    </row>
    <row r="1490" spans="1:6" x14ac:dyDescent="0.3">
      <c r="A1490" s="2" t="s">
        <v>1091</v>
      </c>
      <c r="B1490" s="2">
        <v>6.2</v>
      </c>
      <c r="C1490" s="4" t="str">
        <v>Leslie Small</v>
      </c>
      <c r="D1490" s="7">
        <f t="shared" si="46"/>
        <v>6.7</v>
      </c>
      <c r="E1490" s="4">
        <f t="shared" si="47"/>
        <v>0.60199999999999998</v>
      </c>
      <c r="F1490" s="4">
        <f>COUNTIF(A1490:$A$3702,C1490)</f>
        <v>1</v>
      </c>
    </row>
    <row r="1491" spans="1:6" x14ac:dyDescent="0.3">
      <c r="A1491" s="3" t="s">
        <v>2427</v>
      </c>
      <c r="B1491" s="3">
        <v>6.2</v>
      </c>
      <c r="C1491" s="4" t="str">
        <v>Alison Maclean</v>
      </c>
      <c r="D1491" s="7">
        <f t="shared" si="46"/>
        <v>7</v>
      </c>
      <c r="E1491" s="4">
        <f t="shared" si="47"/>
        <v>0.72299999999999998</v>
      </c>
      <c r="F1491" s="4">
        <f>COUNTIF(A1491:$A$3702,C1491)</f>
        <v>1</v>
      </c>
    </row>
    <row r="1492" spans="1:6" x14ac:dyDescent="0.3">
      <c r="A1492" s="2" t="s">
        <v>215</v>
      </c>
      <c r="B1492" s="2">
        <v>8.6</v>
      </c>
      <c r="C1492" s="4" t="str">
        <v>Isabel Coixet</v>
      </c>
      <c r="D1492" s="7">
        <f t="shared" si="46"/>
        <v>7.6</v>
      </c>
      <c r="E1492" s="4">
        <f t="shared" si="47"/>
        <v>0.91400000000000003</v>
      </c>
      <c r="F1492" s="4">
        <f>COUNTIF(A1492:$A$3702,C1492)</f>
        <v>1</v>
      </c>
    </row>
    <row r="1493" spans="1:6" x14ac:dyDescent="0.3">
      <c r="A1493" s="3" t="s">
        <v>454</v>
      </c>
      <c r="B1493" s="3">
        <v>8</v>
      </c>
      <c r="C1493" s="4" t="str">
        <v>James Ponsoldt</v>
      </c>
      <c r="D1493" s="7">
        <f t="shared" si="46"/>
        <v>7.1</v>
      </c>
      <c r="E1493" s="4">
        <f t="shared" si="47"/>
        <v>0.77200000000000002</v>
      </c>
      <c r="F1493" s="4">
        <f>COUNTIF(A1493:$A$3702,C1493)</f>
        <v>1</v>
      </c>
    </row>
    <row r="1494" spans="1:6" x14ac:dyDescent="0.3">
      <c r="A1494" s="2" t="s">
        <v>2629</v>
      </c>
      <c r="B1494" s="2">
        <v>7</v>
      </c>
      <c r="C1494" s="4" t="str">
        <v>Joshua Tickell</v>
      </c>
      <c r="D1494" s="7">
        <f t="shared" si="46"/>
        <v>7.6</v>
      </c>
      <c r="E1494" s="4">
        <f t="shared" si="47"/>
        <v>0.91400000000000003</v>
      </c>
      <c r="F1494" s="4">
        <f>COUNTIF(A1494:$A$3702,C1494)</f>
        <v>1</v>
      </c>
    </row>
    <row r="1495" spans="1:6" x14ac:dyDescent="0.3">
      <c r="A1495" s="3" t="s">
        <v>1222</v>
      </c>
      <c r="B1495" s="3">
        <v>8</v>
      </c>
      <c r="C1495" s="4" t="str">
        <v>Tim Boxell</v>
      </c>
      <c r="D1495" s="7">
        <f t="shared" si="46"/>
        <v>6.6</v>
      </c>
      <c r="E1495" s="4">
        <f t="shared" si="47"/>
        <v>0.55400000000000005</v>
      </c>
      <c r="F1495" s="4">
        <f>COUNTIF(A1495:$A$3702,C1495)</f>
        <v>1</v>
      </c>
    </row>
    <row r="1496" spans="1:6" x14ac:dyDescent="0.3">
      <c r="A1496" s="2" t="s">
        <v>1222</v>
      </c>
      <c r="B1496" s="2">
        <v>8.1</v>
      </c>
      <c r="C1496" s="4" t="str">
        <v>Michael D. Sellers</v>
      </c>
      <c r="D1496" s="7">
        <f t="shared" si="46"/>
        <v>5.7</v>
      </c>
      <c r="E1496" s="4">
        <f t="shared" si="47"/>
        <v>0.23599999999999999</v>
      </c>
      <c r="F1496" s="4">
        <f>COUNTIF(A1496:$A$3702,C1496)</f>
        <v>1</v>
      </c>
    </row>
    <row r="1497" spans="1:6" x14ac:dyDescent="0.3">
      <c r="A1497" s="3" t="s">
        <v>1391</v>
      </c>
      <c r="B1497" s="3">
        <v>6.7</v>
      </c>
      <c r="C1497" s="4" t="str">
        <v>Reed Cowan</v>
      </c>
      <c r="D1497" s="7">
        <f t="shared" si="46"/>
        <v>7.1</v>
      </c>
      <c r="E1497" s="4">
        <f t="shared" si="47"/>
        <v>0.77200000000000002</v>
      </c>
      <c r="F1497" s="4">
        <f>COUNTIF(A1497:$A$3702,C1497)</f>
        <v>1</v>
      </c>
    </row>
    <row r="1498" spans="1:6" x14ac:dyDescent="0.3">
      <c r="A1498" s="2" t="s">
        <v>2086</v>
      </c>
      <c r="B1498" s="2">
        <v>7.9</v>
      </c>
      <c r="C1498" s="4" t="str">
        <v>James Dodson</v>
      </c>
      <c r="D1498" s="7">
        <f t="shared" si="46"/>
        <v>6.2</v>
      </c>
      <c r="E1498" s="4">
        <f t="shared" si="47"/>
        <v>0.39500000000000002</v>
      </c>
      <c r="F1498" s="4">
        <f>COUNTIF(A1498:$A$3702,C1498)</f>
        <v>1</v>
      </c>
    </row>
    <row r="1499" spans="1:6" x14ac:dyDescent="0.3">
      <c r="A1499" s="3" t="s">
        <v>2035</v>
      </c>
      <c r="B1499" s="3">
        <v>6.1</v>
      </c>
      <c r="C1499" s="4" t="str">
        <v>Alex Rivera</v>
      </c>
      <c r="D1499" s="7">
        <f t="shared" si="46"/>
        <v>5.9</v>
      </c>
      <c r="E1499" s="4">
        <f t="shared" si="47"/>
        <v>0.27500000000000002</v>
      </c>
      <c r="F1499" s="4">
        <f>COUNTIF(A1499:$A$3702,C1499)</f>
        <v>1</v>
      </c>
    </row>
    <row r="1500" spans="1:6" x14ac:dyDescent="0.3">
      <c r="A1500" s="2" t="s">
        <v>548</v>
      </c>
      <c r="B1500" s="2">
        <v>4.2</v>
      </c>
      <c r="C1500" s="4" t="str">
        <v>Robby Henson</v>
      </c>
      <c r="D1500" s="7">
        <f t="shared" si="46"/>
        <v>5.0999999999999996</v>
      </c>
      <c r="E1500" s="4">
        <f t="shared" si="47"/>
        <v>9.6000000000000002E-2</v>
      </c>
      <c r="F1500" s="4">
        <f>COUNTIF(A1500:$A$3702,C1500)</f>
        <v>1</v>
      </c>
    </row>
    <row r="1501" spans="1:6" x14ac:dyDescent="0.3">
      <c r="A1501" s="3" t="s">
        <v>2638</v>
      </c>
      <c r="B1501" s="3">
        <v>6.1</v>
      </c>
      <c r="C1501" s="4" t="str">
        <v>Shane Meadows</v>
      </c>
      <c r="D1501" s="7">
        <f t="shared" si="46"/>
        <v>7.7</v>
      </c>
      <c r="E1501" s="4">
        <f t="shared" si="47"/>
        <v>0.93899999999999995</v>
      </c>
      <c r="F1501" s="4">
        <f>COUNTIF(A1501:$A$3702,C1501)</f>
        <v>2</v>
      </c>
    </row>
    <row r="1502" spans="1:6" x14ac:dyDescent="0.3">
      <c r="A1502" s="2" t="s">
        <v>1998</v>
      </c>
      <c r="B1502" s="2">
        <v>6.6</v>
      </c>
      <c r="C1502" s="4" t="str">
        <v>Carmen Marron</v>
      </c>
      <c r="D1502" s="7">
        <f t="shared" si="46"/>
        <v>3.9</v>
      </c>
      <c r="E1502" s="4">
        <f t="shared" si="47"/>
        <v>2.7E-2</v>
      </c>
      <c r="F1502" s="4">
        <f>COUNTIF(A1502:$A$3702,C1502)</f>
        <v>1</v>
      </c>
    </row>
    <row r="1503" spans="1:6" x14ac:dyDescent="0.3">
      <c r="A1503" s="3" t="s">
        <v>328</v>
      </c>
      <c r="B1503" s="3">
        <v>7.5</v>
      </c>
      <c r="C1503" s="4" t="str">
        <v>Danny Steinmann</v>
      </c>
      <c r="D1503" s="7">
        <f t="shared" si="46"/>
        <v>4.7</v>
      </c>
      <c r="E1503" s="4">
        <f t="shared" si="47"/>
        <v>6.5000000000000002E-2</v>
      </c>
      <c r="F1503" s="4">
        <f>COUNTIF(A1503:$A$3702,C1503)</f>
        <v>1</v>
      </c>
    </row>
    <row r="1504" spans="1:6" x14ac:dyDescent="0.3">
      <c r="A1504" s="2" t="s">
        <v>2642</v>
      </c>
      <c r="B1504" s="2">
        <v>7.4</v>
      </c>
      <c r="C1504" s="4" t="str">
        <v>Michael Landon Jr.</v>
      </c>
      <c r="D1504" s="7">
        <f t="shared" si="46"/>
        <v>5.9</v>
      </c>
      <c r="E1504" s="4">
        <f t="shared" si="47"/>
        <v>0.27500000000000002</v>
      </c>
      <c r="F1504" s="4">
        <f>COUNTIF(A1504:$A$3702,C1504)</f>
        <v>1</v>
      </c>
    </row>
    <row r="1505" spans="1:6" x14ac:dyDescent="0.3">
      <c r="A1505" s="3" t="s">
        <v>2644</v>
      </c>
      <c r="B1505" s="3">
        <v>7.2</v>
      </c>
      <c r="C1505" s="4" t="str">
        <v>William Wyler</v>
      </c>
      <c r="D1505" s="7">
        <f t="shared" si="46"/>
        <v>8.1</v>
      </c>
      <c r="E1505" s="4">
        <f t="shared" si="47"/>
        <v>0.98099999999999998</v>
      </c>
      <c r="F1505" s="4">
        <f>COUNTIF(A1505:$A$3702,C1505)</f>
        <v>1</v>
      </c>
    </row>
    <row r="1506" spans="1:6" x14ac:dyDescent="0.3">
      <c r="A1506" s="2" t="s">
        <v>2646</v>
      </c>
      <c r="B1506" s="2">
        <v>6.9</v>
      </c>
      <c r="C1506" s="4" t="str">
        <v>Petter Næss</v>
      </c>
      <c r="D1506" s="7">
        <f t="shared" si="46"/>
        <v>7.6</v>
      </c>
      <c r="E1506" s="4">
        <f t="shared" si="47"/>
        <v>0.91400000000000003</v>
      </c>
      <c r="F1506" s="4">
        <f>COUNTIF(A1506:$A$3702,C1506)</f>
        <v>1</v>
      </c>
    </row>
    <row r="1507" spans="1:6" x14ac:dyDescent="0.3">
      <c r="A1507" s="3" t="s">
        <v>2649</v>
      </c>
      <c r="B1507" s="3">
        <v>7.4</v>
      </c>
      <c r="C1507" s="4" t="str">
        <v>Robert Fontaine</v>
      </c>
      <c r="D1507" s="7">
        <f t="shared" si="46"/>
        <v>7.2</v>
      </c>
      <c r="E1507" s="4">
        <f t="shared" si="47"/>
        <v>0.81</v>
      </c>
      <c r="F1507" s="4">
        <f>COUNTIF(A1507:$A$3702,C1507)</f>
        <v>1</v>
      </c>
    </row>
    <row r="1508" spans="1:6" x14ac:dyDescent="0.3">
      <c r="A1508" s="2" t="s">
        <v>64</v>
      </c>
      <c r="B1508" s="2">
        <v>5.4</v>
      </c>
      <c r="C1508" s="4" t="str">
        <v>Michael Herz</v>
      </c>
      <c r="D1508" s="7">
        <f t="shared" si="46"/>
        <v>5.0999999999999996</v>
      </c>
      <c r="E1508" s="4">
        <f t="shared" si="47"/>
        <v>9.6000000000000002E-2</v>
      </c>
      <c r="F1508" s="4">
        <f>COUNTIF(A1508:$A$3702,C1508)</f>
        <v>1</v>
      </c>
    </row>
    <row r="1509" spans="1:6" x14ac:dyDescent="0.3">
      <c r="A1509" s="3" t="s">
        <v>2652</v>
      </c>
      <c r="B1509" s="3">
        <v>6.8</v>
      </c>
      <c r="C1509" s="4" t="str">
        <v>David Robert Mitchell</v>
      </c>
      <c r="D1509" s="7">
        <f t="shared" si="46"/>
        <v>6.9</v>
      </c>
      <c r="E1509" s="4">
        <f t="shared" si="47"/>
        <v>0.68200000000000005</v>
      </c>
      <c r="F1509" s="4">
        <f>COUNTIF(A1509:$A$3702,C1509)</f>
        <v>1</v>
      </c>
    </row>
    <row r="1510" spans="1:6" x14ac:dyDescent="0.3">
      <c r="A1510" s="2" t="s">
        <v>1298</v>
      </c>
      <c r="B1510" s="2">
        <v>6.3</v>
      </c>
      <c r="C1510" s="4" t="str">
        <v>Chia-Liang Liu</v>
      </c>
      <c r="D1510" s="7">
        <f t="shared" si="46"/>
        <v>7.6</v>
      </c>
      <c r="E1510" s="4">
        <f t="shared" si="47"/>
        <v>0.91400000000000003</v>
      </c>
      <c r="F1510" s="4">
        <f>COUNTIF(A1510:$A$3702,C1510)</f>
        <v>1</v>
      </c>
    </row>
    <row r="1511" spans="1:6" x14ac:dyDescent="0.3">
      <c r="A1511" s="3" t="s">
        <v>2387</v>
      </c>
      <c r="B1511" s="3">
        <v>7.2</v>
      </c>
      <c r="C1511" s="4" t="str">
        <v>Chris Kentis</v>
      </c>
      <c r="D1511" s="7">
        <f t="shared" si="46"/>
        <v>5.5</v>
      </c>
      <c r="E1511" s="4">
        <f t="shared" si="47"/>
        <v>0.18</v>
      </c>
      <c r="F1511" s="4">
        <f>COUNTIF(A1511:$A$3702,C1511)</f>
        <v>2</v>
      </c>
    </row>
    <row r="1512" spans="1:6" x14ac:dyDescent="0.3">
      <c r="A1512" s="3" t="s">
        <v>967</v>
      </c>
      <c r="B1512" s="3">
        <v>6.9</v>
      </c>
      <c r="C1512" s="4" t="str">
        <v>Alex Kendrick</v>
      </c>
      <c r="D1512" s="7">
        <f t="shared" si="46"/>
        <v>6.7333333333333334</v>
      </c>
      <c r="E1512" s="4">
        <f t="shared" si="47"/>
        <v>0.625</v>
      </c>
      <c r="F1512" s="4">
        <f>COUNTIF(A1512:$A$3702,C1512)</f>
        <v>3</v>
      </c>
    </row>
    <row r="1513" spans="1:6" x14ac:dyDescent="0.3">
      <c r="A1513" s="2" t="s">
        <v>2657</v>
      </c>
      <c r="B1513" s="2">
        <v>6</v>
      </c>
      <c r="C1513" s="4" t="str">
        <v>Sylvain Chomet</v>
      </c>
      <c r="D1513" s="7">
        <f t="shared" si="46"/>
        <v>7.8</v>
      </c>
      <c r="E1513" s="4">
        <f t="shared" si="47"/>
        <v>0.95699999999999996</v>
      </c>
      <c r="F1513" s="4">
        <f>COUNTIF(A1513:$A$3702,C1513)</f>
        <v>1</v>
      </c>
    </row>
    <row r="1514" spans="1:6" x14ac:dyDescent="0.3">
      <c r="A1514" s="3" t="s">
        <v>2659</v>
      </c>
      <c r="B1514" s="3">
        <v>5.9</v>
      </c>
      <c r="C1514" s="4" t="str">
        <v>Chris Eyre</v>
      </c>
      <c r="D1514" s="7">
        <f t="shared" si="46"/>
        <v>7.2</v>
      </c>
      <c r="E1514" s="4">
        <f t="shared" si="47"/>
        <v>0.81</v>
      </c>
      <c r="F1514" s="4">
        <f>COUNTIF(A1514:$A$3702,C1514)</f>
        <v>1</v>
      </c>
    </row>
    <row r="1515" spans="1:6" x14ac:dyDescent="0.3">
      <c r="A1515" s="2" t="s">
        <v>2661</v>
      </c>
      <c r="B1515" s="2">
        <v>5.4</v>
      </c>
      <c r="C1515" s="4" t="str">
        <v>Debra Granik</v>
      </c>
      <c r="D1515" s="7">
        <f t="shared" si="46"/>
        <v>7.2</v>
      </c>
      <c r="E1515" s="4">
        <f t="shared" si="47"/>
        <v>0.81</v>
      </c>
      <c r="F1515" s="4">
        <f>COUNTIF(A1515:$A$3702,C1515)</f>
        <v>1</v>
      </c>
    </row>
    <row r="1516" spans="1:6" x14ac:dyDescent="0.3">
      <c r="A1516" s="3" t="s">
        <v>921</v>
      </c>
      <c r="B1516" s="3">
        <v>5.9</v>
      </c>
      <c r="C1516" s="4" t="str">
        <v>Miranda July</v>
      </c>
      <c r="D1516" s="7">
        <f t="shared" si="46"/>
        <v>7.4</v>
      </c>
      <c r="E1516" s="4">
        <f t="shared" si="47"/>
        <v>0.875</v>
      </c>
      <c r="F1516" s="4">
        <f>COUNTIF(A1516:$A$3702,C1516)</f>
        <v>1</v>
      </c>
    </row>
    <row r="1517" spans="1:6" x14ac:dyDescent="0.3">
      <c r="A1517" s="2" t="s">
        <v>2661</v>
      </c>
      <c r="B1517" s="2">
        <v>6.1</v>
      </c>
      <c r="C1517" s="4" t="str">
        <v>Max Joseph</v>
      </c>
      <c r="D1517" s="7">
        <f t="shared" si="46"/>
        <v>6.1</v>
      </c>
      <c r="E1517" s="4">
        <f t="shared" si="47"/>
        <v>0.35399999999999998</v>
      </c>
      <c r="F1517" s="4">
        <f>COUNTIF(A1517:$A$3702,C1517)</f>
        <v>1</v>
      </c>
    </row>
    <row r="1518" spans="1:6" x14ac:dyDescent="0.3">
      <c r="A1518" s="3" t="s">
        <v>2665</v>
      </c>
      <c r="B1518" s="3">
        <v>7.7</v>
      </c>
      <c r="C1518" s="4" t="str">
        <v>Kevin Tenney</v>
      </c>
      <c r="D1518" s="7">
        <f t="shared" si="46"/>
        <v>5.7</v>
      </c>
      <c r="E1518" s="4">
        <f t="shared" si="47"/>
        <v>0.23599999999999999</v>
      </c>
      <c r="F1518" s="4">
        <f>COUNTIF(A1518:$A$3702,C1518)</f>
        <v>1</v>
      </c>
    </row>
    <row r="1519" spans="1:6" x14ac:dyDescent="0.3">
      <c r="A1519" s="2" t="s">
        <v>2667</v>
      </c>
      <c r="B1519" s="2">
        <v>5.8</v>
      </c>
      <c r="C1519" s="4" t="str">
        <v>Ari Folman</v>
      </c>
      <c r="D1519" s="7">
        <f t="shared" si="46"/>
        <v>8</v>
      </c>
      <c r="E1519" s="4">
        <f t="shared" si="47"/>
        <v>0.97799999999999998</v>
      </c>
      <c r="F1519" s="4">
        <f>COUNTIF(A1519:$A$3702,C1519)</f>
        <v>1</v>
      </c>
    </row>
    <row r="1520" spans="1:6" x14ac:dyDescent="0.3">
      <c r="A1520" s="3" t="s">
        <v>2669</v>
      </c>
      <c r="B1520" s="3">
        <v>7.6</v>
      </c>
      <c r="C1520" s="4" t="str">
        <v>Gary Rogers</v>
      </c>
      <c r="D1520" s="7">
        <f t="shared" si="46"/>
        <v>3.3</v>
      </c>
      <c r="E1520" s="4">
        <f t="shared" si="47"/>
        <v>1.0999999999999999E-2</v>
      </c>
      <c r="F1520" s="4">
        <f>COUNTIF(A1520:$A$3702,C1520)</f>
        <v>1</v>
      </c>
    </row>
    <row r="1521" spans="1:6" x14ac:dyDescent="0.3">
      <c r="A1521" s="2" t="s">
        <v>2279</v>
      </c>
      <c r="B1521" s="2">
        <v>6.1</v>
      </c>
      <c r="C1521" s="4" t="str">
        <v>Charles Ferguson</v>
      </c>
      <c r="D1521" s="7">
        <f t="shared" si="46"/>
        <v>8.3000000000000007</v>
      </c>
      <c r="E1521" s="4">
        <f t="shared" si="47"/>
        <v>0.99</v>
      </c>
      <c r="F1521" s="4">
        <f>COUNTIF(A1521:$A$3702,C1521)</f>
        <v>1</v>
      </c>
    </row>
    <row r="1522" spans="1:6" x14ac:dyDescent="0.3">
      <c r="A1522" s="3" t="s">
        <v>2672</v>
      </c>
      <c r="B1522" s="3">
        <v>5.4</v>
      </c>
      <c r="C1522" s="4" t="str">
        <v>Marielle Heller</v>
      </c>
      <c r="D1522" s="7">
        <f t="shared" si="46"/>
        <v>6.9</v>
      </c>
      <c r="E1522" s="4">
        <f t="shared" si="47"/>
        <v>0.68200000000000005</v>
      </c>
      <c r="F1522" s="4">
        <f>COUNTIF(A1522:$A$3702,C1522)</f>
        <v>1</v>
      </c>
    </row>
    <row r="1523" spans="1:6" x14ac:dyDescent="0.3">
      <c r="A1523" s="2" t="s">
        <v>1928</v>
      </c>
      <c r="B1523" s="2">
        <v>5.0999999999999996</v>
      </c>
      <c r="C1523" s="4" t="str">
        <v>David Sington</v>
      </c>
      <c r="D1523" s="7">
        <f t="shared" si="46"/>
        <v>8.1</v>
      </c>
      <c r="E1523" s="4">
        <f t="shared" si="47"/>
        <v>0.98099999999999998</v>
      </c>
      <c r="F1523" s="4">
        <f>COUNTIF(A1523:$A$3702,C1523)</f>
        <v>1</v>
      </c>
    </row>
    <row r="1524" spans="1:6" x14ac:dyDescent="0.3">
      <c r="A1524" s="3" t="s">
        <v>821</v>
      </c>
      <c r="B1524" s="3">
        <v>6.4</v>
      </c>
      <c r="C1524" s="4" t="str">
        <v>Huck Botko</v>
      </c>
      <c r="D1524" s="7">
        <f t="shared" si="46"/>
        <v>4.5999999999999996</v>
      </c>
      <c r="E1524" s="4">
        <f t="shared" si="47"/>
        <v>5.8999999999999997E-2</v>
      </c>
      <c r="F1524" s="4">
        <f>COUNTIF(A1524:$A$3702,C1524)</f>
        <v>1</v>
      </c>
    </row>
    <row r="1525" spans="1:6" x14ac:dyDescent="0.3">
      <c r="A1525" s="2" t="s">
        <v>2004</v>
      </c>
      <c r="B1525" s="2">
        <v>6.3</v>
      </c>
      <c r="C1525" s="4" t="str">
        <v>David Duchovny</v>
      </c>
      <c r="D1525" s="7">
        <f t="shared" si="46"/>
        <v>7</v>
      </c>
      <c r="E1525" s="4">
        <f t="shared" si="47"/>
        <v>0.72299999999999998</v>
      </c>
      <c r="F1525" s="4">
        <f>COUNTIF(A1525:$A$3702,C1525)</f>
        <v>1</v>
      </c>
    </row>
    <row r="1526" spans="1:6" x14ac:dyDescent="0.3">
      <c r="A1526" s="3" t="s">
        <v>2678</v>
      </c>
      <c r="B1526" s="3">
        <v>7.5</v>
      </c>
      <c r="C1526" s="4" t="str">
        <v>Lance Mungia</v>
      </c>
      <c r="D1526" s="7">
        <f t="shared" si="46"/>
        <v>6.7</v>
      </c>
      <c r="E1526" s="4">
        <f t="shared" si="47"/>
        <v>0.60199999999999998</v>
      </c>
      <c r="F1526" s="4">
        <f>COUNTIF(A1526:$A$3702,C1526)</f>
        <v>1</v>
      </c>
    </row>
    <row r="1527" spans="1:6" x14ac:dyDescent="0.3">
      <c r="A1527" s="2" t="s">
        <v>1793</v>
      </c>
      <c r="B1527" s="2">
        <v>7.1</v>
      </c>
      <c r="C1527" s="4" t="str">
        <v>Hue Rhodes</v>
      </c>
      <c r="D1527" s="7">
        <f t="shared" si="46"/>
        <v>5.8</v>
      </c>
      <c r="E1527" s="4">
        <f t="shared" si="47"/>
        <v>0.25600000000000001</v>
      </c>
      <c r="F1527" s="4">
        <f>COUNTIF(A1527:$A$3702,C1527)</f>
        <v>1</v>
      </c>
    </row>
    <row r="1528" spans="1:6" x14ac:dyDescent="0.3">
      <c r="A1528" s="2" t="s">
        <v>303</v>
      </c>
      <c r="B1528" s="2">
        <v>7.8</v>
      </c>
      <c r="C1528" s="4" t="str">
        <v>Noah Buschel</v>
      </c>
      <c r="D1528" s="7">
        <f t="shared" si="46"/>
        <v>6.2</v>
      </c>
      <c r="E1528" s="4">
        <f t="shared" si="47"/>
        <v>0.39500000000000002</v>
      </c>
      <c r="F1528" s="4">
        <f>COUNTIF(A1528:$A$3702,C1528)</f>
        <v>1</v>
      </c>
    </row>
    <row r="1529" spans="1:6" x14ac:dyDescent="0.3">
      <c r="A1529" s="3" t="s">
        <v>2661</v>
      </c>
      <c r="B1529" s="3">
        <v>6.5</v>
      </c>
      <c r="C1529" s="4" t="str">
        <v>Hunter Richards</v>
      </c>
      <c r="D1529" s="7">
        <f t="shared" si="46"/>
        <v>6.6</v>
      </c>
      <c r="E1529" s="4">
        <f t="shared" si="47"/>
        <v>0.55400000000000005</v>
      </c>
      <c r="F1529" s="4">
        <f>COUNTIF(A1529:$A$3702,C1529)</f>
        <v>1</v>
      </c>
    </row>
    <row r="1530" spans="1:6" x14ac:dyDescent="0.3">
      <c r="A1530" s="2" t="s">
        <v>60</v>
      </c>
      <c r="B1530" s="2">
        <v>6.6</v>
      </c>
      <c r="C1530" s="4" t="str">
        <v>Laurie Collyer</v>
      </c>
      <c r="D1530" s="7">
        <f t="shared" si="46"/>
        <v>6.6</v>
      </c>
      <c r="E1530" s="4">
        <f t="shared" si="47"/>
        <v>0.55400000000000005</v>
      </c>
      <c r="F1530" s="4">
        <f>COUNTIF(A1530:$A$3702,C1530)</f>
        <v>1</v>
      </c>
    </row>
    <row r="1531" spans="1:6" x14ac:dyDescent="0.3">
      <c r="A1531" s="2" t="s">
        <v>83</v>
      </c>
      <c r="B1531" s="2">
        <v>7.4</v>
      </c>
      <c r="C1531" s="4" t="str">
        <v>Ralph Ziman</v>
      </c>
      <c r="D1531" s="7">
        <f t="shared" si="46"/>
        <v>7.8</v>
      </c>
      <c r="E1531" s="4">
        <f t="shared" si="47"/>
        <v>0.95699999999999996</v>
      </c>
      <c r="F1531" s="4">
        <f>COUNTIF(A1531:$A$3702,C1531)</f>
        <v>1</v>
      </c>
    </row>
    <row r="1532" spans="1:6" x14ac:dyDescent="0.3">
      <c r="A1532" s="2" t="s">
        <v>1871</v>
      </c>
      <c r="B1532" s="2">
        <v>7.6</v>
      </c>
      <c r="C1532" s="4" t="str">
        <v>Orson Welles</v>
      </c>
      <c r="D1532" s="7">
        <f t="shared" si="46"/>
        <v>7.7</v>
      </c>
      <c r="E1532" s="4">
        <f t="shared" si="47"/>
        <v>0.93899999999999995</v>
      </c>
      <c r="F1532" s="4">
        <f>COUNTIF(A1532:$A$3702,C1532)</f>
        <v>1</v>
      </c>
    </row>
    <row r="1533" spans="1:6" x14ac:dyDescent="0.3">
      <c r="A1533" s="3" t="s">
        <v>1017</v>
      </c>
      <c r="B1533" s="3">
        <v>7.5</v>
      </c>
      <c r="C1533" s="4" t="str">
        <v>Paul Bunnell</v>
      </c>
      <c r="D1533" s="7">
        <f t="shared" si="46"/>
        <v>5.7</v>
      </c>
      <c r="E1533" s="4">
        <f t="shared" si="47"/>
        <v>0.23599999999999999</v>
      </c>
      <c r="F1533" s="4">
        <f>COUNTIF(A1533:$A$3702,C1533)</f>
        <v>1</v>
      </c>
    </row>
    <row r="1534" spans="1:6" x14ac:dyDescent="0.3">
      <c r="A1534" s="2" t="s">
        <v>24</v>
      </c>
      <c r="B1534" s="2">
        <v>6.6</v>
      </c>
      <c r="C1534" s="4" t="str">
        <v>Tim Hunter</v>
      </c>
      <c r="D1534" s="7">
        <f t="shared" si="46"/>
        <v>7.1</v>
      </c>
      <c r="E1534" s="4">
        <f t="shared" si="47"/>
        <v>0.77200000000000002</v>
      </c>
      <c r="F1534" s="4">
        <f>COUNTIF(A1534:$A$3702,C1534)</f>
        <v>1</v>
      </c>
    </row>
    <row r="1535" spans="1:6" x14ac:dyDescent="0.3">
      <c r="A1535" s="3" t="s">
        <v>2690</v>
      </c>
      <c r="B1535" s="3">
        <v>7.2</v>
      </c>
      <c r="C1535" s="4" t="str">
        <v>Rodrigo Cortés</v>
      </c>
      <c r="D1535" s="7">
        <f t="shared" si="46"/>
        <v>7</v>
      </c>
      <c r="E1535" s="4">
        <f t="shared" si="47"/>
        <v>0.72299999999999998</v>
      </c>
      <c r="F1535" s="4">
        <f>COUNTIF(A1535:$A$3702,C1535)</f>
        <v>1</v>
      </c>
    </row>
    <row r="1536" spans="1:6" x14ac:dyDescent="0.3">
      <c r="A1536" s="2" t="s">
        <v>2692</v>
      </c>
      <c r="B1536" s="2">
        <v>7.6</v>
      </c>
      <c r="C1536" s="4" t="str">
        <v>Pascal Arnold</v>
      </c>
      <c r="D1536" s="7">
        <f t="shared" si="46"/>
        <v>5.8</v>
      </c>
      <c r="E1536" s="4">
        <f t="shared" si="47"/>
        <v>0.25600000000000001</v>
      </c>
      <c r="F1536" s="4">
        <f>COUNTIF(A1536:$A$3702,C1536)</f>
        <v>1</v>
      </c>
    </row>
    <row r="1537" spans="1:6" x14ac:dyDescent="0.3">
      <c r="A1537" s="3" t="s">
        <v>346</v>
      </c>
      <c r="B1537" s="3">
        <v>6.2</v>
      </c>
      <c r="C1537" s="4" t="str">
        <v>Jamal Hill</v>
      </c>
      <c r="D1537" s="7">
        <f t="shared" si="46"/>
        <v>7.2</v>
      </c>
      <c r="E1537" s="4">
        <f t="shared" si="47"/>
        <v>0.81</v>
      </c>
      <c r="F1537" s="4">
        <f>COUNTIF(A1537:$A$3702,C1537)</f>
        <v>1</v>
      </c>
    </row>
    <row r="1538" spans="1:6" x14ac:dyDescent="0.3">
      <c r="A1538" s="2" t="s">
        <v>1773</v>
      </c>
      <c r="B1538" s="2">
        <v>5.6</v>
      </c>
      <c r="C1538" s="4" t="str">
        <v>Daniel Stamm</v>
      </c>
      <c r="D1538" s="7">
        <f t="shared" ref="D1538:D1601" si="48">AVERAGEIF($A$2:$A$3702,C1538,$B$2:$B$3702)</f>
        <v>5.6</v>
      </c>
      <c r="E1538" s="4">
        <f t="shared" si="47"/>
        <v>0.2</v>
      </c>
      <c r="F1538" s="4">
        <f>COUNTIF(A1538:$A$3702,C1538)</f>
        <v>1</v>
      </c>
    </row>
    <row r="1539" spans="1:6" x14ac:dyDescent="0.3">
      <c r="A1539" s="3" t="s">
        <v>39</v>
      </c>
      <c r="B1539" s="3">
        <v>7.6</v>
      </c>
      <c r="C1539" s="4" t="str">
        <v>Carlos Carrera</v>
      </c>
      <c r="D1539" s="7">
        <f t="shared" si="48"/>
        <v>6.8</v>
      </c>
      <c r="E1539" s="4">
        <f t="shared" ref="E1539:E1602" si="49">_xlfn.PERCENTRANK.EXC($D$2:$D$1694,D1539)</f>
        <v>0.64</v>
      </c>
      <c r="F1539" s="4">
        <f>COUNTIF(A1539:$A$3702,C1539)</f>
        <v>1</v>
      </c>
    </row>
    <row r="1540" spans="1:6" x14ac:dyDescent="0.3">
      <c r="A1540" s="2" t="s">
        <v>1171</v>
      </c>
      <c r="B1540" s="2">
        <v>6.6</v>
      </c>
      <c r="C1540" s="4" t="str">
        <v>Benh Zeitlin</v>
      </c>
      <c r="D1540" s="7">
        <f t="shared" si="48"/>
        <v>7.3</v>
      </c>
      <c r="E1540" s="4">
        <f t="shared" si="49"/>
        <v>0.84899999999999998</v>
      </c>
      <c r="F1540" s="4">
        <f>COUNTIF(A1540:$A$3702,C1540)</f>
        <v>1</v>
      </c>
    </row>
    <row r="1541" spans="1:6" x14ac:dyDescent="0.3">
      <c r="A1541" s="3" t="s">
        <v>2698</v>
      </c>
      <c r="B1541" s="3">
        <v>7</v>
      </c>
      <c r="C1541" s="4" t="str">
        <v>Maggie Greenwald</v>
      </c>
      <c r="D1541" s="7">
        <f t="shared" si="48"/>
        <v>7.3</v>
      </c>
      <c r="E1541" s="4">
        <f t="shared" si="49"/>
        <v>0.84899999999999998</v>
      </c>
      <c r="F1541" s="4">
        <f>COUNTIF(A1541:$A$3702,C1541)</f>
        <v>1</v>
      </c>
    </row>
    <row r="1542" spans="1:6" x14ac:dyDescent="0.3">
      <c r="A1542" s="2" t="s">
        <v>2700</v>
      </c>
      <c r="B1542" s="2">
        <v>2.7</v>
      </c>
      <c r="C1542" s="4" t="str">
        <v>Khyentse Norbu</v>
      </c>
      <c r="D1542" s="7">
        <f t="shared" si="48"/>
        <v>7.5</v>
      </c>
      <c r="E1542" s="4">
        <f t="shared" si="49"/>
        <v>0.89300000000000002</v>
      </c>
      <c r="F1542" s="4">
        <f>COUNTIF(A1542:$A$3702,C1542)</f>
        <v>1</v>
      </c>
    </row>
    <row r="1543" spans="1:6" x14ac:dyDescent="0.3">
      <c r="A1543" s="3" t="s">
        <v>809</v>
      </c>
      <c r="B1543" s="3">
        <v>7.6</v>
      </c>
      <c r="C1543" s="4" t="str">
        <v>Lucky McKee</v>
      </c>
      <c r="D1543" s="7">
        <f t="shared" si="48"/>
        <v>6.7</v>
      </c>
      <c r="E1543" s="4">
        <f t="shared" si="49"/>
        <v>0.60199999999999998</v>
      </c>
      <c r="F1543" s="4">
        <f>COUNTIF(A1543:$A$3702,C1543)</f>
        <v>1</v>
      </c>
    </row>
    <row r="1544" spans="1:6" x14ac:dyDescent="0.3">
      <c r="A1544" s="2" t="s">
        <v>2703</v>
      </c>
      <c r="B1544" s="2">
        <v>6.6</v>
      </c>
      <c r="C1544" s="4" t="str">
        <v>Steven R. Monroe</v>
      </c>
      <c r="D1544" s="7">
        <f t="shared" si="48"/>
        <v>6.3</v>
      </c>
      <c r="E1544" s="4">
        <f t="shared" si="49"/>
        <v>0.42599999999999999</v>
      </c>
      <c r="F1544" s="4">
        <f>COUNTIF(A1544:$A$3702,C1544)</f>
        <v>1</v>
      </c>
    </row>
    <row r="1545" spans="1:6" x14ac:dyDescent="0.3">
      <c r="A1545" s="3" t="s">
        <v>650</v>
      </c>
      <c r="B1545" s="3">
        <v>6.9</v>
      </c>
      <c r="C1545" s="4" t="str">
        <v>Mark Illsley</v>
      </c>
      <c r="D1545" s="7">
        <f t="shared" si="48"/>
        <v>6.3</v>
      </c>
      <c r="E1545" s="4">
        <f t="shared" si="49"/>
        <v>0.42599999999999999</v>
      </c>
      <c r="F1545" s="4">
        <f>COUNTIF(A1545:$A$3702,C1545)</f>
        <v>1</v>
      </c>
    </row>
    <row r="1546" spans="1:6" x14ac:dyDescent="0.3">
      <c r="A1546" s="2" t="s">
        <v>303</v>
      </c>
      <c r="B1546" s="2">
        <v>6.8</v>
      </c>
      <c r="C1546" s="4" t="str">
        <v>Pawel Pawlikowski</v>
      </c>
      <c r="D1546" s="7">
        <f t="shared" si="48"/>
        <v>6.8</v>
      </c>
      <c r="E1546" s="4">
        <f t="shared" si="49"/>
        <v>0.64</v>
      </c>
      <c r="F1546" s="4">
        <f>COUNTIF(A1546:$A$3702,C1546)</f>
        <v>1</v>
      </c>
    </row>
    <row r="1547" spans="1:6" x14ac:dyDescent="0.3">
      <c r="A1547" s="2" t="s">
        <v>2708</v>
      </c>
      <c r="B1547" s="2">
        <v>3.7</v>
      </c>
      <c r="C1547" s="4" t="str">
        <v>Ritesh Batra</v>
      </c>
      <c r="D1547" s="7">
        <f t="shared" si="48"/>
        <v>7.8</v>
      </c>
      <c r="E1547" s="4">
        <f t="shared" si="49"/>
        <v>0.95699999999999996</v>
      </c>
      <c r="F1547" s="4">
        <f>COUNTIF(A1547:$A$3702,C1547)</f>
        <v>1</v>
      </c>
    </row>
    <row r="1548" spans="1:6" x14ac:dyDescent="0.3">
      <c r="A1548" s="3" t="s">
        <v>2710</v>
      </c>
      <c r="B1548" s="3">
        <v>6.1</v>
      </c>
      <c r="C1548" s="4" t="str">
        <v>Sally Potter</v>
      </c>
      <c r="D1548" s="7">
        <f t="shared" si="48"/>
        <v>6.9</v>
      </c>
      <c r="E1548" s="4">
        <f t="shared" si="49"/>
        <v>0.68200000000000005</v>
      </c>
      <c r="F1548" s="4">
        <f>COUNTIF(A1548:$A$3702,C1548)</f>
        <v>1</v>
      </c>
    </row>
    <row r="1549" spans="1:6" x14ac:dyDescent="0.3">
      <c r="A1549" s="2" t="s">
        <v>2712</v>
      </c>
      <c r="B1549" s="2">
        <v>5.9</v>
      </c>
      <c r="C1549" s="4" t="str">
        <v>Nadine Labaki</v>
      </c>
      <c r="D1549" s="7">
        <f t="shared" si="48"/>
        <v>7.2</v>
      </c>
      <c r="E1549" s="4">
        <f t="shared" si="49"/>
        <v>0.81</v>
      </c>
      <c r="F1549" s="4">
        <f>COUNTIF(A1549:$A$3702,C1549)</f>
        <v>1</v>
      </c>
    </row>
    <row r="1550" spans="1:6" x14ac:dyDescent="0.3">
      <c r="A1550" s="3" t="s">
        <v>2714</v>
      </c>
      <c r="B1550" s="3">
        <v>6.7</v>
      </c>
      <c r="C1550" s="4" t="str">
        <v>François Truffaut</v>
      </c>
      <c r="D1550" s="7">
        <f t="shared" si="48"/>
        <v>7.2</v>
      </c>
      <c r="E1550" s="4">
        <f t="shared" si="49"/>
        <v>0.81</v>
      </c>
      <c r="F1550" s="4">
        <f>COUNTIF(A1550:$A$3702,C1550)</f>
        <v>1</v>
      </c>
    </row>
    <row r="1551" spans="1:6" x14ac:dyDescent="0.3">
      <c r="A1551" s="3" t="s">
        <v>2716</v>
      </c>
      <c r="B1551" s="3">
        <v>6.9</v>
      </c>
      <c r="C1551" s="4" t="str">
        <v>Adam Goldberg</v>
      </c>
      <c r="D1551" s="7">
        <f t="shared" si="48"/>
        <v>5.4</v>
      </c>
      <c r="E1551" s="4">
        <f t="shared" si="49"/>
        <v>0.157</v>
      </c>
      <c r="F1551" s="4">
        <f>COUNTIF(A1551:$A$3702,C1551)</f>
        <v>1</v>
      </c>
    </row>
    <row r="1552" spans="1:6" x14ac:dyDescent="0.3">
      <c r="A1552" s="2" t="s">
        <v>1512</v>
      </c>
      <c r="B1552" s="2">
        <v>5.5</v>
      </c>
      <c r="C1552" s="4" t="str">
        <v>Adrienne Shelly</v>
      </c>
      <c r="D1552" s="7">
        <f t="shared" si="48"/>
        <v>7.1</v>
      </c>
      <c r="E1552" s="4">
        <f t="shared" si="49"/>
        <v>0.77200000000000002</v>
      </c>
      <c r="F1552" s="4">
        <f>COUNTIF(A1552:$A$3702,C1552)</f>
        <v>1</v>
      </c>
    </row>
    <row r="1553" spans="1:6" x14ac:dyDescent="0.3">
      <c r="A1553" s="3" t="s">
        <v>2720</v>
      </c>
      <c r="B1553" s="3">
        <v>7.1</v>
      </c>
      <c r="C1553" s="4" t="str">
        <v>Newt Arnold</v>
      </c>
      <c r="D1553" s="7">
        <f t="shared" si="48"/>
        <v>6.8</v>
      </c>
      <c r="E1553" s="4">
        <f t="shared" si="49"/>
        <v>0.64</v>
      </c>
      <c r="F1553" s="4">
        <f>COUNTIF(A1553:$A$3702,C1553)</f>
        <v>1</v>
      </c>
    </row>
    <row r="1554" spans="1:6" x14ac:dyDescent="0.3">
      <c r="A1554" s="2" t="s">
        <v>498</v>
      </c>
      <c r="B1554" s="2">
        <v>7.1</v>
      </c>
      <c r="C1554" s="4" t="str">
        <v>Larry Clark</v>
      </c>
      <c r="D1554" s="7">
        <f t="shared" si="48"/>
        <v>7</v>
      </c>
      <c r="E1554" s="4">
        <f t="shared" si="49"/>
        <v>0.72299999999999998</v>
      </c>
      <c r="F1554" s="4">
        <f>COUNTIF(A1554:$A$3702,C1554)</f>
        <v>1</v>
      </c>
    </row>
    <row r="1555" spans="1:6" x14ac:dyDescent="0.3">
      <c r="A1555" s="2" t="s">
        <v>2724</v>
      </c>
      <c r="B1555" s="2">
        <v>7.3</v>
      </c>
      <c r="C1555" s="4" t="str">
        <v>Fabián Bielinsky</v>
      </c>
      <c r="D1555" s="7">
        <f t="shared" si="48"/>
        <v>7.9</v>
      </c>
      <c r="E1555" s="4">
        <f t="shared" si="49"/>
        <v>0.97</v>
      </c>
      <c r="F1555" s="4">
        <f>COUNTIF(A1555:$A$3702,C1555)</f>
        <v>1</v>
      </c>
    </row>
    <row r="1556" spans="1:6" x14ac:dyDescent="0.3">
      <c r="A1556" s="3" t="s">
        <v>2726</v>
      </c>
      <c r="B1556" s="3">
        <v>3.4</v>
      </c>
      <c r="C1556" s="4" t="str">
        <v>Rebecca Miller</v>
      </c>
      <c r="D1556" s="7">
        <f t="shared" si="48"/>
        <v>6.7</v>
      </c>
      <c r="E1556" s="4">
        <f t="shared" si="49"/>
        <v>0.60199999999999998</v>
      </c>
      <c r="F1556" s="4">
        <f>COUNTIF(A1556:$A$3702,C1556)</f>
        <v>1</v>
      </c>
    </row>
    <row r="1557" spans="1:6" x14ac:dyDescent="0.3">
      <c r="A1557" s="2" t="s">
        <v>1832</v>
      </c>
      <c r="B1557" s="2">
        <v>6.8</v>
      </c>
      <c r="C1557" s="4" t="str">
        <v>Maggie Carey</v>
      </c>
      <c r="D1557" s="7">
        <f t="shared" si="48"/>
        <v>5.8</v>
      </c>
      <c r="E1557" s="4">
        <f t="shared" si="49"/>
        <v>0.25600000000000001</v>
      </c>
      <c r="F1557" s="4">
        <f>COUNTIF(A1557:$A$3702,C1557)</f>
        <v>1</v>
      </c>
    </row>
    <row r="1558" spans="1:6" x14ac:dyDescent="0.3">
      <c r="A1558" s="3" t="s">
        <v>2729</v>
      </c>
      <c r="B1558" s="3">
        <v>6.9</v>
      </c>
      <c r="C1558" s="4" t="str">
        <v>Henry Bean</v>
      </c>
      <c r="D1558" s="7">
        <f t="shared" si="48"/>
        <v>7.2</v>
      </c>
      <c r="E1558" s="4">
        <f t="shared" si="49"/>
        <v>0.81</v>
      </c>
      <c r="F1558" s="4">
        <f>COUNTIF(A1558:$A$3702,C1558)</f>
        <v>1</v>
      </c>
    </row>
    <row r="1559" spans="1:6" x14ac:dyDescent="0.3">
      <c r="A1559" s="2" t="s">
        <v>1732</v>
      </c>
      <c r="B1559" s="2">
        <v>7</v>
      </c>
      <c r="C1559" s="4" t="str">
        <v>Jeff Garlin</v>
      </c>
      <c r="D1559" s="7">
        <f t="shared" si="48"/>
        <v>6.2</v>
      </c>
      <c r="E1559" s="4">
        <f t="shared" si="49"/>
        <v>0.39500000000000002</v>
      </c>
      <c r="F1559" s="4">
        <f>COUNTIF(A1559:$A$3702,C1559)</f>
        <v>1</v>
      </c>
    </row>
    <row r="1560" spans="1:6" x14ac:dyDescent="0.3">
      <c r="A1560" s="3" t="s">
        <v>2732</v>
      </c>
      <c r="B1560" s="3">
        <v>5.5</v>
      </c>
      <c r="C1560" s="4" t="str">
        <v>Charles Chaplin</v>
      </c>
      <c r="D1560" s="7">
        <f t="shared" si="48"/>
        <v>8.6</v>
      </c>
      <c r="E1560" s="4">
        <f t="shared" si="49"/>
        <v>0.998</v>
      </c>
      <c r="F1560" s="4">
        <f>COUNTIF(A1560:$A$3702,C1560)</f>
        <v>1</v>
      </c>
    </row>
    <row r="1561" spans="1:6" x14ac:dyDescent="0.3">
      <c r="A1561" s="2" t="s">
        <v>894</v>
      </c>
      <c r="B1561" s="2">
        <v>5.0999999999999996</v>
      </c>
      <c r="C1561" s="4" t="str">
        <v>Pete Jones</v>
      </c>
      <c r="D1561" s="7">
        <f t="shared" si="48"/>
        <v>6.5</v>
      </c>
      <c r="E1561" s="4">
        <f t="shared" si="49"/>
        <v>0.50600000000000001</v>
      </c>
      <c r="F1561" s="4">
        <f>COUNTIF(A1561:$A$3702,C1561)</f>
        <v>1</v>
      </c>
    </row>
    <row r="1562" spans="1:6" x14ac:dyDescent="0.3">
      <c r="A1562" s="3" t="s">
        <v>888</v>
      </c>
      <c r="B1562" s="3">
        <v>6.2</v>
      </c>
      <c r="C1562" s="4" t="str">
        <v>Bruce Campbell</v>
      </c>
      <c r="D1562" s="7">
        <f t="shared" si="48"/>
        <v>6.3</v>
      </c>
      <c r="E1562" s="4">
        <f t="shared" si="49"/>
        <v>0.42599999999999999</v>
      </c>
      <c r="F1562" s="4">
        <f>COUNTIF(A1562:$A$3702,C1562)</f>
        <v>1</v>
      </c>
    </row>
    <row r="1563" spans="1:6" x14ac:dyDescent="0.3">
      <c r="A1563" s="2" t="s">
        <v>2736</v>
      </c>
      <c r="B1563" s="2">
        <v>5.9</v>
      </c>
      <c r="C1563" s="4" t="str">
        <v>Bruce McDonald</v>
      </c>
      <c r="D1563" s="7">
        <f t="shared" si="48"/>
        <v>6.7</v>
      </c>
      <c r="E1563" s="4">
        <f t="shared" si="49"/>
        <v>0.60199999999999998</v>
      </c>
      <c r="F1563" s="4">
        <f>COUNTIF(A1563:$A$3702,C1563)</f>
        <v>1</v>
      </c>
    </row>
    <row r="1564" spans="1:6" x14ac:dyDescent="0.3">
      <c r="A1564" s="3" t="s">
        <v>2738</v>
      </c>
      <c r="B1564" s="3">
        <v>5.2</v>
      </c>
      <c r="C1564" s="4" t="str">
        <v>James Mottern</v>
      </c>
      <c r="D1564" s="7">
        <f t="shared" si="48"/>
        <v>6.7</v>
      </c>
      <c r="E1564" s="4">
        <f t="shared" si="49"/>
        <v>0.60199999999999998</v>
      </c>
      <c r="F1564" s="4">
        <f>COUNTIF(A1564:$A$3702,C1564)</f>
        <v>1</v>
      </c>
    </row>
    <row r="1565" spans="1:6" x14ac:dyDescent="0.3">
      <c r="A1565" s="2" t="s">
        <v>2387</v>
      </c>
      <c r="B1565" s="2">
        <v>6.2</v>
      </c>
      <c r="C1565" s="4" t="str">
        <v>William Cottrell</v>
      </c>
      <c r="D1565" s="7">
        <f t="shared" si="48"/>
        <v>7.7</v>
      </c>
      <c r="E1565" s="4">
        <f t="shared" si="49"/>
        <v>0.93899999999999995</v>
      </c>
      <c r="F1565" s="4">
        <f>COUNTIF(A1565:$A$3702,C1565)</f>
        <v>1</v>
      </c>
    </row>
    <row r="1566" spans="1:6" x14ac:dyDescent="0.3">
      <c r="A1566" s="3" t="s">
        <v>2741</v>
      </c>
      <c r="B1566" s="3">
        <v>5.5</v>
      </c>
      <c r="C1566" s="4" t="str">
        <v>Lucrecia Martel</v>
      </c>
      <c r="D1566" s="7">
        <f t="shared" si="48"/>
        <v>6.7</v>
      </c>
      <c r="E1566" s="4">
        <f t="shared" si="49"/>
        <v>0.60199999999999998</v>
      </c>
      <c r="F1566" s="4">
        <f>COUNTIF(A1566:$A$3702,C1566)</f>
        <v>1</v>
      </c>
    </row>
    <row r="1567" spans="1:6" x14ac:dyDescent="0.3">
      <c r="A1567" s="2" t="s">
        <v>2743</v>
      </c>
      <c r="B1567" s="2">
        <v>7.4</v>
      </c>
      <c r="C1567" s="4" t="str">
        <v>Zak Penn</v>
      </c>
      <c r="D1567" s="7">
        <f t="shared" si="48"/>
        <v>6.6</v>
      </c>
      <c r="E1567" s="4">
        <f t="shared" si="49"/>
        <v>0.55400000000000005</v>
      </c>
      <c r="F1567" s="4">
        <f>COUNTIF(A1567:$A$3702,C1567)</f>
        <v>1</v>
      </c>
    </row>
    <row r="1568" spans="1:6" x14ac:dyDescent="0.3">
      <c r="A1568" s="3" t="s">
        <v>2745</v>
      </c>
      <c r="B1568" s="3">
        <v>4.4000000000000004</v>
      </c>
      <c r="C1568" s="4" t="str">
        <v>Steve Buscemi</v>
      </c>
      <c r="D1568" s="7">
        <f t="shared" si="48"/>
        <v>6.9</v>
      </c>
      <c r="E1568" s="4">
        <f t="shared" si="49"/>
        <v>0.68200000000000005</v>
      </c>
      <c r="F1568" s="4">
        <f>COUNTIF(A1568:$A$3702,C1568)</f>
        <v>2</v>
      </c>
    </row>
    <row r="1569" spans="1:6" x14ac:dyDescent="0.3">
      <c r="A1569" s="2" t="s">
        <v>2747</v>
      </c>
      <c r="B1569" s="2">
        <v>6.3</v>
      </c>
      <c r="C1569" s="4" t="str">
        <v>Ham Tran</v>
      </c>
      <c r="D1569" s="7">
        <f t="shared" si="48"/>
        <v>7.4</v>
      </c>
      <c r="E1569" s="4">
        <f t="shared" si="49"/>
        <v>0.875</v>
      </c>
      <c r="F1569" s="4">
        <f>COUNTIF(A1569:$A$3702,C1569)</f>
        <v>1</v>
      </c>
    </row>
    <row r="1570" spans="1:6" x14ac:dyDescent="0.3">
      <c r="A1570" s="3" t="s">
        <v>1017</v>
      </c>
      <c r="B1570" s="3">
        <v>6.1</v>
      </c>
      <c r="C1570" s="4" t="str">
        <v>Rich Cowan</v>
      </c>
      <c r="D1570" s="7">
        <f t="shared" si="48"/>
        <v>6.5</v>
      </c>
      <c r="E1570" s="4">
        <f t="shared" si="49"/>
        <v>0.50600000000000001</v>
      </c>
      <c r="F1570" s="4">
        <f>COUNTIF(A1570:$A$3702,C1570)</f>
        <v>1</v>
      </c>
    </row>
    <row r="1571" spans="1:6" x14ac:dyDescent="0.3">
      <c r="A1571" s="2" t="s">
        <v>2750</v>
      </c>
      <c r="B1571" s="2">
        <v>5.3</v>
      </c>
      <c r="C1571" s="4" t="str">
        <v>Jonathan Kesselman</v>
      </c>
      <c r="D1571" s="7">
        <f t="shared" si="48"/>
        <v>6.2</v>
      </c>
      <c r="E1571" s="4">
        <f t="shared" si="49"/>
        <v>0.39500000000000002</v>
      </c>
      <c r="F1571" s="4">
        <f>COUNTIF(A1571:$A$3702,C1571)</f>
        <v>1</v>
      </c>
    </row>
    <row r="1572" spans="1:6" x14ac:dyDescent="0.3">
      <c r="A1572" s="3" t="s">
        <v>2753</v>
      </c>
      <c r="B1572" s="3">
        <v>5.4</v>
      </c>
      <c r="C1572" s="4" t="str">
        <v>Arjun Sablok</v>
      </c>
      <c r="D1572" s="7">
        <f t="shared" si="48"/>
        <v>3.3</v>
      </c>
      <c r="E1572" s="4">
        <f t="shared" si="49"/>
        <v>1.0999999999999999E-2</v>
      </c>
      <c r="F1572" s="4">
        <f>COUNTIF(A1572:$A$3702,C1572)</f>
        <v>1</v>
      </c>
    </row>
    <row r="1573" spans="1:6" x14ac:dyDescent="0.3">
      <c r="A1573" s="2" t="s">
        <v>328</v>
      </c>
      <c r="B1573" s="2">
        <v>6.7</v>
      </c>
      <c r="C1573" s="4" t="str">
        <v>Youssef Delara</v>
      </c>
      <c r="D1573" s="7">
        <f t="shared" si="48"/>
        <v>5.7</v>
      </c>
      <c r="E1573" s="4">
        <f t="shared" si="49"/>
        <v>0.23599999999999999</v>
      </c>
      <c r="F1573" s="4">
        <f>COUNTIF(A1573:$A$3702,C1573)</f>
        <v>1</v>
      </c>
    </row>
    <row r="1574" spans="1:6" x14ac:dyDescent="0.3">
      <c r="A1574" s="3" t="s">
        <v>1363</v>
      </c>
      <c r="B1574" s="3">
        <v>5.9</v>
      </c>
      <c r="C1574" s="4" t="str">
        <v>Jamie Babbit</v>
      </c>
      <c r="D1574" s="7">
        <f t="shared" si="48"/>
        <v>6.5</v>
      </c>
      <c r="E1574" s="4">
        <f t="shared" si="49"/>
        <v>0.50600000000000001</v>
      </c>
      <c r="F1574" s="4">
        <f>COUNTIF(A1574:$A$3702,C1574)</f>
        <v>2</v>
      </c>
    </row>
    <row r="1575" spans="1:6" x14ac:dyDescent="0.3">
      <c r="A1575" s="2" t="s">
        <v>2758</v>
      </c>
      <c r="B1575" s="2">
        <v>7.3</v>
      </c>
      <c r="C1575" s="4" t="str">
        <v>David Boyd</v>
      </c>
      <c r="D1575" s="7">
        <f t="shared" si="48"/>
        <v>6</v>
      </c>
      <c r="E1575" s="4">
        <f t="shared" si="49"/>
        <v>0.316</v>
      </c>
      <c r="F1575" s="4">
        <f>COUNTIF(A1575:$A$3702,C1575)</f>
        <v>1</v>
      </c>
    </row>
    <row r="1576" spans="1:6" x14ac:dyDescent="0.3">
      <c r="A1576" s="3" t="s">
        <v>1716</v>
      </c>
      <c r="B1576" s="3">
        <v>5.5</v>
      </c>
      <c r="C1576" s="4" t="str">
        <v>Anna Muylaert</v>
      </c>
      <c r="D1576" s="7">
        <f t="shared" si="48"/>
        <v>7.9</v>
      </c>
      <c r="E1576" s="4">
        <f t="shared" si="49"/>
        <v>0.97</v>
      </c>
      <c r="F1576" s="4">
        <f>COUNTIF(A1576:$A$3702,C1576)</f>
        <v>1</v>
      </c>
    </row>
    <row r="1577" spans="1:6" x14ac:dyDescent="0.3">
      <c r="A1577" s="2" t="s">
        <v>2761</v>
      </c>
      <c r="B1577" s="2">
        <v>5.8</v>
      </c>
      <c r="C1577" s="4" t="str">
        <v>Steve Taylor</v>
      </c>
      <c r="D1577" s="7">
        <f t="shared" si="48"/>
        <v>6</v>
      </c>
      <c r="E1577" s="4">
        <f t="shared" si="49"/>
        <v>0.316</v>
      </c>
      <c r="F1577" s="4">
        <f>COUNTIF(A1577:$A$3702,C1577)</f>
        <v>1</v>
      </c>
    </row>
    <row r="1578" spans="1:6" x14ac:dyDescent="0.3">
      <c r="A1578" s="3" t="s">
        <v>2763</v>
      </c>
      <c r="B1578" s="3">
        <v>4.5999999999999996</v>
      </c>
      <c r="C1578" s="4" t="str">
        <v>Kurt Voss</v>
      </c>
      <c r="D1578" s="7">
        <f t="shared" si="48"/>
        <v>6.1</v>
      </c>
      <c r="E1578" s="4">
        <f t="shared" si="49"/>
        <v>0.35399999999999998</v>
      </c>
      <c r="F1578" s="4">
        <f>COUNTIF(A1578:$A$3702,C1578)</f>
        <v>1</v>
      </c>
    </row>
    <row r="1579" spans="1:6" x14ac:dyDescent="0.3">
      <c r="A1579" s="2" t="s">
        <v>2765</v>
      </c>
      <c r="B1579" s="2">
        <v>6.7</v>
      </c>
      <c r="C1579" s="4" t="str">
        <v>Rob McKittrick</v>
      </c>
      <c r="D1579" s="7">
        <f t="shared" si="48"/>
        <v>6.8</v>
      </c>
      <c r="E1579" s="4">
        <f t="shared" si="49"/>
        <v>0.64</v>
      </c>
      <c r="F1579" s="4">
        <f>COUNTIF(A1579:$A$3702,C1579)</f>
        <v>1</v>
      </c>
    </row>
    <row r="1580" spans="1:6" x14ac:dyDescent="0.3">
      <c r="A1580" s="3" t="s">
        <v>2767</v>
      </c>
      <c r="B1580" s="3">
        <v>5.0999999999999996</v>
      </c>
      <c r="C1580" s="4" t="str">
        <v>Jeff Burr</v>
      </c>
      <c r="D1580" s="7">
        <f t="shared" si="48"/>
        <v>5.9</v>
      </c>
      <c r="E1580" s="4">
        <f t="shared" si="49"/>
        <v>0.27500000000000002</v>
      </c>
      <c r="F1580" s="4">
        <f>COUNTIF(A1580:$A$3702,C1580)</f>
        <v>1</v>
      </c>
    </row>
    <row r="1581" spans="1:6" x14ac:dyDescent="0.3">
      <c r="A1581" s="2" t="s">
        <v>1282</v>
      </c>
      <c r="B1581" s="2">
        <v>5.6</v>
      </c>
      <c r="C1581" s="4" t="str">
        <v>Guy Maddin</v>
      </c>
      <c r="D1581" s="7">
        <f t="shared" si="48"/>
        <v>7</v>
      </c>
      <c r="E1581" s="4">
        <f t="shared" si="49"/>
        <v>0.72299999999999998</v>
      </c>
      <c r="F1581" s="4">
        <f>COUNTIF(A1581:$A$3702,C1581)</f>
        <v>1</v>
      </c>
    </row>
    <row r="1582" spans="1:6" x14ac:dyDescent="0.3">
      <c r="A1582" s="3" t="s">
        <v>1973</v>
      </c>
      <c r="B1582" s="3">
        <v>7</v>
      </c>
      <c r="C1582" s="4" t="str">
        <v>Panos Cosmatos</v>
      </c>
      <c r="D1582" s="7">
        <f t="shared" si="48"/>
        <v>6.1</v>
      </c>
      <c r="E1582" s="4">
        <f t="shared" si="49"/>
        <v>0.35399999999999998</v>
      </c>
      <c r="F1582" s="4">
        <f>COUNTIF(A1582:$A$3702,C1582)</f>
        <v>1</v>
      </c>
    </row>
    <row r="1583" spans="1:6" x14ac:dyDescent="0.3">
      <c r="A1583" s="2" t="s">
        <v>2772</v>
      </c>
      <c r="B1583" s="2">
        <v>6.4</v>
      </c>
      <c r="C1583" s="4" t="str">
        <v>Gareth Evans</v>
      </c>
      <c r="D1583" s="7">
        <f t="shared" si="48"/>
        <v>7.6</v>
      </c>
      <c r="E1583" s="4">
        <f t="shared" si="49"/>
        <v>0.91400000000000003</v>
      </c>
      <c r="F1583" s="4">
        <f>COUNTIF(A1583:$A$3702,C1583)</f>
        <v>1</v>
      </c>
    </row>
    <row r="1584" spans="1:6" x14ac:dyDescent="0.3">
      <c r="A1584" s="3" t="s">
        <v>1625</v>
      </c>
      <c r="B1584" s="3">
        <v>6.7</v>
      </c>
      <c r="C1584" s="4" t="str">
        <v>Levan Gabriadze</v>
      </c>
      <c r="D1584" s="7">
        <f t="shared" si="48"/>
        <v>5.7</v>
      </c>
      <c r="E1584" s="4">
        <f t="shared" si="49"/>
        <v>0.23599999999999999</v>
      </c>
      <c r="F1584" s="4">
        <f>COUNTIF(A1584:$A$3702,C1584)</f>
        <v>1</v>
      </c>
    </row>
    <row r="1585" spans="1:6" x14ac:dyDescent="0.3">
      <c r="A1585" s="2" t="s">
        <v>2775</v>
      </c>
      <c r="B1585" s="2">
        <v>4.0999999999999996</v>
      </c>
      <c r="C1585" s="4" t="str">
        <v>Bradley Parker</v>
      </c>
      <c r="D1585" s="7">
        <f t="shared" si="48"/>
        <v>5</v>
      </c>
      <c r="E1585" s="4">
        <f t="shared" si="49"/>
        <v>8.6999999999999994E-2</v>
      </c>
      <c r="F1585" s="4">
        <f>COUNTIF(A1585:$A$3702,C1585)</f>
        <v>1</v>
      </c>
    </row>
    <row r="1586" spans="1:6" x14ac:dyDescent="0.3">
      <c r="A1586" s="3" t="s">
        <v>1657</v>
      </c>
      <c r="B1586" s="3">
        <v>5.5</v>
      </c>
      <c r="C1586" s="4" t="str">
        <v>Clive Barker</v>
      </c>
      <c r="D1586" s="7">
        <f t="shared" si="48"/>
        <v>7</v>
      </c>
      <c r="E1586" s="4">
        <f t="shared" si="49"/>
        <v>0.72299999999999998</v>
      </c>
      <c r="F1586" s="4">
        <f>COUNTIF(A1586:$A$3702,C1586)</f>
        <v>1</v>
      </c>
    </row>
    <row r="1587" spans="1:6" x14ac:dyDescent="0.3">
      <c r="A1587" s="2" t="s">
        <v>1805</v>
      </c>
      <c r="B1587" s="2">
        <v>2.7</v>
      </c>
      <c r="C1587" s="4" t="str">
        <v>Harold Cronk</v>
      </c>
      <c r="D1587" s="7">
        <f t="shared" si="48"/>
        <v>3.4</v>
      </c>
      <c r="E1587" s="4">
        <f t="shared" si="49"/>
        <v>1.6E-2</v>
      </c>
      <c r="F1587" s="4">
        <f>COUNTIF(A1587:$A$3702,C1587)</f>
        <v>1</v>
      </c>
    </row>
    <row r="1588" spans="1:6" x14ac:dyDescent="0.3">
      <c r="A1588" s="3" t="s">
        <v>2779</v>
      </c>
      <c r="B1588" s="3">
        <v>6.4</v>
      </c>
      <c r="C1588" s="4" t="str">
        <v>Takao Okawara</v>
      </c>
      <c r="D1588" s="7">
        <f t="shared" si="48"/>
        <v>6</v>
      </c>
      <c r="E1588" s="4">
        <f t="shared" si="49"/>
        <v>0.316</v>
      </c>
      <c r="F1588" s="4">
        <f>COUNTIF(A1588:$A$3702,C1588)</f>
        <v>1</v>
      </c>
    </row>
    <row r="1589" spans="1:6" x14ac:dyDescent="0.3">
      <c r="A1589" s="2" t="s">
        <v>2781</v>
      </c>
      <c r="B1589" s="2">
        <v>4.8</v>
      </c>
      <c r="C1589" s="4" t="str">
        <v>Duncan Tucker</v>
      </c>
      <c r="D1589" s="7">
        <f t="shared" si="48"/>
        <v>7.4</v>
      </c>
      <c r="E1589" s="4">
        <f t="shared" si="49"/>
        <v>0.875</v>
      </c>
      <c r="F1589" s="4">
        <f>COUNTIF(A1589:$A$3702,C1589)</f>
        <v>1</v>
      </c>
    </row>
    <row r="1590" spans="1:6" x14ac:dyDescent="0.3">
      <c r="A1590" s="3" t="s">
        <v>2783</v>
      </c>
      <c r="B1590" s="3">
        <v>6.1</v>
      </c>
      <c r="C1590" s="4" t="str">
        <v>Russ Meyer</v>
      </c>
      <c r="D1590" s="7">
        <f t="shared" si="48"/>
        <v>6.2</v>
      </c>
      <c r="E1590" s="4">
        <f t="shared" si="49"/>
        <v>0.39500000000000002</v>
      </c>
      <c r="F1590" s="4">
        <f>COUNTIF(A1590:$A$3702,C1590)</f>
        <v>1</v>
      </c>
    </row>
    <row r="1591" spans="1:6" x14ac:dyDescent="0.3">
      <c r="A1591" s="2" t="s">
        <v>2785</v>
      </c>
      <c r="B1591" s="2">
        <v>4.8</v>
      </c>
      <c r="C1591" s="4" t="str">
        <v>Ben Lewin</v>
      </c>
      <c r="D1591" s="7">
        <f t="shared" si="48"/>
        <v>7.2</v>
      </c>
      <c r="E1591" s="4">
        <f t="shared" si="49"/>
        <v>0.81</v>
      </c>
      <c r="F1591" s="4">
        <f>COUNTIF(A1591:$A$3702,C1591)</f>
        <v>1</v>
      </c>
    </row>
    <row r="1592" spans="1:6" x14ac:dyDescent="0.3">
      <c r="A1592" s="3" t="s">
        <v>2465</v>
      </c>
      <c r="B1592" s="3">
        <v>7</v>
      </c>
      <c r="C1592" s="4" t="str">
        <v>Courtney Hunt</v>
      </c>
      <c r="D1592" s="7">
        <f t="shared" si="48"/>
        <v>7.2</v>
      </c>
      <c r="E1592" s="4">
        <f t="shared" si="49"/>
        <v>0.81</v>
      </c>
      <c r="F1592" s="4">
        <f>COUNTIF(A1592:$A$3702,C1592)</f>
        <v>1</v>
      </c>
    </row>
    <row r="1593" spans="1:6" x14ac:dyDescent="0.3">
      <c r="A1593" s="2" t="s">
        <v>924</v>
      </c>
      <c r="B1593" s="2">
        <v>6.8</v>
      </c>
      <c r="C1593" s="4" t="str">
        <v>Morgan Neville</v>
      </c>
      <c r="D1593" s="7">
        <f t="shared" si="48"/>
        <v>7.4</v>
      </c>
      <c r="E1593" s="4">
        <f t="shared" si="49"/>
        <v>0.875</v>
      </c>
      <c r="F1593" s="4">
        <f>COUNTIF(A1593:$A$3702,C1593)</f>
        <v>1</v>
      </c>
    </row>
    <row r="1594" spans="1:6" x14ac:dyDescent="0.3">
      <c r="A1594" s="3" t="s">
        <v>1854</v>
      </c>
      <c r="B1594" s="3">
        <v>5.6</v>
      </c>
      <c r="C1594" s="4" t="str">
        <v>Chris Paine</v>
      </c>
      <c r="D1594" s="7">
        <f t="shared" si="48"/>
        <v>7.7</v>
      </c>
      <c r="E1594" s="4">
        <f t="shared" si="49"/>
        <v>0.93899999999999995</v>
      </c>
      <c r="F1594" s="4">
        <f>COUNTIF(A1594:$A$3702,C1594)</f>
        <v>1</v>
      </c>
    </row>
    <row r="1595" spans="1:6" x14ac:dyDescent="0.3">
      <c r="A1595" s="2" t="s">
        <v>1912</v>
      </c>
      <c r="B1595" s="2">
        <v>6.1</v>
      </c>
      <c r="C1595" s="4" t="str">
        <v>Greg Berlanti</v>
      </c>
      <c r="D1595" s="7">
        <f t="shared" si="48"/>
        <v>7</v>
      </c>
      <c r="E1595" s="4">
        <f t="shared" si="49"/>
        <v>0.72299999999999998</v>
      </c>
      <c r="F1595" s="4">
        <f>COUNTIF(A1595:$A$3702,C1595)</f>
        <v>1</v>
      </c>
    </row>
    <row r="1596" spans="1:6" x14ac:dyDescent="0.3">
      <c r="A1596" s="3" t="s">
        <v>328</v>
      </c>
      <c r="B1596" s="3">
        <v>7.9</v>
      </c>
      <c r="C1596" s="4" t="str">
        <v>Marc Levin</v>
      </c>
      <c r="D1596" s="7">
        <f t="shared" si="48"/>
        <v>7.2</v>
      </c>
      <c r="E1596" s="4">
        <f t="shared" si="49"/>
        <v>0.81</v>
      </c>
      <c r="F1596" s="4">
        <f>COUNTIF(A1596:$A$3702,C1596)</f>
        <v>1</v>
      </c>
    </row>
    <row r="1597" spans="1:6" x14ac:dyDescent="0.3">
      <c r="A1597" s="2" t="s">
        <v>2793</v>
      </c>
      <c r="B1597" s="2">
        <v>8.4</v>
      </c>
      <c r="C1597" s="4" t="str">
        <v>Richard Dutcher</v>
      </c>
      <c r="D1597" s="7">
        <f t="shared" si="48"/>
        <v>7.2</v>
      </c>
      <c r="E1597" s="4">
        <f t="shared" si="49"/>
        <v>0.81</v>
      </c>
      <c r="F1597" s="4">
        <f>COUNTIF(A1597:$A$3702,C1597)</f>
        <v>1</v>
      </c>
    </row>
    <row r="1598" spans="1:6" x14ac:dyDescent="0.3">
      <c r="A1598" s="3" t="s">
        <v>2795</v>
      </c>
      <c r="B1598" s="3">
        <v>6.5</v>
      </c>
      <c r="C1598" s="4" t="str">
        <v>Khalid Mohamed</v>
      </c>
      <c r="D1598" s="7">
        <f t="shared" si="48"/>
        <v>6.2</v>
      </c>
      <c r="E1598" s="4">
        <f t="shared" si="49"/>
        <v>0.39500000000000002</v>
      </c>
      <c r="F1598" s="4">
        <f>COUNTIF(A1598:$A$3702,C1598)</f>
        <v>1</v>
      </c>
    </row>
    <row r="1599" spans="1:6" x14ac:dyDescent="0.3">
      <c r="A1599" s="2" t="s">
        <v>2797</v>
      </c>
      <c r="B1599" s="2">
        <v>7.1</v>
      </c>
      <c r="C1599" s="4" t="str">
        <v>Finn Taylor</v>
      </c>
      <c r="D1599" s="7">
        <f t="shared" si="48"/>
        <v>7</v>
      </c>
      <c r="E1599" s="4">
        <f t="shared" si="49"/>
        <v>0.72299999999999998</v>
      </c>
      <c r="F1599" s="4">
        <f>COUNTIF(A1599:$A$3702,C1599)</f>
        <v>1</v>
      </c>
    </row>
    <row r="1600" spans="1:6" x14ac:dyDescent="0.3">
      <c r="A1600" s="3" t="s">
        <v>1657</v>
      </c>
      <c r="B1600" s="3">
        <v>6.6</v>
      </c>
      <c r="C1600" s="4" t="str">
        <v>Karen Moncrieff</v>
      </c>
      <c r="D1600" s="7">
        <f t="shared" si="48"/>
        <v>6.7</v>
      </c>
      <c r="E1600" s="4">
        <f t="shared" si="49"/>
        <v>0.60199999999999998</v>
      </c>
      <c r="F1600" s="4">
        <f>COUNTIF(A1600:$A$3702,C1600)</f>
        <v>1</v>
      </c>
    </row>
    <row r="1601" spans="1:6" x14ac:dyDescent="0.3">
      <c r="A1601" s="3" t="s">
        <v>2652</v>
      </c>
      <c r="B1601" s="3">
        <v>7</v>
      </c>
      <c r="C1601" s="4" t="str">
        <v>Goran Dukic</v>
      </c>
      <c r="D1601" s="7">
        <f t="shared" si="48"/>
        <v>7.4</v>
      </c>
      <c r="E1601" s="4">
        <f t="shared" si="49"/>
        <v>0.875</v>
      </c>
      <c r="F1601" s="4">
        <f>COUNTIF(A1601:$A$3702,C1601)</f>
        <v>1</v>
      </c>
    </row>
    <row r="1602" spans="1:6" x14ac:dyDescent="0.3">
      <c r="A1602" s="2" t="s">
        <v>2801</v>
      </c>
      <c r="B1602" s="2">
        <v>5.6</v>
      </c>
      <c r="C1602" s="4" t="str">
        <v>Efram Potelle</v>
      </c>
      <c r="D1602" s="7">
        <f t="shared" ref="D1602:D1665" si="50">AVERAGEIF($A$2:$A$3702,C1602,$B$2:$B$3702)</f>
        <v>6.1</v>
      </c>
      <c r="E1602" s="4">
        <f t="shared" si="49"/>
        <v>0.35399999999999998</v>
      </c>
      <c r="F1602" s="4">
        <f>COUNTIF(A1602:$A$3702,C1602)</f>
        <v>1</v>
      </c>
    </row>
    <row r="1603" spans="1:6" x14ac:dyDescent="0.3">
      <c r="A1603" s="3" t="s">
        <v>2803</v>
      </c>
      <c r="B1603" s="3">
        <v>4.8</v>
      </c>
      <c r="C1603" s="4" t="str">
        <v>Joshua Oppenheimer</v>
      </c>
      <c r="D1603" s="7">
        <f t="shared" si="50"/>
        <v>8.1999999999999993</v>
      </c>
      <c r="E1603" s="4">
        <f t="shared" ref="E1603:E1666" si="51">_xlfn.PERCENTRANK.EXC($D$2:$D$1694,D1603)</f>
        <v>0.98599999999999999</v>
      </c>
      <c r="F1603" s="4">
        <f>COUNTIF(A1603:$A$3702,C1603)</f>
        <v>1</v>
      </c>
    </row>
    <row r="1604" spans="1:6" x14ac:dyDescent="0.3">
      <c r="A1604" s="2" t="s">
        <v>2805</v>
      </c>
      <c r="B1604" s="2">
        <v>7.5</v>
      </c>
      <c r="C1604" s="4" t="str">
        <v>Alex Gibney</v>
      </c>
      <c r="D1604" s="7">
        <f t="shared" si="50"/>
        <v>7.7</v>
      </c>
      <c r="E1604" s="4">
        <f t="shared" si="51"/>
        <v>0.93899999999999995</v>
      </c>
      <c r="F1604" s="4">
        <f>COUNTIF(A1604:$A$3702,C1604)</f>
        <v>1</v>
      </c>
    </row>
    <row r="1605" spans="1:6" x14ac:dyDescent="0.3">
      <c r="A1605" s="3" t="s">
        <v>2808</v>
      </c>
      <c r="B1605" s="3">
        <v>6</v>
      </c>
      <c r="C1605" s="4" t="str">
        <v>Paul Crowder</v>
      </c>
      <c r="D1605" s="7">
        <f t="shared" si="50"/>
        <v>7.3</v>
      </c>
      <c r="E1605" s="4">
        <f t="shared" si="51"/>
        <v>0.84899999999999998</v>
      </c>
      <c r="F1605" s="4">
        <f>COUNTIF(A1605:$A$3702,C1605)</f>
        <v>1</v>
      </c>
    </row>
    <row r="1606" spans="1:6" x14ac:dyDescent="0.3">
      <c r="A1606" s="2" t="s">
        <v>39</v>
      </c>
      <c r="B1606" s="2">
        <v>6.8</v>
      </c>
      <c r="C1606" s="4" t="str">
        <v>Anthony Powell</v>
      </c>
      <c r="D1606" s="7">
        <f t="shared" si="50"/>
        <v>7.6</v>
      </c>
      <c r="E1606" s="4">
        <f t="shared" si="51"/>
        <v>0.91400000000000003</v>
      </c>
      <c r="F1606" s="4">
        <f>COUNTIF(A1606:$A$3702,C1606)</f>
        <v>1</v>
      </c>
    </row>
    <row r="1607" spans="1:6" x14ac:dyDescent="0.3">
      <c r="A1607" s="2" t="s">
        <v>2812</v>
      </c>
      <c r="B1607" s="2">
        <v>6.5</v>
      </c>
      <c r="C1607" s="4" t="str">
        <v>Johnny Remo</v>
      </c>
      <c r="D1607" s="7">
        <f t="shared" si="50"/>
        <v>5.6</v>
      </c>
      <c r="E1607" s="4">
        <f t="shared" si="51"/>
        <v>0.2</v>
      </c>
      <c r="F1607" s="4">
        <f>COUNTIF(A1607:$A$3702,C1607)</f>
        <v>1</v>
      </c>
    </row>
    <row r="1608" spans="1:6" x14ac:dyDescent="0.3">
      <c r="A1608" s="3" t="s">
        <v>467</v>
      </c>
      <c r="B1608" s="3">
        <v>7.9</v>
      </c>
      <c r="C1608" s="4" t="str">
        <v>Ti West</v>
      </c>
      <c r="D1608" s="7">
        <f t="shared" si="50"/>
        <v>5.95</v>
      </c>
      <c r="E1608" s="4">
        <f t="shared" si="51"/>
        <v>0.308</v>
      </c>
      <c r="F1608" s="4">
        <f>COUNTIF(A1608:$A$3702,C1608)</f>
        <v>2</v>
      </c>
    </row>
    <row r="1609" spans="1:6" x14ac:dyDescent="0.3">
      <c r="A1609" s="3" t="s">
        <v>2816</v>
      </c>
      <c r="B1609" s="3">
        <v>6.4</v>
      </c>
      <c r="C1609" s="4" t="str">
        <v>Nick Tomnay</v>
      </c>
      <c r="D1609" s="7">
        <f t="shared" si="50"/>
        <v>6.8</v>
      </c>
      <c r="E1609" s="4">
        <f t="shared" si="51"/>
        <v>0.64</v>
      </c>
      <c r="F1609" s="4">
        <f>COUNTIF(A1609:$A$3702,C1609)</f>
        <v>1</v>
      </c>
    </row>
    <row r="1610" spans="1:6" x14ac:dyDescent="0.3">
      <c r="A1610" s="2" t="s">
        <v>1676</v>
      </c>
      <c r="B1610" s="2">
        <v>5.8</v>
      </c>
      <c r="C1610" s="4" t="str">
        <v>Eric Nicholas</v>
      </c>
      <c r="D1610" s="7">
        <f t="shared" si="50"/>
        <v>6.1</v>
      </c>
      <c r="E1610" s="4">
        <f t="shared" si="51"/>
        <v>0.35399999999999998</v>
      </c>
      <c r="F1610" s="4">
        <f>COUNTIF(A1610:$A$3702,C1610)</f>
        <v>1</v>
      </c>
    </row>
    <row r="1611" spans="1:6" x14ac:dyDescent="0.3">
      <c r="A1611" s="3" t="s">
        <v>270</v>
      </c>
      <c r="B1611" s="3">
        <v>7.7</v>
      </c>
      <c r="C1611" s="4" t="str">
        <v>Benjamin Dickinson</v>
      </c>
      <c r="D1611" s="7">
        <f t="shared" si="50"/>
        <v>5.5</v>
      </c>
      <c r="E1611" s="4">
        <f t="shared" si="51"/>
        <v>0.18</v>
      </c>
      <c r="F1611" s="4">
        <f>COUNTIF(A1611:$A$3702,C1611)</f>
        <v>1</v>
      </c>
    </row>
    <row r="1612" spans="1:6" x14ac:dyDescent="0.3">
      <c r="A1612" s="3" t="s">
        <v>1990</v>
      </c>
      <c r="B1612" s="3">
        <v>5.3</v>
      </c>
      <c r="C1612" s="4" t="str">
        <v>Hal Haberman</v>
      </c>
      <c r="D1612" s="7">
        <f t="shared" si="50"/>
        <v>6.9</v>
      </c>
      <c r="E1612" s="4">
        <f t="shared" si="51"/>
        <v>0.68200000000000005</v>
      </c>
      <c r="F1612" s="4">
        <f>COUNTIF(A1612:$A$3702,C1612)</f>
        <v>1</v>
      </c>
    </row>
    <row r="1613" spans="1:6" x14ac:dyDescent="0.3">
      <c r="A1613" s="2" t="s">
        <v>2821</v>
      </c>
      <c r="B1613" s="2">
        <v>5.3</v>
      </c>
      <c r="C1613" s="4" t="str">
        <v>Frank Whaley</v>
      </c>
      <c r="D1613" s="7">
        <f t="shared" si="50"/>
        <v>5.4</v>
      </c>
      <c r="E1613" s="4">
        <f t="shared" si="51"/>
        <v>0.157</v>
      </c>
      <c r="F1613" s="4">
        <f>COUNTIF(A1613:$A$3702,C1613)</f>
        <v>1</v>
      </c>
    </row>
    <row r="1614" spans="1:6" x14ac:dyDescent="0.3">
      <c r="A1614" s="3" t="s">
        <v>2823</v>
      </c>
      <c r="B1614" s="3">
        <v>7.5</v>
      </c>
      <c r="C1614" s="4" t="str">
        <v>Elia Kazan</v>
      </c>
      <c r="D1614" s="7">
        <f t="shared" si="50"/>
        <v>8.1999999999999993</v>
      </c>
      <c r="E1614" s="4">
        <f t="shared" si="51"/>
        <v>0.98599999999999999</v>
      </c>
      <c r="F1614" s="4">
        <f>COUNTIF(A1614:$A$3702,C1614)</f>
        <v>1</v>
      </c>
    </row>
    <row r="1615" spans="1:6" x14ac:dyDescent="0.3">
      <c r="A1615" s="2" t="s">
        <v>1202</v>
      </c>
      <c r="B1615" s="2">
        <v>6.9</v>
      </c>
      <c r="C1615" s="4" t="str">
        <v>Kat Coiro</v>
      </c>
      <c r="D1615" s="7">
        <f t="shared" si="50"/>
        <v>5.7</v>
      </c>
      <c r="E1615" s="4">
        <f t="shared" si="51"/>
        <v>0.23599999999999999</v>
      </c>
      <c r="F1615" s="4">
        <f>COUNTIF(A1615:$A$3702,C1615)</f>
        <v>1</v>
      </c>
    </row>
    <row r="1616" spans="1:6" x14ac:dyDescent="0.3">
      <c r="A1616" s="3" t="s">
        <v>2826</v>
      </c>
      <c r="B1616" s="3">
        <v>4.9000000000000004</v>
      </c>
      <c r="C1616" s="4" t="str">
        <v>Cristian Mungiu</v>
      </c>
      <c r="D1616" s="7">
        <f t="shared" si="50"/>
        <v>7.9</v>
      </c>
      <c r="E1616" s="4">
        <f t="shared" si="51"/>
        <v>0.97</v>
      </c>
      <c r="F1616" s="4">
        <f>COUNTIF(A1616:$A$3702,C1616)</f>
        <v>1</v>
      </c>
    </row>
    <row r="1617" spans="1:6" x14ac:dyDescent="0.3">
      <c r="A1617" s="2" t="s">
        <v>2828</v>
      </c>
      <c r="B1617" s="2">
        <v>7.1</v>
      </c>
      <c r="C1617" s="4" t="str">
        <v>Ramaa Mosley</v>
      </c>
      <c r="D1617" s="7">
        <f t="shared" si="50"/>
        <v>6.4</v>
      </c>
      <c r="E1617" s="4">
        <f t="shared" si="51"/>
        <v>0.46800000000000003</v>
      </c>
      <c r="F1617" s="4">
        <f>COUNTIF(A1617:$A$3702,C1617)</f>
        <v>1</v>
      </c>
    </row>
    <row r="1618" spans="1:6" x14ac:dyDescent="0.3">
      <c r="A1618" s="3" t="s">
        <v>542</v>
      </c>
      <c r="B1618" s="3">
        <v>8</v>
      </c>
      <c r="C1618" s="4" t="str">
        <v>C. Jay Cox</v>
      </c>
      <c r="D1618" s="7">
        <f t="shared" si="50"/>
        <v>6.45</v>
      </c>
      <c r="E1618" s="4">
        <f t="shared" si="51"/>
        <v>0.498</v>
      </c>
      <c r="F1618" s="4">
        <f>COUNTIF(A1618:$A$3702,C1618)</f>
        <v>2</v>
      </c>
    </row>
    <row r="1619" spans="1:6" x14ac:dyDescent="0.3">
      <c r="A1619" s="2" t="s">
        <v>1013</v>
      </c>
      <c r="B1619" s="2">
        <v>7.9</v>
      </c>
      <c r="C1619" s="4" t="str">
        <v>Jamie Travis</v>
      </c>
      <c r="D1619" s="7">
        <f t="shared" si="50"/>
        <v>6</v>
      </c>
      <c r="E1619" s="4">
        <f t="shared" si="51"/>
        <v>0.316</v>
      </c>
      <c r="F1619" s="4">
        <f>COUNTIF(A1619:$A$3702,C1619)</f>
        <v>1</v>
      </c>
    </row>
    <row r="1620" spans="1:6" x14ac:dyDescent="0.3">
      <c r="A1620" s="3" t="s">
        <v>123</v>
      </c>
      <c r="B1620" s="3">
        <v>7.6</v>
      </c>
      <c r="C1620" s="4" t="str">
        <v>Rich Christiano</v>
      </c>
      <c r="D1620" s="7">
        <f t="shared" si="50"/>
        <v>5.6</v>
      </c>
      <c r="E1620" s="4">
        <f t="shared" si="51"/>
        <v>0.2</v>
      </c>
      <c r="F1620" s="4">
        <f>COUNTIF(A1620:$A$3702,C1620)</f>
        <v>1</v>
      </c>
    </row>
    <row r="1621" spans="1:6" x14ac:dyDescent="0.3">
      <c r="A1621" s="2" t="s">
        <v>2834</v>
      </c>
      <c r="B1621" s="2">
        <v>5.9</v>
      </c>
      <c r="C1621" s="4" t="str">
        <v>Asghar Farhadi</v>
      </c>
      <c r="D1621" s="7">
        <f t="shared" si="50"/>
        <v>8.4</v>
      </c>
      <c r="E1621" s="4">
        <f t="shared" si="51"/>
        <v>0.99299999999999999</v>
      </c>
      <c r="F1621" s="4">
        <f>COUNTIF(A1621:$A$3702,C1621)</f>
        <v>1</v>
      </c>
    </row>
    <row r="1622" spans="1:6" x14ac:dyDescent="0.3">
      <c r="A1622" s="3" t="s">
        <v>310</v>
      </c>
      <c r="B1622" s="3">
        <v>6.3</v>
      </c>
      <c r="C1622" s="4" t="str">
        <v>Matt Maiellaro</v>
      </c>
      <c r="D1622" s="7">
        <f t="shared" si="50"/>
        <v>6.9</v>
      </c>
      <c r="E1622" s="4">
        <f t="shared" si="51"/>
        <v>0.68200000000000005</v>
      </c>
      <c r="F1622" s="4">
        <f>COUNTIF(A1622:$A$3702,C1622)</f>
        <v>1</v>
      </c>
    </row>
    <row r="1623" spans="1:6" x14ac:dyDescent="0.3">
      <c r="A1623" s="3" t="s">
        <v>1608</v>
      </c>
      <c r="B1623" s="3">
        <v>6.4</v>
      </c>
      <c r="C1623" s="4" t="str">
        <v>Ben Wheatley</v>
      </c>
      <c r="D1623" s="7">
        <f t="shared" si="50"/>
        <v>6.3</v>
      </c>
      <c r="E1623" s="4">
        <f t="shared" si="51"/>
        <v>0.42599999999999999</v>
      </c>
      <c r="F1623" s="4">
        <f>COUNTIF(A1623:$A$3702,C1623)</f>
        <v>1</v>
      </c>
    </row>
    <row r="1624" spans="1:6" x14ac:dyDescent="0.3">
      <c r="A1624" s="2" t="s">
        <v>428</v>
      </c>
      <c r="B1624" s="2">
        <v>8.1999999999999993</v>
      </c>
      <c r="C1624" s="4" t="str">
        <v>Oliver Blackburn</v>
      </c>
      <c r="D1624" s="7">
        <f t="shared" si="50"/>
        <v>5.2</v>
      </c>
      <c r="E1624" s="4">
        <f t="shared" si="51"/>
        <v>0.113</v>
      </c>
      <c r="F1624" s="4">
        <f>COUNTIF(A1624:$A$3702,C1624)</f>
        <v>1</v>
      </c>
    </row>
    <row r="1625" spans="1:6" x14ac:dyDescent="0.3">
      <c r="A1625" s="3" t="s">
        <v>2840</v>
      </c>
      <c r="B1625" s="3">
        <v>6.9</v>
      </c>
      <c r="C1625" s="4" t="str">
        <v>Ryan Fleck</v>
      </c>
      <c r="D1625" s="7">
        <f t="shared" si="50"/>
        <v>7.2</v>
      </c>
      <c r="E1625" s="4">
        <f t="shared" si="51"/>
        <v>0.81</v>
      </c>
      <c r="F1625" s="4">
        <f>COUNTIF(A1625:$A$3702,C1625)</f>
        <v>1</v>
      </c>
    </row>
    <row r="1626" spans="1:6" x14ac:dyDescent="0.3">
      <c r="A1626" s="2" t="s">
        <v>570</v>
      </c>
      <c r="B1626" s="2">
        <v>7.8</v>
      </c>
      <c r="C1626" s="4" t="str">
        <v>Mark Sandrich</v>
      </c>
      <c r="D1626" s="7">
        <f t="shared" si="50"/>
        <v>7.8</v>
      </c>
      <c r="E1626" s="4">
        <f t="shared" si="51"/>
        <v>0.95699999999999996</v>
      </c>
      <c r="F1626" s="4">
        <f>COUNTIF(A1626:$A$3702,C1626)</f>
        <v>1</v>
      </c>
    </row>
    <row r="1627" spans="1:6" x14ac:dyDescent="0.3">
      <c r="A1627" s="3" t="s">
        <v>344</v>
      </c>
      <c r="B1627" s="3">
        <v>6.7</v>
      </c>
      <c r="C1627" s="4" t="str">
        <v>Daniel Myrick</v>
      </c>
      <c r="D1627" s="7">
        <f t="shared" si="50"/>
        <v>6.4</v>
      </c>
      <c r="E1627" s="4">
        <f t="shared" si="51"/>
        <v>0.46800000000000003</v>
      </c>
      <c r="F1627" s="4">
        <f>COUNTIF(A1627:$A$3702,C1627)</f>
        <v>1</v>
      </c>
    </row>
    <row r="1628" spans="1:6" x14ac:dyDescent="0.3">
      <c r="A1628" s="2" t="s">
        <v>2765</v>
      </c>
      <c r="B1628" s="2">
        <v>7.5</v>
      </c>
      <c r="C1628" s="4" t="str">
        <v>Michael Wadleigh</v>
      </c>
      <c r="D1628" s="7">
        <f t="shared" si="50"/>
        <v>8.1</v>
      </c>
      <c r="E1628" s="4">
        <f t="shared" si="51"/>
        <v>0.98099999999999998</v>
      </c>
      <c r="F1628" s="4">
        <f>COUNTIF(A1628:$A$3702,C1628)</f>
        <v>1</v>
      </c>
    </row>
    <row r="1629" spans="1:6" x14ac:dyDescent="0.3">
      <c r="A1629" s="3" t="s">
        <v>35</v>
      </c>
      <c r="B1629" s="3">
        <v>7.4</v>
      </c>
      <c r="C1629" s="4" t="str">
        <v>Jon Gunn</v>
      </c>
      <c r="D1629" s="7">
        <f t="shared" si="50"/>
        <v>6.1</v>
      </c>
      <c r="E1629" s="4">
        <f t="shared" si="51"/>
        <v>0.35399999999999998</v>
      </c>
      <c r="F1629" s="4">
        <f>COUNTIF(A1629:$A$3702,C1629)</f>
        <v>2</v>
      </c>
    </row>
    <row r="1630" spans="1:6" x14ac:dyDescent="0.3">
      <c r="A1630" s="2" t="s">
        <v>865</v>
      </c>
      <c r="B1630" s="2">
        <v>5.2</v>
      </c>
      <c r="C1630" s="4" t="str">
        <v>Scott Ziehl</v>
      </c>
      <c r="D1630" s="7">
        <f t="shared" si="50"/>
        <v>6.6</v>
      </c>
      <c r="E1630" s="4">
        <f t="shared" si="51"/>
        <v>0.55400000000000005</v>
      </c>
      <c r="F1630" s="4">
        <f>COUNTIF(A1630:$A$3702,C1630)</f>
        <v>1</v>
      </c>
    </row>
    <row r="1631" spans="1:6" x14ac:dyDescent="0.3">
      <c r="A1631" s="2" t="s">
        <v>1763</v>
      </c>
      <c r="B1631" s="2">
        <v>7.6</v>
      </c>
      <c r="C1631" s="4" t="str">
        <v>Joe Camp</v>
      </c>
      <c r="D1631" s="7">
        <f t="shared" si="50"/>
        <v>6.1</v>
      </c>
      <c r="E1631" s="4">
        <f t="shared" si="51"/>
        <v>0.35399999999999998</v>
      </c>
      <c r="F1631" s="4">
        <f>COUNTIF(A1631:$A$3702,C1631)</f>
        <v>1</v>
      </c>
    </row>
    <row r="1632" spans="1:6" x14ac:dyDescent="0.3">
      <c r="A1632" s="3" t="s">
        <v>467</v>
      </c>
      <c r="B1632" s="3">
        <v>7.3</v>
      </c>
      <c r="C1632" s="4" t="str">
        <v>John 'Bud' Cardos</v>
      </c>
      <c r="D1632" s="7">
        <f t="shared" si="50"/>
        <v>5.9</v>
      </c>
      <c r="E1632" s="4">
        <f t="shared" si="51"/>
        <v>0.27500000000000002</v>
      </c>
      <c r="F1632" s="4">
        <f>COUNTIF(A1632:$A$3702,C1632)</f>
        <v>1</v>
      </c>
    </row>
    <row r="1633" spans="1:6" x14ac:dyDescent="0.3">
      <c r="A1633" s="2" t="s">
        <v>223</v>
      </c>
      <c r="B1633" s="2">
        <v>6.6</v>
      </c>
      <c r="C1633" s="4" t="str">
        <v>Brian Baugh</v>
      </c>
      <c r="D1633" s="7">
        <f t="shared" si="50"/>
        <v>7.1</v>
      </c>
      <c r="E1633" s="4">
        <f t="shared" si="51"/>
        <v>0.77200000000000002</v>
      </c>
      <c r="F1633" s="4">
        <f>COUNTIF(A1633:$A$3702,C1633)</f>
        <v>1</v>
      </c>
    </row>
    <row r="1634" spans="1:6" x14ac:dyDescent="0.3">
      <c r="A1634" s="3" t="s">
        <v>2004</v>
      </c>
      <c r="B1634" s="3">
        <v>6.8</v>
      </c>
      <c r="C1634" s="4" t="str">
        <v>Barry W. Blaustein</v>
      </c>
      <c r="D1634" s="7">
        <f t="shared" si="50"/>
        <v>7.6</v>
      </c>
      <c r="E1634" s="4">
        <f t="shared" si="51"/>
        <v>0.91400000000000003</v>
      </c>
      <c r="F1634" s="4">
        <f>COUNTIF(A1634:$A$3702,C1634)</f>
        <v>1</v>
      </c>
    </row>
    <row r="1635" spans="1:6" x14ac:dyDescent="0.3">
      <c r="A1635" s="2" t="s">
        <v>548</v>
      </c>
      <c r="B1635" s="2">
        <v>6.9</v>
      </c>
      <c r="C1635" s="4" t="str">
        <v>Siddiq Barmak</v>
      </c>
      <c r="D1635" s="7">
        <f t="shared" si="50"/>
        <v>7.4</v>
      </c>
      <c r="E1635" s="4">
        <f t="shared" si="51"/>
        <v>0.875</v>
      </c>
      <c r="F1635" s="4">
        <f>COUNTIF(A1635:$A$3702,C1635)</f>
        <v>1</v>
      </c>
    </row>
    <row r="1636" spans="1:6" x14ac:dyDescent="0.3">
      <c r="A1636" s="3" t="s">
        <v>597</v>
      </c>
      <c r="B1636" s="3">
        <v>5.8</v>
      </c>
      <c r="C1636" s="4" t="str">
        <v>Joseph Dorman</v>
      </c>
      <c r="D1636" s="7">
        <f t="shared" si="50"/>
        <v>6.8</v>
      </c>
      <c r="E1636" s="4">
        <f t="shared" si="51"/>
        <v>0.64</v>
      </c>
      <c r="F1636" s="4">
        <f>COUNTIF(A1636:$A$3702,C1636)</f>
        <v>1</v>
      </c>
    </row>
    <row r="1637" spans="1:6" x14ac:dyDescent="0.3">
      <c r="A1637" s="2" t="s">
        <v>705</v>
      </c>
      <c r="B1637" s="2">
        <v>6.6</v>
      </c>
      <c r="C1637" s="4" t="str">
        <v>Greg Harrison</v>
      </c>
      <c r="D1637" s="7">
        <f t="shared" si="50"/>
        <v>6</v>
      </c>
      <c r="E1637" s="4">
        <f t="shared" si="51"/>
        <v>0.316</v>
      </c>
      <c r="F1637" s="4">
        <f>COUNTIF(A1637:$A$3702,C1637)</f>
        <v>2</v>
      </c>
    </row>
    <row r="1638" spans="1:6" x14ac:dyDescent="0.3">
      <c r="A1638" s="3" t="s">
        <v>2465</v>
      </c>
      <c r="B1638" s="3">
        <v>6.7</v>
      </c>
      <c r="C1638" s="4" t="str">
        <v>Jacob Aaron Estes</v>
      </c>
      <c r="D1638" s="7">
        <f t="shared" si="50"/>
        <v>7.3</v>
      </c>
      <c r="E1638" s="4">
        <f t="shared" si="51"/>
        <v>0.84899999999999998</v>
      </c>
      <c r="F1638" s="4">
        <f>COUNTIF(A1638:$A$3702,C1638)</f>
        <v>1</v>
      </c>
    </row>
    <row r="1639" spans="1:6" x14ac:dyDescent="0.3">
      <c r="A1639" s="2" t="s">
        <v>1339</v>
      </c>
      <c r="B1639" s="2">
        <v>6.7</v>
      </c>
      <c r="C1639" s="4" t="str">
        <v>Eric Schaeffer</v>
      </c>
      <c r="D1639" s="7">
        <f t="shared" si="50"/>
        <v>6</v>
      </c>
      <c r="E1639" s="4">
        <f t="shared" si="51"/>
        <v>0.316</v>
      </c>
      <c r="F1639" s="4">
        <f>COUNTIF(A1639:$A$3702,C1639)</f>
        <v>1</v>
      </c>
    </row>
    <row r="1640" spans="1:6" x14ac:dyDescent="0.3">
      <c r="A1640" s="3" t="s">
        <v>2338</v>
      </c>
      <c r="B1640" s="3">
        <v>6.3</v>
      </c>
      <c r="C1640" s="4" t="str">
        <v>Neema Barnette</v>
      </c>
      <c r="D1640" s="7">
        <f t="shared" si="50"/>
        <v>5.3</v>
      </c>
      <c r="E1640" s="4">
        <f t="shared" si="51"/>
        <v>0.13100000000000001</v>
      </c>
      <c r="F1640" s="4">
        <f>COUNTIF(A1640:$A$3702,C1640)</f>
        <v>1</v>
      </c>
    </row>
    <row r="1641" spans="1:6" x14ac:dyDescent="0.3">
      <c r="A1641" s="2" t="s">
        <v>218</v>
      </c>
      <c r="B1641" s="2">
        <v>7.7</v>
      </c>
      <c r="C1641" s="4" t="str">
        <v>Quentin Dupieux</v>
      </c>
      <c r="D1641" s="7">
        <f t="shared" si="50"/>
        <v>5.8</v>
      </c>
      <c r="E1641" s="4">
        <f t="shared" si="51"/>
        <v>0.25600000000000001</v>
      </c>
      <c r="F1641" s="4">
        <f>COUNTIF(A1641:$A$3702,C1641)</f>
        <v>1</v>
      </c>
    </row>
    <row r="1642" spans="1:6" x14ac:dyDescent="0.3">
      <c r="A1642" s="3" t="s">
        <v>1389</v>
      </c>
      <c r="B1642" s="3">
        <v>6.1</v>
      </c>
      <c r="C1642" s="4" t="str">
        <v>Alex Smith</v>
      </c>
      <c r="D1642" s="7">
        <f t="shared" si="50"/>
        <v>6.1</v>
      </c>
      <c r="E1642" s="4">
        <f t="shared" si="51"/>
        <v>0.35399999999999998</v>
      </c>
      <c r="F1642" s="4">
        <f>COUNTIF(A1642:$A$3702,C1642)</f>
        <v>1</v>
      </c>
    </row>
    <row r="1643" spans="1:6" x14ac:dyDescent="0.3">
      <c r="A1643" s="2" t="s">
        <v>1802</v>
      </c>
      <c r="B1643" s="2">
        <v>4.9000000000000004</v>
      </c>
      <c r="C1643" s="4" t="str">
        <v>Gareth Edwards</v>
      </c>
      <c r="D1643" s="7">
        <f t="shared" si="50"/>
        <v>6.4</v>
      </c>
      <c r="E1643" s="4">
        <f t="shared" si="51"/>
        <v>0.46800000000000003</v>
      </c>
      <c r="F1643" s="4">
        <f>COUNTIF(A1643:$A$3702,C1643)</f>
        <v>1</v>
      </c>
    </row>
    <row r="1644" spans="1:6" x14ac:dyDescent="0.3">
      <c r="A1644" s="3" t="s">
        <v>2863</v>
      </c>
      <c r="B1644" s="3">
        <v>6.2</v>
      </c>
      <c r="C1644" s="4" t="str">
        <v>Alex Craig Mann</v>
      </c>
      <c r="D1644" s="7">
        <f t="shared" si="50"/>
        <v>4.5999999999999996</v>
      </c>
      <c r="E1644" s="4">
        <f t="shared" si="51"/>
        <v>5.8999999999999997E-2</v>
      </c>
      <c r="F1644" s="4">
        <f>COUNTIF(A1644:$A$3702,C1644)</f>
        <v>1</v>
      </c>
    </row>
    <row r="1645" spans="1:6" x14ac:dyDescent="0.3">
      <c r="A1645" s="2" t="s">
        <v>303</v>
      </c>
      <c r="B1645" s="2">
        <v>7.8</v>
      </c>
      <c r="C1645" s="4" t="str">
        <v>Matty Rich</v>
      </c>
      <c r="D1645" s="7">
        <f t="shared" si="50"/>
        <v>5.9</v>
      </c>
      <c r="E1645" s="4">
        <f t="shared" si="51"/>
        <v>0.27500000000000002</v>
      </c>
      <c r="F1645" s="4">
        <f>COUNTIF(A1645:$A$3702,C1645)</f>
        <v>1</v>
      </c>
    </row>
    <row r="1646" spans="1:6" x14ac:dyDescent="0.3">
      <c r="A1646" s="3" t="s">
        <v>60</v>
      </c>
      <c r="B1646" s="3">
        <v>8.1999999999999993</v>
      </c>
      <c r="C1646" s="4" t="str">
        <v>Hans Canosa</v>
      </c>
      <c r="D1646" s="7">
        <f t="shared" si="50"/>
        <v>7.1</v>
      </c>
      <c r="E1646" s="4">
        <f t="shared" si="51"/>
        <v>0.77200000000000002</v>
      </c>
      <c r="F1646" s="4">
        <f>COUNTIF(A1646:$A$3702,C1646)</f>
        <v>1</v>
      </c>
    </row>
    <row r="1647" spans="1:6" x14ac:dyDescent="0.3">
      <c r="A1647" s="2" t="s">
        <v>1163</v>
      </c>
      <c r="B1647" s="2">
        <v>6.9</v>
      </c>
      <c r="C1647" s="4" t="str">
        <v>Lloyd Kaufman</v>
      </c>
      <c r="D1647" s="7">
        <f t="shared" si="50"/>
        <v>6.2</v>
      </c>
      <c r="E1647" s="4">
        <f t="shared" si="51"/>
        <v>0.39500000000000002</v>
      </c>
      <c r="F1647" s="4">
        <f>COUNTIF(A1647:$A$3702,C1647)</f>
        <v>1</v>
      </c>
    </row>
    <row r="1648" spans="1:6" x14ac:dyDescent="0.3">
      <c r="A1648" s="3" t="s">
        <v>105</v>
      </c>
      <c r="B1648" s="3">
        <v>6.2</v>
      </c>
      <c r="C1648" s="4" t="str">
        <v>Lloyd Bacon</v>
      </c>
      <c r="D1648" s="7">
        <f t="shared" si="50"/>
        <v>7.7</v>
      </c>
      <c r="E1648" s="4">
        <f t="shared" si="51"/>
        <v>0.93899999999999995</v>
      </c>
      <c r="F1648" s="4">
        <f>COUNTIF(A1648:$A$3702,C1648)</f>
        <v>1</v>
      </c>
    </row>
    <row r="1649" spans="1:6" x14ac:dyDescent="0.3">
      <c r="A1649" s="2" t="s">
        <v>2870</v>
      </c>
      <c r="B1649" s="2">
        <v>6.9</v>
      </c>
      <c r="C1649" s="4" t="str">
        <v>Whit Stillman</v>
      </c>
      <c r="D1649" s="7">
        <f t="shared" si="50"/>
        <v>7.5</v>
      </c>
      <c r="E1649" s="4">
        <f t="shared" si="51"/>
        <v>0.89300000000000002</v>
      </c>
      <c r="F1649" s="4">
        <f>COUNTIF(A1649:$A$3702,C1649)</f>
        <v>1</v>
      </c>
    </row>
    <row r="1650" spans="1:6" x14ac:dyDescent="0.3">
      <c r="A1650" s="3" t="s">
        <v>2872</v>
      </c>
      <c r="B1650" s="3">
        <v>4.8</v>
      </c>
      <c r="C1650" s="4" t="str">
        <v>Kay Pollak</v>
      </c>
      <c r="D1650" s="7">
        <f t="shared" si="50"/>
        <v>7.6</v>
      </c>
      <c r="E1650" s="4">
        <f t="shared" si="51"/>
        <v>0.91400000000000003</v>
      </c>
      <c r="F1650" s="4">
        <f>COUNTIF(A1650:$A$3702,C1650)</f>
        <v>1</v>
      </c>
    </row>
    <row r="1651" spans="1:6" x14ac:dyDescent="0.3">
      <c r="A1651" s="3" t="s">
        <v>1398</v>
      </c>
      <c r="B1651" s="3">
        <v>5.3</v>
      </c>
      <c r="C1651" s="4" t="str">
        <v>Oren Peli</v>
      </c>
      <c r="D1651" s="7">
        <f t="shared" si="50"/>
        <v>6.3</v>
      </c>
      <c r="E1651" s="4">
        <f t="shared" si="51"/>
        <v>0.42599999999999999</v>
      </c>
      <c r="F1651" s="4">
        <f>COUNTIF(A1651:$A$3702,C1651)</f>
        <v>1</v>
      </c>
    </row>
    <row r="1652" spans="1:6" x14ac:dyDescent="0.3">
      <c r="A1652" s="2" t="s">
        <v>655</v>
      </c>
      <c r="B1652" s="2">
        <v>6.7</v>
      </c>
      <c r="C1652" s="4" t="str">
        <v>Sue Corcoran</v>
      </c>
      <c r="D1652" s="7">
        <f t="shared" si="50"/>
        <v>4.7</v>
      </c>
      <c r="E1652" s="4">
        <f t="shared" si="51"/>
        <v>6.5000000000000002E-2</v>
      </c>
      <c r="F1652" s="4">
        <f>COUNTIF(A1652:$A$3702,C1652)</f>
        <v>1</v>
      </c>
    </row>
    <row r="1653" spans="1:6" x14ac:dyDescent="0.3">
      <c r="A1653" s="3" t="s">
        <v>1353</v>
      </c>
      <c r="B1653" s="3">
        <v>5.4</v>
      </c>
      <c r="C1653" s="4" t="str">
        <v>Jonathan Caouette</v>
      </c>
      <c r="D1653" s="7">
        <f t="shared" si="50"/>
        <v>7.2</v>
      </c>
      <c r="E1653" s="4">
        <f t="shared" si="51"/>
        <v>0.81</v>
      </c>
      <c r="F1653" s="4">
        <f>COUNTIF(A1653:$A$3702,C1653)</f>
        <v>1</v>
      </c>
    </row>
    <row r="1654" spans="1:6" x14ac:dyDescent="0.3">
      <c r="A1654" s="2" t="s">
        <v>2878</v>
      </c>
      <c r="B1654" s="2">
        <v>5.4</v>
      </c>
      <c r="C1654" s="4" t="str">
        <v>Ray Griggs</v>
      </c>
      <c r="D1654" s="7">
        <f t="shared" si="50"/>
        <v>5.0999999999999996</v>
      </c>
      <c r="E1654" s="4">
        <f t="shared" si="51"/>
        <v>9.6000000000000002E-2</v>
      </c>
      <c r="F1654" s="4">
        <f>COUNTIF(A1654:$A$3702,C1654)</f>
        <v>1</v>
      </c>
    </row>
    <row r="1655" spans="1:6" x14ac:dyDescent="0.3">
      <c r="A1655" s="3" t="s">
        <v>1760</v>
      </c>
      <c r="B1655" s="3">
        <v>4.9000000000000004</v>
      </c>
      <c r="C1655" s="4" t="str">
        <v>Lucio Fulci</v>
      </c>
      <c r="D1655" s="7">
        <f t="shared" si="50"/>
        <v>6.9</v>
      </c>
      <c r="E1655" s="4">
        <f t="shared" si="51"/>
        <v>0.68200000000000005</v>
      </c>
      <c r="F1655" s="4">
        <f>COUNTIF(A1655:$A$3702,C1655)</f>
        <v>1</v>
      </c>
    </row>
    <row r="1656" spans="1:6" x14ac:dyDescent="0.3">
      <c r="A1656" s="2" t="s">
        <v>1776</v>
      </c>
      <c r="B1656" s="2">
        <v>6.1</v>
      </c>
      <c r="C1656" s="4" t="str">
        <v>Harry Beaumont</v>
      </c>
      <c r="D1656" s="7">
        <f t="shared" si="50"/>
        <v>6.3</v>
      </c>
      <c r="E1656" s="4">
        <f t="shared" si="51"/>
        <v>0.42599999999999999</v>
      </c>
      <c r="F1656" s="4">
        <f>COUNTIF(A1656:$A$3702,C1656)</f>
        <v>1</v>
      </c>
    </row>
    <row r="1657" spans="1:6" x14ac:dyDescent="0.3">
      <c r="A1657" s="3" t="s">
        <v>1982</v>
      </c>
      <c r="B1657" s="3">
        <v>5.8</v>
      </c>
      <c r="C1657" s="4" t="str">
        <v>Franck Khalfoun</v>
      </c>
      <c r="D1657" s="7">
        <f t="shared" si="50"/>
        <v>6.1</v>
      </c>
      <c r="E1657" s="4">
        <f t="shared" si="51"/>
        <v>0.35399999999999998</v>
      </c>
      <c r="F1657" s="4">
        <f>COUNTIF(A1657:$A$3702,C1657)</f>
        <v>1</v>
      </c>
    </row>
    <row r="1658" spans="1:6" x14ac:dyDescent="0.3">
      <c r="A1658" s="2" t="s">
        <v>153</v>
      </c>
      <c r="B1658" s="2">
        <v>7</v>
      </c>
      <c r="C1658" s="4" t="str">
        <v>Henry Alex Rubin</v>
      </c>
      <c r="D1658" s="7">
        <f t="shared" si="50"/>
        <v>7.8</v>
      </c>
      <c r="E1658" s="4">
        <f t="shared" si="51"/>
        <v>0.95699999999999996</v>
      </c>
      <c r="F1658" s="4">
        <f>COUNTIF(A1658:$A$3702,C1658)</f>
        <v>1</v>
      </c>
    </row>
    <row r="1659" spans="1:6" x14ac:dyDescent="0.3">
      <c r="A1659" s="3" t="s">
        <v>2885</v>
      </c>
      <c r="B1659" s="3">
        <v>6.5</v>
      </c>
      <c r="C1659" s="4" t="str">
        <v>Sam Firstenberg</v>
      </c>
      <c r="D1659" s="7">
        <f t="shared" si="50"/>
        <v>4.7</v>
      </c>
      <c r="E1659" s="4">
        <f t="shared" si="51"/>
        <v>6.5000000000000002E-2</v>
      </c>
      <c r="F1659" s="4">
        <f>COUNTIF(A1659:$A$3702,C1659)</f>
        <v>1</v>
      </c>
    </row>
    <row r="1660" spans="1:6" x14ac:dyDescent="0.3">
      <c r="A1660" s="2" t="s">
        <v>2887</v>
      </c>
      <c r="B1660" s="2">
        <v>6.6</v>
      </c>
      <c r="C1660" s="4" t="str">
        <v>Gregory Widen</v>
      </c>
      <c r="D1660" s="7">
        <f t="shared" si="50"/>
        <v>6.6</v>
      </c>
      <c r="E1660" s="4">
        <f t="shared" si="51"/>
        <v>0.55400000000000005</v>
      </c>
      <c r="F1660" s="4">
        <f>COUNTIF(A1660:$A$3702,C1660)</f>
        <v>1</v>
      </c>
    </row>
    <row r="1661" spans="1:6" x14ac:dyDescent="0.3">
      <c r="A1661" s="2" t="s">
        <v>2889</v>
      </c>
      <c r="B1661" s="2">
        <v>5.7</v>
      </c>
      <c r="C1661" s="4" t="str">
        <v>Kelly Reichardt</v>
      </c>
      <c r="D1661" s="7">
        <f t="shared" si="50"/>
        <v>6.9</v>
      </c>
      <c r="E1661" s="4">
        <f t="shared" si="51"/>
        <v>0.68200000000000005</v>
      </c>
      <c r="F1661" s="4">
        <f>COUNTIF(A1661:$A$3702,C1661)</f>
        <v>2</v>
      </c>
    </row>
    <row r="1662" spans="1:6" x14ac:dyDescent="0.3">
      <c r="A1662" s="3" t="s">
        <v>2004</v>
      </c>
      <c r="B1662" s="3">
        <v>6.6</v>
      </c>
      <c r="C1662" s="4" t="str">
        <v>Eddie O'Flaherty</v>
      </c>
      <c r="D1662" s="7">
        <f t="shared" si="50"/>
        <v>6.6</v>
      </c>
      <c r="E1662" s="4">
        <f t="shared" si="51"/>
        <v>0.55400000000000005</v>
      </c>
      <c r="F1662" s="4">
        <f>COUNTIF(A1662:$A$3702,C1662)</f>
        <v>1</v>
      </c>
    </row>
    <row r="1663" spans="1:6" x14ac:dyDescent="0.3">
      <c r="A1663" s="2" t="s">
        <v>1063</v>
      </c>
      <c r="B1663" s="2">
        <v>7</v>
      </c>
      <c r="C1663" s="4" t="str">
        <v>Bruce Dellis</v>
      </c>
      <c r="D1663" s="7">
        <f t="shared" si="50"/>
        <v>4.8</v>
      </c>
      <c r="E1663" s="4">
        <f t="shared" si="51"/>
        <v>7.2999999999999995E-2</v>
      </c>
      <c r="F1663" s="4">
        <f>COUNTIF(A1663:$A$3702,C1663)</f>
        <v>1</v>
      </c>
    </row>
    <row r="1664" spans="1:6" x14ac:dyDescent="0.3">
      <c r="A1664" s="3" t="s">
        <v>2086</v>
      </c>
      <c r="B1664" s="3">
        <v>7.4</v>
      </c>
      <c r="C1664" s="4" t="str">
        <v>Craig Zobel</v>
      </c>
      <c r="D1664" s="7">
        <f t="shared" si="50"/>
        <v>6.4</v>
      </c>
      <c r="E1664" s="4">
        <f t="shared" si="51"/>
        <v>0.46800000000000003</v>
      </c>
      <c r="F1664" s="4">
        <f>COUNTIF(A1664:$A$3702,C1664)</f>
        <v>1</v>
      </c>
    </row>
    <row r="1665" spans="1:6" x14ac:dyDescent="0.3">
      <c r="A1665" s="2" t="s">
        <v>2894</v>
      </c>
      <c r="B1665" s="2">
        <v>5.3</v>
      </c>
      <c r="C1665" s="4" t="str">
        <v>Maria Maggenti</v>
      </c>
      <c r="D1665" s="7">
        <f t="shared" si="50"/>
        <v>6.5</v>
      </c>
      <c r="E1665" s="4">
        <f t="shared" si="51"/>
        <v>0.50600000000000001</v>
      </c>
      <c r="F1665" s="4">
        <f>COUNTIF(A1665:$A$3702,C1665)</f>
        <v>1</v>
      </c>
    </row>
    <row r="1666" spans="1:6" x14ac:dyDescent="0.3">
      <c r="A1666" s="3" t="s">
        <v>2896</v>
      </c>
      <c r="B1666" s="3">
        <v>7.4</v>
      </c>
      <c r="C1666" s="4" t="str">
        <v>Piyush Dinker Pandya</v>
      </c>
      <c r="D1666" s="7">
        <f t="shared" ref="D1666:D1694" si="52">AVERAGEIF($A$2:$A$3702,C1666,$B$2:$B$3702)</f>
        <v>6.7</v>
      </c>
      <c r="E1666" s="4">
        <f t="shared" si="51"/>
        <v>0.60199999999999998</v>
      </c>
      <c r="F1666" s="4">
        <f>COUNTIF(A1666:$A$3702,C1666)</f>
        <v>1</v>
      </c>
    </row>
    <row r="1667" spans="1:6" x14ac:dyDescent="0.3">
      <c r="A1667" s="2" t="s">
        <v>2898</v>
      </c>
      <c r="B1667" s="2">
        <v>7.4</v>
      </c>
      <c r="C1667" s="4" t="str">
        <v>Bill Plympton</v>
      </c>
      <c r="D1667" s="7">
        <f t="shared" si="52"/>
        <v>7</v>
      </c>
      <c r="E1667" s="4">
        <f t="shared" ref="E1667:E1694" si="53">_xlfn.PERCENTRANK.EXC($D$2:$D$1694,D1667)</f>
        <v>0.72299999999999998</v>
      </c>
      <c r="F1667" s="4">
        <f>COUNTIF(A1667:$A$3702,C1667)</f>
        <v>1</v>
      </c>
    </row>
    <row r="1668" spans="1:6" x14ac:dyDescent="0.3">
      <c r="A1668" s="3" t="s">
        <v>260</v>
      </c>
      <c r="B1668" s="3">
        <v>6.8</v>
      </c>
      <c r="C1668" s="4" t="str">
        <v>Drake Doremus</v>
      </c>
      <c r="D1668" s="7">
        <f t="shared" si="52"/>
        <v>6.7</v>
      </c>
      <c r="E1668" s="4">
        <f t="shared" si="53"/>
        <v>0.60199999999999998</v>
      </c>
      <c r="F1668" s="4">
        <f>COUNTIF(A1668:$A$3702,C1668)</f>
        <v>1</v>
      </c>
    </row>
    <row r="1669" spans="1:6" x14ac:dyDescent="0.3">
      <c r="A1669" s="3" t="s">
        <v>2901</v>
      </c>
      <c r="B1669" s="3">
        <v>7.2</v>
      </c>
      <c r="C1669" s="4" t="str">
        <v>Hilary Brougher</v>
      </c>
      <c r="D1669" s="7">
        <f t="shared" si="52"/>
        <v>6.3</v>
      </c>
      <c r="E1669" s="4">
        <f t="shared" si="53"/>
        <v>0.42599999999999999</v>
      </c>
      <c r="F1669" s="4">
        <f>COUNTIF(A1669:$A$3702,C1669)</f>
        <v>1</v>
      </c>
    </row>
    <row r="1670" spans="1:6" x14ac:dyDescent="0.3">
      <c r="A1670" s="2" t="s">
        <v>2903</v>
      </c>
      <c r="B1670" s="2">
        <v>6</v>
      </c>
      <c r="C1670" s="4" t="str">
        <v>Tom Putnam</v>
      </c>
      <c r="D1670" s="7">
        <f t="shared" si="52"/>
        <v>7.5</v>
      </c>
      <c r="E1670" s="4">
        <f t="shared" si="53"/>
        <v>0.89300000000000002</v>
      </c>
      <c r="F1670" s="4">
        <f>COUNTIF(A1670:$A$3702,C1670)</f>
        <v>1</v>
      </c>
    </row>
    <row r="1671" spans="1:6" x14ac:dyDescent="0.3">
      <c r="A1671" s="2" t="s">
        <v>1696</v>
      </c>
      <c r="B1671" s="2">
        <v>6.6</v>
      </c>
      <c r="C1671" s="4" t="str">
        <v>Jon Shear</v>
      </c>
      <c r="D1671" s="7">
        <f t="shared" si="52"/>
        <v>7</v>
      </c>
      <c r="E1671" s="4">
        <f t="shared" si="53"/>
        <v>0.72299999999999998</v>
      </c>
      <c r="F1671" s="4">
        <f>COUNTIF(A1671:$A$3702,C1671)</f>
        <v>1</v>
      </c>
    </row>
    <row r="1672" spans="1:6" x14ac:dyDescent="0.3">
      <c r="A1672" s="3" t="s">
        <v>1723</v>
      </c>
      <c r="B1672" s="3">
        <v>7.9</v>
      </c>
      <c r="C1672" s="4" t="str">
        <v>Eugène Lourié</v>
      </c>
      <c r="D1672" s="7">
        <f t="shared" si="52"/>
        <v>6.7</v>
      </c>
      <c r="E1672" s="4">
        <f t="shared" si="53"/>
        <v>0.60199999999999998</v>
      </c>
      <c r="F1672" s="4">
        <f>COUNTIF(A1672:$A$3702,C1672)</f>
        <v>1</v>
      </c>
    </row>
    <row r="1673" spans="1:6" x14ac:dyDescent="0.3">
      <c r="A1673" s="3" t="s">
        <v>2908</v>
      </c>
      <c r="B1673" s="3">
        <v>5.7</v>
      </c>
      <c r="C1673" s="4" t="str">
        <v>Maurizio Benazzo</v>
      </c>
      <c r="D1673" s="7">
        <f t="shared" si="52"/>
        <v>7.2</v>
      </c>
      <c r="E1673" s="4">
        <f t="shared" si="53"/>
        <v>0.81</v>
      </c>
      <c r="F1673" s="4">
        <f>COUNTIF(A1673:$A$3702,C1673)</f>
        <v>1</v>
      </c>
    </row>
    <row r="1674" spans="1:6" x14ac:dyDescent="0.3">
      <c r="A1674" s="2" t="s">
        <v>64</v>
      </c>
      <c r="B1674" s="2">
        <v>7.1</v>
      </c>
      <c r="C1674" s="4" t="str">
        <v>Ricki Stern</v>
      </c>
      <c r="D1674" s="7">
        <f t="shared" si="52"/>
        <v>7.7</v>
      </c>
      <c r="E1674" s="4">
        <f t="shared" si="53"/>
        <v>0.93899999999999995</v>
      </c>
      <c r="F1674" s="4">
        <f>COUNTIF(A1674:$A$3702,C1674)</f>
        <v>1</v>
      </c>
    </row>
    <row r="1675" spans="1:6" x14ac:dyDescent="0.3">
      <c r="A1675" s="3" t="s">
        <v>2294</v>
      </c>
      <c r="B1675" s="3">
        <v>5.6</v>
      </c>
      <c r="C1675" s="4" t="str">
        <v>Majid Majidi</v>
      </c>
      <c r="D1675" s="7">
        <f t="shared" si="52"/>
        <v>8.5</v>
      </c>
      <c r="E1675" s="4">
        <f t="shared" si="53"/>
        <v>0.996</v>
      </c>
      <c r="F1675" s="4">
        <f>COUNTIF(A1675:$A$3702,C1675)</f>
        <v>1</v>
      </c>
    </row>
    <row r="1676" spans="1:6" x14ac:dyDescent="0.3">
      <c r="A1676" s="2" t="s">
        <v>1973</v>
      </c>
      <c r="B1676" s="2">
        <v>7.8</v>
      </c>
      <c r="C1676" s="4" t="str">
        <v>Andrew Haigh</v>
      </c>
      <c r="D1676" s="7">
        <f t="shared" si="52"/>
        <v>7.7</v>
      </c>
      <c r="E1676" s="4">
        <f t="shared" si="53"/>
        <v>0.93899999999999995</v>
      </c>
      <c r="F1676" s="4">
        <f>COUNTIF(A1676:$A$3702,C1676)</f>
        <v>1</v>
      </c>
    </row>
    <row r="1677" spans="1:6" x14ac:dyDescent="0.3">
      <c r="A1677" s="3" t="s">
        <v>2913</v>
      </c>
      <c r="B1677" s="3">
        <v>7.9</v>
      </c>
      <c r="C1677" s="4" t="str">
        <v>Mike Cahill</v>
      </c>
      <c r="D1677" s="7">
        <f t="shared" si="52"/>
        <v>7</v>
      </c>
      <c r="E1677" s="4">
        <f t="shared" si="53"/>
        <v>0.72299999999999998</v>
      </c>
      <c r="F1677" s="4">
        <f>COUNTIF(A1677:$A$3702,C1677)</f>
        <v>1</v>
      </c>
    </row>
    <row r="1678" spans="1:6" x14ac:dyDescent="0.3">
      <c r="A1678" s="2" t="s">
        <v>133</v>
      </c>
      <c r="B1678" s="2">
        <v>6.9</v>
      </c>
      <c r="C1678" s="4" t="str">
        <v>Melvin Van Peebles</v>
      </c>
      <c r="D1678" s="7">
        <f t="shared" si="52"/>
        <v>5.5</v>
      </c>
      <c r="E1678" s="4">
        <f t="shared" si="53"/>
        <v>0.18</v>
      </c>
      <c r="F1678" s="4">
        <f>COUNTIF(A1678:$A$3702,C1678)</f>
        <v>1</v>
      </c>
    </row>
    <row r="1679" spans="1:6" x14ac:dyDescent="0.3">
      <c r="A1679" s="2" t="s">
        <v>337</v>
      </c>
      <c r="B1679" s="2">
        <v>7.7</v>
      </c>
      <c r="C1679" s="4" t="str">
        <v>Michel Orion Scott</v>
      </c>
      <c r="D1679" s="7">
        <f t="shared" si="52"/>
        <v>7.4</v>
      </c>
      <c r="E1679" s="4">
        <f t="shared" si="53"/>
        <v>0.875</v>
      </c>
      <c r="F1679" s="4">
        <f>COUNTIF(A1679:$A$3702,C1679)</f>
        <v>1</v>
      </c>
    </row>
    <row r="1680" spans="1:6" x14ac:dyDescent="0.3">
      <c r="A1680" s="3" t="s">
        <v>2918</v>
      </c>
      <c r="B1680" s="3">
        <v>6.9</v>
      </c>
      <c r="C1680" s="4" t="str">
        <v>Travis Cluff</v>
      </c>
      <c r="D1680" s="7">
        <f t="shared" si="52"/>
        <v>4.2</v>
      </c>
      <c r="E1680" s="4">
        <f t="shared" si="53"/>
        <v>4.3999999999999997E-2</v>
      </c>
      <c r="F1680" s="4">
        <f>COUNTIF(A1680:$A$3702,C1680)</f>
        <v>1</v>
      </c>
    </row>
    <row r="1681" spans="1:6" x14ac:dyDescent="0.3">
      <c r="A1681" s="2" t="s">
        <v>2920</v>
      </c>
      <c r="B1681" s="2">
        <v>6</v>
      </c>
      <c r="C1681" s="4" t="str">
        <v>Harry F. Millarde</v>
      </c>
      <c r="D1681" s="7">
        <f t="shared" si="52"/>
        <v>4.8</v>
      </c>
      <c r="E1681" s="4">
        <f t="shared" si="53"/>
        <v>7.2999999999999995E-2</v>
      </c>
      <c r="F1681" s="4">
        <f>COUNTIF(A1681:$A$3702,C1681)</f>
        <v>1</v>
      </c>
    </row>
    <row r="1682" spans="1:6" x14ac:dyDescent="0.3">
      <c r="A1682" s="3" t="s">
        <v>2216</v>
      </c>
      <c r="B1682" s="3">
        <v>6.2</v>
      </c>
      <c r="C1682" s="4" t="str">
        <v>Robert Townsend</v>
      </c>
      <c r="D1682" s="7">
        <f t="shared" si="52"/>
        <v>7</v>
      </c>
      <c r="E1682" s="4">
        <f t="shared" si="53"/>
        <v>0.72299999999999998</v>
      </c>
      <c r="F1682" s="4">
        <f>COUNTIF(A1682:$A$3702,C1682)</f>
        <v>1</v>
      </c>
    </row>
    <row r="1683" spans="1:6" x14ac:dyDescent="0.3">
      <c r="A1683" s="2" t="s">
        <v>2924</v>
      </c>
      <c r="B1683" s="2">
        <v>5.9</v>
      </c>
      <c r="C1683" s="4" t="str">
        <v>Larry Blamire</v>
      </c>
      <c r="D1683" s="7">
        <f t="shared" si="52"/>
        <v>7</v>
      </c>
      <c r="E1683" s="4">
        <f t="shared" si="53"/>
        <v>0.72299999999999998</v>
      </c>
      <c r="F1683" s="4">
        <f>COUNTIF(A1683:$A$3702,C1683)</f>
        <v>1</v>
      </c>
    </row>
    <row r="1684" spans="1:6" x14ac:dyDescent="0.3">
      <c r="A1684" s="3" t="s">
        <v>2926</v>
      </c>
      <c r="B1684" s="3">
        <v>6.8</v>
      </c>
      <c r="C1684" s="4" t="str">
        <v>E.L. Katz</v>
      </c>
      <c r="D1684" s="7">
        <f t="shared" si="52"/>
        <v>6.8</v>
      </c>
      <c r="E1684" s="4">
        <f t="shared" si="53"/>
        <v>0.64</v>
      </c>
      <c r="F1684" s="4">
        <f>COUNTIF(A1684:$A$3702,C1684)</f>
        <v>1</v>
      </c>
    </row>
    <row r="1685" spans="1:6" x14ac:dyDescent="0.3">
      <c r="A1685" s="2" t="s">
        <v>1608</v>
      </c>
      <c r="B1685" s="2">
        <v>3.6</v>
      </c>
      <c r="C1685" s="4" t="str">
        <v>Myles Berkowitz</v>
      </c>
      <c r="D1685" s="7">
        <f t="shared" si="52"/>
        <v>5.3</v>
      </c>
      <c r="E1685" s="4">
        <f t="shared" si="53"/>
        <v>0.13100000000000001</v>
      </c>
      <c r="F1685" s="4">
        <f>COUNTIF(A1685:$A$3702,C1685)</f>
        <v>1</v>
      </c>
    </row>
    <row r="1686" spans="1:6" x14ac:dyDescent="0.3">
      <c r="A1686" s="3" t="s">
        <v>2929</v>
      </c>
      <c r="B1686" s="3">
        <v>6.7</v>
      </c>
      <c r="C1686" s="4" t="str">
        <v>Brandon Trost</v>
      </c>
      <c r="D1686" s="7">
        <f t="shared" si="52"/>
        <v>5.6</v>
      </c>
      <c r="E1686" s="4">
        <f t="shared" si="53"/>
        <v>0.2</v>
      </c>
      <c r="F1686" s="4">
        <f>COUNTIF(A1686:$A$3702,C1686)</f>
        <v>1</v>
      </c>
    </row>
    <row r="1687" spans="1:6" x14ac:dyDescent="0.3">
      <c r="A1687" s="2" t="s">
        <v>2483</v>
      </c>
      <c r="B1687" s="2">
        <v>6.3</v>
      </c>
      <c r="C1687" s="4" t="str">
        <v>Joe Swanberg</v>
      </c>
      <c r="D1687" s="7">
        <f t="shared" si="52"/>
        <v>5.6</v>
      </c>
      <c r="E1687" s="4">
        <f t="shared" si="53"/>
        <v>0.2</v>
      </c>
      <c r="F1687" s="4">
        <f>COUNTIF(A1687:$A$3702,C1687)</f>
        <v>1</v>
      </c>
    </row>
    <row r="1688" spans="1:6" x14ac:dyDescent="0.3">
      <c r="A1688" s="3" t="s">
        <v>433</v>
      </c>
      <c r="B1688" s="3">
        <v>6.4</v>
      </c>
      <c r="C1688" s="4" t="str">
        <v>Lena Dunham</v>
      </c>
      <c r="D1688" s="7">
        <f t="shared" si="52"/>
        <v>6.3</v>
      </c>
      <c r="E1688" s="4">
        <f t="shared" si="53"/>
        <v>0.42599999999999999</v>
      </c>
      <c r="F1688" s="4">
        <f>COUNTIF(A1688:$A$3702,C1688)</f>
        <v>1</v>
      </c>
    </row>
    <row r="1689" spans="1:6" x14ac:dyDescent="0.3">
      <c r="A1689" s="2" t="s">
        <v>691</v>
      </c>
      <c r="B1689" s="2">
        <v>6.4</v>
      </c>
      <c r="C1689" s="4" t="str">
        <v>Kevin Jordan</v>
      </c>
      <c r="D1689" s="7">
        <f t="shared" si="52"/>
        <v>7.6</v>
      </c>
      <c r="E1689" s="4">
        <f t="shared" si="53"/>
        <v>0.91400000000000003</v>
      </c>
      <c r="F1689" s="4">
        <f>COUNTIF(A1689:$A$3702,C1689)</f>
        <v>1</v>
      </c>
    </row>
    <row r="1690" spans="1:6" x14ac:dyDescent="0.3">
      <c r="A1690" s="3" t="s">
        <v>1027</v>
      </c>
      <c r="B1690" s="3">
        <v>5.7</v>
      </c>
      <c r="C1690" s="4" t="str">
        <v>Mike Bruce</v>
      </c>
      <c r="D1690" s="7">
        <f t="shared" si="52"/>
        <v>4.0999999999999996</v>
      </c>
      <c r="E1690" s="4">
        <f t="shared" si="53"/>
        <v>3.5000000000000003E-2</v>
      </c>
      <c r="F1690" s="4">
        <f>COUNTIF(A1690:$A$3702,C1690)</f>
        <v>1</v>
      </c>
    </row>
    <row r="1691" spans="1:6" x14ac:dyDescent="0.3">
      <c r="A1691" s="2" t="s">
        <v>2273</v>
      </c>
      <c r="B1691" s="2">
        <v>6.2</v>
      </c>
      <c r="C1691" s="4" t="str">
        <v>Daryl Wein</v>
      </c>
      <c r="D1691" s="7">
        <f t="shared" si="52"/>
        <v>6.2</v>
      </c>
      <c r="E1691" s="4">
        <f t="shared" si="53"/>
        <v>0.39500000000000002</v>
      </c>
      <c r="F1691" s="4">
        <f>COUNTIF(A1691:$A$3702,C1691)</f>
        <v>1</v>
      </c>
    </row>
    <row r="1692" spans="1:6" x14ac:dyDescent="0.3">
      <c r="A1692" s="2" t="s">
        <v>1068</v>
      </c>
      <c r="B1692" s="2">
        <v>5.2</v>
      </c>
      <c r="C1692" s="4" t="str">
        <v>Jafar Panahi</v>
      </c>
      <c r="D1692" s="7">
        <f t="shared" si="52"/>
        <v>7.5</v>
      </c>
      <c r="E1692" s="4">
        <f t="shared" si="53"/>
        <v>0.89300000000000002</v>
      </c>
      <c r="F1692" s="4">
        <f>COUNTIF(A1692:$A$3702,C1692)</f>
        <v>1</v>
      </c>
    </row>
    <row r="1693" spans="1:6" x14ac:dyDescent="0.3">
      <c r="A1693" s="3" t="s">
        <v>682</v>
      </c>
      <c r="B1693" s="3">
        <v>6.1</v>
      </c>
      <c r="C1693" s="4" t="str">
        <v>Kiyoshi Kurosawa</v>
      </c>
      <c r="D1693" s="7">
        <f t="shared" si="52"/>
        <v>7.4</v>
      </c>
      <c r="E1693" s="4">
        <f t="shared" si="53"/>
        <v>0.875</v>
      </c>
      <c r="F1693" s="4">
        <f>COUNTIF(A1693:$A$3702,C1693)</f>
        <v>1</v>
      </c>
    </row>
    <row r="1694" spans="1:6" x14ac:dyDescent="0.3">
      <c r="A1694" s="2" t="s">
        <v>1063</v>
      </c>
      <c r="B1694" s="2">
        <v>7.1</v>
      </c>
      <c r="C1694" s="4" t="str">
        <v>Shane Carruth</v>
      </c>
      <c r="D1694" s="7">
        <f t="shared" si="52"/>
        <v>7</v>
      </c>
      <c r="E1694" s="4">
        <f t="shared" si="53"/>
        <v>0.72299999999999998</v>
      </c>
      <c r="F1694" s="4">
        <f>COUNTIF(A1694:$A$3702,C1694)</f>
        <v>1</v>
      </c>
    </row>
    <row r="1695" spans="1:6" x14ac:dyDescent="0.3">
      <c r="A1695" s="3" t="s">
        <v>1494</v>
      </c>
      <c r="B1695" s="3">
        <v>7.2</v>
      </c>
    </row>
    <row r="1696" spans="1:6" x14ac:dyDescent="0.3">
      <c r="A1696" s="2" t="s">
        <v>2942</v>
      </c>
      <c r="B1696" s="2">
        <v>6.5</v>
      </c>
    </row>
    <row r="1697" spans="1:2" x14ac:dyDescent="0.3">
      <c r="A1697" s="3" t="s">
        <v>894</v>
      </c>
      <c r="B1697" s="3">
        <v>6</v>
      </c>
    </row>
    <row r="1698" spans="1:2" x14ac:dyDescent="0.3">
      <c r="A1698" s="2" t="s">
        <v>1776</v>
      </c>
      <c r="B1698" s="2">
        <v>7</v>
      </c>
    </row>
    <row r="1699" spans="1:2" x14ac:dyDescent="0.3">
      <c r="A1699" s="3" t="s">
        <v>1033</v>
      </c>
      <c r="B1699" s="3">
        <v>7</v>
      </c>
    </row>
    <row r="1700" spans="1:2" x14ac:dyDescent="0.3">
      <c r="A1700" s="2" t="s">
        <v>943</v>
      </c>
      <c r="B1700" s="2">
        <v>7.5</v>
      </c>
    </row>
    <row r="1701" spans="1:2" x14ac:dyDescent="0.3">
      <c r="A1701" s="3" t="s">
        <v>433</v>
      </c>
      <c r="B1701" s="3">
        <v>6.6</v>
      </c>
    </row>
    <row r="1702" spans="1:2" x14ac:dyDescent="0.3">
      <c r="A1702" s="3" t="s">
        <v>2823</v>
      </c>
      <c r="B1702" s="3">
        <v>7.4</v>
      </c>
    </row>
    <row r="1703" spans="1:2" x14ac:dyDescent="0.3">
      <c r="A1703" s="2" t="s">
        <v>2055</v>
      </c>
      <c r="B1703" s="2">
        <v>6.5</v>
      </c>
    </row>
    <row r="1704" spans="1:2" x14ac:dyDescent="0.3">
      <c r="A1704" s="3" t="s">
        <v>1910</v>
      </c>
      <c r="B1704" s="3">
        <v>6.2</v>
      </c>
    </row>
    <row r="1705" spans="1:2" x14ac:dyDescent="0.3">
      <c r="A1705" s="2" t="s">
        <v>1405</v>
      </c>
      <c r="B1705" s="2">
        <v>7.8</v>
      </c>
    </row>
    <row r="1706" spans="1:2" x14ac:dyDescent="0.3">
      <c r="A1706" s="3" t="s">
        <v>1422</v>
      </c>
      <c r="B1706" s="3">
        <v>5.2</v>
      </c>
    </row>
    <row r="1707" spans="1:2" x14ac:dyDescent="0.3">
      <c r="A1707" s="2" t="s">
        <v>91</v>
      </c>
      <c r="B1707" s="2">
        <v>6.5</v>
      </c>
    </row>
    <row r="1708" spans="1:2" x14ac:dyDescent="0.3">
      <c r="A1708" s="3" t="s">
        <v>568</v>
      </c>
      <c r="B1708" s="3">
        <v>6.5</v>
      </c>
    </row>
    <row r="1709" spans="1:2" x14ac:dyDescent="0.3">
      <c r="A1709" s="2" t="s">
        <v>1115</v>
      </c>
      <c r="B1709" s="2">
        <v>5.2</v>
      </c>
    </row>
    <row r="1710" spans="1:2" x14ac:dyDescent="0.3">
      <c r="A1710" s="3" t="s">
        <v>1202</v>
      </c>
      <c r="B1710" s="3">
        <v>7.2</v>
      </c>
    </row>
    <row r="1711" spans="1:2" x14ac:dyDescent="0.3">
      <c r="A1711" s="2" t="s">
        <v>1779</v>
      </c>
      <c r="B1711" s="2">
        <v>7.1</v>
      </c>
    </row>
    <row r="1712" spans="1:2" x14ac:dyDescent="0.3">
      <c r="A1712" s="3" t="s">
        <v>2962</v>
      </c>
      <c r="B1712" s="3">
        <v>4.5</v>
      </c>
    </row>
    <row r="1713" spans="1:2" x14ac:dyDescent="0.3">
      <c r="A1713" s="2" t="s">
        <v>1091</v>
      </c>
      <c r="B1713" s="2">
        <v>5.7</v>
      </c>
    </row>
    <row r="1714" spans="1:2" x14ac:dyDescent="0.3">
      <c r="A1714" s="3" t="s">
        <v>2966</v>
      </c>
      <c r="B1714" s="3">
        <v>6</v>
      </c>
    </row>
    <row r="1715" spans="1:2" x14ac:dyDescent="0.3">
      <c r="A1715" s="2" t="s">
        <v>1688</v>
      </c>
      <c r="B1715" s="2">
        <v>6.4</v>
      </c>
    </row>
    <row r="1716" spans="1:2" x14ac:dyDescent="0.3">
      <c r="A1716" s="3" t="s">
        <v>1398</v>
      </c>
      <c r="B1716" s="3">
        <v>5.2</v>
      </c>
    </row>
    <row r="1717" spans="1:2" x14ac:dyDescent="0.3">
      <c r="A1717" s="2" t="s">
        <v>2970</v>
      </c>
      <c r="B1717" s="2">
        <v>4.3</v>
      </c>
    </row>
    <row r="1718" spans="1:2" x14ac:dyDescent="0.3">
      <c r="A1718" s="3" t="s">
        <v>2973</v>
      </c>
      <c r="B1718" s="3">
        <v>6.1</v>
      </c>
    </row>
    <row r="1719" spans="1:2" x14ac:dyDescent="0.3">
      <c r="A1719" s="3" t="s">
        <v>2665</v>
      </c>
      <c r="B1719" s="3">
        <v>6.8</v>
      </c>
    </row>
    <row r="1720" spans="1:2" x14ac:dyDescent="0.3">
      <c r="A1720" s="3" t="s">
        <v>2977</v>
      </c>
      <c r="B1720" s="3">
        <v>5.2</v>
      </c>
    </row>
    <row r="1721" spans="1:2" x14ac:dyDescent="0.3">
      <c r="A1721" s="2" t="s">
        <v>813</v>
      </c>
      <c r="B1721" s="2">
        <v>6.5</v>
      </c>
    </row>
    <row r="1722" spans="1:2" x14ac:dyDescent="0.3">
      <c r="A1722" s="3" t="s">
        <v>2981</v>
      </c>
      <c r="B1722" s="3">
        <v>7.5</v>
      </c>
    </row>
    <row r="1723" spans="1:2" x14ac:dyDescent="0.3">
      <c r="A1723" s="2" t="s">
        <v>1070</v>
      </c>
      <c r="B1723" s="2">
        <v>7.1</v>
      </c>
    </row>
    <row r="1724" spans="1:2" x14ac:dyDescent="0.3">
      <c r="A1724" s="3" t="s">
        <v>409</v>
      </c>
      <c r="B1724" s="3">
        <v>6.9</v>
      </c>
    </row>
    <row r="1725" spans="1:2" x14ac:dyDescent="0.3">
      <c r="A1725" s="2" t="s">
        <v>1027</v>
      </c>
      <c r="B1725" s="2">
        <v>8</v>
      </c>
    </row>
    <row r="1726" spans="1:2" x14ac:dyDescent="0.3">
      <c r="A1726" s="3" t="s">
        <v>1222</v>
      </c>
      <c r="B1726" s="3">
        <v>8.1999999999999993</v>
      </c>
    </row>
    <row r="1727" spans="1:2" x14ac:dyDescent="0.3">
      <c r="A1727" s="2" t="s">
        <v>241</v>
      </c>
      <c r="B1727" s="2">
        <v>6.4</v>
      </c>
    </row>
    <row r="1728" spans="1:2" x14ac:dyDescent="0.3">
      <c r="A1728" s="3" t="s">
        <v>1632</v>
      </c>
      <c r="B1728" s="3">
        <v>7.9</v>
      </c>
    </row>
    <row r="1729" spans="1:2" x14ac:dyDescent="0.3">
      <c r="A1729" s="2" t="s">
        <v>2991</v>
      </c>
      <c r="B1729" s="2">
        <v>6.7</v>
      </c>
    </row>
    <row r="1730" spans="1:2" x14ac:dyDescent="0.3">
      <c r="A1730" s="3" t="s">
        <v>755</v>
      </c>
      <c r="B1730" s="3">
        <v>6.1</v>
      </c>
    </row>
    <row r="1731" spans="1:2" x14ac:dyDescent="0.3">
      <c r="A1731" s="2" t="s">
        <v>123</v>
      </c>
      <c r="B1731" s="2">
        <v>8.9</v>
      </c>
    </row>
    <row r="1732" spans="1:2" x14ac:dyDescent="0.3">
      <c r="A1732" s="3" t="s">
        <v>2729</v>
      </c>
      <c r="B1732" s="3">
        <v>8.1</v>
      </c>
    </row>
    <row r="1733" spans="1:2" x14ac:dyDescent="0.3">
      <c r="A1733" s="2" t="s">
        <v>359</v>
      </c>
      <c r="B1733" s="2">
        <v>6.2</v>
      </c>
    </row>
    <row r="1734" spans="1:2" x14ac:dyDescent="0.3">
      <c r="A1734" s="3" t="s">
        <v>513</v>
      </c>
      <c r="B1734" s="3">
        <v>4.9000000000000004</v>
      </c>
    </row>
    <row r="1735" spans="1:2" x14ac:dyDescent="0.3">
      <c r="A1735" s="3" t="s">
        <v>2483</v>
      </c>
      <c r="B1735" s="3">
        <v>5.8</v>
      </c>
    </row>
    <row r="1736" spans="1:2" x14ac:dyDescent="0.3">
      <c r="A1736" s="3" t="s">
        <v>1914</v>
      </c>
      <c r="B1736" s="3">
        <v>6</v>
      </c>
    </row>
    <row r="1737" spans="1:2" x14ac:dyDescent="0.3">
      <c r="A1737" s="2" t="s">
        <v>184</v>
      </c>
      <c r="B1737" s="2">
        <v>7</v>
      </c>
    </row>
    <row r="1738" spans="1:2" x14ac:dyDescent="0.3">
      <c r="A1738" s="3" t="s">
        <v>3003</v>
      </c>
      <c r="B1738" s="3">
        <v>6</v>
      </c>
    </row>
    <row r="1739" spans="1:2" x14ac:dyDescent="0.3">
      <c r="A1739" s="2" t="s">
        <v>750</v>
      </c>
      <c r="B1739" s="2">
        <v>7.9</v>
      </c>
    </row>
    <row r="1740" spans="1:2" x14ac:dyDescent="0.3">
      <c r="A1740" s="3" t="s">
        <v>2309</v>
      </c>
      <c r="B1740" s="3">
        <v>8.1</v>
      </c>
    </row>
    <row r="1741" spans="1:2" x14ac:dyDescent="0.3">
      <c r="A1741" s="2" t="s">
        <v>441</v>
      </c>
      <c r="B1741" s="2">
        <v>6.2</v>
      </c>
    </row>
    <row r="1742" spans="1:2" x14ac:dyDescent="0.3">
      <c r="A1742" s="3" t="s">
        <v>3008</v>
      </c>
      <c r="B1742" s="3">
        <v>6.7</v>
      </c>
    </row>
    <row r="1743" spans="1:2" x14ac:dyDescent="0.3">
      <c r="A1743" s="2" t="s">
        <v>2465</v>
      </c>
      <c r="B1743" s="2">
        <v>7.3</v>
      </c>
    </row>
    <row r="1744" spans="1:2" x14ac:dyDescent="0.3">
      <c r="A1744" s="3" t="s">
        <v>3011</v>
      </c>
      <c r="B1744" s="3">
        <v>4.5999999999999996</v>
      </c>
    </row>
    <row r="1745" spans="1:2" x14ac:dyDescent="0.3">
      <c r="A1745" s="2" t="s">
        <v>1685</v>
      </c>
      <c r="B1745" s="2">
        <v>6.1</v>
      </c>
    </row>
    <row r="1746" spans="1:2" x14ac:dyDescent="0.3">
      <c r="A1746" s="3" t="s">
        <v>894</v>
      </c>
      <c r="B1746" s="3">
        <v>6.2</v>
      </c>
    </row>
    <row r="1747" spans="1:2" x14ac:dyDescent="0.3">
      <c r="A1747" s="2" t="s">
        <v>1952</v>
      </c>
      <c r="B1747" s="2">
        <v>7.8</v>
      </c>
    </row>
    <row r="1748" spans="1:2" x14ac:dyDescent="0.3">
      <c r="A1748" s="3" t="s">
        <v>1138</v>
      </c>
      <c r="B1748" s="3">
        <v>6.1</v>
      </c>
    </row>
    <row r="1749" spans="1:2" x14ac:dyDescent="0.3">
      <c r="A1749" s="3" t="s">
        <v>1805</v>
      </c>
      <c r="B1749" s="3">
        <v>5.8</v>
      </c>
    </row>
    <row r="1750" spans="1:2" x14ac:dyDescent="0.3">
      <c r="A1750" s="2" t="s">
        <v>2338</v>
      </c>
      <c r="B1750" s="2">
        <v>6.5</v>
      </c>
    </row>
    <row r="1751" spans="1:2" x14ac:dyDescent="0.3">
      <c r="A1751" s="3" t="s">
        <v>3020</v>
      </c>
      <c r="B1751" s="3">
        <v>7.2</v>
      </c>
    </row>
    <row r="1752" spans="1:2" x14ac:dyDescent="0.3">
      <c r="A1752" s="2" t="s">
        <v>39</v>
      </c>
      <c r="B1752" s="2">
        <v>7.8</v>
      </c>
    </row>
    <row r="1753" spans="1:2" x14ac:dyDescent="0.3">
      <c r="A1753" s="3" t="s">
        <v>3024</v>
      </c>
      <c r="B1753" s="3">
        <v>4.7</v>
      </c>
    </row>
    <row r="1754" spans="1:2" x14ac:dyDescent="0.3">
      <c r="A1754" s="2" t="s">
        <v>3026</v>
      </c>
      <c r="B1754" s="2">
        <v>6.8</v>
      </c>
    </row>
    <row r="1755" spans="1:2" x14ac:dyDescent="0.3">
      <c r="A1755" s="3" t="s">
        <v>3028</v>
      </c>
      <c r="B1755" s="3">
        <v>5.9</v>
      </c>
    </row>
    <row r="1756" spans="1:2" x14ac:dyDescent="0.3">
      <c r="A1756" s="2" t="s">
        <v>570</v>
      </c>
      <c r="B1756" s="2">
        <v>7.2</v>
      </c>
    </row>
    <row r="1757" spans="1:2" x14ac:dyDescent="0.3">
      <c r="A1757" s="3" t="s">
        <v>153</v>
      </c>
      <c r="B1757" s="3">
        <v>8.6999999999999993</v>
      </c>
    </row>
    <row r="1758" spans="1:2" x14ac:dyDescent="0.3">
      <c r="A1758" s="2" t="s">
        <v>1443</v>
      </c>
      <c r="B1758" s="2">
        <v>5</v>
      </c>
    </row>
    <row r="1759" spans="1:2" x14ac:dyDescent="0.3">
      <c r="A1759" s="3" t="s">
        <v>2307</v>
      </c>
      <c r="B1759" s="3">
        <v>6.6</v>
      </c>
    </row>
    <row r="1760" spans="1:2" x14ac:dyDescent="0.3">
      <c r="A1760" s="2" t="s">
        <v>750</v>
      </c>
      <c r="B1760" s="2">
        <v>8.3000000000000007</v>
      </c>
    </row>
    <row r="1761" spans="1:2" x14ac:dyDescent="0.3">
      <c r="A1761" s="3" t="s">
        <v>1637</v>
      </c>
      <c r="B1761" s="3">
        <v>6.7</v>
      </c>
    </row>
    <row r="1762" spans="1:2" x14ac:dyDescent="0.3">
      <c r="A1762" s="2" t="s">
        <v>3037</v>
      </c>
      <c r="B1762" s="2">
        <v>7.8</v>
      </c>
    </row>
    <row r="1763" spans="1:2" x14ac:dyDescent="0.3">
      <c r="A1763" s="3" t="s">
        <v>1265</v>
      </c>
      <c r="B1763" s="3">
        <v>6.5</v>
      </c>
    </row>
    <row r="1764" spans="1:2" x14ac:dyDescent="0.3">
      <c r="A1764" s="2" t="s">
        <v>85</v>
      </c>
      <c r="B1764" s="2">
        <v>6.1</v>
      </c>
    </row>
    <row r="1765" spans="1:2" x14ac:dyDescent="0.3">
      <c r="A1765" s="3" t="s">
        <v>2299</v>
      </c>
      <c r="B1765" s="3">
        <v>8.1</v>
      </c>
    </row>
    <row r="1766" spans="1:2" x14ac:dyDescent="0.3">
      <c r="A1766" s="2" t="s">
        <v>3042</v>
      </c>
      <c r="B1766" s="2">
        <v>5.2</v>
      </c>
    </row>
    <row r="1767" spans="1:2" x14ac:dyDescent="0.3">
      <c r="A1767" s="3" t="s">
        <v>3044</v>
      </c>
      <c r="B1767" s="3">
        <v>5.6</v>
      </c>
    </row>
    <row r="1768" spans="1:2" x14ac:dyDescent="0.3">
      <c r="A1768" s="2" t="s">
        <v>2894</v>
      </c>
      <c r="B1768" s="2">
        <v>5.8</v>
      </c>
    </row>
    <row r="1769" spans="1:2" x14ac:dyDescent="0.3">
      <c r="A1769" s="3" t="s">
        <v>2052</v>
      </c>
      <c r="B1769" s="3">
        <v>6.6</v>
      </c>
    </row>
    <row r="1770" spans="1:2" x14ac:dyDescent="0.3">
      <c r="A1770" s="2" t="s">
        <v>3048</v>
      </c>
      <c r="B1770" s="2">
        <v>6.6</v>
      </c>
    </row>
    <row r="1771" spans="1:2" x14ac:dyDescent="0.3">
      <c r="A1771" s="3" t="s">
        <v>3050</v>
      </c>
      <c r="B1771" s="3">
        <v>5.5</v>
      </c>
    </row>
    <row r="1772" spans="1:2" x14ac:dyDescent="0.3">
      <c r="A1772" s="3" t="s">
        <v>2772</v>
      </c>
      <c r="B1772" s="3">
        <v>7</v>
      </c>
    </row>
    <row r="1773" spans="1:2" x14ac:dyDescent="0.3">
      <c r="A1773" s="2" t="s">
        <v>390</v>
      </c>
      <c r="B1773" s="2">
        <v>6.5</v>
      </c>
    </row>
    <row r="1774" spans="1:2" x14ac:dyDescent="0.3">
      <c r="A1774" s="3" t="s">
        <v>2199</v>
      </c>
      <c r="B1774" s="3">
        <v>5.8</v>
      </c>
    </row>
    <row r="1775" spans="1:2" x14ac:dyDescent="0.3">
      <c r="A1775" s="2" t="s">
        <v>3056</v>
      </c>
      <c r="B1775" s="2">
        <v>5.6</v>
      </c>
    </row>
    <row r="1776" spans="1:2" x14ac:dyDescent="0.3">
      <c r="A1776" s="3" t="s">
        <v>3058</v>
      </c>
      <c r="B1776" s="3">
        <v>5.6</v>
      </c>
    </row>
    <row r="1777" spans="1:2" x14ac:dyDescent="0.3">
      <c r="A1777" s="2" t="s">
        <v>1138</v>
      </c>
      <c r="B1777" s="2">
        <v>5.8</v>
      </c>
    </row>
    <row r="1778" spans="1:2" x14ac:dyDescent="0.3">
      <c r="A1778" s="3" t="s">
        <v>2150</v>
      </c>
      <c r="B1778" s="3">
        <v>7.6</v>
      </c>
    </row>
    <row r="1779" spans="1:2" x14ac:dyDescent="0.3">
      <c r="A1779" s="2" t="s">
        <v>1685</v>
      </c>
      <c r="B1779" s="2">
        <v>6.4</v>
      </c>
    </row>
    <row r="1780" spans="1:2" x14ac:dyDescent="0.3">
      <c r="A1780" s="3" t="s">
        <v>3063</v>
      </c>
      <c r="B1780" s="3">
        <v>6.3</v>
      </c>
    </row>
    <row r="1781" spans="1:2" x14ac:dyDescent="0.3">
      <c r="A1781" s="2" t="s">
        <v>3065</v>
      </c>
      <c r="B1781" s="2">
        <v>4.5999999999999996</v>
      </c>
    </row>
    <row r="1782" spans="1:2" x14ac:dyDescent="0.3">
      <c r="A1782" s="3" t="s">
        <v>3067</v>
      </c>
      <c r="B1782" s="3">
        <v>6.5</v>
      </c>
    </row>
    <row r="1783" spans="1:2" x14ac:dyDescent="0.3">
      <c r="A1783" s="2" t="s">
        <v>3069</v>
      </c>
      <c r="B1783" s="2">
        <v>7.5</v>
      </c>
    </row>
    <row r="1784" spans="1:2" x14ac:dyDescent="0.3">
      <c r="A1784" s="3" t="s">
        <v>1568</v>
      </c>
      <c r="B1784" s="3">
        <v>7.5</v>
      </c>
    </row>
    <row r="1785" spans="1:2" x14ac:dyDescent="0.3">
      <c r="A1785" s="2" t="s">
        <v>2483</v>
      </c>
      <c r="B1785" s="2">
        <v>5.3</v>
      </c>
    </row>
    <row r="1786" spans="1:2" x14ac:dyDescent="0.3">
      <c r="A1786" s="3" t="s">
        <v>3074</v>
      </c>
      <c r="B1786" s="3">
        <v>7.5</v>
      </c>
    </row>
    <row r="1787" spans="1:2" x14ac:dyDescent="0.3">
      <c r="A1787" s="2" t="s">
        <v>3076</v>
      </c>
      <c r="B1787" s="2">
        <v>3.3</v>
      </c>
    </row>
    <row r="1788" spans="1:2" x14ac:dyDescent="0.3">
      <c r="A1788" s="2" t="s">
        <v>3079</v>
      </c>
      <c r="B1788" s="2">
        <v>3.5</v>
      </c>
    </row>
    <row r="1789" spans="1:2" x14ac:dyDescent="0.3">
      <c r="A1789" s="3" t="s">
        <v>1077</v>
      </c>
      <c r="B1789" s="3">
        <v>9.3000000000000007</v>
      </c>
    </row>
    <row r="1790" spans="1:2" x14ac:dyDescent="0.3">
      <c r="A1790" s="2" t="s">
        <v>1936</v>
      </c>
      <c r="B1790" s="2">
        <v>4.8</v>
      </c>
    </row>
    <row r="1791" spans="1:2" x14ac:dyDescent="0.3">
      <c r="A1791" s="3" t="s">
        <v>1157</v>
      </c>
      <c r="B1791" s="3">
        <v>6.9</v>
      </c>
    </row>
    <row r="1792" spans="1:2" x14ac:dyDescent="0.3">
      <c r="A1792" s="2" t="s">
        <v>680</v>
      </c>
      <c r="B1792" s="2">
        <v>6</v>
      </c>
    </row>
    <row r="1793" spans="1:2" x14ac:dyDescent="0.3">
      <c r="A1793" s="3" t="s">
        <v>3087</v>
      </c>
      <c r="B1793" s="3">
        <v>7.3</v>
      </c>
    </row>
    <row r="1794" spans="1:2" x14ac:dyDescent="0.3">
      <c r="A1794" s="3" t="s">
        <v>3089</v>
      </c>
      <c r="B1794" s="3">
        <v>6.6</v>
      </c>
    </row>
    <row r="1795" spans="1:2" x14ac:dyDescent="0.3">
      <c r="A1795" s="2" t="s">
        <v>3091</v>
      </c>
      <c r="B1795" s="2">
        <v>7.5</v>
      </c>
    </row>
    <row r="1796" spans="1:2" x14ac:dyDescent="0.3">
      <c r="A1796" s="3" t="s">
        <v>1667</v>
      </c>
      <c r="B1796" s="3">
        <v>6.9</v>
      </c>
    </row>
    <row r="1797" spans="1:2" x14ac:dyDescent="0.3">
      <c r="A1797" s="2" t="s">
        <v>3095</v>
      </c>
      <c r="B1797" s="2">
        <v>6.8</v>
      </c>
    </row>
    <row r="1798" spans="1:2" x14ac:dyDescent="0.3">
      <c r="A1798" s="3" t="s">
        <v>3097</v>
      </c>
      <c r="B1798" s="3">
        <v>6.4</v>
      </c>
    </row>
    <row r="1799" spans="1:2" x14ac:dyDescent="0.3">
      <c r="A1799" s="2" t="s">
        <v>3099</v>
      </c>
      <c r="B1799" s="2">
        <v>5.6</v>
      </c>
    </row>
    <row r="1800" spans="1:2" x14ac:dyDescent="0.3">
      <c r="A1800" s="3" t="s">
        <v>3102</v>
      </c>
      <c r="B1800" s="3">
        <v>6.3</v>
      </c>
    </row>
    <row r="1801" spans="1:2" x14ac:dyDescent="0.3">
      <c r="A1801" s="2" t="s">
        <v>2299</v>
      </c>
      <c r="B1801" s="2">
        <v>7.3</v>
      </c>
    </row>
    <row r="1802" spans="1:2" x14ac:dyDescent="0.3">
      <c r="A1802" s="3" t="s">
        <v>3106</v>
      </c>
      <c r="B1802" s="3">
        <v>6.6</v>
      </c>
    </row>
    <row r="1803" spans="1:2" x14ac:dyDescent="0.3">
      <c r="A1803" s="2" t="s">
        <v>3108</v>
      </c>
      <c r="B1803" s="2">
        <v>4.5999999999999996</v>
      </c>
    </row>
    <row r="1804" spans="1:2" x14ac:dyDescent="0.3">
      <c r="A1804" s="3" t="s">
        <v>312</v>
      </c>
      <c r="B1804" s="3">
        <v>5.0999999999999996</v>
      </c>
    </row>
    <row r="1805" spans="1:2" x14ac:dyDescent="0.3">
      <c r="A1805" s="2" t="s">
        <v>3112</v>
      </c>
      <c r="B1805" s="2">
        <v>5.6</v>
      </c>
    </row>
    <row r="1806" spans="1:2" x14ac:dyDescent="0.3">
      <c r="A1806" s="3" t="s">
        <v>3114</v>
      </c>
      <c r="B1806" s="3">
        <v>5.3</v>
      </c>
    </row>
    <row r="1807" spans="1:2" x14ac:dyDescent="0.3">
      <c r="A1807" s="3" t="s">
        <v>3118</v>
      </c>
      <c r="B1807" s="3">
        <v>5.6</v>
      </c>
    </row>
    <row r="1808" spans="1:2" x14ac:dyDescent="0.3">
      <c r="A1808" s="2" t="s">
        <v>3120</v>
      </c>
      <c r="B1808" s="2">
        <v>5.9</v>
      </c>
    </row>
    <row r="1809" spans="1:2" x14ac:dyDescent="0.3">
      <c r="A1809" s="3" t="s">
        <v>3122</v>
      </c>
      <c r="B1809" s="3">
        <v>4.7</v>
      </c>
    </row>
    <row r="1810" spans="1:2" x14ac:dyDescent="0.3">
      <c r="A1810" s="2" t="s">
        <v>2055</v>
      </c>
      <c r="B1810" s="2">
        <v>4.8</v>
      </c>
    </row>
    <row r="1811" spans="1:2" x14ac:dyDescent="0.3">
      <c r="A1811" s="3" t="s">
        <v>2410</v>
      </c>
      <c r="B1811" s="3">
        <v>6.8</v>
      </c>
    </row>
    <row r="1812" spans="1:2" x14ac:dyDescent="0.3">
      <c r="A1812" s="2" t="s">
        <v>3126</v>
      </c>
      <c r="B1812" s="2">
        <v>5.4</v>
      </c>
    </row>
    <row r="1813" spans="1:2" x14ac:dyDescent="0.3">
      <c r="A1813" s="3" t="s">
        <v>3128</v>
      </c>
      <c r="B1813" s="3">
        <v>5.0999999999999996</v>
      </c>
    </row>
    <row r="1814" spans="1:2" x14ac:dyDescent="0.3">
      <c r="A1814" s="2" t="s">
        <v>1669</v>
      </c>
      <c r="B1814" s="2">
        <v>7</v>
      </c>
    </row>
    <row r="1815" spans="1:2" x14ac:dyDescent="0.3">
      <c r="A1815" s="2" t="s">
        <v>1910</v>
      </c>
      <c r="B1815" s="2">
        <v>4</v>
      </c>
    </row>
    <row r="1816" spans="1:2" x14ac:dyDescent="0.3">
      <c r="A1816" s="3" t="s">
        <v>1543</v>
      </c>
      <c r="B1816" s="3">
        <v>7.3</v>
      </c>
    </row>
    <row r="1817" spans="1:2" x14ac:dyDescent="0.3">
      <c r="A1817" s="2" t="s">
        <v>894</v>
      </c>
      <c r="B1817" s="2">
        <v>6.8</v>
      </c>
    </row>
    <row r="1818" spans="1:2" x14ac:dyDescent="0.3">
      <c r="A1818" s="3" t="s">
        <v>1330</v>
      </c>
      <c r="B1818" s="3">
        <v>7</v>
      </c>
    </row>
    <row r="1819" spans="1:2" x14ac:dyDescent="0.3">
      <c r="A1819" s="2" t="s">
        <v>2006</v>
      </c>
      <c r="B1819" s="2">
        <v>7.1</v>
      </c>
    </row>
    <row r="1820" spans="1:2" x14ac:dyDescent="0.3">
      <c r="A1820" s="3" t="s">
        <v>3138</v>
      </c>
      <c r="B1820" s="3">
        <v>6.9</v>
      </c>
    </row>
    <row r="1821" spans="1:2" x14ac:dyDescent="0.3">
      <c r="A1821" s="2" t="s">
        <v>1760</v>
      </c>
      <c r="B1821" s="2">
        <v>7.3</v>
      </c>
    </row>
    <row r="1822" spans="1:2" x14ac:dyDescent="0.3">
      <c r="A1822" s="2" t="s">
        <v>2765</v>
      </c>
      <c r="B1822" s="2">
        <v>8.1999999999999993</v>
      </c>
    </row>
    <row r="1823" spans="1:2" x14ac:dyDescent="0.3">
      <c r="A1823" s="3" t="s">
        <v>1657</v>
      </c>
      <c r="B1823" s="3">
        <v>7.1</v>
      </c>
    </row>
    <row r="1824" spans="1:2" x14ac:dyDescent="0.3">
      <c r="A1824" s="2" t="s">
        <v>1572</v>
      </c>
      <c r="B1824" s="2">
        <v>7.7</v>
      </c>
    </row>
    <row r="1825" spans="1:2" x14ac:dyDescent="0.3">
      <c r="A1825" s="3" t="s">
        <v>2712</v>
      </c>
      <c r="B1825" s="3">
        <v>6.5</v>
      </c>
    </row>
    <row r="1826" spans="1:2" x14ac:dyDescent="0.3">
      <c r="A1826" s="2" t="s">
        <v>1703</v>
      </c>
      <c r="B1826" s="2">
        <v>4.9000000000000004</v>
      </c>
    </row>
    <row r="1827" spans="1:2" x14ac:dyDescent="0.3">
      <c r="A1827" s="3" t="s">
        <v>3148</v>
      </c>
      <c r="B1827" s="3">
        <v>6.4</v>
      </c>
    </row>
    <row r="1828" spans="1:2" x14ac:dyDescent="0.3">
      <c r="A1828" s="2" t="s">
        <v>3150</v>
      </c>
      <c r="B1828" s="2">
        <v>5.9</v>
      </c>
    </row>
    <row r="1829" spans="1:2" x14ac:dyDescent="0.3">
      <c r="A1829" s="3" t="s">
        <v>3152</v>
      </c>
      <c r="B1829" s="3">
        <v>6.2</v>
      </c>
    </row>
    <row r="1830" spans="1:2" x14ac:dyDescent="0.3">
      <c r="A1830" s="2" t="s">
        <v>1436</v>
      </c>
      <c r="B1830" s="2">
        <v>5.8</v>
      </c>
    </row>
    <row r="1831" spans="1:2" x14ac:dyDescent="0.3">
      <c r="A1831" s="3" t="s">
        <v>2465</v>
      </c>
      <c r="B1831" s="3">
        <v>6.7</v>
      </c>
    </row>
    <row r="1832" spans="1:2" x14ac:dyDescent="0.3">
      <c r="A1832" s="2" t="s">
        <v>3156</v>
      </c>
      <c r="B1832" s="2">
        <v>5.9</v>
      </c>
    </row>
    <row r="1833" spans="1:2" x14ac:dyDescent="0.3">
      <c r="A1833" s="3" t="s">
        <v>3158</v>
      </c>
      <c r="B1833" s="3">
        <v>7.3</v>
      </c>
    </row>
    <row r="1834" spans="1:2" x14ac:dyDescent="0.3">
      <c r="A1834" s="3" t="s">
        <v>3160</v>
      </c>
      <c r="B1834" s="3">
        <v>4.0999999999999996</v>
      </c>
    </row>
    <row r="1835" spans="1:2" x14ac:dyDescent="0.3">
      <c r="A1835" s="2" t="s">
        <v>2611</v>
      </c>
      <c r="B1835" s="2">
        <v>4.9000000000000004</v>
      </c>
    </row>
    <row r="1836" spans="1:2" x14ac:dyDescent="0.3">
      <c r="A1836" s="3" t="s">
        <v>487</v>
      </c>
      <c r="B1836" s="3">
        <v>7.9</v>
      </c>
    </row>
    <row r="1837" spans="1:2" x14ac:dyDescent="0.3">
      <c r="A1837" s="3" t="s">
        <v>3164</v>
      </c>
      <c r="B1837" s="3">
        <v>5.2</v>
      </c>
    </row>
    <row r="1838" spans="1:2" x14ac:dyDescent="0.3">
      <c r="A1838" s="2" t="s">
        <v>3166</v>
      </c>
      <c r="B1838" s="2">
        <v>4.0999999999999996</v>
      </c>
    </row>
    <row r="1839" spans="1:2" x14ac:dyDescent="0.3">
      <c r="A1839" s="3" t="s">
        <v>2981</v>
      </c>
      <c r="B1839" s="3">
        <v>6.6</v>
      </c>
    </row>
    <row r="1840" spans="1:2" x14ac:dyDescent="0.3">
      <c r="A1840" s="2" t="s">
        <v>1458</v>
      </c>
      <c r="B1840" s="2">
        <v>2.9</v>
      </c>
    </row>
    <row r="1841" spans="1:2" x14ac:dyDescent="0.3">
      <c r="A1841" s="2" t="s">
        <v>3171</v>
      </c>
      <c r="B1841" s="2">
        <v>6.5</v>
      </c>
    </row>
    <row r="1842" spans="1:2" x14ac:dyDescent="0.3">
      <c r="A1842" s="2" t="s">
        <v>3173</v>
      </c>
      <c r="B1842" s="2">
        <v>7.2</v>
      </c>
    </row>
    <row r="1843" spans="1:2" x14ac:dyDescent="0.3">
      <c r="A1843" s="3" t="s">
        <v>2920</v>
      </c>
      <c r="B1843" s="3">
        <v>6.8</v>
      </c>
    </row>
    <row r="1844" spans="1:2" x14ac:dyDescent="0.3">
      <c r="A1844" s="2" t="s">
        <v>3176</v>
      </c>
      <c r="B1844" s="2">
        <v>7.8</v>
      </c>
    </row>
    <row r="1845" spans="1:2" x14ac:dyDescent="0.3">
      <c r="A1845" s="3" t="s">
        <v>3179</v>
      </c>
      <c r="B1845" s="3">
        <v>6.7</v>
      </c>
    </row>
    <row r="1846" spans="1:2" x14ac:dyDescent="0.3">
      <c r="A1846" s="3" t="s">
        <v>3067</v>
      </c>
      <c r="B1846" s="3">
        <v>7.1</v>
      </c>
    </row>
    <row r="1847" spans="1:2" x14ac:dyDescent="0.3">
      <c r="A1847" s="2" t="s">
        <v>1246</v>
      </c>
      <c r="B1847" s="2">
        <v>5.7</v>
      </c>
    </row>
    <row r="1848" spans="1:2" x14ac:dyDescent="0.3">
      <c r="A1848" s="3" t="s">
        <v>60</v>
      </c>
      <c r="B1848" s="3">
        <v>5.3</v>
      </c>
    </row>
    <row r="1849" spans="1:2" x14ac:dyDescent="0.3">
      <c r="A1849" s="2" t="s">
        <v>3184</v>
      </c>
      <c r="B1849" s="2">
        <v>6.5</v>
      </c>
    </row>
    <row r="1850" spans="1:2" x14ac:dyDescent="0.3">
      <c r="A1850" s="2" t="s">
        <v>1841</v>
      </c>
      <c r="B1850" s="2">
        <v>7.7</v>
      </c>
    </row>
    <row r="1851" spans="1:2" x14ac:dyDescent="0.3">
      <c r="A1851" s="3" t="s">
        <v>1448</v>
      </c>
      <c r="B1851" s="3">
        <v>6.1</v>
      </c>
    </row>
    <row r="1852" spans="1:2" x14ac:dyDescent="0.3">
      <c r="A1852" s="2" t="s">
        <v>3188</v>
      </c>
      <c r="B1852" s="2">
        <v>7.3</v>
      </c>
    </row>
    <row r="1853" spans="1:2" x14ac:dyDescent="0.3">
      <c r="A1853" s="3" t="s">
        <v>840</v>
      </c>
      <c r="B1853" s="3">
        <v>7.2</v>
      </c>
    </row>
    <row r="1854" spans="1:2" x14ac:dyDescent="0.3">
      <c r="A1854" s="3" t="s">
        <v>2055</v>
      </c>
      <c r="B1854" s="3">
        <v>6.1</v>
      </c>
    </row>
    <row r="1855" spans="1:2" x14ac:dyDescent="0.3">
      <c r="A1855" s="2" t="s">
        <v>2765</v>
      </c>
      <c r="B1855" s="2">
        <v>5.8</v>
      </c>
    </row>
    <row r="1856" spans="1:2" x14ac:dyDescent="0.3">
      <c r="A1856" s="3" t="s">
        <v>441</v>
      </c>
      <c r="B1856" s="3">
        <v>5.7</v>
      </c>
    </row>
    <row r="1857" spans="1:2" x14ac:dyDescent="0.3">
      <c r="A1857" s="2" t="s">
        <v>2264</v>
      </c>
      <c r="B1857" s="2">
        <v>6.7</v>
      </c>
    </row>
    <row r="1858" spans="1:2" x14ac:dyDescent="0.3">
      <c r="A1858" s="3" t="s">
        <v>3196</v>
      </c>
      <c r="B1858" s="3">
        <v>6.5</v>
      </c>
    </row>
    <row r="1859" spans="1:2" x14ac:dyDescent="0.3">
      <c r="A1859" s="2" t="s">
        <v>844</v>
      </c>
      <c r="B1859" s="2">
        <v>7.2</v>
      </c>
    </row>
    <row r="1860" spans="1:2" x14ac:dyDescent="0.3">
      <c r="A1860" s="3" t="s">
        <v>924</v>
      </c>
      <c r="B1860" s="3">
        <v>7.6</v>
      </c>
    </row>
    <row r="1861" spans="1:2" x14ac:dyDescent="0.3">
      <c r="A1861" s="2" t="s">
        <v>2530</v>
      </c>
      <c r="B1861" s="2">
        <v>4.5999999999999996</v>
      </c>
    </row>
    <row r="1862" spans="1:2" x14ac:dyDescent="0.3">
      <c r="A1862" s="3" t="s">
        <v>3201</v>
      </c>
      <c r="B1862" s="3">
        <v>6.9</v>
      </c>
    </row>
    <row r="1863" spans="1:2" x14ac:dyDescent="0.3">
      <c r="A1863" s="2" t="s">
        <v>2316</v>
      </c>
      <c r="B1863" s="2">
        <v>6.6</v>
      </c>
    </row>
    <row r="1864" spans="1:2" x14ac:dyDescent="0.3">
      <c r="A1864" s="3" t="s">
        <v>3204</v>
      </c>
      <c r="B1864" s="3">
        <v>6.3</v>
      </c>
    </row>
    <row r="1865" spans="1:2" x14ac:dyDescent="0.3">
      <c r="A1865" s="2" t="s">
        <v>3206</v>
      </c>
      <c r="B1865" s="2">
        <v>6.2</v>
      </c>
    </row>
    <row r="1866" spans="1:2" x14ac:dyDescent="0.3">
      <c r="A1866" s="3" t="s">
        <v>3209</v>
      </c>
      <c r="B1866" s="3">
        <v>5.3</v>
      </c>
    </row>
    <row r="1867" spans="1:2" x14ac:dyDescent="0.3">
      <c r="A1867" s="2" t="s">
        <v>467</v>
      </c>
      <c r="B1867" s="2">
        <v>7.3</v>
      </c>
    </row>
    <row r="1868" spans="1:2" x14ac:dyDescent="0.3">
      <c r="A1868" s="3" t="s">
        <v>1019</v>
      </c>
      <c r="B1868" s="3">
        <v>5.6</v>
      </c>
    </row>
    <row r="1869" spans="1:2" x14ac:dyDescent="0.3">
      <c r="A1869" s="2" t="s">
        <v>1294</v>
      </c>
      <c r="B1869" s="2">
        <v>6.2</v>
      </c>
    </row>
    <row r="1870" spans="1:2" x14ac:dyDescent="0.3">
      <c r="A1870" s="3" t="s">
        <v>3215</v>
      </c>
      <c r="B1870" s="3">
        <v>5.2</v>
      </c>
    </row>
    <row r="1871" spans="1:2" x14ac:dyDescent="0.3">
      <c r="A1871" s="2" t="s">
        <v>1350</v>
      </c>
      <c r="B1871" s="2">
        <v>5.3</v>
      </c>
    </row>
    <row r="1872" spans="1:2" x14ac:dyDescent="0.3">
      <c r="A1872" s="3" t="s">
        <v>1043</v>
      </c>
      <c r="B1872" s="3">
        <v>5.4</v>
      </c>
    </row>
    <row r="1873" spans="1:2" x14ac:dyDescent="0.3">
      <c r="A1873" s="2" t="s">
        <v>3220</v>
      </c>
      <c r="B1873" s="2">
        <v>4.9000000000000004</v>
      </c>
    </row>
    <row r="1874" spans="1:2" x14ac:dyDescent="0.3">
      <c r="A1874" s="3" t="s">
        <v>2421</v>
      </c>
      <c r="B1874" s="3">
        <v>5.5</v>
      </c>
    </row>
    <row r="1875" spans="1:2" x14ac:dyDescent="0.3">
      <c r="A1875" s="2" t="s">
        <v>3223</v>
      </c>
      <c r="B1875" s="2">
        <v>6.7</v>
      </c>
    </row>
    <row r="1876" spans="1:2" x14ac:dyDescent="0.3">
      <c r="A1876" s="2" t="s">
        <v>3225</v>
      </c>
      <c r="B1876" s="2">
        <v>7.2</v>
      </c>
    </row>
    <row r="1877" spans="1:2" x14ac:dyDescent="0.3">
      <c r="A1877" s="3" t="s">
        <v>3228</v>
      </c>
      <c r="B1877" s="3">
        <v>5.0999999999999996</v>
      </c>
    </row>
    <row r="1878" spans="1:2" x14ac:dyDescent="0.3">
      <c r="A1878" s="2" t="s">
        <v>2505</v>
      </c>
      <c r="B1878" s="2">
        <v>6.5</v>
      </c>
    </row>
    <row r="1879" spans="1:2" x14ac:dyDescent="0.3">
      <c r="A1879" s="3" t="s">
        <v>2502</v>
      </c>
      <c r="B1879" s="3">
        <v>8.1999999999999993</v>
      </c>
    </row>
    <row r="1880" spans="1:2" x14ac:dyDescent="0.3">
      <c r="A1880" s="2" t="s">
        <v>1389</v>
      </c>
      <c r="B1880" s="2">
        <v>7.7</v>
      </c>
    </row>
    <row r="1881" spans="1:2" x14ac:dyDescent="0.3">
      <c r="A1881" s="2" t="s">
        <v>530</v>
      </c>
      <c r="B1881" s="2">
        <v>6.1</v>
      </c>
    </row>
    <row r="1882" spans="1:2" x14ac:dyDescent="0.3">
      <c r="A1882" s="3" t="s">
        <v>2328</v>
      </c>
      <c r="B1882" s="3">
        <v>8.8000000000000007</v>
      </c>
    </row>
    <row r="1883" spans="1:2" x14ac:dyDescent="0.3">
      <c r="A1883" s="2" t="s">
        <v>91</v>
      </c>
      <c r="B1883" s="2">
        <v>6.8</v>
      </c>
    </row>
    <row r="1884" spans="1:2" x14ac:dyDescent="0.3">
      <c r="A1884" s="3" t="s">
        <v>1859</v>
      </c>
      <c r="B1884" s="3">
        <v>6.8</v>
      </c>
    </row>
    <row r="1885" spans="1:2" x14ac:dyDescent="0.3">
      <c r="A1885" s="2" t="s">
        <v>1805</v>
      </c>
      <c r="B1885" s="2">
        <v>6.7</v>
      </c>
    </row>
    <row r="1886" spans="1:2" x14ac:dyDescent="0.3">
      <c r="A1886" s="3" t="s">
        <v>1123</v>
      </c>
      <c r="B1886" s="3">
        <v>7.1</v>
      </c>
    </row>
    <row r="1887" spans="1:2" x14ac:dyDescent="0.3">
      <c r="A1887" s="2" t="s">
        <v>457</v>
      </c>
      <c r="B1887" s="2">
        <v>7.1</v>
      </c>
    </row>
    <row r="1888" spans="1:2" x14ac:dyDescent="0.3">
      <c r="A1888" s="3" t="s">
        <v>3242</v>
      </c>
      <c r="B1888" s="3">
        <v>6.1</v>
      </c>
    </row>
    <row r="1889" spans="1:2" x14ac:dyDescent="0.3">
      <c r="A1889" s="2" t="s">
        <v>590</v>
      </c>
      <c r="B1889" s="2">
        <v>8</v>
      </c>
    </row>
    <row r="1890" spans="1:2" x14ac:dyDescent="0.3">
      <c r="A1890" s="2" t="s">
        <v>1461</v>
      </c>
      <c r="B1890" s="2">
        <v>6.6</v>
      </c>
    </row>
    <row r="1891" spans="1:2" x14ac:dyDescent="0.3">
      <c r="A1891" s="3" t="s">
        <v>3246</v>
      </c>
      <c r="B1891" s="3">
        <v>5.4</v>
      </c>
    </row>
    <row r="1892" spans="1:2" x14ac:dyDescent="0.3">
      <c r="A1892" s="2" t="s">
        <v>1521</v>
      </c>
      <c r="B1892" s="2">
        <v>6.1</v>
      </c>
    </row>
    <row r="1893" spans="1:2" x14ac:dyDescent="0.3">
      <c r="A1893" s="2" t="s">
        <v>3249</v>
      </c>
      <c r="B1893" s="2">
        <v>5.6</v>
      </c>
    </row>
    <row r="1894" spans="1:2" x14ac:dyDescent="0.3">
      <c r="A1894" s="3" t="s">
        <v>498</v>
      </c>
      <c r="B1894" s="3">
        <v>5.8</v>
      </c>
    </row>
    <row r="1895" spans="1:2" x14ac:dyDescent="0.3">
      <c r="A1895" s="2" t="s">
        <v>3252</v>
      </c>
      <c r="B1895" s="2">
        <v>2.8</v>
      </c>
    </row>
    <row r="1896" spans="1:2" x14ac:dyDescent="0.3">
      <c r="A1896" s="3" t="s">
        <v>3254</v>
      </c>
      <c r="B1896" s="3">
        <v>6.7</v>
      </c>
    </row>
    <row r="1897" spans="1:2" x14ac:dyDescent="0.3">
      <c r="A1897" s="2" t="s">
        <v>3256</v>
      </c>
      <c r="B1897" s="2">
        <v>5.0999999999999996</v>
      </c>
    </row>
    <row r="1898" spans="1:2" x14ac:dyDescent="0.3">
      <c r="A1898" s="3" t="s">
        <v>1657</v>
      </c>
      <c r="B1898" s="3">
        <v>7.2</v>
      </c>
    </row>
    <row r="1899" spans="1:2" x14ac:dyDescent="0.3">
      <c r="A1899" s="2" t="s">
        <v>1936</v>
      </c>
      <c r="B1899" s="2">
        <v>6</v>
      </c>
    </row>
    <row r="1900" spans="1:2" x14ac:dyDescent="0.3">
      <c r="A1900" s="2" t="s">
        <v>3262</v>
      </c>
      <c r="B1900" s="2">
        <v>6.7</v>
      </c>
    </row>
    <row r="1901" spans="1:2" x14ac:dyDescent="0.3">
      <c r="A1901" s="2" t="s">
        <v>1841</v>
      </c>
      <c r="B1901" s="2">
        <v>6.2</v>
      </c>
    </row>
    <row r="1902" spans="1:2" x14ac:dyDescent="0.3">
      <c r="A1902" s="2" t="s">
        <v>3265</v>
      </c>
      <c r="B1902" s="2">
        <v>6.2</v>
      </c>
    </row>
    <row r="1903" spans="1:2" x14ac:dyDescent="0.3">
      <c r="A1903" s="2" t="s">
        <v>1165</v>
      </c>
      <c r="B1903" s="2">
        <v>6.8</v>
      </c>
    </row>
    <row r="1904" spans="1:2" x14ac:dyDescent="0.3">
      <c r="A1904" s="3" t="s">
        <v>3268</v>
      </c>
      <c r="B1904" s="3">
        <v>7.1</v>
      </c>
    </row>
    <row r="1905" spans="1:2" x14ac:dyDescent="0.3">
      <c r="A1905" s="2" t="s">
        <v>3270</v>
      </c>
      <c r="B1905" s="2">
        <v>7.1</v>
      </c>
    </row>
    <row r="1906" spans="1:2" x14ac:dyDescent="0.3">
      <c r="A1906" s="3" t="s">
        <v>1030</v>
      </c>
      <c r="B1906" s="3">
        <v>7</v>
      </c>
    </row>
    <row r="1907" spans="1:2" x14ac:dyDescent="0.3">
      <c r="A1907" s="2" t="s">
        <v>1157</v>
      </c>
      <c r="B1907" s="2">
        <v>7.1</v>
      </c>
    </row>
    <row r="1908" spans="1:2" x14ac:dyDescent="0.3">
      <c r="A1908" s="3" t="s">
        <v>1386</v>
      </c>
      <c r="B1908" s="3">
        <v>6.4</v>
      </c>
    </row>
    <row r="1909" spans="1:2" x14ac:dyDescent="0.3">
      <c r="A1909" s="2" t="s">
        <v>686</v>
      </c>
      <c r="B1909" s="2">
        <v>7</v>
      </c>
    </row>
    <row r="1910" spans="1:2" x14ac:dyDescent="0.3">
      <c r="A1910" s="3" t="s">
        <v>1685</v>
      </c>
      <c r="B1910" s="3">
        <v>6.2</v>
      </c>
    </row>
    <row r="1911" spans="1:2" x14ac:dyDescent="0.3">
      <c r="A1911" s="2" t="s">
        <v>1222</v>
      </c>
      <c r="B1911" s="2">
        <v>7.5</v>
      </c>
    </row>
    <row r="1912" spans="1:2" x14ac:dyDescent="0.3">
      <c r="A1912" s="3" t="s">
        <v>2410</v>
      </c>
      <c r="B1912" s="3">
        <v>4.8</v>
      </c>
    </row>
    <row r="1913" spans="1:2" x14ac:dyDescent="0.3">
      <c r="A1913" s="3" t="s">
        <v>2465</v>
      </c>
      <c r="B1913" s="3">
        <v>7.3</v>
      </c>
    </row>
    <row r="1914" spans="1:2" x14ac:dyDescent="0.3">
      <c r="A1914" s="2" t="s">
        <v>2177</v>
      </c>
      <c r="B1914" s="2">
        <v>5.8</v>
      </c>
    </row>
    <row r="1915" spans="1:2" x14ac:dyDescent="0.3">
      <c r="A1915" s="3" t="s">
        <v>3282</v>
      </c>
      <c r="B1915" s="3">
        <v>7.6</v>
      </c>
    </row>
    <row r="1916" spans="1:2" x14ac:dyDescent="0.3">
      <c r="A1916" s="2" t="s">
        <v>3284</v>
      </c>
      <c r="B1916" s="2">
        <v>5.6</v>
      </c>
    </row>
    <row r="1917" spans="1:2" x14ac:dyDescent="0.3">
      <c r="A1917" s="3" t="s">
        <v>527</v>
      </c>
      <c r="B1917" s="3">
        <v>7</v>
      </c>
    </row>
    <row r="1918" spans="1:2" x14ac:dyDescent="0.3">
      <c r="A1918" s="2" t="s">
        <v>1165</v>
      </c>
      <c r="B1918" s="2">
        <v>6.6</v>
      </c>
    </row>
    <row r="1919" spans="1:2" x14ac:dyDescent="0.3">
      <c r="A1919" s="3" t="s">
        <v>498</v>
      </c>
      <c r="B1919" s="3">
        <v>6.5</v>
      </c>
    </row>
    <row r="1920" spans="1:2" x14ac:dyDescent="0.3">
      <c r="A1920" s="2" t="s">
        <v>2823</v>
      </c>
      <c r="B1920" s="2">
        <v>7.4</v>
      </c>
    </row>
    <row r="1921" spans="1:2" x14ac:dyDescent="0.3">
      <c r="A1921" s="3" t="s">
        <v>3290</v>
      </c>
      <c r="B1921" s="3">
        <v>4.5999999999999996</v>
      </c>
    </row>
    <row r="1922" spans="1:2" x14ac:dyDescent="0.3">
      <c r="A1922" s="2" t="s">
        <v>2494</v>
      </c>
      <c r="B1922" s="2">
        <v>6.4</v>
      </c>
    </row>
    <row r="1923" spans="1:2" x14ac:dyDescent="0.3">
      <c r="A1923" s="3" t="s">
        <v>728</v>
      </c>
      <c r="B1923" s="3">
        <v>5.9</v>
      </c>
    </row>
    <row r="1924" spans="1:2" x14ac:dyDescent="0.3">
      <c r="A1924" s="2" t="s">
        <v>301</v>
      </c>
      <c r="B1924" s="2">
        <v>6.4</v>
      </c>
    </row>
    <row r="1925" spans="1:2" x14ac:dyDescent="0.3">
      <c r="A1925" s="3" t="s">
        <v>1667</v>
      </c>
      <c r="B1925" s="3">
        <v>6.6</v>
      </c>
    </row>
    <row r="1926" spans="1:2" x14ac:dyDescent="0.3">
      <c r="A1926" s="2" t="s">
        <v>2316</v>
      </c>
      <c r="B1926" s="2">
        <v>6.9</v>
      </c>
    </row>
    <row r="1927" spans="1:2" x14ac:dyDescent="0.3">
      <c r="A1927" s="2" t="s">
        <v>3297</v>
      </c>
      <c r="B1927" s="2">
        <v>5.8</v>
      </c>
    </row>
    <row r="1928" spans="1:2" x14ac:dyDescent="0.3">
      <c r="A1928" s="3" t="s">
        <v>2309</v>
      </c>
      <c r="B1928" s="3">
        <v>6.4</v>
      </c>
    </row>
    <row r="1929" spans="1:2" x14ac:dyDescent="0.3">
      <c r="A1929" s="2" t="s">
        <v>3301</v>
      </c>
      <c r="B1929" s="2">
        <v>5.3</v>
      </c>
    </row>
    <row r="1930" spans="1:2" x14ac:dyDescent="0.3">
      <c r="A1930" s="3" t="s">
        <v>1696</v>
      </c>
      <c r="B1930" s="3">
        <v>6.5</v>
      </c>
    </row>
    <row r="1931" spans="1:2" x14ac:dyDescent="0.3">
      <c r="A1931" s="2" t="s">
        <v>3304</v>
      </c>
      <c r="B1931" s="2">
        <v>5.7</v>
      </c>
    </row>
    <row r="1932" spans="1:2" x14ac:dyDescent="0.3">
      <c r="A1932" s="3" t="s">
        <v>1372</v>
      </c>
      <c r="B1932" s="3">
        <v>6.7</v>
      </c>
    </row>
    <row r="1933" spans="1:2" x14ac:dyDescent="0.3">
      <c r="A1933" s="2" t="s">
        <v>3307</v>
      </c>
      <c r="B1933" s="2">
        <v>3.9</v>
      </c>
    </row>
    <row r="1934" spans="1:2" x14ac:dyDescent="0.3">
      <c r="A1934" s="3" t="s">
        <v>3309</v>
      </c>
      <c r="B1934" s="3">
        <v>4.0999999999999996</v>
      </c>
    </row>
    <row r="1935" spans="1:2" x14ac:dyDescent="0.3">
      <c r="A1935" s="2" t="s">
        <v>3311</v>
      </c>
      <c r="B1935" s="2">
        <v>6.2</v>
      </c>
    </row>
    <row r="1936" spans="1:2" x14ac:dyDescent="0.3">
      <c r="A1936" s="3" t="s">
        <v>2427</v>
      </c>
      <c r="B1936" s="3">
        <v>3.8</v>
      </c>
    </row>
    <row r="1937" spans="1:2" x14ac:dyDescent="0.3">
      <c r="A1937" s="2" t="s">
        <v>2889</v>
      </c>
      <c r="B1937" s="2">
        <v>5.0999999999999996</v>
      </c>
    </row>
    <row r="1938" spans="1:2" x14ac:dyDescent="0.3">
      <c r="A1938" s="2" t="s">
        <v>426</v>
      </c>
      <c r="B1938" s="2">
        <v>7.8</v>
      </c>
    </row>
    <row r="1939" spans="1:2" x14ac:dyDescent="0.3">
      <c r="A1939" s="3" t="s">
        <v>3318</v>
      </c>
      <c r="B1939" s="3">
        <v>7.8</v>
      </c>
    </row>
    <row r="1940" spans="1:2" x14ac:dyDescent="0.3">
      <c r="A1940" s="2" t="s">
        <v>3321</v>
      </c>
      <c r="B1940" s="2">
        <v>6.1</v>
      </c>
    </row>
    <row r="1941" spans="1:2" x14ac:dyDescent="0.3">
      <c r="A1941" s="3" t="s">
        <v>2903</v>
      </c>
      <c r="B1941" s="3">
        <v>5.8</v>
      </c>
    </row>
    <row r="1942" spans="1:2" x14ac:dyDescent="0.3">
      <c r="A1942" s="2" t="s">
        <v>3324</v>
      </c>
      <c r="B1942" s="2">
        <v>6.3</v>
      </c>
    </row>
    <row r="1943" spans="1:2" x14ac:dyDescent="0.3">
      <c r="A1943" s="2" t="s">
        <v>3326</v>
      </c>
      <c r="B1943" s="2">
        <v>5.4</v>
      </c>
    </row>
    <row r="1944" spans="1:2" x14ac:dyDescent="0.3">
      <c r="A1944" s="3" t="s">
        <v>3328</v>
      </c>
      <c r="B1944" s="3">
        <v>7.3</v>
      </c>
    </row>
    <row r="1945" spans="1:2" x14ac:dyDescent="0.3">
      <c r="A1945" s="2" t="s">
        <v>1604</v>
      </c>
      <c r="B1945" s="2">
        <v>6.8</v>
      </c>
    </row>
    <row r="1946" spans="1:2" x14ac:dyDescent="0.3">
      <c r="A1946" s="3" t="s">
        <v>431</v>
      </c>
      <c r="B1946" s="3">
        <v>7.3</v>
      </c>
    </row>
    <row r="1947" spans="1:2" x14ac:dyDescent="0.3">
      <c r="A1947" s="2" t="s">
        <v>821</v>
      </c>
      <c r="B1947" s="2">
        <v>6.5</v>
      </c>
    </row>
    <row r="1948" spans="1:2" x14ac:dyDescent="0.3">
      <c r="A1948" s="3" t="s">
        <v>2000</v>
      </c>
      <c r="B1948" s="3">
        <v>7.2</v>
      </c>
    </row>
    <row r="1949" spans="1:2" x14ac:dyDescent="0.3">
      <c r="A1949" s="3" t="s">
        <v>2665</v>
      </c>
      <c r="B1949" s="3">
        <v>6.3</v>
      </c>
    </row>
    <row r="1950" spans="1:2" x14ac:dyDescent="0.3">
      <c r="A1950" s="2" t="s">
        <v>1222</v>
      </c>
      <c r="B1950" s="2">
        <v>5.9</v>
      </c>
    </row>
    <row r="1951" spans="1:2" x14ac:dyDescent="0.3">
      <c r="A1951" s="3" t="s">
        <v>3337</v>
      </c>
      <c r="B1951" s="3">
        <v>7.8</v>
      </c>
    </row>
    <row r="1952" spans="1:2" x14ac:dyDescent="0.3">
      <c r="A1952" s="2" t="s">
        <v>650</v>
      </c>
      <c r="B1952" s="2">
        <v>7.4</v>
      </c>
    </row>
    <row r="1953" spans="1:2" x14ac:dyDescent="0.3">
      <c r="A1953" s="3" t="s">
        <v>3341</v>
      </c>
      <c r="B1953" s="3">
        <v>4.8</v>
      </c>
    </row>
    <row r="1954" spans="1:2" x14ac:dyDescent="0.3">
      <c r="A1954" s="2" t="s">
        <v>1350</v>
      </c>
      <c r="B1954" s="2">
        <v>6.3</v>
      </c>
    </row>
    <row r="1955" spans="1:2" x14ac:dyDescent="0.3">
      <c r="A1955" s="3" t="s">
        <v>1372</v>
      </c>
      <c r="B1955" s="3">
        <v>7.8</v>
      </c>
    </row>
    <row r="1956" spans="1:2" x14ac:dyDescent="0.3">
      <c r="A1956" s="2" t="s">
        <v>1793</v>
      </c>
      <c r="B1956" s="2">
        <v>7.5</v>
      </c>
    </row>
    <row r="1957" spans="1:2" x14ac:dyDescent="0.3">
      <c r="A1957" s="2" t="s">
        <v>364</v>
      </c>
      <c r="B1957" s="2">
        <v>6.8</v>
      </c>
    </row>
    <row r="1958" spans="1:2" x14ac:dyDescent="0.3">
      <c r="A1958" s="3" t="s">
        <v>2887</v>
      </c>
      <c r="B1958" s="3">
        <v>6.6</v>
      </c>
    </row>
    <row r="1959" spans="1:2" x14ac:dyDescent="0.3">
      <c r="A1959" s="2" t="s">
        <v>3348</v>
      </c>
      <c r="B1959" s="2">
        <v>4.5999999999999996</v>
      </c>
    </row>
    <row r="1960" spans="1:2" x14ac:dyDescent="0.3">
      <c r="A1960" s="2" t="s">
        <v>15</v>
      </c>
      <c r="B1960" s="2">
        <v>7.1</v>
      </c>
    </row>
    <row r="1961" spans="1:2" x14ac:dyDescent="0.3">
      <c r="A1961" s="3" t="s">
        <v>3351</v>
      </c>
      <c r="B1961" s="3">
        <v>6.1</v>
      </c>
    </row>
    <row r="1962" spans="1:2" x14ac:dyDescent="0.3">
      <c r="A1962" s="2" t="s">
        <v>617</v>
      </c>
      <c r="B1962" s="2">
        <v>6.7</v>
      </c>
    </row>
    <row r="1963" spans="1:2" x14ac:dyDescent="0.3">
      <c r="A1963" s="3" t="s">
        <v>3354</v>
      </c>
      <c r="B1963" s="3">
        <v>7.1</v>
      </c>
    </row>
    <row r="1964" spans="1:2" x14ac:dyDescent="0.3">
      <c r="A1964" s="2" t="s">
        <v>3356</v>
      </c>
      <c r="B1964" s="2">
        <v>5.8</v>
      </c>
    </row>
    <row r="1965" spans="1:2" x14ac:dyDescent="0.3">
      <c r="A1965" s="3" t="s">
        <v>2929</v>
      </c>
      <c r="B1965" s="3">
        <v>6.7</v>
      </c>
    </row>
    <row r="1966" spans="1:2" x14ac:dyDescent="0.3">
      <c r="A1966" s="2" t="s">
        <v>3359</v>
      </c>
      <c r="B1966" s="2">
        <v>5.8</v>
      </c>
    </row>
    <row r="1967" spans="1:2" x14ac:dyDescent="0.3">
      <c r="A1967" s="3" t="s">
        <v>1771</v>
      </c>
      <c r="B1967" s="3">
        <v>6.8</v>
      </c>
    </row>
    <row r="1968" spans="1:2" x14ac:dyDescent="0.3">
      <c r="A1968" s="2" t="s">
        <v>123</v>
      </c>
      <c r="B1968" s="2">
        <v>8.5</v>
      </c>
    </row>
    <row r="1969" spans="1:2" x14ac:dyDescent="0.3">
      <c r="A1969" s="3" t="s">
        <v>409</v>
      </c>
      <c r="B1969" s="3">
        <v>6.6</v>
      </c>
    </row>
    <row r="1970" spans="1:2" x14ac:dyDescent="0.3">
      <c r="A1970" s="2" t="s">
        <v>123</v>
      </c>
      <c r="B1970" s="2">
        <v>7.7</v>
      </c>
    </row>
    <row r="1971" spans="1:2" x14ac:dyDescent="0.3">
      <c r="A1971" s="3" t="s">
        <v>3365</v>
      </c>
      <c r="B1971" s="3">
        <v>4.7</v>
      </c>
    </row>
    <row r="1972" spans="1:2" x14ac:dyDescent="0.3">
      <c r="A1972" s="2" t="s">
        <v>566</v>
      </c>
      <c r="B1972" s="2">
        <v>6.4</v>
      </c>
    </row>
    <row r="1973" spans="1:2" x14ac:dyDescent="0.3">
      <c r="A1973" s="3" t="s">
        <v>865</v>
      </c>
      <c r="B1973" s="3">
        <v>5.5</v>
      </c>
    </row>
    <row r="1974" spans="1:2" x14ac:dyDescent="0.3">
      <c r="A1974" s="2" t="s">
        <v>907</v>
      </c>
      <c r="B1974" s="2">
        <v>8.6</v>
      </c>
    </row>
    <row r="1975" spans="1:2" x14ac:dyDescent="0.3">
      <c r="A1975" s="3" t="s">
        <v>3370</v>
      </c>
      <c r="B1975" s="3">
        <v>7</v>
      </c>
    </row>
    <row r="1976" spans="1:2" x14ac:dyDescent="0.3">
      <c r="A1976" s="2" t="s">
        <v>3372</v>
      </c>
      <c r="B1976" s="2">
        <v>7.1</v>
      </c>
    </row>
    <row r="1977" spans="1:2" x14ac:dyDescent="0.3">
      <c r="A1977" s="3" t="s">
        <v>3375</v>
      </c>
      <c r="B1977" s="3">
        <v>5.7</v>
      </c>
    </row>
    <row r="1978" spans="1:2" x14ac:dyDescent="0.3">
      <c r="A1978" s="2" t="s">
        <v>513</v>
      </c>
      <c r="B1978" s="2">
        <v>3.7</v>
      </c>
    </row>
    <row r="1979" spans="1:2" x14ac:dyDescent="0.3">
      <c r="A1979" s="3" t="s">
        <v>107</v>
      </c>
      <c r="B1979" s="3">
        <v>7.5</v>
      </c>
    </row>
    <row r="1980" spans="1:2" x14ac:dyDescent="0.3">
      <c r="A1980" s="2" t="s">
        <v>1353</v>
      </c>
      <c r="B1980" s="2">
        <v>4.5999999999999996</v>
      </c>
    </row>
    <row r="1981" spans="1:2" x14ac:dyDescent="0.3">
      <c r="A1981" s="3" t="s">
        <v>2821</v>
      </c>
      <c r="B1981" s="3">
        <v>4.9000000000000004</v>
      </c>
    </row>
    <row r="1982" spans="1:2" x14ac:dyDescent="0.3">
      <c r="A1982" s="3" t="s">
        <v>2920</v>
      </c>
      <c r="B1982" s="3">
        <v>7.1</v>
      </c>
    </row>
    <row r="1983" spans="1:2" x14ac:dyDescent="0.3">
      <c r="A1983" s="2" t="s">
        <v>778</v>
      </c>
      <c r="B1983" s="2">
        <v>5.8</v>
      </c>
    </row>
    <row r="1984" spans="1:2" x14ac:dyDescent="0.3">
      <c r="A1984" s="2" t="s">
        <v>1278</v>
      </c>
      <c r="B1984" s="2">
        <v>5.4</v>
      </c>
    </row>
    <row r="1985" spans="1:2" x14ac:dyDescent="0.3">
      <c r="A1985" s="3" t="s">
        <v>2644</v>
      </c>
      <c r="B1985" s="3">
        <v>7.3</v>
      </c>
    </row>
    <row r="1986" spans="1:2" x14ac:dyDescent="0.3">
      <c r="A1986" s="2" t="s">
        <v>811</v>
      </c>
      <c r="B1986" s="2">
        <v>7.1</v>
      </c>
    </row>
    <row r="1987" spans="1:2" x14ac:dyDescent="0.3">
      <c r="A1987" s="3" t="s">
        <v>2014</v>
      </c>
      <c r="B1987" s="3">
        <v>5.8</v>
      </c>
    </row>
    <row r="1988" spans="1:2" x14ac:dyDescent="0.3">
      <c r="A1988" s="2" t="s">
        <v>3390</v>
      </c>
      <c r="B1988" s="2">
        <v>8.1</v>
      </c>
    </row>
    <row r="1989" spans="1:2" x14ac:dyDescent="0.3">
      <c r="A1989" s="3" t="s">
        <v>2741</v>
      </c>
      <c r="B1989" s="3">
        <v>5.7</v>
      </c>
    </row>
    <row r="1990" spans="1:2" x14ac:dyDescent="0.3">
      <c r="A1990" s="2" t="s">
        <v>3024</v>
      </c>
      <c r="B1990" s="2">
        <v>4.4000000000000004</v>
      </c>
    </row>
    <row r="1991" spans="1:2" x14ac:dyDescent="0.3">
      <c r="A1991" s="3" t="s">
        <v>83</v>
      </c>
      <c r="B1991" s="3">
        <v>7.9</v>
      </c>
    </row>
    <row r="1992" spans="1:2" x14ac:dyDescent="0.3">
      <c r="A1992" s="2" t="s">
        <v>3396</v>
      </c>
      <c r="B1992" s="2">
        <v>7.6</v>
      </c>
    </row>
    <row r="1993" spans="1:2" x14ac:dyDescent="0.3">
      <c r="A1993" s="3" t="s">
        <v>3024</v>
      </c>
      <c r="B1993" s="3">
        <v>4.8</v>
      </c>
    </row>
    <row r="1994" spans="1:2" x14ac:dyDescent="0.3">
      <c r="A1994" s="2" t="s">
        <v>3399</v>
      </c>
      <c r="B1994" s="2">
        <v>2.7</v>
      </c>
    </row>
    <row r="1995" spans="1:2" x14ac:dyDescent="0.3">
      <c r="A1995" s="3" t="s">
        <v>3401</v>
      </c>
      <c r="B1995" s="3">
        <v>5.8</v>
      </c>
    </row>
    <row r="1996" spans="1:2" x14ac:dyDescent="0.3">
      <c r="A1996" s="2" t="s">
        <v>3403</v>
      </c>
      <c r="B1996" s="2">
        <v>7.5</v>
      </c>
    </row>
    <row r="1997" spans="1:2" x14ac:dyDescent="0.3">
      <c r="A1997" s="3" t="s">
        <v>3405</v>
      </c>
      <c r="B1997" s="3">
        <v>5.4</v>
      </c>
    </row>
    <row r="1998" spans="1:2" x14ac:dyDescent="0.3">
      <c r="A1998" s="2" t="s">
        <v>2186</v>
      </c>
      <c r="B1998" s="2">
        <v>4.0999999999999996</v>
      </c>
    </row>
    <row r="1999" spans="1:2" x14ac:dyDescent="0.3">
      <c r="A1999" s="3" t="s">
        <v>3409</v>
      </c>
      <c r="B1999" s="3">
        <v>5.9</v>
      </c>
    </row>
    <row r="2000" spans="1:2" x14ac:dyDescent="0.3">
      <c r="A2000" s="2" t="s">
        <v>3411</v>
      </c>
      <c r="B2000" s="2">
        <v>6.3</v>
      </c>
    </row>
    <row r="2001" spans="1:2" x14ac:dyDescent="0.3">
      <c r="A2001" s="2" t="s">
        <v>2532</v>
      </c>
      <c r="B2001" s="2">
        <v>6.8</v>
      </c>
    </row>
    <row r="2002" spans="1:2" x14ac:dyDescent="0.3">
      <c r="A2002" s="2" t="s">
        <v>2700</v>
      </c>
      <c r="B2002" s="2">
        <v>2.2999999999999998</v>
      </c>
    </row>
    <row r="2003" spans="1:2" x14ac:dyDescent="0.3">
      <c r="A2003" s="2" t="s">
        <v>3416</v>
      </c>
      <c r="B2003" s="2">
        <v>8.1</v>
      </c>
    </row>
    <row r="2004" spans="1:2" x14ac:dyDescent="0.3">
      <c r="A2004" s="3" t="s">
        <v>3204</v>
      </c>
      <c r="B2004" s="3">
        <v>6.1</v>
      </c>
    </row>
    <row r="2005" spans="1:2" x14ac:dyDescent="0.3">
      <c r="A2005" s="2" t="s">
        <v>3420</v>
      </c>
      <c r="B2005" s="2">
        <v>5</v>
      </c>
    </row>
    <row r="2006" spans="1:2" x14ac:dyDescent="0.3">
      <c r="A2006" s="3" t="s">
        <v>2368</v>
      </c>
      <c r="B2006" s="3">
        <v>5.5</v>
      </c>
    </row>
    <row r="2007" spans="1:2" x14ac:dyDescent="0.3">
      <c r="A2007" s="2" t="s">
        <v>1676</v>
      </c>
      <c r="B2007" s="2">
        <v>6.2</v>
      </c>
    </row>
    <row r="2008" spans="1:2" x14ac:dyDescent="0.3">
      <c r="A2008" s="3" t="s">
        <v>1027</v>
      </c>
      <c r="B2008" s="3">
        <v>6.2</v>
      </c>
    </row>
    <row r="2009" spans="1:2" x14ac:dyDescent="0.3">
      <c r="A2009" s="3" t="s">
        <v>3426</v>
      </c>
      <c r="B2009" s="3">
        <v>6.3</v>
      </c>
    </row>
    <row r="2010" spans="1:2" x14ac:dyDescent="0.3">
      <c r="A2010" s="2" t="s">
        <v>3428</v>
      </c>
      <c r="B2010" s="2">
        <v>6.7</v>
      </c>
    </row>
    <row r="2011" spans="1:2" x14ac:dyDescent="0.3">
      <c r="A2011" s="3" t="s">
        <v>2700</v>
      </c>
      <c r="B2011" s="3">
        <v>3.5</v>
      </c>
    </row>
    <row r="2012" spans="1:2" x14ac:dyDescent="0.3">
      <c r="A2012" s="2" t="s">
        <v>367</v>
      </c>
      <c r="B2012" s="2">
        <v>7.5</v>
      </c>
    </row>
    <row r="2013" spans="1:2" x14ac:dyDescent="0.3">
      <c r="A2013" s="3" t="s">
        <v>258</v>
      </c>
      <c r="B2013" s="3">
        <v>6.6</v>
      </c>
    </row>
    <row r="2014" spans="1:2" x14ac:dyDescent="0.3">
      <c r="A2014" s="2" t="s">
        <v>3433</v>
      </c>
      <c r="B2014" s="2">
        <v>7.5</v>
      </c>
    </row>
    <row r="2015" spans="1:2" x14ac:dyDescent="0.3">
      <c r="A2015" s="3" t="s">
        <v>3337</v>
      </c>
      <c r="B2015" s="3">
        <v>7.2</v>
      </c>
    </row>
    <row r="2016" spans="1:2" x14ac:dyDescent="0.3">
      <c r="A2016" s="2" t="s">
        <v>2554</v>
      </c>
      <c r="B2016" s="2">
        <v>4.8</v>
      </c>
    </row>
    <row r="2017" spans="1:2" x14ac:dyDescent="0.3">
      <c r="A2017" s="3" t="s">
        <v>819</v>
      </c>
      <c r="B2017" s="3">
        <v>6.6</v>
      </c>
    </row>
    <row r="2018" spans="1:2" x14ac:dyDescent="0.3">
      <c r="A2018" s="2" t="s">
        <v>2894</v>
      </c>
      <c r="B2018" s="2">
        <v>3.5</v>
      </c>
    </row>
    <row r="2019" spans="1:2" x14ac:dyDescent="0.3">
      <c r="A2019" s="2" t="s">
        <v>1975</v>
      </c>
      <c r="B2019" s="2">
        <v>7.6</v>
      </c>
    </row>
    <row r="2020" spans="1:2" x14ac:dyDescent="0.3">
      <c r="A2020" s="3" t="s">
        <v>169</v>
      </c>
      <c r="B2020" s="3">
        <v>6.3</v>
      </c>
    </row>
    <row r="2021" spans="1:2" x14ac:dyDescent="0.3">
      <c r="A2021" s="2" t="s">
        <v>3442</v>
      </c>
      <c r="B2021" s="2">
        <v>5.5</v>
      </c>
    </row>
    <row r="2022" spans="1:2" x14ac:dyDescent="0.3">
      <c r="A2022" s="3" t="s">
        <v>3444</v>
      </c>
      <c r="B2022" s="3">
        <v>6.3</v>
      </c>
    </row>
    <row r="2023" spans="1:2" x14ac:dyDescent="0.3">
      <c r="A2023" s="2" t="s">
        <v>3446</v>
      </c>
      <c r="B2023" s="2">
        <v>6.5</v>
      </c>
    </row>
    <row r="2024" spans="1:2" x14ac:dyDescent="0.3">
      <c r="A2024" s="2" t="s">
        <v>1494</v>
      </c>
      <c r="B2024" s="2">
        <v>6.9</v>
      </c>
    </row>
    <row r="2025" spans="1:2" x14ac:dyDescent="0.3">
      <c r="A2025" s="3" t="s">
        <v>1841</v>
      </c>
      <c r="B2025" s="3">
        <v>7.6</v>
      </c>
    </row>
    <row r="2026" spans="1:2" x14ac:dyDescent="0.3">
      <c r="A2026" s="2" t="s">
        <v>3450</v>
      </c>
      <c r="B2026" s="2">
        <v>3.9</v>
      </c>
    </row>
    <row r="2027" spans="1:2" x14ac:dyDescent="0.3">
      <c r="A2027" s="3" t="s">
        <v>3122</v>
      </c>
      <c r="B2027" s="3">
        <v>6.1</v>
      </c>
    </row>
    <row r="2028" spans="1:2" x14ac:dyDescent="0.3">
      <c r="A2028" s="2" t="s">
        <v>487</v>
      </c>
      <c r="B2028" s="2">
        <v>7.3</v>
      </c>
    </row>
    <row r="2029" spans="1:2" x14ac:dyDescent="0.3">
      <c r="A2029" s="3" t="s">
        <v>507</v>
      </c>
      <c r="B2029" s="3">
        <v>8.3000000000000007</v>
      </c>
    </row>
    <row r="2030" spans="1:2" x14ac:dyDescent="0.3">
      <c r="A2030" s="2" t="s">
        <v>1685</v>
      </c>
      <c r="B2030" s="2">
        <v>5.8</v>
      </c>
    </row>
    <row r="2031" spans="1:2" x14ac:dyDescent="0.3">
      <c r="A2031" s="3" t="s">
        <v>161</v>
      </c>
      <c r="B2031" s="3">
        <v>6.8</v>
      </c>
    </row>
    <row r="2032" spans="1:2" x14ac:dyDescent="0.3">
      <c r="A2032" s="2" t="s">
        <v>816</v>
      </c>
      <c r="B2032" s="2">
        <v>7</v>
      </c>
    </row>
    <row r="2033" spans="1:2" x14ac:dyDescent="0.3">
      <c r="A2033" s="3" t="s">
        <v>3458</v>
      </c>
      <c r="B2033" s="3">
        <v>5.9</v>
      </c>
    </row>
    <row r="2034" spans="1:2" x14ac:dyDescent="0.3">
      <c r="A2034" s="2" t="s">
        <v>3461</v>
      </c>
      <c r="B2034" s="2">
        <v>6.5</v>
      </c>
    </row>
    <row r="2035" spans="1:2" x14ac:dyDescent="0.3">
      <c r="A2035" s="3" t="s">
        <v>3463</v>
      </c>
      <c r="B2035" s="3">
        <v>6.4</v>
      </c>
    </row>
    <row r="2036" spans="1:2" x14ac:dyDescent="0.3">
      <c r="A2036" s="2" t="s">
        <v>3465</v>
      </c>
      <c r="B2036" s="2">
        <v>5.8</v>
      </c>
    </row>
    <row r="2037" spans="1:2" x14ac:dyDescent="0.3">
      <c r="A2037" s="3" t="s">
        <v>3467</v>
      </c>
      <c r="B2037" s="3">
        <v>5.0999999999999996</v>
      </c>
    </row>
    <row r="2038" spans="1:2" x14ac:dyDescent="0.3">
      <c r="A2038" s="2" t="s">
        <v>1936</v>
      </c>
      <c r="B2038" s="2">
        <v>6.8</v>
      </c>
    </row>
    <row r="2039" spans="1:2" x14ac:dyDescent="0.3">
      <c r="A2039" s="3" t="s">
        <v>3471</v>
      </c>
      <c r="B2039" s="3">
        <v>5.3</v>
      </c>
    </row>
    <row r="2040" spans="1:2" x14ac:dyDescent="0.3">
      <c r="A2040" s="2" t="s">
        <v>691</v>
      </c>
      <c r="B2040" s="2">
        <v>5.3</v>
      </c>
    </row>
    <row r="2041" spans="1:2" x14ac:dyDescent="0.3">
      <c r="A2041" s="2" t="s">
        <v>1608</v>
      </c>
      <c r="B2041" s="2">
        <v>4.9000000000000004</v>
      </c>
    </row>
    <row r="2042" spans="1:2" x14ac:dyDescent="0.3">
      <c r="A2042" s="3" t="s">
        <v>1975</v>
      </c>
      <c r="B2042" s="3">
        <v>6.8</v>
      </c>
    </row>
    <row r="2043" spans="1:2" x14ac:dyDescent="0.3">
      <c r="A2043" s="2" t="s">
        <v>1760</v>
      </c>
      <c r="B2043" s="2">
        <v>6.1</v>
      </c>
    </row>
    <row r="2044" spans="1:2" x14ac:dyDescent="0.3">
      <c r="A2044" s="2" t="s">
        <v>3477</v>
      </c>
      <c r="B2044" s="2">
        <v>8.5</v>
      </c>
    </row>
    <row r="2045" spans="1:2" x14ac:dyDescent="0.3">
      <c r="A2045" s="3" t="s">
        <v>1716</v>
      </c>
      <c r="B2045" s="3">
        <v>5.9</v>
      </c>
    </row>
    <row r="2046" spans="1:2" x14ac:dyDescent="0.3">
      <c r="A2046" s="2" t="s">
        <v>3480</v>
      </c>
      <c r="B2046" s="2">
        <v>6.3</v>
      </c>
    </row>
    <row r="2047" spans="1:2" x14ac:dyDescent="0.3">
      <c r="A2047" s="3" t="s">
        <v>1091</v>
      </c>
      <c r="B2047" s="3">
        <v>5.9</v>
      </c>
    </row>
    <row r="2048" spans="1:2" x14ac:dyDescent="0.3">
      <c r="A2048" s="2" t="s">
        <v>3483</v>
      </c>
      <c r="B2048" s="2">
        <v>5.4</v>
      </c>
    </row>
    <row r="2049" spans="1:2" x14ac:dyDescent="0.3">
      <c r="A2049" s="2" t="s">
        <v>445</v>
      </c>
      <c r="B2049" s="2">
        <v>6.9</v>
      </c>
    </row>
    <row r="2050" spans="1:2" x14ac:dyDescent="0.3">
      <c r="A2050" s="3" t="s">
        <v>3486</v>
      </c>
      <c r="B2050" s="3">
        <v>7.5</v>
      </c>
    </row>
    <row r="2051" spans="1:2" x14ac:dyDescent="0.3">
      <c r="A2051" s="2" t="s">
        <v>1931</v>
      </c>
      <c r="B2051" s="2">
        <v>8.1999999999999993</v>
      </c>
    </row>
    <row r="2052" spans="1:2" x14ac:dyDescent="0.3">
      <c r="A2052" s="3" t="s">
        <v>844</v>
      </c>
      <c r="B2052" s="3">
        <v>5.9</v>
      </c>
    </row>
    <row r="2053" spans="1:2" x14ac:dyDescent="0.3">
      <c r="A2053" s="2" t="s">
        <v>3491</v>
      </c>
      <c r="B2053" s="2">
        <v>5</v>
      </c>
    </row>
    <row r="2054" spans="1:2" x14ac:dyDescent="0.3">
      <c r="A2054" s="3" t="s">
        <v>1608</v>
      </c>
      <c r="B2054" s="3">
        <v>7.3</v>
      </c>
    </row>
    <row r="2055" spans="1:2" x14ac:dyDescent="0.3">
      <c r="A2055" s="2" t="s">
        <v>3496</v>
      </c>
      <c r="B2055" s="2">
        <v>6.4</v>
      </c>
    </row>
    <row r="2056" spans="1:2" x14ac:dyDescent="0.3">
      <c r="A2056" s="3" t="s">
        <v>2929</v>
      </c>
      <c r="B2056" s="3">
        <v>6.6</v>
      </c>
    </row>
    <row r="2057" spans="1:2" x14ac:dyDescent="0.3">
      <c r="A2057" s="2" t="s">
        <v>3500</v>
      </c>
      <c r="B2057" s="2">
        <v>7.8</v>
      </c>
    </row>
    <row r="2058" spans="1:2" x14ac:dyDescent="0.3">
      <c r="A2058" s="2" t="s">
        <v>3503</v>
      </c>
      <c r="B2058" s="2">
        <v>4</v>
      </c>
    </row>
    <row r="2059" spans="1:2" x14ac:dyDescent="0.3">
      <c r="A2059" s="3" t="s">
        <v>39</v>
      </c>
      <c r="B2059" s="3">
        <v>7.6</v>
      </c>
    </row>
    <row r="2060" spans="1:2" x14ac:dyDescent="0.3">
      <c r="A2060" s="2" t="s">
        <v>367</v>
      </c>
      <c r="B2060" s="2">
        <v>7.7</v>
      </c>
    </row>
    <row r="2061" spans="1:2" x14ac:dyDescent="0.3">
      <c r="A2061" s="3" t="s">
        <v>3509</v>
      </c>
      <c r="B2061" s="3">
        <v>5.8</v>
      </c>
    </row>
    <row r="2062" spans="1:2" x14ac:dyDescent="0.3">
      <c r="A2062" s="3" t="s">
        <v>3511</v>
      </c>
      <c r="B2062" s="3">
        <v>5.6</v>
      </c>
    </row>
    <row r="2063" spans="1:2" x14ac:dyDescent="0.3">
      <c r="A2063" s="2" t="s">
        <v>3513</v>
      </c>
      <c r="B2063" s="2">
        <v>5.3</v>
      </c>
    </row>
    <row r="2064" spans="1:2" x14ac:dyDescent="0.3">
      <c r="A2064" s="2" t="s">
        <v>3515</v>
      </c>
      <c r="B2064" s="2">
        <v>6.6</v>
      </c>
    </row>
    <row r="2065" spans="1:2" x14ac:dyDescent="0.3">
      <c r="A2065" s="2" t="s">
        <v>2700</v>
      </c>
      <c r="B2065" s="2">
        <v>1.9</v>
      </c>
    </row>
    <row r="2066" spans="1:2" x14ac:dyDescent="0.3">
      <c r="A2066" s="3" t="s">
        <v>2107</v>
      </c>
      <c r="B2066" s="3">
        <v>5.7</v>
      </c>
    </row>
    <row r="2067" spans="1:2" x14ac:dyDescent="0.3">
      <c r="A2067" s="2" t="s">
        <v>819</v>
      </c>
      <c r="B2067" s="2">
        <v>6.6</v>
      </c>
    </row>
    <row r="2068" spans="1:2" x14ac:dyDescent="0.3">
      <c r="A2068" s="3" t="s">
        <v>3520</v>
      </c>
      <c r="B2068" s="3">
        <v>6</v>
      </c>
    </row>
    <row r="2069" spans="1:2" x14ac:dyDescent="0.3">
      <c r="A2069" s="2" t="s">
        <v>3522</v>
      </c>
      <c r="B2069" s="2">
        <v>6.1</v>
      </c>
    </row>
    <row r="2070" spans="1:2" x14ac:dyDescent="0.3">
      <c r="A2070" s="3" t="s">
        <v>1027</v>
      </c>
      <c r="B2070" s="3">
        <v>4.8</v>
      </c>
    </row>
    <row r="2071" spans="1:2" x14ac:dyDescent="0.3">
      <c r="A2071" s="2" t="s">
        <v>1492</v>
      </c>
      <c r="B2071" s="2">
        <v>6.2</v>
      </c>
    </row>
    <row r="2072" spans="1:2" x14ac:dyDescent="0.3">
      <c r="A2072" s="3" t="s">
        <v>2665</v>
      </c>
      <c r="B2072" s="3">
        <v>7.5</v>
      </c>
    </row>
    <row r="2073" spans="1:2" x14ac:dyDescent="0.3">
      <c r="A2073" s="2" t="s">
        <v>3527</v>
      </c>
      <c r="B2073" s="2">
        <v>6.3</v>
      </c>
    </row>
    <row r="2074" spans="1:2" x14ac:dyDescent="0.3">
      <c r="A2074" s="3" t="s">
        <v>390</v>
      </c>
      <c r="B2074" s="3">
        <v>7.1</v>
      </c>
    </row>
    <row r="2075" spans="1:2" x14ac:dyDescent="0.3">
      <c r="A2075" s="2" t="s">
        <v>12</v>
      </c>
      <c r="B2075" s="2">
        <v>6.6</v>
      </c>
    </row>
    <row r="2076" spans="1:2" x14ac:dyDescent="0.3">
      <c r="A2076" s="3" t="s">
        <v>1438</v>
      </c>
      <c r="B2076" s="3">
        <v>6.1</v>
      </c>
    </row>
    <row r="2077" spans="1:2" x14ac:dyDescent="0.3">
      <c r="A2077" s="2" t="s">
        <v>1455</v>
      </c>
      <c r="B2077" s="2">
        <v>6.7</v>
      </c>
    </row>
    <row r="2078" spans="1:2" x14ac:dyDescent="0.3">
      <c r="A2078" s="3" t="s">
        <v>691</v>
      </c>
      <c r="B2078" s="3">
        <v>5.6</v>
      </c>
    </row>
    <row r="2079" spans="1:2" x14ac:dyDescent="0.3">
      <c r="A2079" s="2" t="s">
        <v>184</v>
      </c>
      <c r="B2079" s="2">
        <v>7.2</v>
      </c>
    </row>
    <row r="2080" spans="1:2" x14ac:dyDescent="0.3">
      <c r="A2080" s="3" t="s">
        <v>3538</v>
      </c>
      <c r="B2080" s="3">
        <v>4.3</v>
      </c>
    </row>
    <row r="2081" spans="1:2" x14ac:dyDescent="0.3">
      <c r="A2081" s="2" t="s">
        <v>507</v>
      </c>
      <c r="B2081" s="2">
        <v>6.4</v>
      </c>
    </row>
    <row r="2082" spans="1:2" x14ac:dyDescent="0.3">
      <c r="A2082" s="3" t="s">
        <v>1841</v>
      </c>
      <c r="B2082" s="3">
        <v>7.1</v>
      </c>
    </row>
    <row r="2083" spans="1:2" x14ac:dyDescent="0.3">
      <c r="A2083" s="2" t="s">
        <v>3158</v>
      </c>
      <c r="B2083" s="2">
        <v>6.3</v>
      </c>
    </row>
    <row r="2084" spans="1:2" x14ac:dyDescent="0.3">
      <c r="A2084" s="3" t="s">
        <v>2665</v>
      </c>
      <c r="B2084" s="3">
        <v>7.4</v>
      </c>
    </row>
    <row r="2085" spans="1:2" x14ac:dyDescent="0.3">
      <c r="A2085" s="2" t="s">
        <v>3545</v>
      </c>
      <c r="B2085" s="2">
        <v>6.1</v>
      </c>
    </row>
    <row r="2086" spans="1:2" x14ac:dyDescent="0.3">
      <c r="A2086" s="3" t="s">
        <v>3087</v>
      </c>
      <c r="B2086" s="3">
        <v>6.6</v>
      </c>
    </row>
    <row r="2087" spans="1:2" x14ac:dyDescent="0.3">
      <c r="A2087" s="2" t="s">
        <v>1657</v>
      </c>
      <c r="B2087" s="2">
        <v>6</v>
      </c>
    </row>
    <row r="2088" spans="1:2" x14ac:dyDescent="0.3">
      <c r="A2088" s="3" t="s">
        <v>2665</v>
      </c>
      <c r="B2088" s="3">
        <v>6.8</v>
      </c>
    </row>
    <row r="2089" spans="1:2" x14ac:dyDescent="0.3">
      <c r="A2089" s="3" t="s">
        <v>107</v>
      </c>
      <c r="B2089" s="3">
        <v>6.8</v>
      </c>
    </row>
    <row r="2090" spans="1:2" x14ac:dyDescent="0.3">
      <c r="A2090" s="2" t="s">
        <v>2307</v>
      </c>
      <c r="B2090" s="2">
        <v>7.2</v>
      </c>
    </row>
    <row r="2091" spans="1:2" x14ac:dyDescent="0.3">
      <c r="A2091" s="3" t="s">
        <v>3553</v>
      </c>
      <c r="B2091" s="3">
        <v>1.9</v>
      </c>
    </row>
    <row r="2092" spans="1:2" x14ac:dyDescent="0.3">
      <c r="A2092" s="2" t="s">
        <v>878</v>
      </c>
      <c r="B2092" s="2">
        <v>5.5</v>
      </c>
    </row>
    <row r="2093" spans="1:2" x14ac:dyDescent="0.3">
      <c r="A2093" s="3" t="s">
        <v>878</v>
      </c>
      <c r="B2093" s="3">
        <v>4.5</v>
      </c>
    </row>
    <row r="2094" spans="1:2" x14ac:dyDescent="0.3">
      <c r="A2094" s="2" t="s">
        <v>1209</v>
      </c>
      <c r="B2094" s="2">
        <v>6.3</v>
      </c>
    </row>
    <row r="2095" spans="1:2" x14ac:dyDescent="0.3">
      <c r="A2095" s="2" t="s">
        <v>2299</v>
      </c>
      <c r="B2095" s="2">
        <v>6.7</v>
      </c>
    </row>
    <row r="2096" spans="1:2" x14ac:dyDescent="0.3">
      <c r="A2096" s="3" t="s">
        <v>3560</v>
      </c>
      <c r="B2096" s="3">
        <v>2.8</v>
      </c>
    </row>
    <row r="2097" spans="1:2" x14ac:dyDescent="0.3">
      <c r="A2097" s="2" t="s">
        <v>3562</v>
      </c>
      <c r="B2097" s="2">
        <v>5</v>
      </c>
    </row>
    <row r="2098" spans="1:2" x14ac:dyDescent="0.3">
      <c r="A2098" s="2" t="s">
        <v>1859</v>
      </c>
      <c r="B2098" s="2">
        <v>4.3</v>
      </c>
    </row>
    <row r="2099" spans="1:2" x14ac:dyDescent="0.3">
      <c r="A2099" s="3" t="s">
        <v>1608</v>
      </c>
      <c r="B2099" s="3">
        <v>5.6</v>
      </c>
    </row>
    <row r="2100" spans="1:2" x14ac:dyDescent="0.3">
      <c r="A2100" s="2" t="s">
        <v>3566</v>
      </c>
      <c r="B2100" s="2">
        <v>6.2</v>
      </c>
    </row>
    <row r="2101" spans="1:2" x14ac:dyDescent="0.3">
      <c r="A2101" s="3" t="s">
        <v>3050</v>
      </c>
      <c r="B2101" s="3">
        <v>5.3</v>
      </c>
    </row>
    <row r="2102" spans="1:2" x14ac:dyDescent="0.3">
      <c r="A2102" s="2" t="s">
        <v>3569</v>
      </c>
      <c r="B2102" s="2">
        <v>7.4</v>
      </c>
    </row>
    <row r="2103" spans="1:2" x14ac:dyDescent="0.3">
      <c r="A2103" s="3" t="s">
        <v>3572</v>
      </c>
      <c r="B2103" s="3">
        <v>7.4</v>
      </c>
    </row>
    <row r="2104" spans="1:2" x14ac:dyDescent="0.3">
      <c r="A2104" s="2" t="s">
        <v>1771</v>
      </c>
      <c r="B2104" s="2">
        <v>6.5</v>
      </c>
    </row>
    <row r="2105" spans="1:2" x14ac:dyDescent="0.3">
      <c r="A2105" s="3" t="s">
        <v>2920</v>
      </c>
      <c r="B2105" s="3">
        <v>7.1</v>
      </c>
    </row>
    <row r="2106" spans="1:2" x14ac:dyDescent="0.3">
      <c r="A2106" s="2" t="s">
        <v>236</v>
      </c>
      <c r="B2106" s="2">
        <v>7.2</v>
      </c>
    </row>
    <row r="2107" spans="1:2" x14ac:dyDescent="0.3">
      <c r="A2107" s="3" t="s">
        <v>1458</v>
      </c>
      <c r="B2107" s="3">
        <v>2.2999999999999998</v>
      </c>
    </row>
    <row r="2108" spans="1:2" x14ac:dyDescent="0.3">
      <c r="A2108" s="2" t="s">
        <v>2908</v>
      </c>
      <c r="B2108" s="2">
        <v>6.4</v>
      </c>
    </row>
    <row r="2109" spans="1:2" x14ac:dyDescent="0.3">
      <c r="A2109" s="3" t="s">
        <v>3580</v>
      </c>
      <c r="B2109" s="3">
        <v>6.1</v>
      </c>
    </row>
    <row r="2110" spans="1:2" x14ac:dyDescent="0.3">
      <c r="A2110" s="2" t="s">
        <v>3582</v>
      </c>
      <c r="B2110" s="2">
        <v>7</v>
      </c>
    </row>
    <row r="2111" spans="1:2" x14ac:dyDescent="0.3">
      <c r="A2111" s="2" t="s">
        <v>3584</v>
      </c>
      <c r="B2111" s="2">
        <v>7</v>
      </c>
    </row>
    <row r="2112" spans="1:2" x14ac:dyDescent="0.3">
      <c r="A2112" s="3" t="s">
        <v>3586</v>
      </c>
      <c r="B2112" s="3">
        <v>7</v>
      </c>
    </row>
    <row r="2113" spans="1:2" x14ac:dyDescent="0.3">
      <c r="A2113" s="2" t="s">
        <v>3588</v>
      </c>
      <c r="B2113" s="2">
        <v>4.9000000000000004</v>
      </c>
    </row>
    <row r="2114" spans="1:2" x14ac:dyDescent="0.3">
      <c r="A2114" s="3" t="s">
        <v>2649</v>
      </c>
      <c r="B2114" s="3">
        <v>6.9</v>
      </c>
    </row>
    <row r="2115" spans="1:2" x14ac:dyDescent="0.3">
      <c r="A2115" s="2" t="s">
        <v>3592</v>
      </c>
      <c r="B2115" s="2">
        <v>7.5</v>
      </c>
    </row>
    <row r="2116" spans="1:2" x14ac:dyDescent="0.3">
      <c r="A2116" s="3" t="s">
        <v>2502</v>
      </c>
      <c r="B2116" s="3">
        <v>8.4</v>
      </c>
    </row>
    <row r="2117" spans="1:2" x14ac:dyDescent="0.3">
      <c r="A2117" s="2" t="s">
        <v>3596</v>
      </c>
      <c r="B2117" s="2">
        <v>6.9</v>
      </c>
    </row>
    <row r="2118" spans="1:2" x14ac:dyDescent="0.3">
      <c r="A2118" s="3" t="s">
        <v>3599</v>
      </c>
      <c r="B2118" s="3">
        <v>4.5</v>
      </c>
    </row>
    <row r="2119" spans="1:2" x14ac:dyDescent="0.3">
      <c r="A2119" s="2" t="s">
        <v>3158</v>
      </c>
      <c r="B2119" s="2">
        <v>7.4</v>
      </c>
    </row>
    <row r="2120" spans="1:2" x14ac:dyDescent="0.3">
      <c r="A2120" s="3" t="s">
        <v>3604</v>
      </c>
      <c r="B2120" s="3">
        <v>7</v>
      </c>
    </row>
    <row r="2121" spans="1:2" x14ac:dyDescent="0.3">
      <c r="A2121" s="2" t="s">
        <v>3152</v>
      </c>
      <c r="B2121" s="2">
        <v>2.8</v>
      </c>
    </row>
    <row r="2122" spans="1:2" x14ac:dyDescent="0.3">
      <c r="A2122" s="3" t="s">
        <v>2745</v>
      </c>
      <c r="B2122" s="3">
        <v>7.5</v>
      </c>
    </row>
    <row r="2123" spans="1:2" x14ac:dyDescent="0.3">
      <c r="A2123" s="2" t="s">
        <v>495</v>
      </c>
      <c r="B2123" s="2">
        <v>7.1</v>
      </c>
    </row>
    <row r="2124" spans="1:2" x14ac:dyDescent="0.3">
      <c r="A2124" s="3" t="s">
        <v>2870</v>
      </c>
      <c r="B2124" s="3">
        <v>6.4</v>
      </c>
    </row>
    <row r="2125" spans="1:2" x14ac:dyDescent="0.3">
      <c r="A2125" s="3" t="s">
        <v>1219</v>
      </c>
      <c r="B2125" s="3">
        <v>5.3</v>
      </c>
    </row>
    <row r="2126" spans="1:2" x14ac:dyDescent="0.3">
      <c r="A2126" s="2" t="s">
        <v>3611</v>
      </c>
      <c r="B2126" s="2">
        <v>6.9</v>
      </c>
    </row>
    <row r="2127" spans="1:2" x14ac:dyDescent="0.3">
      <c r="A2127" s="3" t="s">
        <v>3614</v>
      </c>
      <c r="B2127" s="3">
        <v>6.2</v>
      </c>
    </row>
    <row r="2128" spans="1:2" x14ac:dyDescent="0.3">
      <c r="A2128" s="3" t="s">
        <v>169</v>
      </c>
      <c r="B2128" s="3">
        <v>6.4</v>
      </c>
    </row>
    <row r="2129" spans="1:2" x14ac:dyDescent="0.3">
      <c r="A2129" s="3" t="s">
        <v>2221</v>
      </c>
      <c r="B2129" s="3">
        <v>6</v>
      </c>
    </row>
    <row r="2130" spans="1:2" x14ac:dyDescent="0.3">
      <c r="A2130" s="2" t="s">
        <v>2382</v>
      </c>
      <c r="B2130" s="2">
        <v>5.0999999999999996</v>
      </c>
    </row>
    <row r="2131" spans="1:2" x14ac:dyDescent="0.3">
      <c r="A2131" s="3" t="s">
        <v>3621</v>
      </c>
      <c r="B2131" s="3">
        <v>5.5</v>
      </c>
    </row>
    <row r="2132" spans="1:2" x14ac:dyDescent="0.3">
      <c r="A2132" s="3" t="s">
        <v>1918</v>
      </c>
      <c r="B2132" s="3">
        <v>5.4</v>
      </c>
    </row>
    <row r="2133" spans="1:2" x14ac:dyDescent="0.3">
      <c r="A2133" s="2" t="s">
        <v>3326</v>
      </c>
      <c r="B2133" s="2">
        <v>7.5</v>
      </c>
    </row>
    <row r="2134" spans="1:2" x14ac:dyDescent="0.3">
      <c r="A2134" s="3" t="s">
        <v>3304</v>
      </c>
      <c r="B2134" s="3">
        <v>7.4</v>
      </c>
    </row>
    <row r="2135" spans="1:2" x14ac:dyDescent="0.3">
      <c r="A2135" s="2" t="s">
        <v>943</v>
      </c>
      <c r="B2135" s="2">
        <v>8</v>
      </c>
    </row>
    <row r="2136" spans="1:2" x14ac:dyDescent="0.3">
      <c r="A2136" s="3" t="s">
        <v>2136</v>
      </c>
      <c r="B2136" s="3">
        <v>5.7</v>
      </c>
    </row>
    <row r="2137" spans="1:2" x14ac:dyDescent="0.3">
      <c r="A2137" s="2" t="s">
        <v>1413</v>
      </c>
      <c r="B2137" s="2">
        <v>6.8</v>
      </c>
    </row>
    <row r="2138" spans="1:2" x14ac:dyDescent="0.3">
      <c r="A2138" s="3" t="s">
        <v>3631</v>
      </c>
      <c r="B2138" s="3">
        <v>5.9</v>
      </c>
    </row>
    <row r="2139" spans="1:2" x14ac:dyDescent="0.3">
      <c r="A2139" s="2" t="s">
        <v>2055</v>
      </c>
      <c r="B2139" s="2">
        <v>7.2</v>
      </c>
    </row>
    <row r="2140" spans="1:2" x14ac:dyDescent="0.3">
      <c r="A2140" s="3" t="s">
        <v>3442</v>
      </c>
      <c r="B2140" s="3">
        <v>5.5</v>
      </c>
    </row>
    <row r="2141" spans="1:2" x14ac:dyDescent="0.3">
      <c r="A2141" s="3" t="s">
        <v>135</v>
      </c>
      <c r="B2141" s="3">
        <v>8.5</v>
      </c>
    </row>
    <row r="2142" spans="1:2" x14ac:dyDescent="0.3">
      <c r="A2142" s="2" t="s">
        <v>2207</v>
      </c>
      <c r="B2142" s="2">
        <v>5.6</v>
      </c>
    </row>
    <row r="2143" spans="1:2" x14ac:dyDescent="0.3">
      <c r="A2143" s="3" t="s">
        <v>3024</v>
      </c>
      <c r="B2143" s="3">
        <v>4.0999999999999996</v>
      </c>
    </row>
    <row r="2144" spans="1:2" x14ac:dyDescent="0.3">
      <c r="A2144" s="3" t="s">
        <v>1291</v>
      </c>
      <c r="B2144" s="3">
        <v>6.1</v>
      </c>
    </row>
    <row r="2145" spans="1:2" x14ac:dyDescent="0.3">
      <c r="A2145" s="2" t="s">
        <v>258</v>
      </c>
      <c r="B2145" s="2">
        <v>5.4</v>
      </c>
    </row>
    <row r="2146" spans="1:2" x14ac:dyDescent="0.3">
      <c r="A2146" s="3" t="s">
        <v>310</v>
      </c>
      <c r="B2146" s="3">
        <v>7.1</v>
      </c>
    </row>
    <row r="2147" spans="1:2" x14ac:dyDescent="0.3">
      <c r="A2147" s="3" t="s">
        <v>3641</v>
      </c>
      <c r="B2147" s="3">
        <v>3.6</v>
      </c>
    </row>
    <row r="2148" spans="1:2" x14ac:dyDescent="0.3">
      <c r="A2148" s="2" t="s">
        <v>348</v>
      </c>
      <c r="B2148" s="2">
        <v>6.5</v>
      </c>
    </row>
    <row r="2149" spans="1:2" x14ac:dyDescent="0.3">
      <c r="A2149" s="3" t="s">
        <v>2502</v>
      </c>
      <c r="B2149" s="3">
        <v>8.6</v>
      </c>
    </row>
    <row r="2150" spans="1:2" x14ac:dyDescent="0.3">
      <c r="A2150" s="3" t="s">
        <v>487</v>
      </c>
      <c r="B2150" s="3">
        <v>7</v>
      </c>
    </row>
    <row r="2151" spans="1:2" x14ac:dyDescent="0.3">
      <c r="A2151" s="2" t="s">
        <v>3646</v>
      </c>
      <c r="B2151" s="2">
        <v>7.6</v>
      </c>
    </row>
    <row r="2152" spans="1:2" x14ac:dyDescent="0.3">
      <c r="A2152" s="3" t="s">
        <v>1487</v>
      </c>
      <c r="B2152" s="3">
        <v>6.5</v>
      </c>
    </row>
    <row r="2153" spans="1:2" x14ac:dyDescent="0.3">
      <c r="A2153" s="2" t="s">
        <v>3650</v>
      </c>
      <c r="B2153" s="2">
        <v>6.4</v>
      </c>
    </row>
    <row r="2154" spans="1:2" x14ac:dyDescent="0.3">
      <c r="A2154" s="2" t="s">
        <v>3652</v>
      </c>
      <c r="B2154" s="2">
        <v>6.3</v>
      </c>
    </row>
    <row r="2155" spans="1:2" x14ac:dyDescent="0.3">
      <c r="A2155" s="2" t="s">
        <v>3654</v>
      </c>
      <c r="B2155" s="2">
        <v>5.7</v>
      </c>
    </row>
    <row r="2156" spans="1:2" x14ac:dyDescent="0.3">
      <c r="A2156" s="3" t="s">
        <v>3657</v>
      </c>
      <c r="B2156" s="3">
        <v>6.3</v>
      </c>
    </row>
    <row r="2157" spans="1:2" x14ac:dyDescent="0.3">
      <c r="A2157" s="3" t="s">
        <v>3660</v>
      </c>
      <c r="B2157" s="3">
        <v>6</v>
      </c>
    </row>
    <row r="2158" spans="1:2" x14ac:dyDescent="0.3">
      <c r="A2158" s="2" t="s">
        <v>590</v>
      </c>
      <c r="B2158" s="2">
        <v>7.7</v>
      </c>
    </row>
    <row r="2159" spans="1:2" x14ac:dyDescent="0.3">
      <c r="A2159" s="3" t="s">
        <v>3663</v>
      </c>
      <c r="B2159" s="3">
        <v>6.2</v>
      </c>
    </row>
    <row r="2160" spans="1:2" x14ac:dyDescent="0.3">
      <c r="A2160" s="3" t="s">
        <v>924</v>
      </c>
      <c r="B2160" s="3">
        <v>7.7</v>
      </c>
    </row>
    <row r="2161" spans="1:2" x14ac:dyDescent="0.3">
      <c r="A2161" s="2" t="s">
        <v>3666</v>
      </c>
      <c r="B2161" s="2">
        <v>6.4</v>
      </c>
    </row>
    <row r="2162" spans="1:2" x14ac:dyDescent="0.3">
      <c r="A2162" s="3" t="s">
        <v>2387</v>
      </c>
      <c r="B2162" s="3">
        <v>6.4</v>
      </c>
    </row>
    <row r="2163" spans="1:2" x14ac:dyDescent="0.3">
      <c r="A2163" s="2" t="s">
        <v>573</v>
      </c>
      <c r="B2163" s="2">
        <v>6.9</v>
      </c>
    </row>
    <row r="2164" spans="1:2" x14ac:dyDescent="0.3">
      <c r="A2164" s="3" t="s">
        <v>1837</v>
      </c>
      <c r="B2164" s="3">
        <v>7.3</v>
      </c>
    </row>
    <row r="2165" spans="1:2" x14ac:dyDescent="0.3">
      <c r="A2165" s="2" t="s">
        <v>1229</v>
      </c>
      <c r="B2165" s="2">
        <v>7.3</v>
      </c>
    </row>
    <row r="2166" spans="1:2" x14ac:dyDescent="0.3">
      <c r="A2166" s="3" t="s">
        <v>1019</v>
      </c>
      <c r="B2166" s="3">
        <v>6.2</v>
      </c>
    </row>
    <row r="2167" spans="1:2" x14ac:dyDescent="0.3">
      <c r="A2167" s="2" t="s">
        <v>3188</v>
      </c>
      <c r="B2167" s="2">
        <v>6.6</v>
      </c>
    </row>
    <row r="2168" spans="1:2" x14ac:dyDescent="0.3">
      <c r="A2168" s="3" t="s">
        <v>888</v>
      </c>
      <c r="B2168" s="3">
        <v>6.7</v>
      </c>
    </row>
    <row r="2169" spans="1:2" x14ac:dyDescent="0.3">
      <c r="A2169" s="2" t="s">
        <v>190</v>
      </c>
      <c r="B2169" s="2">
        <v>5.7</v>
      </c>
    </row>
    <row r="2170" spans="1:2" x14ac:dyDescent="0.3">
      <c r="A2170" s="3" t="s">
        <v>3676</v>
      </c>
      <c r="B2170" s="3">
        <v>3.1</v>
      </c>
    </row>
    <row r="2171" spans="1:2" x14ac:dyDescent="0.3">
      <c r="A2171" s="2" t="s">
        <v>3465</v>
      </c>
      <c r="B2171" s="2">
        <v>6.3</v>
      </c>
    </row>
    <row r="2172" spans="1:2" x14ac:dyDescent="0.3">
      <c r="A2172" s="3" t="s">
        <v>2368</v>
      </c>
      <c r="B2172" s="3">
        <v>5.7</v>
      </c>
    </row>
    <row r="2173" spans="1:2" x14ac:dyDescent="0.3">
      <c r="A2173" s="2" t="s">
        <v>3681</v>
      </c>
      <c r="B2173" s="2">
        <v>7.1</v>
      </c>
    </row>
    <row r="2174" spans="1:2" x14ac:dyDescent="0.3">
      <c r="A2174" s="3" t="s">
        <v>655</v>
      </c>
      <c r="B2174" s="3">
        <v>7</v>
      </c>
    </row>
    <row r="2175" spans="1:2" x14ac:dyDescent="0.3">
      <c r="A2175" s="2" t="s">
        <v>2307</v>
      </c>
      <c r="B2175" s="2">
        <v>6.1</v>
      </c>
    </row>
    <row r="2176" spans="1:2" x14ac:dyDescent="0.3">
      <c r="A2176" s="3" t="s">
        <v>301</v>
      </c>
      <c r="B2176" s="3">
        <v>6.6</v>
      </c>
    </row>
    <row r="2177" spans="1:2" x14ac:dyDescent="0.3">
      <c r="A2177" s="2" t="s">
        <v>428</v>
      </c>
      <c r="B2177" s="2">
        <v>7.8</v>
      </c>
    </row>
    <row r="2178" spans="1:2" x14ac:dyDescent="0.3">
      <c r="A2178" s="3" t="s">
        <v>1629</v>
      </c>
      <c r="B2178" s="3">
        <v>8.3000000000000007</v>
      </c>
    </row>
    <row r="2179" spans="1:2" x14ac:dyDescent="0.3">
      <c r="A2179" s="2" t="s">
        <v>3689</v>
      </c>
      <c r="B2179" s="2">
        <v>3.9</v>
      </c>
    </row>
    <row r="2180" spans="1:2" x14ac:dyDescent="0.3">
      <c r="A2180" s="3" t="s">
        <v>682</v>
      </c>
      <c r="B2180" s="3">
        <v>7</v>
      </c>
    </row>
    <row r="2181" spans="1:2" x14ac:dyDescent="0.3">
      <c r="A2181" s="2" t="s">
        <v>3692</v>
      </c>
      <c r="B2181" s="2">
        <v>6.7</v>
      </c>
    </row>
    <row r="2182" spans="1:2" x14ac:dyDescent="0.3">
      <c r="A2182" s="3" t="s">
        <v>3657</v>
      </c>
      <c r="B2182" s="3">
        <v>7.3</v>
      </c>
    </row>
    <row r="2183" spans="1:2" x14ac:dyDescent="0.3">
      <c r="A2183" s="3" t="s">
        <v>1590</v>
      </c>
      <c r="B2183" s="3">
        <v>6.3</v>
      </c>
    </row>
    <row r="2184" spans="1:2" x14ac:dyDescent="0.3">
      <c r="A2184" s="2" t="s">
        <v>367</v>
      </c>
      <c r="B2184" s="2">
        <v>7.8</v>
      </c>
    </row>
    <row r="2185" spans="1:2" x14ac:dyDescent="0.3">
      <c r="A2185" s="3" t="s">
        <v>2665</v>
      </c>
      <c r="B2185" s="3">
        <v>7.3</v>
      </c>
    </row>
    <row r="2186" spans="1:2" x14ac:dyDescent="0.3">
      <c r="A2186" s="2" t="s">
        <v>375</v>
      </c>
      <c r="B2186" s="2">
        <v>7.6</v>
      </c>
    </row>
    <row r="2187" spans="1:2" x14ac:dyDescent="0.3">
      <c r="A2187" s="3" t="s">
        <v>3699</v>
      </c>
      <c r="B2187" s="3">
        <v>5.3</v>
      </c>
    </row>
    <row r="2188" spans="1:2" x14ac:dyDescent="0.3">
      <c r="A2188" s="3" t="s">
        <v>3701</v>
      </c>
      <c r="B2188" s="3">
        <v>5.3</v>
      </c>
    </row>
    <row r="2189" spans="1:2" x14ac:dyDescent="0.3">
      <c r="A2189" s="2" t="s">
        <v>1760</v>
      </c>
      <c r="B2189" s="2">
        <v>6.8</v>
      </c>
    </row>
    <row r="2190" spans="1:2" x14ac:dyDescent="0.3">
      <c r="A2190" s="3" t="s">
        <v>3704</v>
      </c>
      <c r="B2190" s="3">
        <v>7.1</v>
      </c>
    </row>
    <row r="2191" spans="1:2" x14ac:dyDescent="0.3">
      <c r="A2191" s="3" t="s">
        <v>3707</v>
      </c>
      <c r="B2191" s="3">
        <v>5.8</v>
      </c>
    </row>
    <row r="2192" spans="1:2" x14ac:dyDescent="0.3">
      <c r="A2192" s="2" t="s">
        <v>3074</v>
      </c>
      <c r="B2192" s="2">
        <v>5.8</v>
      </c>
    </row>
    <row r="2193" spans="1:2" x14ac:dyDescent="0.3">
      <c r="A2193" s="3" t="s">
        <v>153</v>
      </c>
      <c r="B2193" s="3">
        <v>8.3000000000000007</v>
      </c>
    </row>
    <row r="2194" spans="1:2" x14ac:dyDescent="0.3">
      <c r="A2194" s="2" t="s">
        <v>3711</v>
      </c>
      <c r="B2194" s="2">
        <v>5.6</v>
      </c>
    </row>
    <row r="2195" spans="1:2" x14ac:dyDescent="0.3">
      <c r="A2195" s="3" t="s">
        <v>1027</v>
      </c>
      <c r="B2195" s="3">
        <v>6.8</v>
      </c>
    </row>
    <row r="2196" spans="1:2" x14ac:dyDescent="0.3">
      <c r="A2196" s="2" t="s">
        <v>3715</v>
      </c>
      <c r="B2196" s="2">
        <v>5</v>
      </c>
    </row>
    <row r="2197" spans="1:2" x14ac:dyDescent="0.3">
      <c r="A2197" s="3" t="s">
        <v>1738</v>
      </c>
      <c r="B2197" s="3">
        <v>7.6</v>
      </c>
    </row>
    <row r="2198" spans="1:2" x14ac:dyDescent="0.3">
      <c r="A2198" s="2" t="s">
        <v>2665</v>
      </c>
      <c r="B2198" s="2">
        <v>6.7</v>
      </c>
    </row>
    <row r="2199" spans="1:2" x14ac:dyDescent="0.3">
      <c r="A2199" s="3" t="s">
        <v>3719</v>
      </c>
      <c r="B2199" s="3">
        <v>6.7</v>
      </c>
    </row>
    <row r="2200" spans="1:2" x14ac:dyDescent="0.3">
      <c r="A2200" s="2" t="s">
        <v>3282</v>
      </c>
      <c r="B2200" s="2">
        <v>5.7</v>
      </c>
    </row>
    <row r="2201" spans="1:2" x14ac:dyDescent="0.3">
      <c r="A2201" s="3" t="s">
        <v>3722</v>
      </c>
      <c r="B2201" s="3">
        <v>5.2</v>
      </c>
    </row>
    <row r="2202" spans="1:2" x14ac:dyDescent="0.3">
      <c r="A2202" s="2" t="s">
        <v>2177</v>
      </c>
      <c r="B2202" s="2">
        <v>7.5</v>
      </c>
    </row>
    <row r="2203" spans="1:2" x14ac:dyDescent="0.3">
      <c r="A2203" s="3" t="s">
        <v>1738</v>
      </c>
      <c r="B2203" s="3">
        <v>7.2</v>
      </c>
    </row>
    <row r="2204" spans="1:2" x14ac:dyDescent="0.3">
      <c r="A2204" s="2" t="s">
        <v>409</v>
      </c>
      <c r="B2204" s="2">
        <v>5.3</v>
      </c>
    </row>
    <row r="2205" spans="1:2" x14ac:dyDescent="0.3">
      <c r="A2205" s="3" t="s">
        <v>2863</v>
      </c>
      <c r="B2205" s="3">
        <v>6.5</v>
      </c>
    </row>
    <row r="2206" spans="1:2" x14ac:dyDescent="0.3">
      <c r="A2206" s="2" t="s">
        <v>3728</v>
      </c>
      <c r="B2206" s="2">
        <v>5</v>
      </c>
    </row>
    <row r="2207" spans="1:2" x14ac:dyDescent="0.3">
      <c r="A2207" s="3" t="s">
        <v>3730</v>
      </c>
      <c r="B2207" s="3">
        <v>6.1</v>
      </c>
    </row>
    <row r="2208" spans="1:2" x14ac:dyDescent="0.3">
      <c r="A2208" s="3" t="s">
        <v>3732</v>
      </c>
      <c r="B2208" s="3">
        <v>4.4000000000000004</v>
      </c>
    </row>
    <row r="2209" spans="1:2" x14ac:dyDescent="0.3">
      <c r="A2209" s="2" t="s">
        <v>344</v>
      </c>
      <c r="B2209" s="2">
        <v>7.5</v>
      </c>
    </row>
    <row r="2210" spans="1:2" x14ac:dyDescent="0.3">
      <c r="A2210" s="3" t="s">
        <v>1282</v>
      </c>
      <c r="B2210" s="3">
        <v>5.7</v>
      </c>
    </row>
    <row r="2211" spans="1:2" x14ac:dyDescent="0.3">
      <c r="A2211" s="2" t="s">
        <v>3736</v>
      </c>
      <c r="B2211" s="2">
        <v>5.5</v>
      </c>
    </row>
    <row r="2212" spans="1:2" x14ac:dyDescent="0.3">
      <c r="A2212" s="3" t="s">
        <v>3738</v>
      </c>
      <c r="B2212" s="3">
        <v>7.1</v>
      </c>
    </row>
    <row r="2213" spans="1:2" x14ac:dyDescent="0.3">
      <c r="A2213" s="2" t="s">
        <v>1700</v>
      </c>
      <c r="B2213" s="2">
        <v>5.9</v>
      </c>
    </row>
    <row r="2214" spans="1:2" x14ac:dyDescent="0.3">
      <c r="A2214" s="3" t="s">
        <v>3741</v>
      </c>
      <c r="B2214" s="3">
        <v>6.7</v>
      </c>
    </row>
    <row r="2215" spans="1:2" x14ac:dyDescent="0.3">
      <c r="A2215" s="2" t="s">
        <v>2991</v>
      </c>
      <c r="B2215" s="2">
        <v>7</v>
      </c>
    </row>
    <row r="2216" spans="1:2" x14ac:dyDescent="0.3">
      <c r="A2216" s="3" t="s">
        <v>83</v>
      </c>
      <c r="B2216" s="3">
        <v>7.9</v>
      </c>
    </row>
    <row r="2217" spans="1:2" x14ac:dyDescent="0.3">
      <c r="A2217" s="2" t="s">
        <v>2642</v>
      </c>
      <c r="B2217" s="2">
        <v>6.9</v>
      </c>
    </row>
    <row r="2218" spans="1:2" x14ac:dyDescent="0.3">
      <c r="A2218" s="3" t="s">
        <v>673</v>
      </c>
      <c r="B2218" s="3">
        <v>7.3</v>
      </c>
    </row>
    <row r="2219" spans="1:2" x14ac:dyDescent="0.3">
      <c r="A2219" s="2" t="s">
        <v>422</v>
      </c>
      <c r="B2219" s="2">
        <v>7.3</v>
      </c>
    </row>
    <row r="2220" spans="1:2" x14ac:dyDescent="0.3">
      <c r="A2220" s="3" t="s">
        <v>3749</v>
      </c>
      <c r="B2220" s="3">
        <v>3.5</v>
      </c>
    </row>
    <row r="2221" spans="1:2" x14ac:dyDescent="0.3">
      <c r="A2221" s="2" t="s">
        <v>273</v>
      </c>
      <c r="B2221" s="2">
        <v>7.8</v>
      </c>
    </row>
    <row r="2222" spans="1:2" x14ac:dyDescent="0.3">
      <c r="A2222" s="2" t="s">
        <v>3752</v>
      </c>
      <c r="B2222" s="2">
        <v>6.7</v>
      </c>
    </row>
    <row r="2223" spans="1:2" x14ac:dyDescent="0.3">
      <c r="A2223" s="3" t="s">
        <v>2665</v>
      </c>
      <c r="B2223" s="3">
        <v>6.4</v>
      </c>
    </row>
    <row r="2224" spans="1:2" x14ac:dyDescent="0.3">
      <c r="A2224" s="2" t="s">
        <v>3755</v>
      </c>
      <c r="B2224" s="2">
        <v>7.1</v>
      </c>
    </row>
    <row r="2225" spans="1:2" x14ac:dyDescent="0.3">
      <c r="A2225" s="2" t="s">
        <v>3758</v>
      </c>
      <c r="B2225" s="2">
        <v>7.8</v>
      </c>
    </row>
    <row r="2226" spans="1:2" x14ac:dyDescent="0.3">
      <c r="A2226" s="2" t="s">
        <v>3760</v>
      </c>
      <c r="B2226" s="2">
        <v>5.9</v>
      </c>
    </row>
    <row r="2227" spans="1:2" x14ac:dyDescent="0.3">
      <c r="A2227" s="3" t="s">
        <v>871</v>
      </c>
      <c r="B2227" s="3">
        <v>7.2</v>
      </c>
    </row>
    <row r="2228" spans="1:2" x14ac:dyDescent="0.3">
      <c r="A2228" s="2" t="s">
        <v>3764</v>
      </c>
      <c r="B2228" s="2">
        <v>6.2</v>
      </c>
    </row>
    <row r="2229" spans="1:2" x14ac:dyDescent="0.3">
      <c r="A2229" s="3" t="s">
        <v>3767</v>
      </c>
      <c r="B2229" s="3">
        <v>6.7</v>
      </c>
    </row>
    <row r="2230" spans="1:2" x14ac:dyDescent="0.3">
      <c r="A2230" s="3" t="s">
        <v>2130</v>
      </c>
      <c r="B2230" s="3">
        <v>7.6</v>
      </c>
    </row>
    <row r="2231" spans="1:2" x14ac:dyDescent="0.3">
      <c r="A2231" s="2" t="s">
        <v>346</v>
      </c>
      <c r="B2231" s="2">
        <v>6.2</v>
      </c>
    </row>
    <row r="2232" spans="1:2" x14ac:dyDescent="0.3">
      <c r="A2232" s="3" t="s">
        <v>3772</v>
      </c>
      <c r="B2232" s="3">
        <v>6.5</v>
      </c>
    </row>
    <row r="2233" spans="1:2" x14ac:dyDescent="0.3">
      <c r="A2233" s="2" t="s">
        <v>3775</v>
      </c>
      <c r="B2233" s="2">
        <v>8.1</v>
      </c>
    </row>
    <row r="2234" spans="1:2" x14ac:dyDescent="0.3">
      <c r="A2234" s="3" t="s">
        <v>3777</v>
      </c>
      <c r="B2234" s="3">
        <v>6.3</v>
      </c>
    </row>
    <row r="2235" spans="1:2" x14ac:dyDescent="0.3">
      <c r="A2235" s="2" t="s">
        <v>3779</v>
      </c>
      <c r="B2235" s="2">
        <v>4.4000000000000004</v>
      </c>
    </row>
    <row r="2236" spans="1:2" x14ac:dyDescent="0.3">
      <c r="A2236" s="2" t="s">
        <v>3782</v>
      </c>
      <c r="B2236" s="2">
        <v>6</v>
      </c>
    </row>
    <row r="2237" spans="1:2" x14ac:dyDescent="0.3">
      <c r="A2237" s="3" t="s">
        <v>1180</v>
      </c>
      <c r="B2237" s="3">
        <v>7.6</v>
      </c>
    </row>
    <row r="2238" spans="1:2" x14ac:dyDescent="0.3">
      <c r="A2238" s="2" t="s">
        <v>8</v>
      </c>
      <c r="B2238" s="2">
        <v>8.4</v>
      </c>
    </row>
    <row r="2239" spans="1:2" x14ac:dyDescent="0.3">
      <c r="A2239" s="3" t="s">
        <v>3786</v>
      </c>
      <c r="B2239" s="3">
        <v>7.9</v>
      </c>
    </row>
    <row r="2240" spans="1:2" x14ac:dyDescent="0.3">
      <c r="A2240" s="2" t="s">
        <v>3789</v>
      </c>
      <c r="B2240" s="2">
        <v>5.6</v>
      </c>
    </row>
    <row r="2241" spans="1:2" x14ac:dyDescent="0.3">
      <c r="A2241" s="3" t="s">
        <v>2410</v>
      </c>
      <c r="B2241" s="3">
        <v>6.5</v>
      </c>
    </row>
    <row r="2242" spans="1:2" x14ac:dyDescent="0.3">
      <c r="A2242" s="2" t="s">
        <v>2644</v>
      </c>
      <c r="B2242" s="2">
        <v>7.5</v>
      </c>
    </row>
    <row r="2243" spans="1:2" x14ac:dyDescent="0.3">
      <c r="A2243" s="3" t="s">
        <v>1623</v>
      </c>
      <c r="B2243" s="3">
        <v>6.3</v>
      </c>
    </row>
    <row r="2244" spans="1:2" x14ac:dyDescent="0.3">
      <c r="A2244" s="2" t="s">
        <v>1760</v>
      </c>
      <c r="B2244" s="2">
        <v>7.9</v>
      </c>
    </row>
    <row r="2245" spans="1:2" x14ac:dyDescent="0.3">
      <c r="A2245" s="2" t="s">
        <v>3795</v>
      </c>
      <c r="B2245" s="2">
        <v>5.0999999999999996</v>
      </c>
    </row>
    <row r="2246" spans="1:2" x14ac:dyDescent="0.3">
      <c r="A2246" s="3" t="s">
        <v>2894</v>
      </c>
      <c r="B2246" s="3">
        <v>6.7</v>
      </c>
    </row>
    <row r="2247" spans="1:2" x14ac:dyDescent="0.3">
      <c r="A2247" s="2" t="s">
        <v>3026</v>
      </c>
      <c r="B2247" s="2">
        <v>6.7</v>
      </c>
    </row>
    <row r="2248" spans="1:2" x14ac:dyDescent="0.3">
      <c r="A2248" s="3" t="s">
        <v>3800</v>
      </c>
      <c r="B2248" s="3">
        <v>5.6</v>
      </c>
    </row>
    <row r="2249" spans="1:2" x14ac:dyDescent="0.3">
      <c r="A2249" s="2" t="s">
        <v>1252</v>
      </c>
      <c r="B2249" s="2">
        <v>5.6</v>
      </c>
    </row>
    <row r="2250" spans="1:2" x14ac:dyDescent="0.3">
      <c r="A2250" s="2" t="s">
        <v>3803</v>
      </c>
      <c r="B2250" s="2">
        <v>6.2</v>
      </c>
    </row>
    <row r="2251" spans="1:2" x14ac:dyDescent="0.3">
      <c r="A2251" s="3" t="s">
        <v>3806</v>
      </c>
      <c r="B2251" s="3">
        <v>5.6</v>
      </c>
    </row>
    <row r="2252" spans="1:2" x14ac:dyDescent="0.3">
      <c r="A2252" s="2" t="s">
        <v>2421</v>
      </c>
      <c r="B2252" s="2">
        <v>6.4</v>
      </c>
    </row>
    <row r="2253" spans="1:2" x14ac:dyDescent="0.3">
      <c r="A2253" s="3" t="s">
        <v>1512</v>
      </c>
      <c r="B2253" s="3">
        <v>5.6</v>
      </c>
    </row>
    <row r="2254" spans="1:2" x14ac:dyDescent="0.3">
      <c r="A2254" s="2" t="s">
        <v>2758</v>
      </c>
      <c r="B2254" s="2">
        <v>7.4</v>
      </c>
    </row>
    <row r="2255" spans="1:2" x14ac:dyDescent="0.3">
      <c r="A2255" s="3" t="s">
        <v>3811</v>
      </c>
      <c r="B2255" s="3">
        <v>7.2</v>
      </c>
    </row>
    <row r="2256" spans="1:2" x14ac:dyDescent="0.3">
      <c r="A2256" s="2" t="s">
        <v>2384</v>
      </c>
      <c r="B2256" s="2">
        <v>4.9000000000000004</v>
      </c>
    </row>
    <row r="2257" spans="1:2" x14ac:dyDescent="0.3">
      <c r="A2257" s="3" t="s">
        <v>24</v>
      </c>
      <c r="B2257" s="3">
        <v>7.5</v>
      </c>
    </row>
    <row r="2258" spans="1:2" x14ac:dyDescent="0.3">
      <c r="A2258" s="2" t="s">
        <v>3815</v>
      </c>
      <c r="B2258" s="2">
        <v>4.8</v>
      </c>
    </row>
    <row r="2259" spans="1:2" x14ac:dyDescent="0.3">
      <c r="A2259" s="3" t="s">
        <v>3817</v>
      </c>
      <c r="B2259" s="3">
        <v>3.1</v>
      </c>
    </row>
    <row r="2260" spans="1:2" x14ac:dyDescent="0.3">
      <c r="A2260" s="2" t="s">
        <v>3819</v>
      </c>
      <c r="B2260" s="2">
        <v>5.8</v>
      </c>
    </row>
    <row r="2261" spans="1:2" x14ac:dyDescent="0.3">
      <c r="A2261" s="3" t="s">
        <v>1017</v>
      </c>
      <c r="B2261" s="3">
        <v>6.7</v>
      </c>
    </row>
    <row r="2262" spans="1:2" x14ac:dyDescent="0.3">
      <c r="A2262" s="3" t="s">
        <v>3823</v>
      </c>
      <c r="B2262" s="3">
        <v>6.5</v>
      </c>
    </row>
    <row r="2263" spans="1:2" x14ac:dyDescent="0.3">
      <c r="A2263" s="2" t="s">
        <v>1398</v>
      </c>
      <c r="B2263" s="2">
        <v>5.9</v>
      </c>
    </row>
    <row r="2264" spans="1:2" x14ac:dyDescent="0.3">
      <c r="A2264" s="3" t="s">
        <v>568</v>
      </c>
      <c r="B2264" s="3">
        <v>5.5</v>
      </c>
    </row>
    <row r="2265" spans="1:2" x14ac:dyDescent="0.3">
      <c r="A2265" s="2" t="s">
        <v>3827</v>
      </c>
      <c r="B2265" s="2">
        <v>3.6</v>
      </c>
    </row>
    <row r="2266" spans="1:2" x14ac:dyDescent="0.3">
      <c r="A2266" s="2" t="s">
        <v>3829</v>
      </c>
      <c r="B2266" s="2">
        <v>7.4</v>
      </c>
    </row>
    <row r="2267" spans="1:2" x14ac:dyDescent="0.3">
      <c r="A2267" s="2" t="s">
        <v>3831</v>
      </c>
      <c r="B2267" s="2">
        <v>3</v>
      </c>
    </row>
    <row r="2268" spans="1:2" x14ac:dyDescent="0.3">
      <c r="A2268" s="3" t="s">
        <v>798</v>
      </c>
      <c r="B2268" s="3">
        <v>7.6</v>
      </c>
    </row>
    <row r="2269" spans="1:2" x14ac:dyDescent="0.3">
      <c r="A2269" s="2" t="s">
        <v>3835</v>
      </c>
      <c r="B2269" s="2">
        <v>6.4</v>
      </c>
    </row>
    <row r="2270" spans="1:2" x14ac:dyDescent="0.3">
      <c r="A2270" s="3" t="s">
        <v>433</v>
      </c>
      <c r="B2270" s="3">
        <v>6.9</v>
      </c>
    </row>
    <row r="2271" spans="1:2" x14ac:dyDescent="0.3">
      <c r="A2271" s="3" t="s">
        <v>3118</v>
      </c>
      <c r="B2271" s="3">
        <v>5.5</v>
      </c>
    </row>
    <row r="2272" spans="1:2" x14ac:dyDescent="0.3">
      <c r="A2272" s="2" t="s">
        <v>3840</v>
      </c>
      <c r="B2272" s="2">
        <v>4.0999999999999996</v>
      </c>
    </row>
    <row r="2273" spans="1:2" x14ac:dyDescent="0.3">
      <c r="A2273" s="3" t="s">
        <v>3842</v>
      </c>
      <c r="B2273" s="3">
        <v>6.8</v>
      </c>
    </row>
    <row r="2274" spans="1:2" x14ac:dyDescent="0.3">
      <c r="A2274" s="2" t="s">
        <v>3844</v>
      </c>
      <c r="B2274" s="2">
        <v>6.5</v>
      </c>
    </row>
    <row r="2275" spans="1:2" x14ac:dyDescent="0.3">
      <c r="A2275" s="2" t="s">
        <v>241</v>
      </c>
      <c r="B2275" s="2">
        <v>7.4</v>
      </c>
    </row>
    <row r="2276" spans="1:2" x14ac:dyDescent="0.3">
      <c r="A2276" s="3" t="s">
        <v>344</v>
      </c>
      <c r="B2276" s="3">
        <v>7.7</v>
      </c>
    </row>
    <row r="2277" spans="1:2" x14ac:dyDescent="0.3">
      <c r="A2277" s="2" t="s">
        <v>3848</v>
      </c>
      <c r="B2277" s="2">
        <v>7.1</v>
      </c>
    </row>
    <row r="2278" spans="1:2" x14ac:dyDescent="0.3">
      <c r="A2278" s="3" t="s">
        <v>3850</v>
      </c>
      <c r="B2278" s="3">
        <v>6.3</v>
      </c>
    </row>
    <row r="2279" spans="1:2" x14ac:dyDescent="0.3">
      <c r="A2279" s="2" t="s">
        <v>3852</v>
      </c>
      <c r="B2279" s="2">
        <v>7.6</v>
      </c>
    </row>
    <row r="2280" spans="1:2" x14ac:dyDescent="0.3">
      <c r="A2280" s="3" t="s">
        <v>356</v>
      </c>
      <c r="B2280" s="3">
        <v>8</v>
      </c>
    </row>
    <row r="2281" spans="1:2" x14ac:dyDescent="0.3">
      <c r="A2281" s="2" t="s">
        <v>3855</v>
      </c>
      <c r="B2281" s="2">
        <v>7.3</v>
      </c>
    </row>
    <row r="2282" spans="1:2" x14ac:dyDescent="0.3">
      <c r="A2282" s="3" t="s">
        <v>1282</v>
      </c>
      <c r="B2282" s="3">
        <v>7.6</v>
      </c>
    </row>
    <row r="2283" spans="1:2" x14ac:dyDescent="0.3">
      <c r="A2283" s="2" t="s">
        <v>3215</v>
      </c>
      <c r="B2283" s="2">
        <v>7.8</v>
      </c>
    </row>
    <row r="2284" spans="1:2" x14ac:dyDescent="0.3">
      <c r="A2284" s="3" t="s">
        <v>844</v>
      </c>
      <c r="B2284" s="3">
        <v>6.5</v>
      </c>
    </row>
    <row r="2285" spans="1:2" x14ac:dyDescent="0.3">
      <c r="A2285" s="2" t="s">
        <v>1350</v>
      </c>
      <c r="B2285" s="2">
        <v>6.4</v>
      </c>
    </row>
    <row r="2286" spans="1:2" x14ac:dyDescent="0.3">
      <c r="A2286" s="3" t="s">
        <v>3861</v>
      </c>
      <c r="B2286" s="3">
        <v>8</v>
      </c>
    </row>
    <row r="2287" spans="1:2" x14ac:dyDescent="0.3">
      <c r="A2287" s="2" t="s">
        <v>1239</v>
      </c>
      <c r="B2287" s="2">
        <v>4.8</v>
      </c>
    </row>
    <row r="2288" spans="1:2" x14ac:dyDescent="0.3">
      <c r="A2288" s="3" t="s">
        <v>1763</v>
      </c>
      <c r="B2288" s="3">
        <v>7.8</v>
      </c>
    </row>
    <row r="2289" spans="1:2" x14ac:dyDescent="0.3">
      <c r="A2289" s="2" t="s">
        <v>281</v>
      </c>
      <c r="B2289" s="2">
        <v>5.9</v>
      </c>
    </row>
    <row r="2290" spans="1:2" x14ac:dyDescent="0.3">
      <c r="A2290" s="3" t="s">
        <v>3866</v>
      </c>
      <c r="B2290" s="3">
        <v>5.4</v>
      </c>
    </row>
    <row r="2291" spans="1:2" x14ac:dyDescent="0.3">
      <c r="A2291" s="2" t="s">
        <v>3868</v>
      </c>
      <c r="B2291" s="2">
        <v>3.3</v>
      </c>
    </row>
    <row r="2292" spans="1:2" x14ac:dyDescent="0.3">
      <c r="A2292" s="3" t="s">
        <v>120</v>
      </c>
      <c r="B2292" s="3">
        <v>8.1999999999999993</v>
      </c>
    </row>
    <row r="2293" spans="1:2" x14ac:dyDescent="0.3">
      <c r="A2293" s="3" t="s">
        <v>2080</v>
      </c>
      <c r="B2293" s="3">
        <v>5.4</v>
      </c>
    </row>
    <row r="2294" spans="1:2" x14ac:dyDescent="0.3">
      <c r="A2294" s="2" t="s">
        <v>967</v>
      </c>
      <c r="B2294" s="2">
        <v>6.4</v>
      </c>
    </row>
    <row r="2295" spans="1:2" x14ac:dyDescent="0.3">
      <c r="A2295" s="3" t="s">
        <v>3875</v>
      </c>
      <c r="B2295" s="3">
        <v>4.8</v>
      </c>
    </row>
    <row r="2296" spans="1:2" x14ac:dyDescent="0.3">
      <c r="A2296" s="2" t="s">
        <v>2199</v>
      </c>
      <c r="B2296" s="2">
        <v>5.9</v>
      </c>
    </row>
    <row r="2297" spans="1:2" x14ac:dyDescent="0.3">
      <c r="A2297" s="3" t="s">
        <v>3878</v>
      </c>
      <c r="B2297" s="3">
        <v>5.5</v>
      </c>
    </row>
    <row r="2298" spans="1:2" x14ac:dyDescent="0.3">
      <c r="A2298" s="2" t="s">
        <v>816</v>
      </c>
      <c r="B2298" s="2">
        <v>7.9</v>
      </c>
    </row>
    <row r="2299" spans="1:2" x14ac:dyDescent="0.3">
      <c r="A2299" s="3" t="s">
        <v>3882</v>
      </c>
      <c r="B2299" s="3">
        <v>4.9000000000000004</v>
      </c>
    </row>
    <row r="2300" spans="1:2" x14ac:dyDescent="0.3">
      <c r="A2300" s="2" t="s">
        <v>2665</v>
      </c>
      <c r="B2300" s="2">
        <v>7.2</v>
      </c>
    </row>
    <row r="2301" spans="1:2" x14ac:dyDescent="0.3">
      <c r="A2301" s="3" t="s">
        <v>3885</v>
      </c>
      <c r="B2301" s="3">
        <v>5.3</v>
      </c>
    </row>
    <row r="2302" spans="1:2" x14ac:dyDescent="0.3">
      <c r="A2302" s="2" t="s">
        <v>3887</v>
      </c>
      <c r="B2302" s="2">
        <v>7.2</v>
      </c>
    </row>
    <row r="2303" spans="1:2" x14ac:dyDescent="0.3">
      <c r="A2303" s="3" t="s">
        <v>1570</v>
      </c>
      <c r="B2303" s="3">
        <v>5.0999999999999996</v>
      </c>
    </row>
    <row r="2304" spans="1:2" x14ac:dyDescent="0.3">
      <c r="A2304" s="2" t="s">
        <v>3890</v>
      </c>
      <c r="B2304" s="2">
        <v>5.6</v>
      </c>
    </row>
    <row r="2305" spans="1:2" x14ac:dyDescent="0.3">
      <c r="A2305" s="3" t="s">
        <v>2665</v>
      </c>
      <c r="B2305" s="3">
        <v>7.6</v>
      </c>
    </row>
    <row r="2306" spans="1:2" x14ac:dyDescent="0.3">
      <c r="A2306" s="3" t="s">
        <v>3894</v>
      </c>
      <c r="B2306" s="3">
        <v>7.2</v>
      </c>
    </row>
    <row r="2307" spans="1:2" x14ac:dyDescent="0.3">
      <c r="A2307" s="2" t="s">
        <v>3896</v>
      </c>
      <c r="B2307" s="2">
        <v>5.7</v>
      </c>
    </row>
    <row r="2308" spans="1:2" x14ac:dyDescent="0.3">
      <c r="A2308" s="3" t="s">
        <v>3152</v>
      </c>
      <c r="B2308" s="3">
        <v>5.2</v>
      </c>
    </row>
    <row r="2309" spans="1:2" x14ac:dyDescent="0.3">
      <c r="A2309" s="2" t="s">
        <v>907</v>
      </c>
      <c r="B2309" s="2">
        <v>7.7</v>
      </c>
    </row>
    <row r="2310" spans="1:2" x14ac:dyDescent="0.3">
      <c r="A2310" s="3" t="s">
        <v>3900</v>
      </c>
      <c r="B2310" s="3">
        <v>7</v>
      </c>
    </row>
    <row r="2311" spans="1:2" x14ac:dyDescent="0.3">
      <c r="A2311" s="2" t="s">
        <v>3902</v>
      </c>
      <c r="B2311" s="2">
        <v>6</v>
      </c>
    </row>
    <row r="2312" spans="1:2" x14ac:dyDescent="0.3">
      <c r="A2312" s="3" t="s">
        <v>2665</v>
      </c>
      <c r="B2312" s="3">
        <v>6.6</v>
      </c>
    </row>
    <row r="2313" spans="1:2" x14ac:dyDescent="0.3">
      <c r="A2313" s="2" t="s">
        <v>3905</v>
      </c>
      <c r="B2313" s="2">
        <v>6.8</v>
      </c>
    </row>
    <row r="2314" spans="1:2" x14ac:dyDescent="0.3">
      <c r="A2314" s="3" t="s">
        <v>1902</v>
      </c>
      <c r="B2314" s="3">
        <v>7.2</v>
      </c>
    </row>
    <row r="2315" spans="1:2" x14ac:dyDescent="0.3">
      <c r="A2315" s="2" t="s">
        <v>3908</v>
      </c>
      <c r="B2315" s="2">
        <v>7.2</v>
      </c>
    </row>
    <row r="2316" spans="1:2" x14ac:dyDescent="0.3">
      <c r="A2316" s="3" t="s">
        <v>3910</v>
      </c>
      <c r="B2316" s="3">
        <v>2.8</v>
      </c>
    </row>
    <row r="2317" spans="1:2" x14ac:dyDescent="0.3">
      <c r="A2317" s="2" t="s">
        <v>2870</v>
      </c>
      <c r="B2317" s="2">
        <v>6.6</v>
      </c>
    </row>
    <row r="2318" spans="1:2" x14ac:dyDescent="0.3">
      <c r="A2318" s="3" t="s">
        <v>3914</v>
      </c>
      <c r="B2318" s="3">
        <v>6.7</v>
      </c>
    </row>
    <row r="2319" spans="1:2" x14ac:dyDescent="0.3">
      <c r="A2319" s="2" t="s">
        <v>1738</v>
      </c>
      <c r="B2319" s="2">
        <v>7</v>
      </c>
    </row>
    <row r="2320" spans="1:2" x14ac:dyDescent="0.3">
      <c r="A2320" s="3" t="s">
        <v>3917</v>
      </c>
      <c r="B2320" s="3">
        <v>4.4000000000000004</v>
      </c>
    </row>
    <row r="2321" spans="1:2" x14ac:dyDescent="0.3">
      <c r="A2321" s="3" t="s">
        <v>3919</v>
      </c>
      <c r="B2321" s="3">
        <v>6.2</v>
      </c>
    </row>
    <row r="2322" spans="1:2" x14ac:dyDescent="0.3">
      <c r="A2322" s="2" t="s">
        <v>3921</v>
      </c>
      <c r="B2322" s="2">
        <v>7.3</v>
      </c>
    </row>
    <row r="2323" spans="1:2" x14ac:dyDescent="0.3">
      <c r="A2323" s="3" t="s">
        <v>3513</v>
      </c>
      <c r="B2323" s="3">
        <v>5.0999999999999996</v>
      </c>
    </row>
    <row r="2324" spans="1:2" x14ac:dyDescent="0.3">
      <c r="A2324" s="2" t="s">
        <v>3924</v>
      </c>
      <c r="B2324" s="2">
        <v>6.6</v>
      </c>
    </row>
    <row r="2325" spans="1:2" x14ac:dyDescent="0.3">
      <c r="A2325" s="3" t="s">
        <v>3926</v>
      </c>
      <c r="B2325" s="3">
        <v>4.5</v>
      </c>
    </row>
    <row r="2326" spans="1:2" x14ac:dyDescent="0.3">
      <c r="A2326" s="3" t="s">
        <v>3928</v>
      </c>
      <c r="B2326" s="3">
        <v>5.9</v>
      </c>
    </row>
    <row r="2327" spans="1:2" x14ac:dyDescent="0.3">
      <c r="A2327" s="2" t="s">
        <v>3930</v>
      </c>
      <c r="B2327" s="2">
        <v>6.6</v>
      </c>
    </row>
    <row r="2328" spans="1:2" x14ac:dyDescent="0.3">
      <c r="A2328" s="3" t="s">
        <v>209</v>
      </c>
      <c r="B2328" s="3">
        <v>6.5</v>
      </c>
    </row>
    <row r="2329" spans="1:2" x14ac:dyDescent="0.3">
      <c r="A2329" s="2" t="s">
        <v>809</v>
      </c>
      <c r="B2329" s="2">
        <v>7.3</v>
      </c>
    </row>
    <row r="2330" spans="1:2" x14ac:dyDescent="0.3">
      <c r="A2330" s="3" t="s">
        <v>409</v>
      </c>
      <c r="B2330" s="3">
        <v>7.5</v>
      </c>
    </row>
    <row r="2331" spans="1:2" x14ac:dyDescent="0.3">
      <c r="A2331" s="2" t="s">
        <v>3188</v>
      </c>
      <c r="B2331" s="2">
        <v>5.9</v>
      </c>
    </row>
    <row r="2332" spans="1:2" x14ac:dyDescent="0.3">
      <c r="A2332" s="3" t="s">
        <v>739</v>
      </c>
      <c r="B2332" s="3">
        <v>7.4</v>
      </c>
    </row>
    <row r="2333" spans="1:2" x14ac:dyDescent="0.3">
      <c r="A2333" s="2" t="s">
        <v>566</v>
      </c>
      <c r="B2333" s="2">
        <v>6.9</v>
      </c>
    </row>
    <row r="2334" spans="1:2" x14ac:dyDescent="0.3">
      <c r="A2334" s="3" t="s">
        <v>344</v>
      </c>
      <c r="B2334" s="3">
        <v>7.9</v>
      </c>
    </row>
    <row r="2335" spans="1:2" x14ac:dyDescent="0.3">
      <c r="A2335" s="2" t="s">
        <v>15</v>
      </c>
      <c r="B2335" s="2">
        <v>8.4</v>
      </c>
    </row>
    <row r="2336" spans="1:2" x14ac:dyDescent="0.3">
      <c r="A2336" s="3" t="s">
        <v>1211</v>
      </c>
      <c r="B2336" s="3">
        <v>8</v>
      </c>
    </row>
    <row r="2337" spans="1:2" x14ac:dyDescent="0.3">
      <c r="A2337" s="2" t="s">
        <v>894</v>
      </c>
      <c r="B2337" s="2">
        <v>6</v>
      </c>
    </row>
    <row r="2338" spans="1:2" x14ac:dyDescent="0.3">
      <c r="A2338" s="2" t="s">
        <v>3943</v>
      </c>
      <c r="B2338" s="2">
        <v>6.8</v>
      </c>
    </row>
    <row r="2339" spans="1:2" x14ac:dyDescent="0.3">
      <c r="A2339" s="3" t="s">
        <v>123</v>
      </c>
      <c r="B2339" s="3">
        <v>7.8</v>
      </c>
    </row>
    <row r="2340" spans="1:2" x14ac:dyDescent="0.3">
      <c r="A2340" s="2" t="s">
        <v>3946</v>
      </c>
      <c r="B2340" s="2">
        <v>8.1</v>
      </c>
    </row>
    <row r="2341" spans="1:2" x14ac:dyDescent="0.3">
      <c r="A2341" s="3" t="s">
        <v>3842</v>
      </c>
      <c r="B2341" s="3">
        <v>6.1</v>
      </c>
    </row>
    <row r="2342" spans="1:2" x14ac:dyDescent="0.3">
      <c r="A2342" s="3" t="s">
        <v>743</v>
      </c>
      <c r="B2342" s="3">
        <v>6.2</v>
      </c>
    </row>
    <row r="2343" spans="1:2" x14ac:dyDescent="0.3">
      <c r="A2343" s="2" t="s">
        <v>3950</v>
      </c>
      <c r="B2343" s="2">
        <v>6.2</v>
      </c>
    </row>
    <row r="2344" spans="1:2" x14ac:dyDescent="0.3">
      <c r="A2344" s="2" t="s">
        <v>1391</v>
      </c>
      <c r="B2344" s="2">
        <v>7.4</v>
      </c>
    </row>
    <row r="2345" spans="1:2" x14ac:dyDescent="0.3">
      <c r="A2345" s="3" t="s">
        <v>3372</v>
      </c>
      <c r="B2345" s="3">
        <v>6.6</v>
      </c>
    </row>
    <row r="2346" spans="1:2" x14ac:dyDescent="0.3">
      <c r="A2346" s="2" t="s">
        <v>1841</v>
      </c>
      <c r="B2346" s="2">
        <v>7.3</v>
      </c>
    </row>
    <row r="2347" spans="1:2" x14ac:dyDescent="0.3">
      <c r="A2347" s="3" t="s">
        <v>83</v>
      </c>
      <c r="B2347" s="3">
        <v>7.5</v>
      </c>
    </row>
    <row r="2348" spans="1:2" x14ac:dyDescent="0.3">
      <c r="A2348" s="2" t="s">
        <v>3024</v>
      </c>
      <c r="B2348" s="2">
        <v>5.6</v>
      </c>
    </row>
    <row r="2349" spans="1:2" x14ac:dyDescent="0.3">
      <c r="A2349" s="3" t="s">
        <v>3957</v>
      </c>
      <c r="B2349" s="3">
        <v>7.3</v>
      </c>
    </row>
    <row r="2350" spans="1:2" x14ac:dyDescent="0.3">
      <c r="A2350" s="2" t="s">
        <v>3960</v>
      </c>
      <c r="B2350" s="2">
        <v>6.4</v>
      </c>
    </row>
    <row r="2351" spans="1:2" x14ac:dyDescent="0.3">
      <c r="A2351" s="3" t="s">
        <v>584</v>
      </c>
      <c r="B2351" s="3">
        <v>5</v>
      </c>
    </row>
    <row r="2352" spans="1:2" x14ac:dyDescent="0.3">
      <c r="A2352" s="2" t="s">
        <v>258</v>
      </c>
      <c r="B2352" s="2">
        <v>5.4</v>
      </c>
    </row>
    <row r="2353" spans="1:2" x14ac:dyDescent="0.3">
      <c r="A2353" s="2" t="s">
        <v>1027</v>
      </c>
      <c r="B2353" s="2">
        <v>7.1</v>
      </c>
    </row>
    <row r="2354" spans="1:2" x14ac:dyDescent="0.3">
      <c r="A2354" s="3" t="s">
        <v>3965</v>
      </c>
      <c r="B2354" s="3">
        <v>5.3</v>
      </c>
    </row>
    <row r="2355" spans="1:2" x14ac:dyDescent="0.3">
      <c r="A2355" s="2" t="s">
        <v>3968</v>
      </c>
      <c r="B2355" s="2">
        <v>6.5</v>
      </c>
    </row>
    <row r="2356" spans="1:2" x14ac:dyDescent="0.3">
      <c r="A2356" s="3" t="s">
        <v>3970</v>
      </c>
      <c r="B2356" s="3">
        <v>6.2</v>
      </c>
    </row>
    <row r="2357" spans="1:2" x14ac:dyDescent="0.3">
      <c r="A2357" s="2" t="s">
        <v>1608</v>
      </c>
      <c r="B2357" s="2">
        <v>6.4</v>
      </c>
    </row>
    <row r="2358" spans="1:2" x14ac:dyDescent="0.3">
      <c r="A2358" s="2" t="s">
        <v>467</v>
      </c>
      <c r="B2358" s="2">
        <v>6.9</v>
      </c>
    </row>
    <row r="2359" spans="1:2" x14ac:dyDescent="0.3">
      <c r="A2359" s="3" t="s">
        <v>3974</v>
      </c>
      <c r="B2359" s="3">
        <v>5.7</v>
      </c>
    </row>
    <row r="2360" spans="1:2" x14ac:dyDescent="0.3">
      <c r="A2360" s="2" t="s">
        <v>161</v>
      </c>
      <c r="B2360" s="2">
        <v>7.7</v>
      </c>
    </row>
    <row r="2361" spans="1:2" x14ac:dyDescent="0.3">
      <c r="A2361" s="2" t="s">
        <v>158</v>
      </c>
      <c r="B2361" s="2">
        <v>5.6</v>
      </c>
    </row>
    <row r="2362" spans="1:2" x14ac:dyDescent="0.3">
      <c r="A2362" s="3" t="s">
        <v>3978</v>
      </c>
      <c r="B2362" s="3">
        <v>7.7</v>
      </c>
    </row>
    <row r="2363" spans="1:2" x14ac:dyDescent="0.3">
      <c r="A2363" s="2" t="s">
        <v>2080</v>
      </c>
      <c r="B2363" s="2">
        <v>5.0999999999999996</v>
      </c>
    </row>
    <row r="2364" spans="1:2" x14ac:dyDescent="0.3">
      <c r="A2364" s="3" t="s">
        <v>3981</v>
      </c>
      <c r="B2364" s="3">
        <v>6.8</v>
      </c>
    </row>
    <row r="2365" spans="1:2" x14ac:dyDescent="0.3">
      <c r="A2365" s="2" t="s">
        <v>2896</v>
      </c>
      <c r="B2365" s="2">
        <v>8.4</v>
      </c>
    </row>
    <row r="2366" spans="1:2" x14ac:dyDescent="0.3">
      <c r="A2366" s="3" t="s">
        <v>3984</v>
      </c>
      <c r="B2366" s="3">
        <v>4.9000000000000004</v>
      </c>
    </row>
    <row r="2367" spans="1:2" x14ac:dyDescent="0.3">
      <c r="A2367" s="2" t="s">
        <v>2469</v>
      </c>
      <c r="B2367" s="2">
        <v>7.1</v>
      </c>
    </row>
    <row r="2368" spans="1:2" x14ac:dyDescent="0.3">
      <c r="A2368" s="3" t="s">
        <v>3987</v>
      </c>
      <c r="B2368" s="3">
        <v>6.6</v>
      </c>
    </row>
    <row r="2369" spans="1:2" x14ac:dyDescent="0.3">
      <c r="A2369" s="2" t="s">
        <v>3896</v>
      </c>
      <c r="B2369" s="2">
        <v>6.1</v>
      </c>
    </row>
    <row r="2370" spans="1:2" x14ac:dyDescent="0.3">
      <c r="A2370" s="3" t="s">
        <v>3990</v>
      </c>
      <c r="B2370" s="3">
        <v>4.0999999999999996</v>
      </c>
    </row>
    <row r="2371" spans="1:2" x14ac:dyDescent="0.3">
      <c r="A2371" s="3" t="s">
        <v>1282</v>
      </c>
      <c r="B2371" s="3">
        <v>8.1</v>
      </c>
    </row>
    <row r="2372" spans="1:2" x14ac:dyDescent="0.3">
      <c r="A2372" s="2" t="s">
        <v>3994</v>
      </c>
      <c r="B2372" s="2">
        <v>7.6</v>
      </c>
    </row>
    <row r="2373" spans="1:2" x14ac:dyDescent="0.3">
      <c r="A2373" s="3" t="s">
        <v>3996</v>
      </c>
      <c r="B2373" s="3">
        <v>7.8</v>
      </c>
    </row>
    <row r="2374" spans="1:2" x14ac:dyDescent="0.3">
      <c r="A2374" s="2" t="s">
        <v>3998</v>
      </c>
      <c r="B2374" s="2">
        <v>4.5999999999999996</v>
      </c>
    </row>
    <row r="2375" spans="1:2" x14ac:dyDescent="0.3">
      <c r="A2375" s="3" t="s">
        <v>3719</v>
      </c>
      <c r="B2375" s="3">
        <v>6</v>
      </c>
    </row>
    <row r="2376" spans="1:2" x14ac:dyDescent="0.3">
      <c r="A2376" s="2" t="s">
        <v>4002</v>
      </c>
      <c r="B2376" s="2">
        <v>7</v>
      </c>
    </row>
    <row r="2377" spans="1:2" x14ac:dyDescent="0.3">
      <c r="A2377" s="3" t="s">
        <v>1880</v>
      </c>
      <c r="B2377" s="3">
        <v>6.7</v>
      </c>
    </row>
    <row r="2378" spans="1:2" x14ac:dyDescent="0.3">
      <c r="A2378" s="2" t="s">
        <v>1521</v>
      </c>
      <c r="B2378" s="2">
        <v>6.4</v>
      </c>
    </row>
    <row r="2379" spans="1:2" x14ac:dyDescent="0.3">
      <c r="A2379" s="3" t="s">
        <v>4006</v>
      </c>
      <c r="B2379" s="3">
        <v>7.2</v>
      </c>
    </row>
    <row r="2380" spans="1:2" x14ac:dyDescent="0.3">
      <c r="A2380" s="2" t="s">
        <v>1798</v>
      </c>
      <c r="B2380" s="2">
        <v>7.4</v>
      </c>
    </row>
    <row r="2381" spans="1:2" x14ac:dyDescent="0.3">
      <c r="A2381" s="3" t="s">
        <v>4009</v>
      </c>
      <c r="B2381" s="3">
        <v>4.8</v>
      </c>
    </row>
    <row r="2382" spans="1:2" x14ac:dyDescent="0.3">
      <c r="A2382" s="2" t="s">
        <v>4011</v>
      </c>
      <c r="B2382" s="2">
        <v>4</v>
      </c>
    </row>
    <row r="2383" spans="1:2" x14ac:dyDescent="0.3">
      <c r="A2383" s="3" t="s">
        <v>3458</v>
      </c>
      <c r="B2383" s="3">
        <v>6.2</v>
      </c>
    </row>
    <row r="2384" spans="1:2" x14ac:dyDescent="0.3">
      <c r="A2384" s="2" t="s">
        <v>2665</v>
      </c>
      <c r="B2384" s="2">
        <v>7.7</v>
      </c>
    </row>
    <row r="2385" spans="1:2" x14ac:dyDescent="0.3">
      <c r="A2385" s="3" t="s">
        <v>4016</v>
      </c>
      <c r="B2385" s="3">
        <v>6.7</v>
      </c>
    </row>
    <row r="2386" spans="1:2" x14ac:dyDescent="0.3">
      <c r="A2386" s="2" t="s">
        <v>3914</v>
      </c>
      <c r="B2386" s="2">
        <v>7.9</v>
      </c>
    </row>
    <row r="2387" spans="1:2" x14ac:dyDescent="0.3">
      <c r="A2387" s="3" t="s">
        <v>2299</v>
      </c>
      <c r="B2387" s="3">
        <v>7.9</v>
      </c>
    </row>
    <row r="2388" spans="1:2" x14ac:dyDescent="0.3">
      <c r="A2388" s="2" t="s">
        <v>3815</v>
      </c>
      <c r="B2388" s="2">
        <v>5.5</v>
      </c>
    </row>
    <row r="2389" spans="1:2" x14ac:dyDescent="0.3">
      <c r="A2389" s="3" t="s">
        <v>4021</v>
      </c>
      <c r="B2389" s="3">
        <v>6.2</v>
      </c>
    </row>
    <row r="2390" spans="1:2" x14ac:dyDescent="0.3">
      <c r="A2390" s="2" t="s">
        <v>4023</v>
      </c>
      <c r="B2390" s="2">
        <v>5.0999999999999996</v>
      </c>
    </row>
    <row r="2391" spans="1:2" x14ac:dyDescent="0.3">
      <c r="A2391" s="3" t="s">
        <v>4025</v>
      </c>
      <c r="B2391" s="3">
        <v>4.0999999999999996</v>
      </c>
    </row>
    <row r="2392" spans="1:2" x14ac:dyDescent="0.3">
      <c r="A2392" s="2" t="s">
        <v>1335</v>
      </c>
      <c r="B2392" s="2">
        <v>6.7</v>
      </c>
    </row>
    <row r="2393" spans="1:2" x14ac:dyDescent="0.3">
      <c r="A2393" s="3" t="s">
        <v>4028</v>
      </c>
      <c r="B2393" s="3">
        <v>4.7</v>
      </c>
    </row>
    <row r="2394" spans="1:2" x14ac:dyDescent="0.3">
      <c r="A2394" s="2" t="s">
        <v>4030</v>
      </c>
      <c r="B2394" s="2">
        <v>6.4</v>
      </c>
    </row>
    <row r="2395" spans="1:2" x14ac:dyDescent="0.3">
      <c r="A2395" s="3" t="s">
        <v>3480</v>
      </c>
      <c r="B2395" s="3">
        <v>6.3</v>
      </c>
    </row>
    <row r="2396" spans="1:2" x14ac:dyDescent="0.3">
      <c r="A2396" s="2" t="s">
        <v>4033</v>
      </c>
      <c r="B2396" s="2">
        <v>5.5</v>
      </c>
    </row>
    <row r="2397" spans="1:2" x14ac:dyDescent="0.3">
      <c r="A2397" s="3" t="s">
        <v>4035</v>
      </c>
      <c r="B2397" s="3">
        <v>7.3</v>
      </c>
    </row>
    <row r="2398" spans="1:2" x14ac:dyDescent="0.3">
      <c r="A2398" s="2" t="s">
        <v>487</v>
      </c>
      <c r="B2398" s="2">
        <v>6.3</v>
      </c>
    </row>
    <row r="2399" spans="1:2" x14ac:dyDescent="0.3">
      <c r="A2399" s="3" t="s">
        <v>4038</v>
      </c>
      <c r="B2399" s="3">
        <v>4.9000000000000004</v>
      </c>
    </row>
    <row r="2400" spans="1:2" x14ac:dyDescent="0.3">
      <c r="A2400" s="2" t="s">
        <v>759</v>
      </c>
      <c r="B2400" s="2">
        <v>7.6</v>
      </c>
    </row>
    <row r="2401" spans="1:2" x14ac:dyDescent="0.3">
      <c r="A2401" s="3" t="s">
        <v>4041</v>
      </c>
      <c r="B2401" s="3">
        <v>6</v>
      </c>
    </row>
    <row r="2402" spans="1:2" x14ac:dyDescent="0.3">
      <c r="A2402" s="2" t="s">
        <v>2805</v>
      </c>
      <c r="B2402" s="2">
        <v>6.2</v>
      </c>
    </row>
    <row r="2403" spans="1:2" x14ac:dyDescent="0.3">
      <c r="A2403" s="3" t="s">
        <v>3426</v>
      </c>
      <c r="B2403" s="3">
        <v>6.8</v>
      </c>
    </row>
    <row r="2404" spans="1:2" x14ac:dyDescent="0.3">
      <c r="A2404" s="2" t="s">
        <v>4045</v>
      </c>
      <c r="B2404" s="2">
        <v>4.5</v>
      </c>
    </row>
    <row r="2405" spans="1:2" x14ac:dyDescent="0.3">
      <c r="A2405" s="3" t="s">
        <v>4047</v>
      </c>
      <c r="B2405" s="3">
        <v>5.7</v>
      </c>
    </row>
    <row r="2406" spans="1:2" x14ac:dyDescent="0.3">
      <c r="A2406" s="3" t="s">
        <v>4049</v>
      </c>
      <c r="B2406" s="3">
        <v>4.5999999999999996</v>
      </c>
    </row>
    <row r="2407" spans="1:2" x14ac:dyDescent="0.3">
      <c r="A2407" s="2" t="s">
        <v>4051</v>
      </c>
      <c r="B2407" s="2">
        <v>6.2</v>
      </c>
    </row>
    <row r="2408" spans="1:2" x14ac:dyDescent="0.3">
      <c r="A2408" s="3" t="s">
        <v>4054</v>
      </c>
      <c r="B2408" s="3">
        <v>7</v>
      </c>
    </row>
    <row r="2409" spans="1:2" x14ac:dyDescent="0.3">
      <c r="A2409" s="2" t="s">
        <v>4056</v>
      </c>
      <c r="B2409" s="2">
        <v>6.9</v>
      </c>
    </row>
    <row r="2410" spans="1:2" x14ac:dyDescent="0.3">
      <c r="A2410" s="2" t="s">
        <v>4058</v>
      </c>
      <c r="B2410" s="2">
        <v>6.7</v>
      </c>
    </row>
    <row r="2411" spans="1:2" x14ac:dyDescent="0.3">
      <c r="A2411" s="3" t="s">
        <v>4060</v>
      </c>
      <c r="B2411" s="3">
        <v>5.6</v>
      </c>
    </row>
    <row r="2412" spans="1:2" x14ac:dyDescent="0.3">
      <c r="A2412" s="2" t="s">
        <v>2177</v>
      </c>
      <c r="B2412" s="2">
        <v>6.6</v>
      </c>
    </row>
    <row r="2413" spans="1:2" x14ac:dyDescent="0.3">
      <c r="A2413" s="3" t="s">
        <v>2665</v>
      </c>
      <c r="B2413" s="3">
        <v>6.4</v>
      </c>
    </row>
    <row r="2414" spans="1:2" x14ac:dyDescent="0.3">
      <c r="A2414" s="2" t="s">
        <v>4064</v>
      </c>
      <c r="B2414" s="2">
        <v>2.8</v>
      </c>
    </row>
    <row r="2415" spans="1:2" x14ac:dyDescent="0.3">
      <c r="A2415" s="3" t="s">
        <v>4066</v>
      </c>
      <c r="B2415" s="3">
        <v>5.4</v>
      </c>
    </row>
    <row r="2416" spans="1:2" x14ac:dyDescent="0.3">
      <c r="A2416" s="2" t="s">
        <v>325</v>
      </c>
      <c r="B2416" s="2">
        <v>5</v>
      </c>
    </row>
    <row r="2417" spans="1:2" x14ac:dyDescent="0.3">
      <c r="A2417" s="3" t="s">
        <v>4069</v>
      </c>
      <c r="B2417" s="3">
        <v>5.0999999999999996</v>
      </c>
    </row>
    <row r="2418" spans="1:2" x14ac:dyDescent="0.3">
      <c r="A2418" s="2" t="s">
        <v>924</v>
      </c>
      <c r="B2418" s="2">
        <v>8</v>
      </c>
    </row>
    <row r="2419" spans="1:2" x14ac:dyDescent="0.3">
      <c r="A2419" s="3" t="s">
        <v>3704</v>
      </c>
      <c r="B2419" s="3">
        <v>5.9</v>
      </c>
    </row>
    <row r="2420" spans="1:2" x14ac:dyDescent="0.3">
      <c r="A2420" s="3" t="s">
        <v>1405</v>
      </c>
      <c r="B2420" s="3">
        <v>8.1999999999999993</v>
      </c>
    </row>
    <row r="2421" spans="1:2" x14ac:dyDescent="0.3">
      <c r="A2421" s="2" t="s">
        <v>4075</v>
      </c>
      <c r="B2421" s="2">
        <v>7</v>
      </c>
    </row>
    <row r="2422" spans="1:2" x14ac:dyDescent="0.3">
      <c r="A2422" s="3" t="s">
        <v>1043</v>
      </c>
      <c r="B2422" s="3">
        <v>6.6</v>
      </c>
    </row>
    <row r="2423" spans="1:2" x14ac:dyDescent="0.3">
      <c r="A2423" s="2" t="s">
        <v>4078</v>
      </c>
      <c r="B2423" s="2">
        <v>6.7</v>
      </c>
    </row>
    <row r="2424" spans="1:2" x14ac:dyDescent="0.3">
      <c r="A2424" s="3" t="s">
        <v>4081</v>
      </c>
      <c r="B2424" s="3">
        <v>5.5</v>
      </c>
    </row>
    <row r="2425" spans="1:2" x14ac:dyDescent="0.3">
      <c r="A2425" s="2" t="s">
        <v>4083</v>
      </c>
      <c r="B2425" s="2">
        <v>4.9000000000000004</v>
      </c>
    </row>
    <row r="2426" spans="1:2" x14ac:dyDescent="0.3">
      <c r="A2426" s="3" t="s">
        <v>1954</v>
      </c>
      <c r="B2426" s="3">
        <v>6.9</v>
      </c>
    </row>
    <row r="2427" spans="1:2" x14ac:dyDescent="0.3">
      <c r="A2427" s="3" t="s">
        <v>4086</v>
      </c>
      <c r="B2427" s="3">
        <v>5.6</v>
      </c>
    </row>
    <row r="2428" spans="1:2" x14ac:dyDescent="0.3">
      <c r="A2428" s="2" t="s">
        <v>4088</v>
      </c>
      <c r="B2428" s="2">
        <v>8</v>
      </c>
    </row>
    <row r="2429" spans="1:2" x14ac:dyDescent="0.3">
      <c r="A2429" s="3" t="s">
        <v>4090</v>
      </c>
      <c r="B2429" s="3">
        <v>5.3</v>
      </c>
    </row>
    <row r="2430" spans="1:2" x14ac:dyDescent="0.3">
      <c r="A2430" s="2" t="s">
        <v>4092</v>
      </c>
      <c r="B2430" s="2">
        <v>6.2</v>
      </c>
    </row>
    <row r="2431" spans="1:2" x14ac:dyDescent="0.3">
      <c r="A2431" s="3" t="s">
        <v>4094</v>
      </c>
      <c r="B2431" s="3">
        <v>5.3</v>
      </c>
    </row>
    <row r="2432" spans="1:2" x14ac:dyDescent="0.3">
      <c r="A2432" s="2" t="s">
        <v>1975</v>
      </c>
      <c r="B2432" s="2">
        <v>6.6</v>
      </c>
    </row>
    <row r="2433" spans="1:2" x14ac:dyDescent="0.3">
      <c r="A2433" s="3" t="s">
        <v>2665</v>
      </c>
      <c r="B2433" s="3">
        <v>7.2</v>
      </c>
    </row>
    <row r="2434" spans="1:2" x14ac:dyDescent="0.3">
      <c r="A2434" s="2" t="s">
        <v>4098</v>
      </c>
      <c r="B2434" s="2">
        <v>4.5999999999999996</v>
      </c>
    </row>
    <row r="2435" spans="1:2" x14ac:dyDescent="0.3">
      <c r="A2435" s="3" t="s">
        <v>3924</v>
      </c>
      <c r="B2435" s="3">
        <v>7.5</v>
      </c>
    </row>
    <row r="2436" spans="1:2" x14ac:dyDescent="0.3">
      <c r="A2436" s="2" t="s">
        <v>4102</v>
      </c>
      <c r="B2436" s="2">
        <v>6.5</v>
      </c>
    </row>
    <row r="2437" spans="1:2" x14ac:dyDescent="0.3">
      <c r="A2437" s="3" t="s">
        <v>81</v>
      </c>
      <c r="B2437" s="3">
        <v>7.6</v>
      </c>
    </row>
    <row r="2438" spans="1:2" x14ac:dyDescent="0.3">
      <c r="A2438" s="2" t="s">
        <v>4105</v>
      </c>
      <c r="B2438" s="2">
        <v>6.2</v>
      </c>
    </row>
    <row r="2439" spans="1:2" x14ac:dyDescent="0.3">
      <c r="A2439" s="3" t="s">
        <v>1916</v>
      </c>
      <c r="B2439" s="3">
        <v>8</v>
      </c>
    </row>
    <row r="2440" spans="1:2" x14ac:dyDescent="0.3">
      <c r="A2440" s="3" t="s">
        <v>2665</v>
      </c>
      <c r="B2440" s="3">
        <v>6.3</v>
      </c>
    </row>
    <row r="2441" spans="1:2" x14ac:dyDescent="0.3">
      <c r="A2441" s="2" t="s">
        <v>4109</v>
      </c>
      <c r="B2441" s="2">
        <v>7.2</v>
      </c>
    </row>
    <row r="2442" spans="1:2" x14ac:dyDescent="0.3">
      <c r="A2442" s="2" t="s">
        <v>4111</v>
      </c>
      <c r="B2442" s="2">
        <v>6.7</v>
      </c>
    </row>
    <row r="2443" spans="1:2" x14ac:dyDescent="0.3">
      <c r="A2443" s="3" t="s">
        <v>4113</v>
      </c>
      <c r="B2443" s="3">
        <v>5.3</v>
      </c>
    </row>
    <row r="2444" spans="1:2" x14ac:dyDescent="0.3">
      <c r="A2444" s="2" t="s">
        <v>4115</v>
      </c>
      <c r="B2444" s="2">
        <v>6.3</v>
      </c>
    </row>
    <row r="2445" spans="1:2" x14ac:dyDescent="0.3">
      <c r="A2445" s="3" t="s">
        <v>3758</v>
      </c>
      <c r="B2445" s="3">
        <v>6.5</v>
      </c>
    </row>
    <row r="2446" spans="1:2" x14ac:dyDescent="0.3">
      <c r="A2446" s="2" t="s">
        <v>4118</v>
      </c>
      <c r="B2446" s="2">
        <v>8.3000000000000007</v>
      </c>
    </row>
    <row r="2447" spans="1:2" x14ac:dyDescent="0.3">
      <c r="A2447" s="3" t="s">
        <v>1632</v>
      </c>
      <c r="B2447" s="3">
        <v>7.2</v>
      </c>
    </row>
    <row r="2448" spans="1:2" x14ac:dyDescent="0.3">
      <c r="A2448" s="2" t="s">
        <v>1696</v>
      </c>
      <c r="B2448" s="2">
        <v>6.8</v>
      </c>
    </row>
    <row r="2449" spans="1:2" x14ac:dyDescent="0.3">
      <c r="A2449" s="3" t="s">
        <v>4122</v>
      </c>
      <c r="B2449" s="3">
        <v>6.4</v>
      </c>
    </row>
    <row r="2450" spans="1:2" x14ac:dyDescent="0.3">
      <c r="A2450" s="2" t="s">
        <v>4124</v>
      </c>
      <c r="B2450" s="2">
        <v>6.9</v>
      </c>
    </row>
    <row r="2451" spans="1:2" x14ac:dyDescent="0.3">
      <c r="A2451" s="2" t="s">
        <v>4127</v>
      </c>
      <c r="B2451" s="2">
        <v>6.2</v>
      </c>
    </row>
    <row r="2452" spans="1:2" x14ac:dyDescent="0.3">
      <c r="A2452" s="3" t="s">
        <v>4130</v>
      </c>
      <c r="B2452" s="3">
        <v>6.1</v>
      </c>
    </row>
    <row r="2453" spans="1:2" x14ac:dyDescent="0.3">
      <c r="A2453" s="3" t="s">
        <v>4133</v>
      </c>
      <c r="B2453" s="3">
        <v>5.0999999999999996</v>
      </c>
    </row>
    <row r="2454" spans="1:2" x14ac:dyDescent="0.3">
      <c r="A2454" s="2" t="s">
        <v>4135</v>
      </c>
      <c r="B2454" s="2">
        <v>4.5</v>
      </c>
    </row>
    <row r="2455" spans="1:2" x14ac:dyDescent="0.3">
      <c r="A2455" s="3" t="s">
        <v>4138</v>
      </c>
      <c r="B2455" s="3">
        <v>5.9</v>
      </c>
    </row>
    <row r="2456" spans="1:2" x14ac:dyDescent="0.3">
      <c r="A2456" s="3" t="s">
        <v>1391</v>
      </c>
      <c r="B2456" s="3">
        <v>8.1</v>
      </c>
    </row>
    <row r="2457" spans="1:2" x14ac:dyDescent="0.3">
      <c r="A2457" s="2" t="s">
        <v>4142</v>
      </c>
      <c r="B2457" s="2">
        <v>5.7</v>
      </c>
    </row>
    <row r="2458" spans="1:2" x14ac:dyDescent="0.3">
      <c r="A2458" s="3" t="s">
        <v>116</v>
      </c>
      <c r="B2458" s="3">
        <v>6.8</v>
      </c>
    </row>
    <row r="2459" spans="1:2" x14ac:dyDescent="0.3">
      <c r="A2459" s="2" t="s">
        <v>4145</v>
      </c>
      <c r="B2459" s="2">
        <v>7.5</v>
      </c>
    </row>
    <row r="2460" spans="1:2" x14ac:dyDescent="0.3">
      <c r="A2460" s="2" t="s">
        <v>1222</v>
      </c>
      <c r="B2460" s="2">
        <v>8.3000000000000007</v>
      </c>
    </row>
    <row r="2461" spans="1:2" x14ac:dyDescent="0.3">
      <c r="A2461" s="3" t="s">
        <v>4148</v>
      </c>
      <c r="B2461" s="3">
        <v>7.4</v>
      </c>
    </row>
    <row r="2462" spans="1:2" x14ac:dyDescent="0.3">
      <c r="A2462" s="2" t="s">
        <v>1738</v>
      </c>
      <c r="B2462" s="2">
        <v>8</v>
      </c>
    </row>
    <row r="2463" spans="1:2" x14ac:dyDescent="0.3">
      <c r="A2463" s="3" t="s">
        <v>1700</v>
      </c>
      <c r="B2463" s="3">
        <v>6.9</v>
      </c>
    </row>
    <row r="2464" spans="1:2" x14ac:dyDescent="0.3">
      <c r="A2464" s="2" t="s">
        <v>1091</v>
      </c>
      <c r="B2464" s="2">
        <v>6.9</v>
      </c>
    </row>
    <row r="2465" spans="1:2" x14ac:dyDescent="0.3">
      <c r="A2465" s="2" t="s">
        <v>4153</v>
      </c>
      <c r="B2465" s="2">
        <v>5.5</v>
      </c>
    </row>
    <row r="2466" spans="1:2" x14ac:dyDescent="0.3">
      <c r="A2466" s="2" t="s">
        <v>241</v>
      </c>
      <c r="B2466" s="2">
        <v>7.2</v>
      </c>
    </row>
    <row r="2467" spans="1:2" x14ac:dyDescent="0.3">
      <c r="A2467" s="3" t="s">
        <v>223</v>
      </c>
      <c r="B2467" s="3">
        <v>6.9</v>
      </c>
    </row>
    <row r="2468" spans="1:2" x14ac:dyDescent="0.3">
      <c r="A2468" s="2" t="s">
        <v>1802</v>
      </c>
      <c r="B2468" s="2">
        <v>5.5</v>
      </c>
    </row>
    <row r="2469" spans="1:2" x14ac:dyDescent="0.3">
      <c r="A2469" s="3" t="s">
        <v>3097</v>
      </c>
      <c r="B2469" s="3">
        <v>5.2</v>
      </c>
    </row>
    <row r="2470" spans="1:2" x14ac:dyDescent="0.3">
      <c r="A2470" s="2" t="s">
        <v>2595</v>
      </c>
      <c r="B2470" s="2">
        <v>7.1</v>
      </c>
    </row>
    <row r="2471" spans="1:2" x14ac:dyDescent="0.3">
      <c r="A2471" s="2" t="s">
        <v>4160</v>
      </c>
      <c r="B2471" s="2">
        <v>5.5</v>
      </c>
    </row>
    <row r="2472" spans="1:2" x14ac:dyDescent="0.3">
      <c r="A2472" s="3" t="s">
        <v>4162</v>
      </c>
      <c r="B2472" s="3">
        <v>6.7</v>
      </c>
    </row>
    <row r="2473" spans="1:2" x14ac:dyDescent="0.3">
      <c r="A2473" s="2" t="s">
        <v>3128</v>
      </c>
      <c r="B2473" s="2">
        <v>5</v>
      </c>
    </row>
    <row r="2474" spans="1:2" x14ac:dyDescent="0.3">
      <c r="A2474" s="3" t="s">
        <v>1619</v>
      </c>
      <c r="B2474" s="3">
        <v>6.4</v>
      </c>
    </row>
    <row r="2475" spans="1:2" x14ac:dyDescent="0.3">
      <c r="A2475" s="2" t="s">
        <v>4047</v>
      </c>
      <c r="B2475" s="2">
        <v>6.6</v>
      </c>
    </row>
    <row r="2476" spans="1:2" x14ac:dyDescent="0.3">
      <c r="A2476" s="3" t="s">
        <v>967</v>
      </c>
      <c r="B2476" s="3">
        <v>5.9</v>
      </c>
    </row>
    <row r="2477" spans="1:2" x14ac:dyDescent="0.3">
      <c r="A2477" s="2" t="s">
        <v>1499</v>
      </c>
      <c r="B2477" s="2">
        <v>5.7</v>
      </c>
    </row>
    <row r="2478" spans="1:2" x14ac:dyDescent="0.3">
      <c r="A2478" s="3" t="s">
        <v>2055</v>
      </c>
      <c r="B2478" s="3">
        <v>4.5</v>
      </c>
    </row>
    <row r="2479" spans="1:2" x14ac:dyDescent="0.3">
      <c r="A2479" s="3" t="s">
        <v>3732</v>
      </c>
      <c r="B2479" s="3">
        <v>5</v>
      </c>
    </row>
    <row r="2480" spans="1:2" x14ac:dyDescent="0.3">
      <c r="A2480" s="2" t="s">
        <v>1859</v>
      </c>
      <c r="B2480" s="2">
        <v>4.5999999999999996</v>
      </c>
    </row>
    <row r="2481" spans="1:2" x14ac:dyDescent="0.3">
      <c r="A2481" s="3" t="s">
        <v>457</v>
      </c>
      <c r="B2481" s="3">
        <v>6.5</v>
      </c>
    </row>
    <row r="2482" spans="1:2" x14ac:dyDescent="0.3">
      <c r="A2482" s="2" t="s">
        <v>4174</v>
      </c>
      <c r="B2482" s="2">
        <v>4.9000000000000004</v>
      </c>
    </row>
    <row r="2483" spans="1:2" x14ac:dyDescent="0.3">
      <c r="A2483" s="3" t="s">
        <v>4176</v>
      </c>
      <c r="B2483" s="3">
        <v>6</v>
      </c>
    </row>
    <row r="2484" spans="1:2" x14ac:dyDescent="0.3">
      <c r="A2484" s="2" t="s">
        <v>4178</v>
      </c>
      <c r="B2484" s="2">
        <v>6.9</v>
      </c>
    </row>
    <row r="2485" spans="1:2" x14ac:dyDescent="0.3">
      <c r="A2485" s="3" t="s">
        <v>4181</v>
      </c>
      <c r="B2485" s="3">
        <v>5.7</v>
      </c>
    </row>
    <row r="2486" spans="1:2" x14ac:dyDescent="0.3">
      <c r="A2486" s="3" t="s">
        <v>1667</v>
      </c>
      <c r="B2486" s="3">
        <v>6.9</v>
      </c>
    </row>
    <row r="2487" spans="1:2" x14ac:dyDescent="0.3">
      <c r="A2487" s="3" t="s">
        <v>4184</v>
      </c>
      <c r="B2487" s="3">
        <v>4.4000000000000004</v>
      </c>
    </row>
    <row r="2488" spans="1:2" x14ac:dyDescent="0.3">
      <c r="A2488" s="3" t="s">
        <v>4186</v>
      </c>
      <c r="B2488" s="3">
        <v>7</v>
      </c>
    </row>
    <row r="2489" spans="1:2" x14ac:dyDescent="0.3">
      <c r="A2489" s="2" t="s">
        <v>682</v>
      </c>
      <c r="B2489" s="2">
        <v>5.4</v>
      </c>
    </row>
    <row r="2490" spans="1:2" x14ac:dyDescent="0.3">
      <c r="A2490" s="3" t="s">
        <v>4190</v>
      </c>
      <c r="B2490" s="3">
        <v>5.4</v>
      </c>
    </row>
    <row r="2491" spans="1:2" x14ac:dyDescent="0.3">
      <c r="A2491" s="3" t="s">
        <v>4192</v>
      </c>
      <c r="B2491" s="3">
        <v>7.6</v>
      </c>
    </row>
    <row r="2492" spans="1:2" x14ac:dyDescent="0.3">
      <c r="A2492" s="2" t="s">
        <v>4194</v>
      </c>
      <c r="B2492" s="2">
        <v>5.9</v>
      </c>
    </row>
    <row r="2493" spans="1:2" x14ac:dyDescent="0.3">
      <c r="A2493" s="3" t="s">
        <v>3242</v>
      </c>
      <c r="B2493" s="3">
        <v>6.6</v>
      </c>
    </row>
    <row r="2494" spans="1:2" x14ac:dyDescent="0.3">
      <c r="A2494" s="2" t="s">
        <v>390</v>
      </c>
      <c r="B2494" s="2">
        <v>6.7</v>
      </c>
    </row>
    <row r="2495" spans="1:2" x14ac:dyDescent="0.3">
      <c r="A2495" s="3" t="s">
        <v>4198</v>
      </c>
      <c r="B2495" s="3">
        <v>3.9</v>
      </c>
    </row>
    <row r="2496" spans="1:2" x14ac:dyDescent="0.3">
      <c r="A2496" s="2" t="s">
        <v>3914</v>
      </c>
      <c r="B2496" s="2">
        <v>5.7</v>
      </c>
    </row>
    <row r="2497" spans="1:2" x14ac:dyDescent="0.3">
      <c r="A2497" s="2" t="s">
        <v>4201</v>
      </c>
      <c r="B2497" s="2">
        <v>6.5</v>
      </c>
    </row>
    <row r="2498" spans="1:2" x14ac:dyDescent="0.3">
      <c r="A2498" s="3" t="s">
        <v>3569</v>
      </c>
      <c r="B2498" s="3">
        <v>6.8</v>
      </c>
    </row>
    <row r="2499" spans="1:2" x14ac:dyDescent="0.3">
      <c r="A2499" s="3" t="s">
        <v>1781</v>
      </c>
      <c r="B2499" s="3">
        <v>7.3</v>
      </c>
    </row>
    <row r="2500" spans="1:2" x14ac:dyDescent="0.3">
      <c r="A2500" s="3" t="s">
        <v>798</v>
      </c>
      <c r="B2500" s="3">
        <v>7</v>
      </c>
    </row>
    <row r="2501" spans="1:2" x14ac:dyDescent="0.3">
      <c r="A2501" s="2" t="s">
        <v>4207</v>
      </c>
      <c r="B2501" s="2">
        <v>6.5</v>
      </c>
    </row>
    <row r="2502" spans="1:2" x14ac:dyDescent="0.3">
      <c r="A2502" s="2" t="s">
        <v>1282</v>
      </c>
      <c r="B2502" s="2">
        <v>7.7</v>
      </c>
    </row>
    <row r="2503" spans="1:2" x14ac:dyDescent="0.3">
      <c r="A2503" s="3" t="s">
        <v>344</v>
      </c>
      <c r="B2503" s="3">
        <v>7.7</v>
      </c>
    </row>
    <row r="2504" spans="1:2" x14ac:dyDescent="0.3">
      <c r="A2504" s="3" t="s">
        <v>3513</v>
      </c>
      <c r="B2504" s="3">
        <v>6.8</v>
      </c>
    </row>
    <row r="2505" spans="1:2" x14ac:dyDescent="0.3">
      <c r="A2505" s="2" t="s">
        <v>3586</v>
      </c>
      <c r="B2505" s="2">
        <v>7.4</v>
      </c>
    </row>
    <row r="2506" spans="1:2" x14ac:dyDescent="0.3">
      <c r="A2506" s="3" t="s">
        <v>2330</v>
      </c>
      <c r="B2506" s="3">
        <v>5.0999999999999996</v>
      </c>
    </row>
    <row r="2507" spans="1:2" x14ac:dyDescent="0.3">
      <c r="A2507" s="3" t="s">
        <v>2913</v>
      </c>
      <c r="B2507" s="3">
        <v>7.4</v>
      </c>
    </row>
    <row r="2508" spans="1:2" x14ac:dyDescent="0.3">
      <c r="A2508" s="2" t="s">
        <v>4088</v>
      </c>
      <c r="B2508" s="2">
        <v>7.2</v>
      </c>
    </row>
    <row r="2509" spans="1:2" x14ac:dyDescent="0.3">
      <c r="A2509" s="3" t="s">
        <v>971</v>
      </c>
      <c r="B2509" s="3">
        <v>8.3000000000000007</v>
      </c>
    </row>
    <row r="2510" spans="1:2" x14ac:dyDescent="0.3">
      <c r="A2510" s="2" t="s">
        <v>1180</v>
      </c>
      <c r="B2510" s="2">
        <v>8.1</v>
      </c>
    </row>
    <row r="2511" spans="1:2" x14ac:dyDescent="0.3">
      <c r="A2511" s="2" t="s">
        <v>1027</v>
      </c>
      <c r="B2511" s="2">
        <v>7.3</v>
      </c>
    </row>
    <row r="2512" spans="1:2" x14ac:dyDescent="0.3">
      <c r="A2512" s="3" t="s">
        <v>2575</v>
      </c>
      <c r="B2512" s="3">
        <v>3.6</v>
      </c>
    </row>
    <row r="2513" spans="1:2" x14ac:dyDescent="0.3">
      <c r="A2513" s="2" t="s">
        <v>346</v>
      </c>
      <c r="B2513" s="2">
        <v>1.6</v>
      </c>
    </row>
    <row r="2514" spans="1:2" x14ac:dyDescent="0.3">
      <c r="A2514" s="3" t="s">
        <v>393</v>
      </c>
      <c r="B2514" s="3">
        <v>8</v>
      </c>
    </row>
    <row r="2515" spans="1:2" x14ac:dyDescent="0.3">
      <c r="A2515" s="3" t="s">
        <v>1590</v>
      </c>
      <c r="B2515" s="3">
        <v>9</v>
      </c>
    </row>
    <row r="2516" spans="1:2" x14ac:dyDescent="0.3">
      <c r="A2516" s="2" t="s">
        <v>1880</v>
      </c>
      <c r="B2516" s="2">
        <v>6.1</v>
      </c>
    </row>
    <row r="2517" spans="1:2" x14ac:dyDescent="0.3">
      <c r="A2517" s="3" t="s">
        <v>691</v>
      </c>
      <c r="B2517" s="3">
        <v>5.7</v>
      </c>
    </row>
    <row r="2518" spans="1:2" x14ac:dyDescent="0.3">
      <c r="A2518" s="2" t="s">
        <v>3138</v>
      </c>
      <c r="B2518" s="2">
        <v>6.8</v>
      </c>
    </row>
    <row r="2519" spans="1:2" x14ac:dyDescent="0.3">
      <c r="A2519" s="3" t="s">
        <v>4227</v>
      </c>
      <c r="B2519" s="3">
        <v>5.5</v>
      </c>
    </row>
    <row r="2520" spans="1:2" x14ac:dyDescent="0.3">
      <c r="A2520" s="2" t="s">
        <v>4229</v>
      </c>
      <c r="B2520" s="2">
        <v>6.8</v>
      </c>
    </row>
    <row r="2521" spans="1:2" x14ac:dyDescent="0.3">
      <c r="A2521" s="3" t="s">
        <v>4231</v>
      </c>
      <c r="B2521" s="3">
        <v>7.3</v>
      </c>
    </row>
    <row r="2522" spans="1:2" x14ac:dyDescent="0.3">
      <c r="A2522" s="2" t="s">
        <v>2330</v>
      </c>
      <c r="B2522" s="2">
        <v>6.1</v>
      </c>
    </row>
    <row r="2523" spans="1:2" x14ac:dyDescent="0.3">
      <c r="A2523" s="3" t="s">
        <v>2412</v>
      </c>
      <c r="B2523" s="3">
        <v>7.2</v>
      </c>
    </row>
    <row r="2524" spans="1:2" x14ac:dyDescent="0.3">
      <c r="A2524" s="2" t="s">
        <v>4235</v>
      </c>
      <c r="B2524" s="2">
        <v>5.9</v>
      </c>
    </row>
    <row r="2525" spans="1:2" x14ac:dyDescent="0.3">
      <c r="A2525" s="3" t="s">
        <v>4237</v>
      </c>
      <c r="B2525" s="3">
        <v>6.1</v>
      </c>
    </row>
    <row r="2526" spans="1:2" x14ac:dyDescent="0.3">
      <c r="A2526" s="2" t="s">
        <v>1683</v>
      </c>
      <c r="B2526" s="2">
        <v>6.8</v>
      </c>
    </row>
    <row r="2527" spans="1:2" x14ac:dyDescent="0.3">
      <c r="A2527" s="3" t="s">
        <v>4240</v>
      </c>
      <c r="B2527" s="3">
        <v>7.7</v>
      </c>
    </row>
    <row r="2528" spans="1:2" x14ac:dyDescent="0.3">
      <c r="A2528" s="2" t="s">
        <v>3511</v>
      </c>
      <c r="B2528" s="2">
        <v>4.9000000000000004</v>
      </c>
    </row>
    <row r="2529" spans="1:2" x14ac:dyDescent="0.3">
      <c r="A2529" s="3" t="s">
        <v>4243</v>
      </c>
      <c r="B2529" s="3">
        <v>6.1</v>
      </c>
    </row>
    <row r="2530" spans="1:2" x14ac:dyDescent="0.3">
      <c r="A2530" s="2" t="s">
        <v>3553</v>
      </c>
      <c r="B2530" s="2">
        <v>2.5</v>
      </c>
    </row>
    <row r="2531" spans="1:2" x14ac:dyDescent="0.3">
      <c r="A2531" s="3" t="s">
        <v>4247</v>
      </c>
      <c r="B2531" s="3">
        <v>6.1</v>
      </c>
    </row>
    <row r="2532" spans="1:2" x14ac:dyDescent="0.3">
      <c r="A2532" s="2" t="s">
        <v>4249</v>
      </c>
      <c r="B2532" s="2">
        <v>5.9</v>
      </c>
    </row>
    <row r="2533" spans="1:2" x14ac:dyDescent="0.3">
      <c r="A2533" s="3" t="s">
        <v>4251</v>
      </c>
      <c r="B2533" s="3">
        <v>5.7</v>
      </c>
    </row>
    <row r="2534" spans="1:2" x14ac:dyDescent="0.3">
      <c r="A2534" s="2" t="s">
        <v>4253</v>
      </c>
      <c r="B2534" s="2">
        <v>5.6</v>
      </c>
    </row>
    <row r="2535" spans="1:2" x14ac:dyDescent="0.3">
      <c r="A2535" s="3" t="s">
        <v>1077</v>
      </c>
      <c r="B2535" s="3">
        <v>7.2</v>
      </c>
    </row>
    <row r="2536" spans="1:2" x14ac:dyDescent="0.3">
      <c r="A2536" s="2" t="s">
        <v>4256</v>
      </c>
      <c r="B2536" s="2">
        <v>7.7</v>
      </c>
    </row>
    <row r="2537" spans="1:2" x14ac:dyDescent="0.3">
      <c r="A2537" s="3" t="s">
        <v>590</v>
      </c>
      <c r="B2537" s="3">
        <v>7.8</v>
      </c>
    </row>
    <row r="2538" spans="1:2" x14ac:dyDescent="0.3">
      <c r="A2538" s="2" t="s">
        <v>4259</v>
      </c>
      <c r="B2538" s="2">
        <v>6.1</v>
      </c>
    </row>
    <row r="2539" spans="1:2" x14ac:dyDescent="0.3">
      <c r="A2539" s="3" t="s">
        <v>4261</v>
      </c>
      <c r="B2539" s="3">
        <v>5.8</v>
      </c>
    </row>
    <row r="2540" spans="1:2" x14ac:dyDescent="0.3">
      <c r="A2540" s="2" t="s">
        <v>1773</v>
      </c>
      <c r="B2540" s="2">
        <v>6.5</v>
      </c>
    </row>
    <row r="2541" spans="1:2" x14ac:dyDescent="0.3">
      <c r="A2541" s="3" t="s">
        <v>1222</v>
      </c>
      <c r="B2541" s="3">
        <v>7.9</v>
      </c>
    </row>
    <row r="2542" spans="1:2" x14ac:dyDescent="0.3">
      <c r="A2542" s="2" t="s">
        <v>4266</v>
      </c>
      <c r="B2542" s="2">
        <v>6.3</v>
      </c>
    </row>
    <row r="2543" spans="1:2" x14ac:dyDescent="0.3">
      <c r="A2543" s="2" t="s">
        <v>4268</v>
      </c>
      <c r="B2543" s="2">
        <v>8.3000000000000007</v>
      </c>
    </row>
    <row r="2544" spans="1:2" x14ac:dyDescent="0.3">
      <c r="A2544" s="3" t="s">
        <v>4270</v>
      </c>
      <c r="B2544" s="3">
        <v>6.4</v>
      </c>
    </row>
    <row r="2545" spans="1:2" x14ac:dyDescent="0.3">
      <c r="A2545" s="2" t="s">
        <v>4272</v>
      </c>
      <c r="B2545" s="2">
        <v>6.7</v>
      </c>
    </row>
    <row r="2546" spans="1:2" x14ac:dyDescent="0.3">
      <c r="A2546" s="3" t="s">
        <v>3458</v>
      </c>
      <c r="B2546" s="3">
        <v>6.1</v>
      </c>
    </row>
    <row r="2547" spans="1:2" x14ac:dyDescent="0.3">
      <c r="A2547" s="3" t="s">
        <v>4275</v>
      </c>
      <c r="B2547" s="3">
        <v>6</v>
      </c>
    </row>
    <row r="2548" spans="1:2" x14ac:dyDescent="0.3">
      <c r="A2548" s="2" t="s">
        <v>4277</v>
      </c>
      <c r="B2548" s="2">
        <v>5.8</v>
      </c>
    </row>
    <row r="2549" spans="1:2" x14ac:dyDescent="0.3">
      <c r="A2549" s="3" t="s">
        <v>4279</v>
      </c>
      <c r="B2549" s="3">
        <v>5.6</v>
      </c>
    </row>
    <row r="2550" spans="1:2" x14ac:dyDescent="0.3">
      <c r="A2550" s="2" t="s">
        <v>4282</v>
      </c>
      <c r="B2550" s="2">
        <v>6.1</v>
      </c>
    </row>
    <row r="2551" spans="1:2" x14ac:dyDescent="0.3">
      <c r="A2551" s="3" t="s">
        <v>4284</v>
      </c>
      <c r="B2551" s="3">
        <v>5.9</v>
      </c>
    </row>
    <row r="2552" spans="1:2" x14ac:dyDescent="0.3">
      <c r="A2552" s="2" t="s">
        <v>4286</v>
      </c>
      <c r="B2552" s="2">
        <v>7.3</v>
      </c>
    </row>
    <row r="2553" spans="1:2" x14ac:dyDescent="0.3">
      <c r="A2553" s="3" t="s">
        <v>1436</v>
      </c>
      <c r="B2553" s="3">
        <v>6.8</v>
      </c>
    </row>
    <row r="2554" spans="1:2" x14ac:dyDescent="0.3">
      <c r="A2554" s="2" t="s">
        <v>568</v>
      </c>
      <c r="B2554" s="2">
        <v>5.7</v>
      </c>
    </row>
    <row r="2555" spans="1:2" x14ac:dyDescent="0.3">
      <c r="A2555" s="3" t="s">
        <v>4290</v>
      </c>
      <c r="B2555" s="3">
        <v>7.3</v>
      </c>
    </row>
    <row r="2556" spans="1:2" x14ac:dyDescent="0.3">
      <c r="A2556" s="2" t="s">
        <v>3171</v>
      </c>
      <c r="B2556" s="2">
        <v>6.3</v>
      </c>
    </row>
    <row r="2557" spans="1:2" x14ac:dyDescent="0.3">
      <c r="A2557" s="3" t="s">
        <v>4293</v>
      </c>
      <c r="B2557" s="3">
        <v>5.9</v>
      </c>
    </row>
    <row r="2558" spans="1:2" x14ac:dyDescent="0.3">
      <c r="A2558" s="3" t="s">
        <v>3215</v>
      </c>
      <c r="B2558" s="3">
        <v>7.1</v>
      </c>
    </row>
    <row r="2559" spans="1:2" x14ac:dyDescent="0.3">
      <c r="A2559" s="2" t="s">
        <v>4296</v>
      </c>
      <c r="B2559" s="2">
        <v>8</v>
      </c>
    </row>
    <row r="2560" spans="1:2" x14ac:dyDescent="0.3">
      <c r="A2560" s="3" t="s">
        <v>4298</v>
      </c>
      <c r="B2560" s="3">
        <v>5.0999999999999996</v>
      </c>
    </row>
    <row r="2561" spans="1:2" x14ac:dyDescent="0.3">
      <c r="A2561" s="2" t="s">
        <v>3220</v>
      </c>
      <c r="B2561" s="2">
        <v>7.1</v>
      </c>
    </row>
    <row r="2562" spans="1:2" x14ac:dyDescent="0.3">
      <c r="A2562" s="3" t="s">
        <v>4078</v>
      </c>
      <c r="B2562" s="3">
        <v>6.5</v>
      </c>
    </row>
    <row r="2563" spans="1:2" x14ac:dyDescent="0.3">
      <c r="A2563" s="2" t="s">
        <v>1492</v>
      </c>
      <c r="B2563" s="2">
        <v>4.5</v>
      </c>
    </row>
    <row r="2564" spans="1:2" x14ac:dyDescent="0.3">
      <c r="A2564" s="3" t="s">
        <v>4303</v>
      </c>
      <c r="B2564" s="3">
        <v>6.6</v>
      </c>
    </row>
    <row r="2565" spans="1:2" x14ac:dyDescent="0.3">
      <c r="A2565" s="2" t="s">
        <v>1219</v>
      </c>
      <c r="B2565" s="2">
        <v>4.3</v>
      </c>
    </row>
    <row r="2566" spans="1:2" x14ac:dyDescent="0.3">
      <c r="A2566" s="3" t="s">
        <v>4111</v>
      </c>
      <c r="B2566" s="3">
        <v>6.7</v>
      </c>
    </row>
    <row r="2567" spans="1:2" x14ac:dyDescent="0.3">
      <c r="A2567" s="3" t="s">
        <v>4308</v>
      </c>
      <c r="B2567" s="3">
        <v>5.4</v>
      </c>
    </row>
    <row r="2568" spans="1:2" x14ac:dyDescent="0.3">
      <c r="A2568" s="2" t="s">
        <v>1236</v>
      </c>
      <c r="B2568" s="2">
        <v>6.6</v>
      </c>
    </row>
    <row r="2569" spans="1:2" x14ac:dyDescent="0.3">
      <c r="A2569" s="2" t="s">
        <v>3994</v>
      </c>
      <c r="B2569" s="2">
        <v>7.3</v>
      </c>
    </row>
    <row r="2570" spans="1:2" x14ac:dyDescent="0.3">
      <c r="A2570" s="3" t="s">
        <v>2991</v>
      </c>
      <c r="B2570" s="3">
        <v>6.9</v>
      </c>
    </row>
    <row r="2571" spans="1:2" x14ac:dyDescent="0.3">
      <c r="A2571" s="2" t="s">
        <v>566</v>
      </c>
      <c r="B2571" s="2">
        <v>8</v>
      </c>
    </row>
    <row r="2572" spans="1:2" x14ac:dyDescent="0.3">
      <c r="A2572" s="2" t="s">
        <v>4058</v>
      </c>
      <c r="B2572" s="2">
        <v>7.8</v>
      </c>
    </row>
    <row r="2573" spans="1:2" x14ac:dyDescent="0.3">
      <c r="A2573" s="3" t="s">
        <v>4078</v>
      </c>
      <c r="B2573" s="3">
        <v>6.1</v>
      </c>
    </row>
    <row r="2574" spans="1:2" x14ac:dyDescent="0.3">
      <c r="A2574" s="3" t="s">
        <v>4318</v>
      </c>
      <c r="B2574" s="3">
        <v>5.0999999999999996</v>
      </c>
    </row>
    <row r="2575" spans="1:2" x14ac:dyDescent="0.3">
      <c r="A2575" s="3" t="s">
        <v>2772</v>
      </c>
      <c r="B2575" s="3">
        <v>7.4</v>
      </c>
    </row>
    <row r="2576" spans="1:2" x14ac:dyDescent="0.3">
      <c r="A2576" s="2" t="s">
        <v>4321</v>
      </c>
      <c r="B2576" s="2">
        <v>7.8</v>
      </c>
    </row>
    <row r="2577" spans="1:2" x14ac:dyDescent="0.3">
      <c r="A2577" s="3" t="s">
        <v>4148</v>
      </c>
      <c r="B2577" s="3">
        <v>8</v>
      </c>
    </row>
    <row r="2578" spans="1:2" x14ac:dyDescent="0.3">
      <c r="A2578" s="2" t="s">
        <v>3957</v>
      </c>
      <c r="B2578" s="2">
        <v>6.7</v>
      </c>
    </row>
    <row r="2579" spans="1:2" x14ac:dyDescent="0.3">
      <c r="A2579" s="3" t="s">
        <v>4326</v>
      </c>
      <c r="B2579" s="3">
        <v>6.6</v>
      </c>
    </row>
    <row r="2580" spans="1:2" x14ac:dyDescent="0.3">
      <c r="A2580" s="2" t="s">
        <v>4328</v>
      </c>
      <c r="B2580" s="2">
        <v>6.4</v>
      </c>
    </row>
    <row r="2581" spans="1:2" x14ac:dyDescent="0.3">
      <c r="A2581" s="3" t="s">
        <v>4330</v>
      </c>
      <c r="B2581" s="3">
        <v>6.7</v>
      </c>
    </row>
    <row r="2582" spans="1:2" x14ac:dyDescent="0.3">
      <c r="A2582" s="2" t="s">
        <v>4332</v>
      </c>
      <c r="B2582" s="2">
        <v>6.2</v>
      </c>
    </row>
    <row r="2583" spans="1:2" x14ac:dyDescent="0.3">
      <c r="A2583" s="3" t="s">
        <v>1040</v>
      </c>
      <c r="B2583" s="3">
        <v>7.3</v>
      </c>
    </row>
    <row r="2584" spans="1:2" x14ac:dyDescent="0.3">
      <c r="A2584" s="2" t="s">
        <v>4335</v>
      </c>
      <c r="B2584" s="2">
        <v>8.1</v>
      </c>
    </row>
    <row r="2585" spans="1:2" x14ac:dyDescent="0.3">
      <c r="A2585" s="3" t="s">
        <v>4338</v>
      </c>
      <c r="B2585" s="3">
        <v>7</v>
      </c>
    </row>
    <row r="2586" spans="1:2" x14ac:dyDescent="0.3">
      <c r="A2586" s="2" t="s">
        <v>1554</v>
      </c>
      <c r="B2586" s="2">
        <v>8</v>
      </c>
    </row>
    <row r="2587" spans="1:2" x14ac:dyDescent="0.3">
      <c r="A2587" s="3" t="s">
        <v>123</v>
      </c>
      <c r="B2587" s="3">
        <v>8</v>
      </c>
    </row>
    <row r="2588" spans="1:2" x14ac:dyDescent="0.3">
      <c r="A2588" s="2" t="s">
        <v>568</v>
      </c>
      <c r="B2588" s="2">
        <v>7</v>
      </c>
    </row>
    <row r="2589" spans="1:2" x14ac:dyDescent="0.3">
      <c r="A2589" s="3" t="s">
        <v>4344</v>
      </c>
      <c r="B2589" s="3">
        <v>7.9</v>
      </c>
    </row>
    <row r="2590" spans="1:2" x14ac:dyDescent="0.3">
      <c r="A2590" s="2" t="s">
        <v>2878</v>
      </c>
      <c r="B2590" s="2">
        <v>5.9</v>
      </c>
    </row>
    <row r="2591" spans="1:2" x14ac:dyDescent="0.3">
      <c r="A2591" s="3" t="s">
        <v>441</v>
      </c>
      <c r="B2591" s="3">
        <v>6.6</v>
      </c>
    </row>
    <row r="2592" spans="1:2" x14ac:dyDescent="0.3">
      <c r="A2592" s="2" t="s">
        <v>441</v>
      </c>
      <c r="B2592" s="2">
        <v>6.3</v>
      </c>
    </row>
    <row r="2593" spans="1:2" x14ac:dyDescent="0.3">
      <c r="A2593" s="3" t="s">
        <v>2901</v>
      </c>
      <c r="B2593" s="3">
        <v>7.7</v>
      </c>
    </row>
    <row r="2594" spans="1:2" x14ac:dyDescent="0.3">
      <c r="A2594" s="2" t="s">
        <v>164</v>
      </c>
      <c r="B2594" s="2">
        <v>6.9</v>
      </c>
    </row>
    <row r="2595" spans="1:2" x14ac:dyDescent="0.3">
      <c r="A2595" s="3" t="s">
        <v>4353</v>
      </c>
      <c r="B2595" s="3">
        <v>7.1</v>
      </c>
    </row>
    <row r="2596" spans="1:2" x14ac:dyDescent="0.3">
      <c r="A2596" s="2" t="s">
        <v>356</v>
      </c>
      <c r="B2596" s="2">
        <v>7.4</v>
      </c>
    </row>
    <row r="2597" spans="1:2" x14ac:dyDescent="0.3">
      <c r="A2597" s="3" t="s">
        <v>4356</v>
      </c>
      <c r="B2597" s="3">
        <v>6.5</v>
      </c>
    </row>
    <row r="2598" spans="1:2" x14ac:dyDescent="0.3">
      <c r="A2598" s="2" t="s">
        <v>2035</v>
      </c>
      <c r="B2598" s="2">
        <v>6.5</v>
      </c>
    </row>
    <row r="2599" spans="1:2" x14ac:dyDescent="0.3">
      <c r="A2599" s="3" t="s">
        <v>4361</v>
      </c>
      <c r="B2599" s="3">
        <v>6.8</v>
      </c>
    </row>
    <row r="2600" spans="1:2" x14ac:dyDescent="0.3">
      <c r="A2600" s="2" t="s">
        <v>576</v>
      </c>
      <c r="B2600" s="2">
        <v>7.5</v>
      </c>
    </row>
    <row r="2601" spans="1:2" x14ac:dyDescent="0.3">
      <c r="A2601" s="3" t="s">
        <v>1718</v>
      </c>
      <c r="B2601" s="3">
        <v>6.6</v>
      </c>
    </row>
    <row r="2602" spans="1:2" x14ac:dyDescent="0.3">
      <c r="A2602" s="2" t="s">
        <v>489</v>
      </c>
      <c r="B2602" s="2">
        <v>7.1</v>
      </c>
    </row>
    <row r="2603" spans="1:2" x14ac:dyDescent="0.3">
      <c r="A2603" s="3" t="s">
        <v>1998</v>
      </c>
      <c r="B2603" s="3">
        <v>6.6</v>
      </c>
    </row>
    <row r="2604" spans="1:2" x14ac:dyDescent="0.3">
      <c r="A2604" s="2" t="s">
        <v>924</v>
      </c>
      <c r="B2604" s="2">
        <v>7</v>
      </c>
    </row>
    <row r="2605" spans="1:2" x14ac:dyDescent="0.3">
      <c r="A2605" s="3" t="s">
        <v>4370</v>
      </c>
      <c r="B2605" s="3">
        <v>3.3</v>
      </c>
    </row>
    <row r="2606" spans="1:2" x14ac:dyDescent="0.3">
      <c r="A2606" s="2" t="s">
        <v>4372</v>
      </c>
      <c r="B2606" s="2">
        <v>6.7</v>
      </c>
    </row>
    <row r="2607" spans="1:2" x14ac:dyDescent="0.3">
      <c r="A2607" s="2" t="s">
        <v>4109</v>
      </c>
      <c r="B2607" s="2">
        <v>6.8</v>
      </c>
    </row>
    <row r="2608" spans="1:2" x14ac:dyDescent="0.3">
      <c r="A2608" s="3" t="s">
        <v>4375</v>
      </c>
      <c r="B2608" s="3">
        <v>6</v>
      </c>
    </row>
    <row r="2609" spans="1:2" x14ac:dyDescent="0.3">
      <c r="A2609" s="2" t="s">
        <v>4377</v>
      </c>
      <c r="B2609" s="2">
        <v>5.4</v>
      </c>
    </row>
    <row r="2610" spans="1:2" x14ac:dyDescent="0.3">
      <c r="A2610" s="3" t="s">
        <v>4379</v>
      </c>
      <c r="B2610" s="3">
        <v>4.3</v>
      </c>
    </row>
    <row r="2611" spans="1:2" x14ac:dyDescent="0.3">
      <c r="A2611" s="2" t="s">
        <v>1515</v>
      </c>
      <c r="B2611" s="2">
        <v>6.2</v>
      </c>
    </row>
    <row r="2612" spans="1:2" x14ac:dyDescent="0.3">
      <c r="A2612" s="3" t="s">
        <v>4382</v>
      </c>
      <c r="B2612" s="3">
        <v>7.7</v>
      </c>
    </row>
    <row r="2613" spans="1:2" x14ac:dyDescent="0.3">
      <c r="A2613" s="3" t="s">
        <v>1918</v>
      </c>
      <c r="B2613" s="3">
        <v>7.4</v>
      </c>
    </row>
    <row r="2614" spans="1:2" x14ac:dyDescent="0.3">
      <c r="A2614" s="2" t="s">
        <v>4386</v>
      </c>
      <c r="B2614" s="2">
        <v>5.9</v>
      </c>
    </row>
    <row r="2615" spans="1:2" x14ac:dyDescent="0.3">
      <c r="A2615" s="3" t="s">
        <v>4388</v>
      </c>
      <c r="B2615" s="3">
        <v>7.8</v>
      </c>
    </row>
    <row r="2616" spans="1:2" x14ac:dyDescent="0.3">
      <c r="A2616" s="2" t="s">
        <v>1461</v>
      </c>
      <c r="B2616" s="2">
        <v>7.4</v>
      </c>
    </row>
    <row r="2617" spans="1:2" x14ac:dyDescent="0.3">
      <c r="A2617" s="3" t="s">
        <v>2345</v>
      </c>
      <c r="B2617" s="3">
        <v>6.5</v>
      </c>
    </row>
    <row r="2618" spans="1:2" x14ac:dyDescent="0.3">
      <c r="A2618" s="3" t="s">
        <v>1455</v>
      </c>
      <c r="B2618" s="3">
        <v>7</v>
      </c>
    </row>
    <row r="2619" spans="1:2" x14ac:dyDescent="0.3">
      <c r="A2619" s="3" t="s">
        <v>1841</v>
      </c>
      <c r="B2619" s="3">
        <v>7.6</v>
      </c>
    </row>
    <row r="2620" spans="1:2" x14ac:dyDescent="0.3">
      <c r="A2620" s="2" t="s">
        <v>3486</v>
      </c>
      <c r="B2620" s="2">
        <v>6.9</v>
      </c>
    </row>
    <row r="2621" spans="1:2" x14ac:dyDescent="0.3">
      <c r="A2621" s="2" t="s">
        <v>4016</v>
      </c>
      <c r="B2621" s="2">
        <v>5.3</v>
      </c>
    </row>
    <row r="2622" spans="1:2" x14ac:dyDescent="0.3">
      <c r="A2622" s="3" t="s">
        <v>4396</v>
      </c>
      <c r="B2622" s="3">
        <v>6.4</v>
      </c>
    </row>
    <row r="2623" spans="1:2" x14ac:dyDescent="0.3">
      <c r="A2623" s="3" t="s">
        <v>2644</v>
      </c>
      <c r="B2623" s="3">
        <v>7.8</v>
      </c>
    </row>
    <row r="2624" spans="1:2" x14ac:dyDescent="0.3">
      <c r="A2624" s="2" t="s">
        <v>4399</v>
      </c>
      <c r="B2624" s="2">
        <v>6.7</v>
      </c>
    </row>
    <row r="2625" spans="1:2" x14ac:dyDescent="0.3">
      <c r="A2625" s="3" t="s">
        <v>1294</v>
      </c>
      <c r="B2625" s="3">
        <v>5.3</v>
      </c>
    </row>
    <row r="2626" spans="1:2" x14ac:dyDescent="0.3">
      <c r="A2626" s="2" t="s">
        <v>2642</v>
      </c>
      <c r="B2626" s="2">
        <v>6.3</v>
      </c>
    </row>
    <row r="2627" spans="1:2" x14ac:dyDescent="0.3">
      <c r="A2627" s="3" t="s">
        <v>1492</v>
      </c>
      <c r="B2627" s="3">
        <v>7</v>
      </c>
    </row>
    <row r="2628" spans="1:2" x14ac:dyDescent="0.3">
      <c r="A2628" s="3" t="s">
        <v>1793</v>
      </c>
      <c r="B2628" s="3">
        <v>6.6</v>
      </c>
    </row>
    <row r="2629" spans="1:2" x14ac:dyDescent="0.3">
      <c r="A2629" s="2" t="s">
        <v>225</v>
      </c>
      <c r="B2629" s="2">
        <v>8.4</v>
      </c>
    </row>
    <row r="2630" spans="1:2" x14ac:dyDescent="0.3">
      <c r="A2630" s="2" t="s">
        <v>4408</v>
      </c>
      <c r="B2630" s="2">
        <v>5.4</v>
      </c>
    </row>
    <row r="2631" spans="1:2" x14ac:dyDescent="0.3">
      <c r="A2631" s="3" t="s">
        <v>1889</v>
      </c>
      <c r="B2631" s="3">
        <v>7.8</v>
      </c>
    </row>
    <row r="2632" spans="1:2" x14ac:dyDescent="0.3">
      <c r="A2632" s="2" t="s">
        <v>643</v>
      </c>
      <c r="B2632" s="2">
        <v>7.6</v>
      </c>
    </row>
    <row r="2633" spans="1:2" x14ac:dyDescent="0.3">
      <c r="A2633" s="3" t="s">
        <v>4412</v>
      </c>
      <c r="B2633" s="3">
        <v>6.6</v>
      </c>
    </row>
    <row r="2634" spans="1:2" x14ac:dyDescent="0.3">
      <c r="A2634" s="2" t="s">
        <v>4414</v>
      </c>
      <c r="B2634" s="2">
        <v>6.4</v>
      </c>
    </row>
    <row r="2635" spans="1:2" x14ac:dyDescent="0.3">
      <c r="A2635" s="3" t="s">
        <v>4416</v>
      </c>
      <c r="B2635" s="3">
        <v>7</v>
      </c>
    </row>
    <row r="2636" spans="1:2" x14ac:dyDescent="0.3">
      <c r="A2636" s="2" t="s">
        <v>4418</v>
      </c>
      <c r="B2636" s="2">
        <v>5.7</v>
      </c>
    </row>
    <row r="2637" spans="1:2" x14ac:dyDescent="0.3">
      <c r="A2637" s="3" t="s">
        <v>4420</v>
      </c>
      <c r="B2637" s="3">
        <v>5.9</v>
      </c>
    </row>
    <row r="2638" spans="1:2" x14ac:dyDescent="0.3">
      <c r="A2638" s="2" t="s">
        <v>4422</v>
      </c>
      <c r="B2638" s="2">
        <v>6.3</v>
      </c>
    </row>
    <row r="2639" spans="1:2" x14ac:dyDescent="0.3">
      <c r="A2639" s="3" t="s">
        <v>2665</v>
      </c>
      <c r="B2639" s="3">
        <v>6.3</v>
      </c>
    </row>
    <row r="2640" spans="1:2" x14ac:dyDescent="0.3">
      <c r="A2640" s="2" t="s">
        <v>1325</v>
      </c>
      <c r="B2640" s="2">
        <v>6.2</v>
      </c>
    </row>
    <row r="2641" spans="1:2" x14ac:dyDescent="0.3">
      <c r="A2641" s="3" t="s">
        <v>3885</v>
      </c>
      <c r="B2641" s="3">
        <v>2.1</v>
      </c>
    </row>
    <row r="2642" spans="1:2" x14ac:dyDescent="0.3">
      <c r="A2642" s="2" t="s">
        <v>1667</v>
      </c>
      <c r="B2642" s="2">
        <v>5</v>
      </c>
    </row>
    <row r="2643" spans="1:2" x14ac:dyDescent="0.3">
      <c r="A2643" s="3" t="s">
        <v>4428</v>
      </c>
      <c r="B2643" s="3">
        <v>5.3</v>
      </c>
    </row>
    <row r="2644" spans="1:2" x14ac:dyDescent="0.3">
      <c r="A2644" s="2" t="s">
        <v>2870</v>
      </c>
      <c r="B2644" s="2">
        <v>7.1</v>
      </c>
    </row>
    <row r="2645" spans="1:2" x14ac:dyDescent="0.3">
      <c r="A2645" s="3" t="s">
        <v>4431</v>
      </c>
      <c r="B2645" s="3">
        <v>7</v>
      </c>
    </row>
    <row r="2646" spans="1:2" x14ac:dyDescent="0.3">
      <c r="A2646" s="2" t="s">
        <v>2243</v>
      </c>
      <c r="B2646" s="2">
        <v>7</v>
      </c>
    </row>
    <row r="2647" spans="1:2" x14ac:dyDescent="0.3">
      <c r="A2647" s="2" t="s">
        <v>4434</v>
      </c>
      <c r="B2647" s="2">
        <v>7.1</v>
      </c>
    </row>
    <row r="2648" spans="1:2" x14ac:dyDescent="0.3">
      <c r="A2648" s="3" t="s">
        <v>4436</v>
      </c>
      <c r="B2648" s="3">
        <v>7</v>
      </c>
    </row>
    <row r="2649" spans="1:2" x14ac:dyDescent="0.3">
      <c r="A2649" s="2" t="s">
        <v>4438</v>
      </c>
      <c r="B2649" s="2">
        <v>7.7</v>
      </c>
    </row>
    <row r="2650" spans="1:2" x14ac:dyDescent="0.3">
      <c r="A2650" s="3" t="s">
        <v>4440</v>
      </c>
      <c r="B2650" s="3">
        <v>7.1</v>
      </c>
    </row>
    <row r="2651" spans="1:2" x14ac:dyDescent="0.3">
      <c r="A2651" s="2" t="s">
        <v>4442</v>
      </c>
      <c r="B2651" s="2">
        <v>6.8</v>
      </c>
    </row>
    <row r="2652" spans="1:2" x14ac:dyDescent="0.3">
      <c r="A2652" s="3" t="s">
        <v>2269</v>
      </c>
      <c r="B2652" s="3">
        <v>7.5</v>
      </c>
    </row>
    <row r="2653" spans="1:2" x14ac:dyDescent="0.3">
      <c r="A2653" s="2" t="s">
        <v>4445</v>
      </c>
      <c r="B2653" s="2">
        <v>6.3</v>
      </c>
    </row>
    <row r="2654" spans="1:2" x14ac:dyDescent="0.3">
      <c r="A2654" s="3" t="s">
        <v>4448</v>
      </c>
      <c r="B2654" s="3">
        <v>7.3</v>
      </c>
    </row>
    <row r="2655" spans="1:2" x14ac:dyDescent="0.3">
      <c r="A2655" s="2" t="s">
        <v>1657</v>
      </c>
      <c r="B2655" s="2">
        <v>6.8</v>
      </c>
    </row>
    <row r="2656" spans="1:2" x14ac:dyDescent="0.3">
      <c r="A2656" s="3" t="s">
        <v>4451</v>
      </c>
      <c r="B2656" s="3">
        <v>7.2</v>
      </c>
    </row>
    <row r="2657" spans="1:2" x14ac:dyDescent="0.3">
      <c r="A2657" s="2" t="s">
        <v>71</v>
      </c>
      <c r="B2657" s="2">
        <v>6.4</v>
      </c>
    </row>
    <row r="2658" spans="1:2" x14ac:dyDescent="0.3">
      <c r="A2658" s="3" t="s">
        <v>3215</v>
      </c>
      <c r="B2658" s="3">
        <v>6</v>
      </c>
    </row>
    <row r="2659" spans="1:2" x14ac:dyDescent="0.3">
      <c r="A2659" s="2" t="s">
        <v>3852</v>
      </c>
      <c r="B2659" s="2">
        <v>6.4</v>
      </c>
    </row>
    <row r="2660" spans="1:2" x14ac:dyDescent="0.3">
      <c r="A2660" s="2" t="s">
        <v>4456</v>
      </c>
      <c r="B2660" s="2">
        <v>7.5</v>
      </c>
    </row>
    <row r="2661" spans="1:2" x14ac:dyDescent="0.3">
      <c r="A2661" s="3" t="s">
        <v>4458</v>
      </c>
      <c r="B2661" s="3">
        <v>7.1</v>
      </c>
    </row>
    <row r="2662" spans="1:2" x14ac:dyDescent="0.3">
      <c r="A2662" s="2" t="s">
        <v>4461</v>
      </c>
      <c r="B2662" s="2">
        <v>4.5999999999999996</v>
      </c>
    </row>
    <row r="2663" spans="1:2" x14ac:dyDescent="0.3">
      <c r="A2663" s="3" t="s">
        <v>4463</v>
      </c>
      <c r="B2663" s="3">
        <v>7.7</v>
      </c>
    </row>
    <row r="2664" spans="1:2" x14ac:dyDescent="0.3">
      <c r="A2664" s="3" t="s">
        <v>691</v>
      </c>
      <c r="B2664" s="3">
        <v>5.6</v>
      </c>
    </row>
    <row r="2665" spans="1:2" x14ac:dyDescent="0.3">
      <c r="A2665" s="3" t="s">
        <v>4466</v>
      </c>
      <c r="B2665" s="3">
        <v>7.5</v>
      </c>
    </row>
    <row r="2666" spans="1:2" x14ac:dyDescent="0.3">
      <c r="A2666" s="3" t="s">
        <v>422</v>
      </c>
      <c r="B2666" s="3">
        <v>8.3000000000000007</v>
      </c>
    </row>
    <row r="2667" spans="1:2" x14ac:dyDescent="0.3">
      <c r="A2667" s="3" t="s">
        <v>4098</v>
      </c>
      <c r="B2667" s="3">
        <v>6.6</v>
      </c>
    </row>
    <row r="2668" spans="1:2" x14ac:dyDescent="0.3">
      <c r="A2668" s="2" t="s">
        <v>4470</v>
      </c>
      <c r="B2668" s="2">
        <v>7.5</v>
      </c>
    </row>
    <row r="2669" spans="1:2" x14ac:dyDescent="0.3">
      <c r="A2669" s="3" t="s">
        <v>938</v>
      </c>
      <c r="B2669" s="3">
        <v>7.2</v>
      </c>
    </row>
    <row r="2670" spans="1:2" x14ac:dyDescent="0.3">
      <c r="A2670" s="2" t="s">
        <v>472</v>
      </c>
      <c r="B2670" s="2">
        <v>8.6999999999999993</v>
      </c>
    </row>
    <row r="2671" spans="1:2" x14ac:dyDescent="0.3">
      <c r="A2671" s="3" t="s">
        <v>4474</v>
      </c>
      <c r="B2671" s="3">
        <v>6</v>
      </c>
    </row>
    <row r="2672" spans="1:2" x14ac:dyDescent="0.3">
      <c r="A2672" s="2" t="s">
        <v>2896</v>
      </c>
      <c r="B2672" s="2">
        <v>8</v>
      </c>
    </row>
    <row r="2673" spans="1:2" x14ac:dyDescent="0.3">
      <c r="A2673" s="2" t="s">
        <v>1339</v>
      </c>
      <c r="B2673" s="2">
        <v>4.5</v>
      </c>
    </row>
    <row r="2674" spans="1:2" x14ac:dyDescent="0.3">
      <c r="A2674" s="3" t="s">
        <v>1372</v>
      </c>
      <c r="B2674" s="3">
        <v>7.9</v>
      </c>
    </row>
    <row r="2675" spans="1:2" x14ac:dyDescent="0.3">
      <c r="A2675" s="3" t="s">
        <v>2264</v>
      </c>
      <c r="B2675" s="3">
        <v>7.5</v>
      </c>
    </row>
    <row r="2676" spans="1:2" x14ac:dyDescent="0.3">
      <c r="A2676" s="2" t="s">
        <v>4480</v>
      </c>
      <c r="B2676" s="2">
        <v>6.8</v>
      </c>
    </row>
    <row r="2677" spans="1:2" x14ac:dyDescent="0.3">
      <c r="A2677" s="2" t="s">
        <v>4483</v>
      </c>
      <c r="B2677" s="2">
        <v>7.2</v>
      </c>
    </row>
    <row r="2678" spans="1:2" x14ac:dyDescent="0.3">
      <c r="A2678" s="2" t="s">
        <v>433</v>
      </c>
      <c r="B2678" s="2">
        <v>7.1</v>
      </c>
    </row>
    <row r="2679" spans="1:2" x14ac:dyDescent="0.3">
      <c r="A2679" s="3" t="s">
        <v>865</v>
      </c>
      <c r="B2679" s="3">
        <v>7.4</v>
      </c>
    </row>
    <row r="2680" spans="1:2" x14ac:dyDescent="0.3">
      <c r="A2680" s="2" t="s">
        <v>2583</v>
      </c>
      <c r="B2680" s="2">
        <v>7.6</v>
      </c>
    </row>
    <row r="2681" spans="1:2" x14ac:dyDescent="0.3">
      <c r="A2681" s="3" t="s">
        <v>1979</v>
      </c>
      <c r="B2681" s="3">
        <v>6.9</v>
      </c>
    </row>
    <row r="2682" spans="1:2" x14ac:dyDescent="0.3">
      <c r="A2682" s="2" t="s">
        <v>3800</v>
      </c>
      <c r="B2682" s="2">
        <v>6</v>
      </c>
    </row>
    <row r="2683" spans="1:2" x14ac:dyDescent="0.3">
      <c r="A2683" s="2" t="s">
        <v>4006</v>
      </c>
      <c r="B2683" s="2">
        <v>7.3</v>
      </c>
    </row>
    <row r="2684" spans="1:2" x14ac:dyDescent="0.3">
      <c r="A2684" s="3" t="s">
        <v>4491</v>
      </c>
      <c r="B2684" s="3">
        <v>4.5999999999999996</v>
      </c>
    </row>
    <row r="2685" spans="1:2" x14ac:dyDescent="0.3">
      <c r="A2685" s="2" t="s">
        <v>750</v>
      </c>
      <c r="B2685" s="2">
        <v>6</v>
      </c>
    </row>
    <row r="2686" spans="1:2" x14ac:dyDescent="0.3">
      <c r="A2686" s="2" t="s">
        <v>2402</v>
      </c>
      <c r="B2686" s="2">
        <v>5.5</v>
      </c>
    </row>
    <row r="2687" spans="1:2" x14ac:dyDescent="0.3">
      <c r="A2687" s="3" t="s">
        <v>4495</v>
      </c>
      <c r="B2687" s="3">
        <v>7.5</v>
      </c>
    </row>
    <row r="2688" spans="1:2" x14ac:dyDescent="0.3">
      <c r="A2688" s="3" t="s">
        <v>4497</v>
      </c>
      <c r="B2688" s="3">
        <v>6.3</v>
      </c>
    </row>
    <row r="2689" spans="1:2" x14ac:dyDescent="0.3">
      <c r="A2689" s="2" t="s">
        <v>1990</v>
      </c>
      <c r="B2689" s="2">
        <v>5.0999999999999996</v>
      </c>
    </row>
    <row r="2690" spans="1:2" x14ac:dyDescent="0.3">
      <c r="A2690" s="3" t="s">
        <v>4500</v>
      </c>
      <c r="B2690" s="3">
        <v>6.8</v>
      </c>
    </row>
    <row r="2691" spans="1:2" x14ac:dyDescent="0.3">
      <c r="A2691" s="2" t="s">
        <v>4502</v>
      </c>
      <c r="B2691" s="2">
        <v>5.3</v>
      </c>
    </row>
    <row r="2692" spans="1:2" x14ac:dyDescent="0.3">
      <c r="A2692" s="3" t="s">
        <v>4504</v>
      </c>
      <c r="B2692" s="3">
        <v>7.3</v>
      </c>
    </row>
    <row r="2693" spans="1:2" x14ac:dyDescent="0.3">
      <c r="A2693" s="2" t="s">
        <v>4506</v>
      </c>
      <c r="B2693" s="2">
        <v>7.3</v>
      </c>
    </row>
    <row r="2694" spans="1:2" x14ac:dyDescent="0.3">
      <c r="A2694" s="3" t="s">
        <v>359</v>
      </c>
      <c r="B2694" s="3">
        <v>7.1</v>
      </c>
    </row>
    <row r="2695" spans="1:2" x14ac:dyDescent="0.3">
      <c r="A2695" s="2" t="s">
        <v>24</v>
      </c>
      <c r="B2695" s="2">
        <v>7.6</v>
      </c>
    </row>
    <row r="2696" spans="1:2" x14ac:dyDescent="0.3">
      <c r="A2696" s="3" t="s">
        <v>4510</v>
      </c>
      <c r="B2696" s="3">
        <v>5.3</v>
      </c>
    </row>
    <row r="2697" spans="1:2" x14ac:dyDescent="0.3">
      <c r="A2697" s="2" t="s">
        <v>2465</v>
      </c>
      <c r="B2697" s="2">
        <v>7.8</v>
      </c>
    </row>
    <row r="2698" spans="1:2" x14ac:dyDescent="0.3">
      <c r="A2698" s="3" t="s">
        <v>4513</v>
      </c>
      <c r="B2698" s="3">
        <v>7.7</v>
      </c>
    </row>
    <row r="2699" spans="1:2" x14ac:dyDescent="0.3">
      <c r="A2699" s="2" t="s">
        <v>3569</v>
      </c>
      <c r="B2699" s="2">
        <v>7.7</v>
      </c>
    </row>
    <row r="2700" spans="1:2" x14ac:dyDescent="0.3">
      <c r="A2700" s="3" t="s">
        <v>4516</v>
      </c>
      <c r="B2700" s="3">
        <v>5.4</v>
      </c>
    </row>
    <row r="2701" spans="1:2" x14ac:dyDescent="0.3">
      <c r="A2701" s="2" t="s">
        <v>3265</v>
      </c>
      <c r="B2701" s="2">
        <v>6.2</v>
      </c>
    </row>
    <row r="2702" spans="1:2" x14ac:dyDescent="0.3">
      <c r="A2702" s="3" t="s">
        <v>2309</v>
      </c>
      <c r="B2702" s="3">
        <v>7.4</v>
      </c>
    </row>
    <row r="2703" spans="1:2" x14ac:dyDescent="0.3">
      <c r="A2703" s="2" t="s">
        <v>4520</v>
      </c>
      <c r="B2703" s="2">
        <v>6.2</v>
      </c>
    </row>
    <row r="2704" spans="1:2" x14ac:dyDescent="0.3">
      <c r="A2704" s="3" t="s">
        <v>4522</v>
      </c>
      <c r="B2704" s="3">
        <v>5.0999999999999996</v>
      </c>
    </row>
    <row r="2705" spans="1:2" x14ac:dyDescent="0.3">
      <c r="A2705" s="2" t="s">
        <v>4524</v>
      </c>
      <c r="B2705" s="2">
        <v>6.8</v>
      </c>
    </row>
    <row r="2706" spans="1:2" x14ac:dyDescent="0.3">
      <c r="A2706" s="3" t="s">
        <v>4526</v>
      </c>
      <c r="B2706" s="3">
        <v>5.8</v>
      </c>
    </row>
    <row r="2707" spans="1:2" x14ac:dyDescent="0.3">
      <c r="A2707" s="2" t="s">
        <v>4528</v>
      </c>
      <c r="B2707" s="2">
        <v>6.4</v>
      </c>
    </row>
    <row r="2708" spans="1:2" x14ac:dyDescent="0.3">
      <c r="A2708" s="3" t="s">
        <v>4530</v>
      </c>
      <c r="B2708" s="3">
        <v>6</v>
      </c>
    </row>
    <row r="2709" spans="1:2" x14ac:dyDescent="0.3">
      <c r="A2709" s="2" t="s">
        <v>1954</v>
      </c>
      <c r="B2709" s="2">
        <v>6.9</v>
      </c>
    </row>
    <row r="2710" spans="1:2" x14ac:dyDescent="0.3">
      <c r="A2710" s="3" t="s">
        <v>4534</v>
      </c>
      <c r="B2710" s="3">
        <v>5.5</v>
      </c>
    </row>
    <row r="2711" spans="1:2" x14ac:dyDescent="0.3">
      <c r="A2711" s="2" t="s">
        <v>4536</v>
      </c>
      <c r="B2711" s="2">
        <v>5.4</v>
      </c>
    </row>
    <row r="2712" spans="1:2" x14ac:dyDescent="0.3">
      <c r="A2712" s="3" t="s">
        <v>1231</v>
      </c>
      <c r="B2712" s="3">
        <v>8.3000000000000007</v>
      </c>
    </row>
    <row r="2713" spans="1:2" x14ac:dyDescent="0.3">
      <c r="A2713" s="2" t="s">
        <v>123</v>
      </c>
      <c r="B2713" s="2">
        <v>7.9</v>
      </c>
    </row>
    <row r="2714" spans="1:2" x14ac:dyDescent="0.3">
      <c r="A2714" s="3" t="s">
        <v>4541</v>
      </c>
      <c r="B2714" s="3">
        <v>6.5</v>
      </c>
    </row>
    <row r="2715" spans="1:2" x14ac:dyDescent="0.3">
      <c r="A2715" s="2" t="s">
        <v>4229</v>
      </c>
      <c r="B2715" s="2">
        <v>5.8</v>
      </c>
    </row>
    <row r="2716" spans="1:2" x14ac:dyDescent="0.3">
      <c r="A2716" s="3" t="s">
        <v>4546</v>
      </c>
      <c r="B2716" s="3">
        <v>6.6</v>
      </c>
    </row>
    <row r="2717" spans="1:2" x14ac:dyDescent="0.3">
      <c r="A2717" s="3" t="s">
        <v>1975</v>
      </c>
      <c r="B2717" s="3">
        <v>8.3000000000000007</v>
      </c>
    </row>
    <row r="2718" spans="1:2" x14ac:dyDescent="0.3">
      <c r="A2718" s="3" t="s">
        <v>4549</v>
      </c>
      <c r="B2718" s="3">
        <v>6.2</v>
      </c>
    </row>
    <row r="2719" spans="1:2" x14ac:dyDescent="0.3">
      <c r="A2719" s="2" t="s">
        <v>894</v>
      </c>
      <c r="B2719" s="2">
        <v>6.9</v>
      </c>
    </row>
    <row r="2720" spans="1:2" x14ac:dyDescent="0.3">
      <c r="A2720" s="3" t="s">
        <v>380</v>
      </c>
      <c r="B2720" s="3">
        <v>5.9</v>
      </c>
    </row>
    <row r="2721" spans="1:2" x14ac:dyDescent="0.3">
      <c r="A2721" s="2" t="s">
        <v>4554</v>
      </c>
      <c r="B2721" s="2">
        <v>6.1</v>
      </c>
    </row>
    <row r="2722" spans="1:2" x14ac:dyDescent="0.3">
      <c r="A2722" s="3" t="s">
        <v>3885</v>
      </c>
      <c r="B2722" s="3">
        <v>5.8</v>
      </c>
    </row>
    <row r="2723" spans="1:2" x14ac:dyDescent="0.3">
      <c r="A2723" s="3" t="s">
        <v>4549</v>
      </c>
      <c r="B2723" s="3">
        <v>5.9</v>
      </c>
    </row>
    <row r="2724" spans="1:2" x14ac:dyDescent="0.3">
      <c r="A2724" s="2" t="s">
        <v>2230</v>
      </c>
      <c r="B2724" s="2">
        <v>5.5</v>
      </c>
    </row>
    <row r="2725" spans="1:2" x14ac:dyDescent="0.3">
      <c r="A2725" s="3" t="s">
        <v>3024</v>
      </c>
      <c r="B2725" s="3">
        <v>5</v>
      </c>
    </row>
    <row r="2726" spans="1:2" x14ac:dyDescent="0.3">
      <c r="A2726" s="2" t="s">
        <v>153</v>
      </c>
      <c r="B2726" s="2">
        <v>7</v>
      </c>
    </row>
    <row r="2727" spans="1:2" x14ac:dyDescent="0.3">
      <c r="A2727" s="2" t="s">
        <v>1467</v>
      </c>
      <c r="B2727" s="2">
        <v>6.4</v>
      </c>
    </row>
    <row r="2728" spans="1:2" x14ac:dyDescent="0.3">
      <c r="A2728" s="3" t="s">
        <v>3420</v>
      </c>
      <c r="B2728" s="3">
        <v>5.9</v>
      </c>
    </row>
    <row r="2729" spans="1:2" x14ac:dyDescent="0.3">
      <c r="A2729" s="2" t="s">
        <v>728</v>
      </c>
      <c r="B2729" s="2">
        <v>7</v>
      </c>
    </row>
    <row r="2730" spans="1:2" x14ac:dyDescent="0.3">
      <c r="A2730" s="3" t="s">
        <v>3056</v>
      </c>
      <c r="B2730" s="3">
        <v>6.1</v>
      </c>
    </row>
    <row r="2731" spans="1:2" x14ac:dyDescent="0.3">
      <c r="A2731" s="2" t="s">
        <v>1467</v>
      </c>
      <c r="B2731" s="2">
        <v>6.9</v>
      </c>
    </row>
    <row r="2732" spans="1:2" x14ac:dyDescent="0.3">
      <c r="A2732" s="3" t="s">
        <v>4567</v>
      </c>
      <c r="B2732" s="3">
        <v>7.5</v>
      </c>
    </row>
    <row r="2733" spans="1:2" x14ac:dyDescent="0.3">
      <c r="A2733" s="2" t="s">
        <v>1494</v>
      </c>
      <c r="B2733" s="2">
        <v>7.3</v>
      </c>
    </row>
    <row r="2734" spans="1:2" x14ac:dyDescent="0.3">
      <c r="A2734" s="3" t="s">
        <v>4571</v>
      </c>
      <c r="B2734" s="3">
        <v>6.5</v>
      </c>
    </row>
    <row r="2735" spans="1:2" x14ac:dyDescent="0.3">
      <c r="A2735" s="2" t="s">
        <v>268</v>
      </c>
      <c r="B2735" s="2">
        <v>6.2</v>
      </c>
    </row>
    <row r="2736" spans="1:2" x14ac:dyDescent="0.3">
      <c r="A2736" s="2" t="s">
        <v>3467</v>
      </c>
      <c r="B2736" s="2">
        <v>6</v>
      </c>
    </row>
    <row r="2737" spans="1:2" x14ac:dyDescent="0.3">
      <c r="A2737" s="3" t="s">
        <v>4375</v>
      </c>
      <c r="B2737" s="3">
        <v>6.3</v>
      </c>
    </row>
    <row r="2738" spans="1:2" x14ac:dyDescent="0.3">
      <c r="A2738" s="2" t="s">
        <v>4576</v>
      </c>
      <c r="B2738" s="2">
        <v>5.8</v>
      </c>
    </row>
    <row r="2739" spans="1:2" x14ac:dyDescent="0.3">
      <c r="A2739" s="3" t="s">
        <v>4578</v>
      </c>
      <c r="B2739" s="3">
        <v>6.1</v>
      </c>
    </row>
    <row r="2740" spans="1:2" x14ac:dyDescent="0.3">
      <c r="A2740" s="2" t="s">
        <v>4580</v>
      </c>
      <c r="B2740" s="2">
        <v>6.9</v>
      </c>
    </row>
    <row r="2741" spans="1:2" x14ac:dyDescent="0.3">
      <c r="A2741" s="2" t="s">
        <v>2732</v>
      </c>
      <c r="B2741" s="2">
        <v>5.4</v>
      </c>
    </row>
    <row r="2742" spans="1:2" x14ac:dyDescent="0.3">
      <c r="A2742" s="3" t="s">
        <v>4584</v>
      </c>
      <c r="B2742" s="3">
        <v>6.7</v>
      </c>
    </row>
    <row r="2743" spans="1:2" x14ac:dyDescent="0.3">
      <c r="A2743" s="2" t="s">
        <v>2316</v>
      </c>
      <c r="B2743" s="2">
        <v>7.4</v>
      </c>
    </row>
    <row r="2744" spans="1:2" x14ac:dyDescent="0.3">
      <c r="A2744" s="3" t="s">
        <v>4588</v>
      </c>
      <c r="B2744" s="3">
        <v>5.6</v>
      </c>
    </row>
    <row r="2745" spans="1:2" x14ac:dyDescent="0.3">
      <c r="A2745" s="2" t="s">
        <v>938</v>
      </c>
      <c r="B2745" s="2">
        <v>6.5</v>
      </c>
    </row>
    <row r="2746" spans="1:2" x14ac:dyDescent="0.3">
      <c r="A2746" s="3" t="s">
        <v>4592</v>
      </c>
      <c r="B2746" s="3">
        <v>6.5</v>
      </c>
    </row>
    <row r="2747" spans="1:2" x14ac:dyDescent="0.3">
      <c r="A2747" s="2" t="s">
        <v>1278</v>
      </c>
      <c r="B2747" s="2">
        <v>5.8</v>
      </c>
    </row>
    <row r="2748" spans="1:2" x14ac:dyDescent="0.3">
      <c r="A2748" s="3" t="s">
        <v>3028</v>
      </c>
      <c r="B2748" s="3">
        <v>5</v>
      </c>
    </row>
    <row r="2749" spans="1:2" x14ac:dyDescent="0.3">
      <c r="A2749" s="2" t="s">
        <v>4596</v>
      </c>
      <c r="B2749" s="2">
        <v>5.5</v>
      </c>
    </row>
    <row r="2750" spans="1:2" x14ac:dyDescent="0.3">
      <c r="A2750" s="3" t="s">
        <v>3301</v>
      </c>
      <c r="B2750" s="3">
        <v>6.5</v>
      </c>
    </row>
    <row r="2751" spans="1:2" x14ac:dyDescent="0.3">
      <c r="A2751" s="2" t="s">
        <v>1590</v>
      </c>
      <c r="B2751" s="2">
        <v>7.2</v>
      </c>
    </row>
    <row r="2752" spans="1:2" x14ac:dyDescent="0.3">
      <c r="A2752" s="3" t="s">
        <v>4600</v>
      </c>
      <c r="B2752" s="3">
        <v>5.2</v>
      </c>
    </row>
    <row r="2753" spans="1:2" x14ac:dyDescent="0.3">
      <c r="A2753" s="2" t="s">
        <v>4602</v>
      </c>
      <c r="B2753" s="2">
        <v>5.7</v>
      </c>
    </row>
    <row r="2754" spans="1:2" x14ac:dyDescent="0.3">
      <c r="A2754" s="3" t="s">
        <v>4160</v>
      </c>
      <c r="B2754" s="3">
        <v>4.7</v>
      </c>
    </row>
    <row r="2755" spans="1:2" x14ac:dyDescent="0.3">
      <c r="A2755" s="2" t="s">
        <v>4605</v>
      </c>
      <c r="B2755" s="2">
        <v>5.9</v>
      </c>
    </row>
    <row r="2756" spans="1:2" x14ac:dyDescent="0.3">
      <c r="A2756" s="3" t="s">
        <v>3657</v>
      </c>
      <c r="B2756" s="3">
        <v>6.8</v>
      </c>
    </row>
    <row r="2757" spans="1:2" x14ac:dyDescent="0.3">
      <c r="A2757" s="2" t="s">
        <v>4608</v>
      </c>
      <c r="B2757" s="2">
        <v>5.9</v>
      </c>
    </row>
    <row r="2758" spans="1:2" x14ac:dyDescent="0.3">
      <c r="A2758" s="3" t="s">
        <v>1763</v>
      </c>
      <c r="B2758" s="3">
        <v>7.7</v>
      </c>
    </row>
    <row r="2759" spans="1:2" x14ac:dyDescent="0.3">
      <c r="A2759" s="2" t="s">
        <v>2125</v>
      </c>
      <c r="B2759" s="2">
        <v>4.4000000000000004</v>
      </c>
    </row>
    <row r="2760" spans="1:2" x14ac:dyDescent="0.3">
      <c r="A2760" s="3" t="s">
        <v>1494</v>
      </c>
      <c r="B2760" s="3">
        <v>6.6</v>
      </c>
    </row>
    <row r="2761" spans="1:2" x14ac:dyDescent="0.3">
      <c r="A2761" s="2" t="s">
        <v>4613</v>
      </c>
      <c r="B2761" s="2">
        <v>6.7</v>
      </c>
    </row>
    <row r="2762" spans="1:2" x14ac:dyDescent="0.3">
      <c r="A2762" s="3" t="s">
        <v>3631</v>
      </c>
      <c r="B2762" s="3">
        <v>5.5</v>
      </c>
    </row>
    <row r="2763" spans="1:2" x14ac:dyDescent="0.3">
      <c r="A2763" s="2" t="s">
        <v>1667</v>
      </c>
      <c r="B2763" s="2">
        <v>6.5</v>
      </c>
    </row>
    <row r="2764" spans="1:2" x14ac:dyDescent="0.3">
      <c r="A2764" s="3" t="s">
        <v>1637</v>
      </c>
      <c r="B2764" s="3">
        <v>6.2</v>
      </c>
    </row>
    <row r="2765" spans="1:2" x14ac:dyDescent="0.3">
      <c r="A2765" s="2" t="s">
        <v>629</v>
      </c>
      <c r="B2765" s="2">
        <v>7.1</v>
      </c>
    </row>
    <row r="2766" spans="1:2" x14ac:dyDescent="0.3">
      <c r="A2766" s="3" t="s">
        <v>4619</v>
      </c>
      <c r="B2766" s="3">
        <v>6.1</v>
      </c>
    </row>
    <row r="2767" spans="1:2" x14ac:dyDescent="0.3">
      <c r="A2767" s="3" t="s">
        <v>4058</v>
      </c>
      <c r="B2767" s="3">
        <v>6</v>
      </c>
    </row>
    <row r="2768" spans="1:2" x14ac:dyDescent="0.3">
      <c r="A2768" s="2" t="s">
        <v>3752</v>
      </c>
      <c r="B2768" s="2">
        <v>7.4</v>
      </c>
    </row>
    <row r="2769" spans="1:2" x14ac:dyDescent="0.3">
      <c r="A2769" s="3" t="s">
        <v>4623</v>
      </c>
      <c r="B2769" s="3">
        <v>5.9</v>
      </c>
    </row>
    <row r="2770" spans="1:2" x14ac:dyDescent="0.3">
      <c r="A2770" s="2" t="s">
        <v>4625</v>
      </c>
      <c r="B2770" s="2">
        <v>4.0999999999999996</v>
      </c>
    </row>
    <row r="2771" spans="1:2" x14ac:dyDescent="0.3">
      <c r="A2771" s="2" t="s">
        <v>4627</v>
      </c>
      <c r="B2771" s="2">
        <v>5.9</v>
      </c>
    </row>
    <row r="2772" spans="1:2" x14ac:dyDescent="0.3">
      <c r="A2772" s="3" t="s">
        <v>4506</v>
      </c>
      <c r="B2772" s="3">
        <v>7</v>
      </c>
    </row>
    <row r="2773" spans="1:2" x14ac:dyDescent="0.3">
      <c r="A2773" s="2" t="s">
        <v>2235</v>
      </c>
      <c r="B2773" s="2">
        <v>6.8</v>
      </c>
    </row>
    <row r="2774" spans="1:2" x14ac:dyDescent="0.3">
      <c r="A2774" s="3" t="s">
        <v>4631</v>
      </c>
      <c r="B2774" s="3">
        <v>7.4</v>
      </c>
    </row>
    <row r="2775" spans="1:2" x14ac:dyDescent="0.3">
      <c r="A2775" s="2" t="s">
        <v>4633</v>
      </c>
      <c r="B2775" s="2">
        <v>7.1</v>
      </c>
    </row>
    <row r="2776" spans="1:2" x14ac:dyDescent="0.3">
      <c r="A2776" s="3" t="s">
        <v>4635</v>
      </c>
      <c r="B2776" s="3">
        <v>7</v>
      </c>
    </row>
    <row r="2777" spans="1:2" x14ac:dyDescent="0.3">
      <c r="A2777" s="2" t="s">
        <v>2438</v>
      </c>
      <c r="B2777" s="2">
        <v>5.8</v>
      </c>
    </row>
    <row r="2778" spans="1:2" x14ac:dyDescent="0.3">
      <c r="A2778" s="3" t="s">
        <v>4361</v>
      </c>
      <c r="B2778" s="3">
        <v>7.8</v>
      </c>
    </row>
    <row r="2779" spans="1:2" x14ac:dyDescent="0.3">
      <c r="A2779" s="2" t="s">
        <v>4639</v>
      </c>
      <c r="B2779" s="2">
        <v>6.5</v>
      </c>
    </row>
    <row r="2780" spans="1:2" x14ac:dyDescent="0.3">
      <c r="A2780" s="3" t="s">
        <v>83</v>
      </c>
      <c r="B2780" s="3">
        <v>7</v>
      </c>
    </row>
    <row r="2781" spans="1:2" x14ac:dyDescent="0.3">
      <c r="A2781" s="2" t="s">
        <v>73</v>
      </c>
      <c r="B2781" s="2">
        <v>6.3</v>
      </c>
    </row>
    <row r="2782" spans="1:2" x14ac:dyDescent="0.3">
      <c r="A2782" s="3" t="s">
        <v>3850</v>
      </c>
      <c r="B2782" s="3">
        <v>5.3</v>
      </c>
    </row>
    <row r="2783" spans="1:2" x14ac:dyDescent="0.3">
      <c r="A2783" s="3" t="s">
        <v>4646</v>
      </c>
      <c r="B2783" s="3">
        <v>5.5</v>
      </c>
    </row>
    <row r="2784" spans="1:2" x14ac:dyDescent="0.3">
      <c r="A2784" s="2" t="s">
        <v>1841</v>
      </c>
      <c r="B2784" s="2">
        <v>7.4</v>
      </c>
    </row>
    <row r="2785" spans="1:2" x14ac:dyDescent="0.3">
      <c r="A2785" s="3" t="s">
        <v>2812</v>
      </c>
      <c r="B2785" s="3">
        <v>4.3</v>
      </c>
    </row>
    <row r="2786" spans="1:2" x14ac:dyDescent="0.3">
      <c r="A2786" s="3" t="s">
        <v>4650</v>
      </c>
      <c r="B2786" s="3">
        <v>5.2</v>
      </c>
    </row>
    <row r="2787" spans="1:2" x14ac:dyDescent="0.3">
      <c r="A2787" s="2" t="s">
        <v>4652</v>
      </c>
      <c r="B2787" s="2">
        <v>6.7</v>
      </c>
    </row>
    <row r="2788" spans="1:2" x14ac:dyDescent="0.3">
      <c r="A2788" s="3" t="s">
        <v>4655</v>
      </c>
      <c r="B2788" s="3">
        <v>8.6</v>
      </c>
    </row>
    <row r="2789" spans="1:2" x14ac:dyDescent="0.3">
      <c r="A2789" s="2" t="s">
        <v>4657</v>
      </c>
      <c r="B2789" s="2">
        <v>6.1</v>
      </c>
    </row>
    <row r="2790" spans="1:2" x14ac:dyDescent="0.3">
      <c r="A2790" s="3" t="s">
        <v>4659</v>
      </c>
      <c r="B2790" s="3">
        <v>5.8</v>
      </c>
    </row>
    <row r="2791" spans="1:2" x14ac:dyDescent="0.3">
      <c r="A2791" s="2" t="s">
        <v>4661</v>
      </c>
      <c r="B2791" s="2">
        <v>7.7</v>
      </c>
    </row>
    <row r="2792" spans="1:2" x14ac:dyDescent="0.3">
      <c r="A2792" s="3" t="s">
        <v>1916</v>
      </c>
      <c r="B2792" s="3">
        <v>8</v>
      </c>
    </row>
    <row r="2793" spans="1:2" x14ac:dyDescent="0.3">
      <c r="A2793" s="2" t="s">
        <v>4665</v>
      </c>
      <c r="B2793" s="2">
        <v>5.6</v>
      </c>
    </row>
    <row r="2794" spans="1:2" x14ac:dyDescent="0.3">
      <c r="A2794" s="3" t="s">
        <v>4668</v>
      </c>
      <c r="B2794" s="3">
        <v>6.7</v>
      </c>
    </row>
    <row r="2795" spans="1:2" x14ac:dyDescent="0.3">
      <c r="A2795" s="2" t="s">
        <v>3486</v>
      </c>
      <c r="B2795" s="2">
        <v>6.6</v>
      </c>
    </row>
    <row r="2796" spans="1:2" x14ac:dyDescent="0.3">
      <c r="A2796" s="3" t="s">
        <v>4671</v>
      </c>
      <c r="B2796" s="3">
        <v>4.0999999999999996</v>
      </c>
    </row>
    <row r="2797" spans="1:2" x14ac:dyDescent="0.3">
      <c r="A2797" s="2" t="s">
        <v>3179</v>
      </c>
      <c r="B2797" s="2">
        <v>7.3</v>
      </c>
    </row>
    <row r="2798" spans="1:2" x14ac:dyDescent="0.3">
      <c r="A2798" s="2" t="s">
        <v>4675</v>
      </c>
      <c r="B2798" s="2">
        <v>6.5</v>
      </c>
    </row>
    <row r="2799" spans="1:2" x14ac:dyDescent="0.3">
      <c r="A2799" s="3" t="s">
        <v>4677</v>
      </c>
      <c r="B2799" s="3">
        <v>7</v>
      </c>
    </row>
    <row r="2800" spans="1:2" x14ac:dyDescent="0.3">
      <c r="A2800" s="2" t="s">
        <v>4679</v>
      </c>
      <c r="B2800" s="2">
        <v>5.5</v>
      </c>
    </row>
    <row r="2801" spans="1:2" x14ac:dyDescent="0.3">
      <c r="A2801" s="3" t="s">
        <v>4681</v>
      </c>
      <c r="B2801" s="3">
        <v>6.6</v>
      </c>
    </row>
    <row r="2802" spans="1:2" x14ac:dyDescent="0.3">
      <c r="A2802" s="2" t="s">
        <v>498</v>
      </c>
      <c r="B2802" s="2">
        <v>7.1</v>
      </c>
    </row>
    <row r="2803" spans="1:2" x14ac:dyDescent="0.3">
      <c r="A2803" s="3" t="s">
        <v>2743</v>
      </c>
      <c r="B2803" s="3">
        <v>7.9</v>
      </c>
    </row>
    <row r="2804" spans="1:2" x14ac:dyDescent="0.3">
      <c r="A2804" s="2" t="s">
        <v>4685</v>
      </c>
      <c r="B2804" s="2">
        <v>7.1</v>
      </c>
    </row>
    <row r="2805" spans="1:2" x14ac:dyDescent="0.3">
      <c r="A2805" s="3" t="s">
        <v>4687</v>
      </c>
      <c r="B2805" s="3">
        <v>5.6</v>
      </c>
    </row>
    <row r="2806" spans="1:2" x14ac:dyDescent="0.3">
      <c r="A2806" s="2" t="s">
        <v>3056</v>
      </c>
      <c r="B2806" s="2">
        <v>7.3</v>
      </c>
    </row>
    <row r="2807" spans="1:2" x14ac:dyDescent="0.3">
      <c r="A2807" s="3" t="s">
        <v>4690</v>
      </c>
      <c r="B2807" s="3">
        <v>3.3</v>
      </c>
    </row>
    <row r="2808" spans="1:2" x14ac:dyDescent="0.3">
      <c r="A2808" s="2" t="s">
        <v>1667</v>
      </c>
      <c r="B2808" s="2">
        <v>6.5</v>
      </c>
    </row>
    <row r="2809" spans="1:2" x14ac:dyDescent="0.3">
      <c r="A2809" s="3" t="s">
        <v>4693</v>
      </c>
      <c r="B2809" s="3">
        <v>4.8</v>
      </c>
    </row>
    <row r="2810" spans="1:2" x14ac:dyDescent="0.3">
      <c r="A2810" s="2" t="s">
        <v>4695</v>
      </c>
      <c r="B2810" s="2">
        <v>5.2</v>
      </c>
    </row>
    <row r="2811" spans="1:2" x14ac:dyDescent="0.3">
      <c r="A2811" s="3" t="s">
        <v>4697</v>
      </c>
      <c r="B2811" s="3">
        <v>6.3</v>
      </c>
    </row>
    <row r="2812" spans="1:2" x14ac:dyDescent="0.3">
      <c r="A2812" s="2" t="s">
        <v>64</v>
      </c>
      <c r="B2812" s="2">
        <v>7.2</v>
      </c>
    </row>
    <row r="2813" spans="1:2" x14ac:dyDescent="0.3">
      <c r="A2813" s="3" t="s">
        <v>1771</v>
      </c>
      <c r="B2813" s="3">
        <v>6.8</v>
      </c>
    </row>
    <row r="2814" spans="1:2" x14ac:dyDescent="0.3">
      <c r="A2814" s="2" t="s">
        <v>4701</v>
      </c>
      <c r="B2814" s="2">
        <v>5.7</v>
      </c>
    </row>
    <row r="2815" spans="1:2" x14ac:dyDescent="0.3">
      <c r="A2815" s="3" t="s">
        <v>3220</v>
      </c>
      <c r="B2815" s="3">
        <v>7.2</v>
      </c>
    </row>
    <row r="2816" spans="1:2" x14ac:dyDescent="0.3">
      <c r="A2816" s="2" t="s">
        <v>2590</v>
      </c>
      <c r="B2816" s="2">
        <v>6.9</v>
      </c>
    </row>
    <row r="2817" spans="1:2" x14ac:dyDescent="0.3">
      <c r="A2817" s="3" t="s">
        <v>4272</v>
      </c>
      <c r="B2817" s="3">
        <v>6.2</v>
      </c>
    </row>
    <row r="2818" spans="1:2" x14ac:dyDescent="0.3">
      <c r="A2818" s="2" t="s">
        <v>1554</v>
      </c>
      <c r="B2818" s="2">
        <v>6.7</v>
      </c>
    </row>
    <row r="2819" spans="1:2" x14ac:dyDescent="0.3">
      <c r="A2819" s="3" t="s">
        <v>4707</v>
      </c>
      <c r="B2819" s="3">
        <v>6.5</v>
      </c>
    </row>
    <row r="2820" spans="1:2" x14ac:dyDescent="0.3">
      <c r="A2820" s="2" t="s">
        <v>4709</v>
      </c>
      <c r="B2820" s="2">
        <v>7.2</v>
      </c>
    </row>
    <row r="2821" spans="1:2" x14ac:dyDescent="0.3">
      <c r="A2821" s="3" t="s">
        <v>4711</v>
      </c>
      <c r="B2821" s="3">
        <v>5.3</v>
      </c>
    </row>
    <row r="2822" spans="1:2" x14ac:dyDescent="0.3">
      <c r="A2822" s="2" t="s">
        <v>2269</v>
      </c>
      <c r="B2822" s="2">
        <v>6.7</v>
      </c>
    </row>
    <row r="2823" spans="1:2" x14ac:dyDescent="0.3">
      <c r="A2823" s="2" t="s">
        <v>422</v>
      </c>
      <c r="B2823" s="2">
        <v>3.6</v>
      </c>
    </row>
    <row r="2824" spans="1:2" x14ac:dyDescent="0.3">
      <c r="A2824" s="3" t="s">
        <v>4715</v>
      </c>
      <c r="B2824" s="3">
        <v>5.7</v>
      </c>
    </row>
    <row r="2825" spans="1:2" x14ac:dyDescent="0.3">
      <c r="A2825" s="2" t="s">
        <v>3500</v>
      </c>
      <c r="B2825" s="2">
        <v>7.3</v>
      </c>
    </row>
    <row r="2826" spans="1:2" x14ac:dyDescent="0.3">
      <c r="A2826" s="3" t="s">
        <v>4718</v>
      </c>
      <c r="B2826" s="3">
        <v>5</v>
      </c>
    </row>
    <row r="2827" spans="1:2" x14ac:dyDescent="0.3">
      <c r="A2827" s="2" t="s">
        <v>4720</v>
      </c>
      <c r="B2827" s="2">
        <v>6.6</v>
      </c>
    </row>
    <row r="2828" spans="1:2" x14ac:dyDescent="0.3">
      <c r="A2828" s="3" t="s">
        <v>4722</v>
      </c>
      <c r="B2828" s="3">
        <v>6.6</v>
      </c>
    </row>
    <row r="2829" spans="1:2" x14ac:dyDescent="0.3">
      <c r="A2829" s="2" t="s">
        <v>4724</v>
      </c>
      <c r="B2829" s="2">
        <v>7.3</v>
      </c>
    </row>
    <row r="2830" spans="1:2" x14ac:dyDescent="0.3">
      <c r="A2830" s="3" t="s">
        <v>4726</v>
      </c>
      <c r="B2830" s="3">
        <v>6.2</v>
      </c>
    </row>
    <row r="2831" spans="1:2" x14ac:dyDescent="0.3">
      <c r="A2831" s="3" t="s">
        <v>4729</v>
      </c>
      <c r="B2831" s="3">
        <v>6.6</v>
      </c>
    </row>
    <row r="2832" spans="1:2" x14ac:dyDescent="0.3">
      <c r="A2832" s="2" t="s">
        <v>4420</v>
      </c>
      <c r="B2832" s="2">
        <v>6.3</v>
      </c>
    </row>
    <row r="2833" spans="1:2" x14ac:dyDescent="0.3">
      <c r="A2833" s="2" t="s">
        <v>4732</v>
      </c>
      <c r="B2833" s="2">
        <v>3.3</v>
      </c>
    </row>
    <row r="2834" spans="1:2" x14ac:dyDescent="0.3">
      <c r="A2834" s="2" t="s">
        <v>4734</v>
      </c>
      <c r="B2834" s="2">
        <v>3.5</v>
      </c>
    </row>
    <row r="2835" spans="1:2" x14ac:dyDescent="0.3">
      <c r="A2835" s="3" t="s">
        <v>4736</v>
      </c>
      <c r="B2835" s="3">
        <v>5.5</v>
      </c>
    </row>
    <row r="2836" spans="1:2" x14ac:dyDescent="0.3">
      <c r="A2836" s="2" t="s">
        <v>4738</v>
      </c>
      <c r="B2836" s="2">
        <v>5.9</v>
      </c>
    </row>
    <row r="2837" spans="1:2" x14ac:dyDescent="0.3">
      <c r="A2837" s="3" t="s">
        <v>4740</v>
      </c>
      <c r="B2837" s="3">
        <v>4.7</v>
      </c>
    </row>
    <row r="2838" spans="1:2" x14ac:dyDescent="0.3">
      <c r="A2838" s="3" t="s">
        <v>4742</v>
      </c>
      <c r="B2838" s="3">
        <v>3.9</v>
      </c>
    </row>
    <row r="2839" spans="1:2" x14ac:dyDescent="0.3">
      <c r="A2839" s="2" t="s">
        <v>4744</v>
      </c>
      <c r="B2839" s="2">
        <v>6.1</v>
      </c>
    </row>
    <row r="2840" spans="1:2" x14ac:dyDescent="0.3">
      <c r="A2840" s="2" t="s">
        <v>4746</v>
      </c>
      <c r="B2840" s="2">
        <v>6.7</v>
      </c>
    </row>
    <row r="2841" spans="1:2" x14ac:dyDescent="0.3">
      <c r="A2841" s="2" t="s">
        <v>4748</v>
      </c>
      <c r="B2841" s="2">
        <v>6.9</v>
      </c>
    </row>
    <row r="2842" spans="1:2" x14ac:dyDescent="0.3">
      <c r="A2842" s="3" t="s">
        <v>2779</v>
      </c>
      <c r="B2842" s="3">
        <v>7.3</v>
      </c>
    </row>
    <row r="2843" spans="1:2" x14ac:dyDescent="0.3">
      <c r="A2843" s="3" t="s">
        <v>4752</v>
      </c>
      <c r="B2843" s="3">
        <v>6.7</v>
      </c>
    </row>
    <row r="2844" spans="1:2" x14ac:dyDescent="0.3">
      <c r="A2844" s="2" t="s">
        <v>1068</v>
      </c>
      <c r="B2844" s="2">
        <v>6.1</v>
      </c>
    </row>
    <row r="2845" spans="1:2" x14ac:dyDescent="0.3">
      <c r="A2845" s="2" t="s">
        <v>2595</v>
      </c>
      <c r="B2845" s="2">
        <v>6.9</v>
      </c>
    </row>
    <row r="2846" spans="1:2" x14ac:dyDescent="0.3">
      <c r="A2846" s="2" t="s">
        <v>3758</v>
      </c>
      <c r="B2846" s="2">
        <v>7.9</v>
      </c>
    </row>
    <row r="2847" spans="1:2" x14ac:dyDescent="0.3">
      <c r="A2847" s="3" t="s">
        <v>4757</v>
      </c>
      <c r="B2847" s="3">
        <v>4.5</v>
      </c>
    </row>
    <row r="2848" spans="1:2" x14ac:dyDescent="0.3">
      <c r="A2848" s="3" t="s">
        <v>4759</v>
      </c>
      <c r="B2848" s="3">
        <v>7.6</v>
      </c>
    </row>
    <row r="2849" spans="1:2" x14ac:dyDescent="0.3">
      <c r="A2849" s="3" t="s">
        <v>1708</v>
      </c>
      <c r="B2849" s="3">
        <v>7.5</v>
      </c>
    </row>
    <row r="2850" spans="1:2" x14ac:dyDescent="0.3">
      <c r="A2850" s="2" t="s">
        <v>4148</v>
      </c>
      <c r="B2850" s="2">
        <v>7.1</v>
      </c>
    </row>
    <row r="2851" spans="1:2" x14ac:dyDescent="0.3">
      <c r="A2851" s="2" t="s">
        <v>4763</v>
      </c>
      <c r="B2851" s="2">
        <v>6.9</v>
      </c>
    </row>
    <row r="2852" spans="1:2" x14ac:dyDescent="0.3">
      <c r="A2852" s="3" t="s">
        <v>60</v>
      </c>
      <c r="B2852" s="3">
        <v>8.5</v>
      </c>
    </row>
    <row r="2853" spans="1:2" x14ac:dyDescent="0.3">
      <c r="A2853" s="2" t="s">
        <v>2402</v>
      </c>
      <c r="B2853" s="2">
        <v>7.5</v>
      </c>
    </row>
    <row r="2854" spans="1:2" x14ac:dyDescent="0.3">
      <c r="A2854" s="3" t="s">
        <v>4767</v>
      </c>
      <c r="B2854" s="3">
        <v>6.6</v>
      </c>
    </row>
    <row r="2855" spans="1:2" x14ac:dyDescent="0.3">
      <c r="A2855" s="2" t="s">
        <v>2273</v>
      </c>
      <c r="B2855" s="2">
        <v>8</v>
      </c>
    </row>
    <row r="2856" spans="1:2" x14ac:dyDescent="0.3">
      <c r="A2856" s="3" t="s">
        <v>4770</v>
      </c>
      <c r="B2856" s="3">
        <v>7</v>
      </c>
    </row>
    <row r="2857" spans="1:2" x14ac:dyDescent="0.3">
      <c r="A2857" s="2" t="s">
        <v>1013</v>
      </c>
      <c r="B2857" s="2">
        <v>6.8</v>
      </c>
    </row>
    <row r="2858" spans="1:2" x14ac:dyDescent="0.3">
      <c r="A2858" s="3" t="s">
        <v>2894</v>
      </c>
      <c r="B2858" s="3">
        <v>6.7</v>
      </c>
    </row>
    <row r="2859" spans="1:2" x14ac:dyDescent="0.3">
      <c r="A2859" s="2" t="s">
        <v>4181</v>
      </c>
      <c r="B2859" s="2">
        <v>6.5</v>
      </c>
    </row>
    <row r="2860" spans="1:2" x14ac:dyDescent="0.3">
      <c r="A2860" s="3" t="s">
        <v>4775</v>
      </c>
      <c r="B2860" s="3">
        <v>8</v>
      </c>
    </row>
    <row r="2861" spans="1:2" x14ac:dyDescent="0.3">
      <c r="A2861" s="2" t="s">
        <v>4554</v>
      </c>
      <c r="B2861" s="2">
        <v>6.5</v>
      </c>
    </row>
    <row r="2862" spans="1:2" x14ac:dyDescent="0.3">
      <c r="A2862" s="3" t="s">
        <v>4778</v>
      </c>
      <c r="B2862" s="3">
        <v>4.9000000000000004</v>
      </c>
    </row>
    <row r="2863" spans="1:2" x14ac:dyDescent="0.3">
      <c r="A2863" s="2" t="s">
        <v>4227</v>
      </c>
      <c r="B2863" s="2">
        <v>7.1</v>
      </c>
    </row>
    <row r="2864" spans="1:2" x14ac:dyDescent="0.3">
      <c r="A2864" s="3" t="s">
        <v>1436</v>
      </c>
      <c r="B2864" s="3">
        <v>7</v>
      </c>
    </row>
    <row r="2865" spans="1:2" x14ac:dyDescent="0.3">
      <c r="A2865" s="2" t="s">
        <v>4782</v>
      </c>
      <c r="B2865" s="2">
        <v>7</v>
      </c>
    </row>
    <row r="2866" spans="1:2" x14ac:dyDescent="0.3">
      <c r="A2866" s="2" t="s">
        <v>3566</v>
      </c>
      <c r="B2866" s="2">
        <v>4.5</v>
      </c>
    </row>
    <row r="2867" spans="1:2" x14ac:dyDescent="0.3">
      <c r="A2867" s="2" t="s">
        <v>273</v>
      </c>
      <c r="B2867" s="2">
        <v>7.7</v>
      </c>
    </row>
    <row r="2868" spans="1:2" x14ac:dyDescent="0.3">
      <c r="A2868" s="3" t="s">
        <v>285</v>
      </c>
      <c r="B2868" s="3">
        <v>6.7</v>
      </c>
    </row>
    <row r="2869" spans="1:2" x14ac:dyDescent="0.3">
      <c r="A2869" s="2" t="s">
        <v>1982</v>
      </c>
      <c r="B2869" s="2">
        <v>7</v>
      </c>
    </row>
    <row r="2870" spans="1:2" x14ac:dyDescent="0.3">
      <c r="A2870" s="3" t="s">
        <v>4789</v>
      </c>
      <c r="B2870" s="3">
        <v>6.5</v>
      </c>
    </row>
    <row r="2871" spans="1:2" x14ac:dyDescent="0.3">
      <c r="A2871" s="3" t="s">
        <v>4194</v>
      </c>
      <c r="B2871" s="3">
        <v>6.2</v>
      </c>
    </row>
    <row r="2872" spans="1:2" x14ac:dyDescent="0.3">
      <c r="A2872" s="2" t="s">
        <v>3722</v>
      </c>
      <c r="B2872" s="2">
        <v>5.7</v>
      </c>
    </row>
    <row r="2873" spans="1:2" x14ac:dyDescent="0.3">
      <c r="A2873" s="3" t="s">
        <v>3458</v>
      </c>
      <c r="B2873" s="3">
        <v>6.4</v>
      </c>
    </row>
    <row r="2874" spans="1:2" x14ac:dyDescent="0.3">
      <c r="A2874" s="2" t="s">
        <v>3715</v>
      </c>
      <c r="B2874" s="2">
        <v>5.4</v>
      </c>
    </row>
    <row r="2875" spans="1:2" x14ac:dyDescent="0.3">
      <c r="A2875" s="3" t="s">
        <v>4795</v>
      </c>
      <c r="B2875" s="3">
        <v>6.6</v>
      </c>
    </row>
    <row r="2876" spans="1:2" x14ac:dyDescent="0.3">
      <c r="A2876" s="2" t="s">
        <v>4797</v>
      </c>
      <c r="B2876" s="2">
        <v>6.1</v>
      </c>
    </row>
    <row r="2877" spans="1:2" x14ac:dyDescent="0.3">
      <c r="A2877" s="2" t="s">
        <v>3569</v>
      </c>
      <c r="B2877" s="2">
        <v>7.6</v>
      </c>
    </row>
    <row r="2878" spans="1:2" x14ac:dyDescent="0.3">
      <c r="A2878" s="3" t="s">
        <v>4800</v>
      </c>
      <c r="B2878" s="3">
        <v>6.2</v>
      </c>
    </row>
    <row r="2879" spans="1:2" x14ac:dyDescent="0.3">
      <c r="A2879" s="2" t="s">
        <v>4092</v>
      </c>
      <c r="B2879" s="2">
        <v>6.6</v>
      </c>
    </row>
    <row r="2880" spans="1:2" x14ac:dyDescent="0.3">
      <c r="A2880" s="2" t="s">
        <v>4803</v>
      </c>
      <c r="B2880" s="2">
        <v>7.3</v>
      </c>
    </row>
    <row r="2881" spans="1:2" x14ac:dyDescent="0.3">
      <c r="A2881" s="3" t="s">
        <v>4806</v>
      </c>
      <c r="B2881" s="3">
        <v>4.2</v>
      </c>
    </row>
    <row r="2882" spans="1:2" x14ac:dyDescent="0.3">
      <c r="A2882" s="3" t="s">
        <v>4808</v>
      </c>
      <c r="B2882" s="3">
        <v>6.5</v>
      </c>
    </row>
    <row r="2883" spans="1:2" x14ac:dyDescent="0.3">
      <c r="A2883" s="2" t="s">
        <v>4810</v>
      </c>
      <c r="B2883" s="2">
        <v>6.5</v>
      </c>
    </row>
    <row r="2884" spans="1:2" x14ac:dyDescent="0.3">
      <c r="A2884" s="2" t="s">
        <v>4812</v>
      </c>
      <c r="B2884" s="2">
        <v>5.7</v>
      </c>
    </row>
    <row r="2885" spans="1:2" x14ac:dyDescent="0.3">
      <c r="A2885" s="2" t="s">
        <v>1604</v>
      </c>
      <c r="B2885" s="2">
        <v>7.3</v>
      </c>
    </row>
    <row r="2886" spans="1:2" x14ac:dyDescent="0.3">
      <c r="A2886" s="3" t="s">
        <v>4815</v>
      </c>
      <c r="B2886" s="3">
        <v>6.9</v>
      </c>
    </row>
    <row r="2887" spans="1:2" x14ac:dyDescent="0.3">
      <c r="A2887" s="2" t="s">
        <v>4817</v>
      </c>
      <c r="B2887" s="2">
        <v>5</v>
      </c>
    </row>
    <row r="2888" spans="1:2" x14ac:dyDescent="0.3">
      <c r="A2888" s="3" t="s">
        <v>2644</v>
      </c>
      <c r="B2888" s="3">
        <v>7.3</v>
      </c>
    </row>
    <row r="2889" spans="1:2" x14ac:dyDescent="0.3">
      <c r="A2889" s="3" t="s">
        <v>4820</v>
      </c>
      <c r="B2889" s="3">
        <v>6.5</v>
      </c>
    </row>
    <row r="2890" spans="1:2" x14ac:dyDescent="0.3">
      <c r="A2890" s="2" t="s">
        <v>4822</v>
      </c>
      <c r="B2890" s="2">
        <v>2.1</v>
      </c>
    </row>
    <row r="2891" spans="1:2" x14ac:dyDescent="0.3">
      <c r="A2891" s="3" t="s">
        <v>4428</v>
      </c>
      <c r="B2891" s="3">
        <v>7</v>
      </c>
    </row>
    <row r="2892" spans="1:2" x14ac:dyDescent="0.3">
      <c r="A2892" s="2" t="s">
        <v>4530</v>
      </c>
      <c r="B2892" s="2">
        <v>8</v>
      </c>
    </row>
    <row r="2893" spans="1:2" x14ac:dyDescent="0.3">
      <c r="A2893" s="3" t="s">
        <v>4826</v>
      </c>
      <c r="B2893" s="3">
        <v>7.1</v>
      </c>
    </row>
    <row r="2894" spans="1:2" x14ac:dyDescent="0.3">
      <c r="A2894" s="3" t="s">
        <v>4549</v>
      </c>
      <c r="B2894" s="3">
        <v>6.7</v>
      </c>
    </row>
    <row r="2895" spans="1:2" x14ac:dyDescent="0.3">
      <c r="A2895" s="3" t="s">
        <v>576</v>
      </c>
      <c r="B2895" s="3">
        <v>8.9</v>
      </c>
    </row>
    <row r="2896" spans="1:2" x14ac:dyDescent="0.3">
      <c r="A2896" s="3" t="s">
        <v>4831</v>
      </c>
      <c r="B2896" s="3">
        <v>7.9</v>
      </c>
    </row>
    <row r="2897" spans="1:2" x14ac:dyDescent="0.3">
      <c r="A2897" s="2" t="s">
        <v>1623</v>
      </c>
      <c r="B2897" s="2">
        <v>5.6</v>
      </c>
    </row>
    <row r="2898" spans="1:2" x14ac:dyDescent="0.3">
      <c r="A2898" s="3" t="s">
        <v>2362</v>
      </c>
      <c r="B2898" s="3">
        <v>8</v>
      </c>
    </row>
    <row r="2899" spans="1:2" x14ac:dyDescent="0.3">
      <c r="A2899" s="2" t="s">
        <v>270</v>
      </c>
      <c r="B2899" s="2">
        <v>6.2</v>
      </c>
    </row>
    <row r="2900" spans="1:2" x14ac:dyDescent="0.3">
      <c r="A2900" s="3" t="s">
        <v>4837</v>
      </c>
      <c r="B2900" s="3">
        <v>7.9</v>
      </c>
    </row>
    <row r="2901" spans="1:2" x14ac:dyDescent="0.3">
      <c r="A2901" s="2" t="s">
        <v>1282</v>
      </c>
      <c r="B2901" s="2">
        <v>8.1</v>
      </c>
    </row>
    <row r="2902" spans="1:2" x14ac:dyDescent="0.3">
      <c r="A2902" s="3" t="s">
        <v>1738</v>
      </c>
      <c r="B2902" s="3">
        <v>7.6</v>
      </c>
    </row>
    <row r="2903" spans="1:2" x14ac:dyDescent="0.3">
      <c r="A2903" s="2" t="s">
        <v>4841</v>
      </c>
      <c r="B2903" s="2">
        <v>3.5</v>
      </c>
    </row>
    <row r="2904" spans="1:2" x14ac:dyDescent="0.3">
      <c r="A2904" s="3" t="s">
        <v>4843</v>
      </c>
      <c r="B2904" s="3">
        <v>7.6</v>
      </c>
    </row>
    <row r="2905" spans="1:2" x14ac:dyDescent="0.3">
      <c r="A2905" s="2" t="s">
        <v>4174</v>
      </c>
      <c r="B2905" s="2">
        <v>6.5</v>
      </c>
    </row>
    <row r="2906" spans="1:2" x14ac:dyDescent="0.3">
      <c r="A2906" s="3" t="s">
        <v>4846</v>
      </c>
      <c r="B2906" s="3">
        <v>5.6</v>
      </c>
    </row>
    <row r="2907" spans="1:2" x14ac:dyDescent="0.3">
      <c r="A2907" s="2" t="s">
        <v>2646</v>
      </c>
      <c r="B2907" s="2">
        <v>7.7</v>
      </c>
    </row>
    <row r="2908" spans="1:2" x14ac:dyDescent="0.3">
      <c r="A2908" s="3" t="s">
        <v>4850</v>
      </c>
      <c r="B2908" s="3">
        <v>5.2</v>
      </c>
    </row>
    <row r="2909" spans="1:2" x14ac:dyDescent="0.3">
      <c r="A2909" s="3" t="s">
        <v>4852</v>
      </c>
      <c r="B2909" s="3">
        <v>6.1</v>
      </c>
    </row>
    <row r="2910" spans="1:2" x14ac:dyDescent="0.3">
      <c r="A2910" s="2" t="s">
        <v>273</v>
      </c>
      <c r="B2910" s="2">
        <v>7.4</v>
      </c>
    </row>
    <row r="2911" spans="1:2" x14ac:dyDescent="0.3">
      <c r="A2911" s="3" t="s">
        <v>4855</v>
      </c>
      <c r="B2911" s="3">
        <v>6.8</v>
      </c>
    </row>
    <row r="2912" spans="1:2" x14ac:dyDescent="0.3">
      <c r="A2912" s="3" t="s">
        <v>2055</v>
      </c>
      <c r="B2912" s="3">
        <v>6.4</v>
      </c>
    </row>
    <row r="2913" spans="1:2" x14ac:dyDescent="0.3">
      <c r="A2913" s="2" t="s">
        <v>1928</v>
      </c>
      <c r="B2913" s="2">
        <v>5.7</v>
      </c>
    </row>
    <row r="2914" spans="1:2" x14ac:dyDescent="0.3">
      <c r="A2914" s="2" t="s">
        <v>4370</v>
      </c>
      <c r="B2914" s="2">
        <v>6.7</v>
      </c>
    </row>
    <row r="2915" spans="1:2" x14ac:dyDescent="0.3">
      <c r="A2915" s="3" t="s">
        <v>4860</v>
      </c>
      <c r="B2915" s="3">
        <v>5.6</v>
      </c>
    </row>
    <row r="2916" spans="1:2" x14ac:dyDescent="0.3">
      <c r="A2916" s="3" t="s">
        <v>4862</v>
      </c>
      <c r="B2916" s="3">
        <v>7.6</v>
      </c>
    </row>
    <row r="2917" spans="1:2" x14ac:dyDescent="0.3">
      <c r="A2917" s="2" t="s">
        <v>2863</v>
      </c>
      <c r="B2917" s="2">
        <v>6.5</v>
      </c>
    </row>
    <row r="2918" spans="1:2" x14ac:dyDescent="0.3">
      <c r="A2918" s="2" t="s">
        <v>4865</v>
      </c>
      <c r="B2918" s="2">
        <v>6.3</v>
      </c>
    </row>
    <row r="2919" spans="1:2" x14ac:dyDescent="0.3">
      <c r="A2919" s="2" t="s">
        <v>4867</v>
      </c>
      <c r="B2919" s="2">
        <v>7.1</v>
      </c>
    </row>
    <row r="2920" spans="1:2" x14ac:dyDescent="0.3">
      <c r="A2920" s="3" t="s">
        <v>1233</v>
      </c>
      <c r="B2920" s="3">
        <v>7.1</v>
      </c>
    </row>
    <row r="2921" spans="1:2" x14ac:dyDescent="0.3">
      <c r="A2921" s="3" t="s">
        <v>2924</v>
      </c>
      <c r="B2921" s="3">
        <v>6.9</v>
      </c>
    </row>
    <row r="2922" spans="1:2" x14ac:dyDescent="0.3">
      <c r="A2922" s="2" t="s">
        <v>3850</v>
      </c>
      <c r="B2922" s="2">
        <v>5.4</v>
      </c>
    </row>
    <row r="2923" spans="1:2" x14ac:dyDescent="0.3">
      <c r="A2923" s="2" t="s">
        <v>3483</v>
      </c>
      <c r="B2923" s="2">
        <v>5.0999999999999996</v>
      </c>
    </row>
    <row r="2924" spans="1:2" x14ac:dyDescent="0.3">
      <c r="A2924" s="3" t="s">
        <v>4874</v>
      </c>
      <c r="B2924" s="3">
        <v>5.3</v>
      </c>
    </row>
    <row r="2925" spans="1:2" x14ac:dyDescent="0.3">
      <c r="A2925" s="2" t="s">
        <v>4876</v>
      </c>
      <c r="B2925" s="2">
        <v>7.3</v>
      </c>
    </row>
    <row r="2926" spans="1:2" x14ac:dyDescent="0.3">
      <c r="A2926" s="3" t="s">
        <v>3569</v>
      </c>
      <c r="B2926" s="3">
        <v>7.3</v>
      </c>
    </row>
    <row r="2927" spans="1:2" x14ac:dyDescent="0.3">
      <c r="A2927" s="2" t="s">
        <v>4880</v>
      </c>
      <c r="B2927" s="2">
        <v>7.1</v>
      </c>
    </row>
    <row r="2928" spans="1:2" x14ac:dyDescent="0.3">
      <c r="A2928" s="3" t="s">
        <v>4041</v>
      </c>
      <c r="B2928" s="3">
        <v>6</v>
      </c>
    </row>
    <row r="2929" spans="1:2" x14ac:dyDescent="0.3">
      <c r="A2929" s="2" t="s">
        <v>1627</v>
      </c>
      <c r="B2929" s="2">
        <v>6.6</v>
      </c>
    </row>
    <row r="2930" spans="1:2" x14ac:dyDescent="0.3">
      <c r="A2930" s="3" t="s">
        <v>4885</v>
      </c>
      <c r="B2930" s="3">
        <v>7.2</v>
      </c>
    </row>
    <row r="2931" spans="1:2" x14ac:dyDescent="0.3">
      <c r="A2931" s="2" t="s">
        <v>3089</v>
      </c>
      <c r="B2931" s="2">
        <v>7.2</v>
      </c>
    </row>
    <row r="2932" spans="1:2" x14ac:dyDescent="0.3">
      <c r="A2932" s="3" t="s">
        <v>3650</v>
      </c>
      <c r="B2932" s="3">
        <v>6.9</v>
      </c>
    </row>
    <row r="2933" spans="1:2" x14ac:dyDescent="0.3">
      <c r="A2933" s="2" t="s">
        <v>4889</v>
      </c>
      <c r="B2933" s="2">
        <v>6.8</v>
      </c>
    </row>
    <row r="2934" spans="1:2" x14ac:dyDescent="0.3">
      <c r="A2934" s="2" t="s">
        <v>4891</v>
      </c>
      <c r="B2934" s="2">
        <v>7.7</v>
      </c>
    </row>
    <row r="2935" spans="1:2" x14ac:dyDescent="0.3">
      <c r="A2935" s="3" t="s">
        <v>4893</v>
      </c>
      <c r="B2935" s="3">
        <v>7.4</v>
      </c>
    </row>
    <row r="2936" spans="1:2" x14ac:dyDescent="0.3">
      <c r="A2936" s="2" t="s">
        <v>4895</v>
      </c>
      <c r="B2936" s="2">
        <v>6.5</v>
      </c>
    </row>
    <row r="2937" spans="1:2" x14ac:dyDescent="0.3">
      <c r="A2937" s="3" t="s">
        <v>4897</v>
      </c>
      <c r="B2937" s="3">
        <v>6.4</v>
      </c>
    </row>
    <row r="2938" spans="1:2" x14ac:dyDescent="0.3">
      <c r="A2938" s="3" t="s">
        <v>4899</v>
      </c>
      <c r="B2938" s="3">
        <v>5.6</v>
      </c>
    </row>
    <row r="2939" spans="1:2" x14ac:dyDescent="0.3">
      <c r="A2939" s="3" t="s">
        <v>4902</v>
      </c>
      <c r="B2939" s="3">
        <v>6.8</v>
      </c>
    </row>
    <row r="2940" spans="1:2" x14ac:dyDescent="0.3">
      <c r="A2940" s="2" t="s">
        <v>4904</v>
      </c>
      <c r="B2940" s="2">
        <v>5.5</v>
      </c>
    </row>
    <row r="2941" spans="1:2" x14ac:dyDescent="0.3">
      <c r="A2941" s="3" t="s">
        <v>2264</v>
      </c>
      <c r="B2941" s="3">
        <v>6.9</v>
      </c>
    </row>
    <row r="2942" spans="1:2" x14ac:dyDescent="0.3">
      <c r="A2942" s="2" t="s">
        <v>4907</v>
      </c>
      <c r="B2942" s="2">
        <v>6</v>
      </c>
    </row>
    <row r="2943" spans="1:2" x14ac:dyDescent="0.3">
      <c r="A2943" s="2" t="s">
        <v>4909</v>
      </c>
      <c r="B2943" s="2">
        <v>6.4</v>
      </c>
    </row>
    <row r="2944" spans="1:2" x14ac:dyDescent="0.3">
      <c r="A2944" s="3" t="s">
        <v>4911</v>
      </c>
      <c r="B2944" s="3">
        <v>6.6</v>
      </c>
    </row>
    <row r="2945" spans="1:2" x14ac:dyDescent="0.3">
      <c r="A2945" s="2" t="s">
        <v>4913</v>
      </c>
      <c r="B2945" s="2">
        <v>5.3</v>
      </c>
    </row>
    <row r="2946" spans="1:2" x14ac:dyDescent="0.3">
      <c r="A2946" s="3" t="s">
        <v>3611</v>
      </c>
      <c r="B2946" s="3">
        <v>8.1</v>
      </c>
    </row>
    <row r="2947" spans="1:2" x14ac:dyDescent="0.3">
      <c r="A2947" s="2" t="s">
        <v>4917</v>
      </c>
      <c r="B2947" s="2">
        <v>6.9</v>
      </c>
    </row>
    <row r="2948" spans="1:2" x14ac:dyDescent="0.3">
      <c r="A2948" s="2" t="s">
        <v>4919</v>
      </c>
      <c r="B2948" s="2">
        <v>6.5</v>
      </c>
    </row>
    <row r="2949" spans="1:2" x14ac:dyDescent="0.3">
      <c r="A2949" s="2" t="s">
        <v>2037</v>
      </c>
      <c r="B2949" s="2">
        <v>7.4</v>
      </c>
    </row>
    <row r="2950" spans="1:2" x14ac:dyDescent="0.3">
      <c r="A2950" s="3" t="s">
        <v>2505</v>
      </c>
      <c r="B2950" s="3">
        <v>6.9</v>
      </c>
    </row>
    <row r="2951" spans="1:2" x14ac:dyDescent="0.3">
      <c r="A2951" s="2" t="s">
        <v>4923</v>
      </c>
      <c r="B2951" s="2">
        <v>6.7</v>
      </c>
    </row>
    <row r="2952" spans="1:2" x14ac:dyDescent="0.3">
      <c r="A2952" s="2" t="s">
        <v>2642</v>
      </c>
      <c r="B2952" s="2">
        <v>7.6</v>
      </c>
    </row>
    <row r="2953" spans="1:2" x14ac:dyDescent="0.3">
      <c r="A2953" s="3" t="s">
        <v>4926</v>
      </c>
      <c r="B2953" s="3">
        <v>5.4</v>
      </c>
    </row>
    <row r="2954" spans="1:2" x14ac:dyDescent="0.3">
      <c r="A2954" s="2" t="s">
        <v>4054</v>
      </c>
      <c r="B2954" s="2">
        <v>7.3</v>
      </c>
    </row>
    <row r="2955" spans="1:2" x14ac:dyDescent="0.3">
      <c r="A2955" s="2" t="s">
        <v>4929</v>
      </c>
      <c r="B2955" s="2">
        <v>6</v>
      </c>
    </row>
    <row r="2956" spans="1:2" x14ac:dyDescent="0.3">
      <c r="A2956" s="3" t="s">
        <v>3026</v>
      </c>
      <c r="B2956" s="3">
        <v>7.2</v>
      </c>
    </row>
    <row r="2957" spans="1:2" x14ac:dyDescent="0.3">
      <c r="A2957" s="2" t="s">
        <v>4932</v>
      </c>
      <c r="B2957" s="2">
        <v>6</v>
      </c>
    </row>
    <row r="2958" spans="1:2" x14ac:dyDescent="0.3">
      <c r="A2958" s="3" t="s">
        <v>4934</v>
      </c>
      <c r="B2958" s="3">
        <v>3.1</v>
      </c>
    </row>
    <row r="2959" spans="1:2" x14ac:dyDescent="0.3">
      <c r="A2959" s="3" t="s">
        <v>4361</v>
      </c>
      <c r="B2959" s="3">
        <v>6.2</v>
      </c>
    </row>
    <row r="2960" spans="1:2" x14ac:dyDescent="0.3">
      <c r="A2960" s="2" t="s">
        <v>4078</v>
      </c>
      <c r="B2960" s="2">
        <v>6.3</v>
      </c>
    </row>
    <row r="2961" spans="1:2" x14ac:dyDescent="0.3">
      <c r="A2961" s="3" t="s">
        <v>4939</v>
      </c>
      <c r="B2961" s="3">
        <v>6.7</v>
      </c>
    </row>
    <row r="2962" spans="1:2" x14ac:dyDescent="0.3">
      <c r="A2962" s="2" t="s">
        <v>4941</v>
      </c>
      <c r="B2962" s="2">
        <v>8</v>
      </c>
    </row>
    <row r="2963" spans="1:2" x14ac:dyDescent="0.3">
      <c r="A2963" s="3" t="s">
        <v>3996</v>
      </c>
      <c r="B2963" s="3">
        <v>7</v>
      </c>
    </row>
    <row r="2964" spans="1:2" x14ac:dyDescent="0.3">
      <c r="A2964" s="2" t="s">
        <v>4945</v>
      </c>
      <c r="B2964" s="2">
        <v>7.2</v>
      </c>
    </row>
    <row r="2965" spans="1:2" x14ac:dyDescent="0.3">
      <c r="A2965" s="2" t="s">
        <v>4947</v>
      </c>
      <c r="B2965" s="2">
        <v>3.5</v>
      </c>
    </row>
    <row r="2966" spans="1:2" x14ac:dyDescent="0.3">
      <c r="A2966" s="3" t="s">
        <v>2642</v>
      </c>
      <c r="B2966" s="3">
        <v>7.5</v>
      </c>
    </row>
    <row r="2967" spans="1:2" x14ac:dyDescent="0.3">
      <c r="A2967" s="3" t="s">
        <v>4950</v>
      </c>
      <c r="B2967" s="3">
        <v>6.7</v>
      </c>
    </row>
    <row r="2968" spans="1:2" x14ac:dyDescent="0.3">
      <c r="A2968" s="2" t="s">
        <v>1590</v>
      </c>
      <c r="B2968" s="2">
        <v>9.1999999999999993</v>
      </c>
    </row>
    <row r="2969" spans="1:2" x14ac:dyDescent="0.3">
      <c r="A2969" s="3" t="s">
        <v>1700</v>
      </c>
      <c r="B2969" s="3">
        <v>6.1</v>
      </c>
    </row>
    <row r="2970" spans="1:2" x14ac:dyDescent="0.3">
      <c r="A2970" s="2" t="s">
        <v>58</v>
      </c>
      <c r="B2970" s="2">
        <v>7.7</v>
      </c>
    </row>
    <row r="2971" spans="1:2" x14ac:dyDescent="0.3">
      <c r="A2971" s="3" t="s">
        <v>4428</v>
      </c>
      <c r="B2971" s="3">
        <v>7.6</v>
      </c>
    </row>
    <row r="2972" spans="1:2" x14ac:dyDescent="0.3">
      <c r="A2972" s="2" t="s">
        <v>498</v>
      </c>
      <c r="B2972" s="2">
        <v>6.1</v>
      </c>
    </row>
    <row r="2973" spans="1:2" x14ac:dyDescent="0.3">
      <c r="A2973" s="3" t="s">
        <v>281</v>
      </c>
      <c r="B2973" s="3">
        <v>4.9000000000000004</v>
      </c>
    </row>
    <row r="2974" spans="1:2" x14ac:dyDescent="0.3">
      <c r="A2974" s="2" t="s">
        <v>4950</v>
      </c>
      <c r="B2974" s="2">
        <v>6.8</v>
      </c>
    </row>
    <row r="2975" spans="1:2" x14ac:dyDescent="0.3">
      <c r="A2975" s="3" t="s">
        <v>1335</v>
      </c>
      <c r="B2975" s="3">
        <v>7</v>
      </c>
    </row>
    <row r="2976" spans="1:2" x14ac:dyDescent="0.3">
      <c r="A2976" s="3" t="s">
        <v>4602</v>
      </c>
      <c r="B2976" s="3">
        <v>5.7</v>
      </c>
    </row>
    <row r="2977" spans="1:2" x14ac:dyDescent="0.3">
      <c r="A2977" s="3" t="s">
        <v>1123</v>
      </c>
      <c r="B2977" s="3">
        <v>7.5</v>
      </c>
    </row>
    <row r="2978" spans="1:2" x14ac:dyDescent="0.3">
      <c r="A2978" s="2" t="s">
        <v>1680</v>
      </c>
      <c r="B2978" s="2">
        <v>7.4</v>
      </c>
    </row>
    <row r="2979" spans="1:2" x14ac:dyDescent="0.3">
      <c r="A2979" s="3" t="s">
        <v>1608</v>
      </c>
      <c r="B2979" s="3">
        <v>7.2</v>
      </c>
    </row>
    <row r="2980" spans="1:2" x14ac:dyDescent="0.3">
      <c r="A2980" s="2" t="s">
        <v>4964</v>
      </c>
      <c r="B2980" s="2">
        <v>6.8</v>
      </c>
    </row>
    <row r="2981" spans="1:2" x14ac:dyDescent="0.3">
      <c r="A2981" s="3" t="s">
        <v>4950</v>
      </c>
      <c r="B2981" s="3">
        <v>6.8</v>
      </c>
    </row>
    <row r="2982" spans="1:2" x14ac:dyDescent="0.3">
      <c r="A2982" s="2" t="s">
        <v>3156</v>
      </c>
      <c r="B2982" s="2">
        <v>5.2</v>
      </c>
    </row>
    <row r="2983" spans="1:2" x14ac:dyDescent="0.3">
      <c r="A2983" s="3" t="s">
        <v>2537</v>
      </c>
      <c r="B2983" s="3">
        <v>7.2</v>
      </c>
    </row>
    <row r="2984" spans="1:2" x14ac:dyDescent="0.3">
      <c r="A2984" s="3" t="s">
        <v>4969</v>
      </c>
      <c r="B2984" s="3">
        <v>4</v>
      </c>
    </row>
    <row r="2985" spans="1:2" x14ac:dyDescent="0.3">
      <c r="A2985" s="2" t="s">
        <v>1372</v>
      </c>
      <c r="B2985" s="2">
        <v>6.8</v>
      </c>
    </row>
    <row r="2986" spans="1:2" x14ac:dyDescent="0.3">
      <c r="A2986" s="3" t="s">
        <v>3984</v>
      </c>
      <c r="B2986" s="3">
        <v>6.9</v>
      </c>
    </row>
    <row r="2987" spans="1:2" x14ac:dyDescent="0.3">
      <c r="A2987" s="3" t="s">
        <v>4174</v>
      </c>
      <c r="B2987" s="3">
        <v>7.3</v>
      </c>
    </row>
    <row r="2988" spans="1:2" x14ac:dyDescent="0.3">
      <c r="A2988" s="2" t="s">
        <v>2423</v>
      </c>
      <c r="B2988" s="2">
        <v>6.1</v>
      </c>
    </row>
    <row r="2989" spans="1:2" x14ac:dyDescent="0.3">
      <c r="A2989" s="2" t="s">
        <v>3984</v>
      </c>
      <c r="B2989" s="2">
        <v>6</v>
      </c>
    </row>
    <row r="2990" spans="1:2" x14ac:dyDescent="0.3">
      <c r="A2990" s="2" t="s">
        <v>2309</v>
      </c>
      <c r="B2990" s="2">
        <v>7</v>
      </c>
    </row>
    <row r="2991" spans="1:2" x14ac:dyDescent="0.3">
      <c r="A2991" s="3" t="s">
        <v>4978</v>
      </c>
      <c r="B2991" s="3">
        <v>7.1</v>
      </c>
    </row>
    <row r="2992" spans="1:2" x14ac:dyDescent="0.3">
      <c r="A2992" s="2" t="s">
        <v>2294</v>
      </c>
      <c r="B2992" s="2">
        <v>6.2</v>
      </c>
    </row>
    <row r="2993" spans="1:2" x14ac:dyDescent="0.3">
      <c r="A2993" s="2" t="s">
        <v>4981</v>
      </c>
      <c r="B2993" s="2">
        <v>7.6</v>
      </c>
    </row>
    <row r="2994" spans="1:2" x14ac:dyDescent="0.3">
      <c r="A2994" s="3" t="s">
        <v>153</v>
      </c>
      <c r="B2994" s="3">
        <v>7.6</v>
      </c>
    </row>
    <row r="2995" spans="1:2" x14ac:dyDescent="0.3">
      <c r="A2995" s="2" t="s">
        <v>4897</v>
      </c>
      <c r="B2995" s="2">
        <v>6.4</v>
      </c>
    </row>
    <row r="2996" spans="1:2" x14ac:dyDescent="0.3">
      <c r="A2996" s="3" t="s">
        <v>4985</v>
      </c>
      <c r="B2996" s="3">
        <v>6.2</v>
      </c>
    </row>
    <row r="2997" spans="1:2" x14ac:dyDescent="0.3">
      <c r="A2997" s="2" t="s">
        <v>390</v>
      </c>
      <c r="B2997" s="2">
        <v>7.5</v>
      </c>
    </row>
    <row r="2998" spans="1:2" x14ac:dyDescent="0.3">
      <c r="A2998" s="3" t="s">
        <v>3108</v>
      </c>
      <c r="B2998" s="3">
        <v>2</v>
      </c>
    </row>
    <row r="2999" spans="1:2" x14ac:dyDescent="0.3">
      <c r="A2999" s="2" t="s">
        <v>4990</v>
      </c>
      <c r="B2999" s="2">
        <v>6.2</v>
      </c>
    </row>
    <row r="3000" spans="1:2" x14ac:dyDescent="0.3">
      <c r="A3000" s="2" t="s">
        <v>4993</v>
      </c>
      <c r="B3000" s="2">
        <v>6.5</v>
      </c>
    </row>
    <row r="3001" spans="1:2" x14ac:dyDescent="0.3">
      <c r="A3001" s="2" t="s">
        <v>4763</v>
      </c>
      <c r="B3001" s="2">
        <v>7.9</v>
      </c>
    </row>
    <row r="3002" spans="1:2" x14ac:dyDescent="0.3">
      <c r="A3002" s="3" t="s">
        <v>636</v>
      </c>
      <c r="B3002" s="3">
        <v>6.8</v>
      </c>
    </row>
    <row r="3003" spans="1:2" x14ac:dyDescent="0.3">
      <c r="A3003" s="2" t="s">
        <v>4675</v>
      </c>
      <c r="B3003" s="2">
        <v>6.3</v>
      </c>
    </row>
    <row r="3004" spans="1:2" x14ac:dyDescent="0.3">
      <c r="A3004" s="3" t="s">
        <v>4998</v>
      </c>
      <c r="B3004" s="3">
        <v>6.3</v>
      </c>
    </row>
    <row r="3005" spans="1:2" x14ac:dyDescent="0.3">
      <c r="A3005" s="2" t="s">
        <v>5000</v>
      </c>
      <c r="B3005" s="2">
        <v>6.6</v>
      </c>
    </row>
    <row r="3006" spans="1:2" x14ac:dyDescent="0.3">
      <c r="A3006" s="3" t="s">
        <v>4332</v>
      </c>
      <c r="B3006" s="3">
        <v>6.4</v>
      </c>
    </row>
    <row r="3007" spans="1:2" x14ac:dyDescent="0.3">
      <c r="A3007" s="2" t="s">
        <v>5003</v>
      </c>
      <c r="B3007" s="2">
        <v>7.5</v>
      </c>
    </row>
    <row r="3008" spans="1:2" x14ac:dyDescent="0.3">
      <c r="A3008" s="2" t="s">
        <v>5005</v>
      </c>
      <c r="B3008" s="2">
        <v>6.5</v>
      </c>
    </row>
    <row r="3009" spans="1:2" x14ac:dyDescent="0.3">
      <c r="A3009" s="2" t="s">
        <v>4939</v>
      </c>
      <c r="B3009" s="2">
        <v>7.2</v>
      </c>
    </row>
    <row r="3010" spans="1:2" x14ac:dyDescent="0.3">
      <c r="A3010" s="3" t="s">
        <v>5008</v>
      </c>
      <c r="B3010" s="3">
        <v>6.3</v>
      </c>
    </row>
    <row r="3011" spans="1:2" x14ac:dyDescent="0.3">
      <c r="A3011" s="2" t="s">
        <v>2221</v>
      </c>
      <c r="B3011" s="2">
        <v>7</v>
      </c>
    </row>
    <row r="3012" spans="1:2" x14ac:dyDescent="0.3">
      <c r="A3012" s="3" t="s">
        <v>2183</v>
      </c>
      <c r="B3012" s="3">
        <v>6.3</v>
      </c>
    </row>
    <row r="3013" spans="1:2" x14ac:dyDescent="0.3">
      <c r="A3013" s="3" t="s">
        <v>5012</v>
      </c>
      <c r="B3013" s="3">
        <v>2.2999999999999998</v>
      </c>
    </row>
    <row r="3014" spans="1:2" x14ac:dyDescent="0.3">
      <c r="A3014" s="2" t="s">
        <v>5014</v>
      </c>
      <c r="B3014" s="2">
        <v>7.1</v>
      </c>
    </row>
    <row r="3015" spans="1:2" x14ac:dyDescent="0.3">
      <c r="A3015" s="3" t="s">
        <v>5016</v>
      </c>
      <c r="B3015" s="3">
        <v>6.7</v>
      </c>
    </row>
    <row r="3016" spans="1:2" x14ac:dyDescent="0.3">
      <c r="A3016" s="2" t="s">
        <v>4584</v>
      </c>
      <c r="B3016" s="2">
        <v>6.5</v>
      </c>
    </row>
    <row r="3017" spans="1:2" x14ac:dyDescent="0.3">
      <c r="A3017" s="3" t="s">
        <v>5019</v>
      </c>
      <c r="B3017" s="3">
        <v>5.9</v>
      </c>
    </row>
    <row r="3018" spans="1:2" x14ac:dyDescent="0.3">
      <c r="A3018" s="3" t="s">
        <v>5021</v>
      </c>
      <c r="B3018" s="3">
        <v>6</v>
      </c>
    </row>
    <row r="3019" spans="1:2" x14ac:dyDescent="0.3">
      <c r="A3019" s="2" t="s">
        <v>5023</v>
      </c>
      <c r="B3019" s="2">
        <v>6.9</v>
      </c>
    </row>
    <row r="3020" spans="1:2" x14ac:dyDescent="0.3">
      <c r="A3020" s="2" t="s">
        <v>1222</v>
      </c>
      <c r="B3020" s="2">
        <v>7.3</v>
      </c>
    </row>
    <row r="3021" spans="1:2" x14ac:dyDescent="0.3">
      <c r="A3021" s="2" t="s">
        <v>2920</v>
      </c>
      <c r="B3021" s="2">
        <v>7.7</v>
      </c>
    </row>
    <row r="3022" spans="1:2" x14ac:dyDescent="0.3">
      <c r="A3022" s="2" t="s">
        <v>5028</v>
      </c>
      <c r="B3022" s="2">
        <v>7.3</v>
      </c>
    </row>
    <row r="3023" spans="1:2" x14ac:dyDescent="0.3">
      <c r="A3023" s="3" t="s">
        <v>5030</v>
      </c>
      <c r="B3023" s="3">
        <v>7</v>
      </c>
    </row>
    <row r="3024" spans="1:2" x14ac:dyDescent="0.3">
      <c r="A3024" s="2" t="s">
        <v>5032</v>
      </c>
      <c r="B3024" s="2">
        <v>6.4</v>
      </c>
    </row>
    <row r="3025" spans="1:2" x14ac:dyDescent="0.3">
      <c r="A3025" s="3" t="s">
        <v>5034</v>
      </c>
      <c r="B3025" s="3">
        <v>5.6</v>
      </c>
    </row>
    <row r="3026" spans="1:2" x14ac:dyDescent="0.3">
      <c r="A3026" s="2" t="s">
        <v>1871</v>
      </c>
      <c r="B3026" s="2">
        <v>8.1999999999999993</v>
      </c>
    </row>
    <row r="3027" spans="1:2" x14ac:dyDescent="0.3">
      <c r="A3027" s="3" t="s">
        <v>1524</v>
      </c>
      <c r="B3027" s="3">
        <v>6.5</v>
      </c>
    </row>
    <row r="3028" spans="1:2" x14ac:dyDescent="0.3">
      <c r="A3028" s="3" t="s">
        <v>459</v>
      </c>
      <c r="B3028" s="3">
        <v>8.1</v>
      </c>
    </row>
    <row r="3029" spans="1:2" x14ac:dyDescent="0.3">
      <c r="A3029" s="2" t="s">
        <v>2708</v>
      </c>
      <c r="B3029" s="2">
        <v>5.4</v>
      </c>
    </row>
    <row r="3030" spans="1:2" x14ac:dyDescent="0.3">
      <c r="A3030" s="3" t="s">
        <v>5042</v>
      </c>
      <c r="B3030" s="3">
        <v>6.3</v>
      </c>
    </row>
    <row r="3031" spans="1:2" x14ac:dyDescent="0.3">
      <c r="A3031" s="2" t="s">
        <v>967</v>
      </c>
      <c r="B3031" s="2">
        <v>7.8</v>
      </c>
    </row>
    <row r="3032" spans="1:2" x14ac:dyDescent="0.3">
      <c r="A3032" s="3" t="s">
        <v>5046</v>
      </c>
      <c r="B3032" s="3">
        <v>6.8</v>
      </c>
    </row>
    <row r="3033" spans="1:2" x14ac:dyDescent="0.3">
      <c r="A3033" s="3" t="s">
        <v>750</v>
      </c>
      <c r="B3033" s="3">
        <v>7.1</v>
      </c>
    </row>
    <row r="3034" spans="1:2" x14ac:dyDescent="0.3">
      <c r="A3034" s="2" t="s">
        <v>171</v>
      </c>
      <c r="B3034" s="2">
        <v>6.2</v>
      </c>
    </row>
    <row r="3035" spans="1:2" x14ac:dyDescent="0.3">
      <c r="A3035" s="3" t="s">
        <v>167</v>
      </c>
      <c r="B3035" s="3">
        <v>7.3</v>
      </c>
    </row>
    <row r="3036" spans="1:2" x14ac:dyDescent="0.3">
      <c r="A3036" s="2" t="s">
        <v>4867</v>
      </c>
      <c r="B3036" s="2">
        <v>5.9</v>
      </c>
    </row>
    <row r="3037" spans="1:2" x14ac:dyDescent="0.3">
      <c r="A3037" s="2" t="s">
        <v>5054</v>
      </c>
      <c r="B3037" s="2">
        <v>3.6</v>
      </c>
    </row>
    <row r="3038" spans="1:2" x14ac:dyDescent="0.3">
      <c r="A3038" s="3" t="s">
        <v>5056</v>
      </c>
      <c r="B3038" s="3">
        <v>7.7</v>
      </c>
    </row>
    <row r="3039" spans="1:2" x14ac:dyDescent="0.3">
      <c r="A3039" s="2" t="s">
        <v>3390</v>
      </c>
      <c r="B3039" s="2">
        <v>7.3</v>
      </c>
    </row>
    <row r="3040" spans="1:2" x14ac:dyDescent="0.3">
      <c r="A3040" s="3" t="s">
        <v>218</v>
      </c>
      <c r="B3040" s="3">
        <v>7.4</v>
      </c>
    </row>
    <row r="3041" spans="1:2" x14ac:dyDescent="0.3">
      <c r="A3041" s="2" t="s">
        <v>5060</v>
      </c>
      <c r="B3041" s="2">
        <v>6.6</v>
      </c>
    </row>
    <row r="3042" spans="1:2" x14ac:dyDescent="0.3">
      <c r="A3042" s="3" t="s">
        <v>5062</v>
      </c>
      <c r="B3042" s="3">
        <v>6.9</v>
      </c>
    </row>
    <row r="3043" spans="1:2" x14ac:dyDescent="0.3">
      <c r="A3043" s="2" t="s">
        <v>4021</v>
      </c>
      <c r="B3043" s="2">
        <v>6.8</v>
      </c>
    </row>
    <row r="3044" spans="1:2" x14ac:dyDescent="0.3">
      <c r="A3044" s="3" t="s">
        <v>5065</v>
      </c>
      <c r="B3044" s="3">
        <v>7.3</v>
      </c>
    </row>
    <row r="3045" spans="1:2" x14ac:dyDescent="0.3">
      <c r="A3045" s="2" t="s">
        <v>5067</v>
      </c>
      <c r="B3045" s="2">
        <v>7.2</v>
      </c>
    </row>
    <row r="3046" spans="1:2" x14ac:dyDescent="0.3">
      <c r="A3046" s="2" t="s">
        <v>3426</v>
      </c>
      <c r="B3046" s="2">
        <v>7.7</v>
      </c>
    </row>
    <row r="3047" spans="1:2" x14ac:dyDescent="0.3">
      <c r="A3047" s="3" t="s">
        <v>8</v>
      </c>
      <c r="B3047" s="3">
        <v>8.1</v>
      </c>
    </row>
    <row r="3048" spans="1:2" x14ac:dyDescent="0.3">
      <c r="A3048" s="2" t="s">
        <v>5071</v>
      </c>
      <c r="B3048" s="2">
        <v>7.7</v>
      </c>
    </row>
    <row r="3049" spans="1:2" x14ac:dyDescent="0.3">
      <c r="A3049" s="3" t="s">
        <v>1211</v>
      </c>
      <c r="B3049" s="3">
        <v>7.6</v>
      </c>
    </row>
    <row r="3050" spans="1:2" x14ac:dyDescent="0.3">
      <c r="A3050" s="2" t="s">
        <v>2316</v>
      </c>
      <c r="B3050" s="2">
        <v>7.2</v>
      </c>
    </row>
    <row r="3051" spans="1:2" x14ac:dyDescent="0.3">
      <c r="A3051" s="3" t="s">
        <v>4162</v>
      </c>
      <c r="B3051" s="3">
        <v>7.2</v>
      </c>
    </row>
    <row r="3052" spans="1:2" x14ac:dyDescent="0.3">
      <c r="A3052" s="2" t="s">
        <v>241</v>
      </c>
      <c r="B3052" s="2">
        <v>8.1</v>
      </c>
    </row>
    <row r="3053" spans="1:2" x14ac:dyDescent="0.3">
      <c r="A3053" s="3" t="s">
        <v>4775</v>
      </c>
      <c r="B3053" s="3">
        <v>7.5</v>
      </c>
    </row>
    <row r="3054" spans="1:2" x14ac:dyDescent="0.3">
      <c r="A3054" s="2" t="s">
        <v>5080</v>
      </c>
      <c r="B3054" s="2">
        <v>8.1</v>
      </c>
    </row>
    <row r="3055" spans="1:2" x14ac:dyDescent="0.3">
      <c r="A3055" s="3" t="s">
        <v>5083</v>
      </c>
      <c r="B3055" s="3">
        <v>7.8</v>
      </c>
    </row>
    <row r="3056" spans="1:2" x14ac:dyDescent="0.3">
      <c r="A3056" s="2" t="s">
        <v>1330</v>
      </c>
      <c r="B3056" s="2">
        <v>7.8</v>
      </c>
    </row>
    <row r="3057" spans="1:2" x14ac:dyDescent="0.3">
      <c r="A3057" s="2" t="s">
        <v>5087</v>
      </c>
      <c r="B3057" s="2">
        <v>7.6</v>
      </c>
    </row>
    <row r="3058" spans="1:2" x14ac:dyDescent="0.3">
      <c r="A3058" s="3" t="s">
        <v>1391</v>
      </c>
      <c r="B3058" s="3">
        <v>7.4</v>
      </c>
    </row>
    <row r="3059" spans="1:2" x14ac:dyDescent="0.3">
      <c r="A3059" s="2" t="s">
        <v>5091</v>
      </c>
      <c r="B3059" s="2">
        <v>6.3</v>
      </c>
    </row>
    <row r="3060" spans="1:2" x14ac:dyDescent="0.3">
      <c r="A3060" s="3" t="s">
        <v>4174</v>
      </c>
      <c r="B3060" s="3">
        <v>6.9</v>
      </c>
    </row>
    <row r="3061" spans="1:2" x14ac:dyDescent="0.3">
      <c r="A3061" s="2" t="s">
        <v>37</v>
      </c>
      <c r="B3061" s="2">
        <v>8.6</v>
      </c>
    </row>
    <row r="3062" spans="1:2" x14ac:dyDescent="0.3">
      <c r="A3062" s="3" t="s">
        <v>904</v>
      </c>
      <c r="B3062" s="3">
        <v>5.0999999999999996</v>
      </c>
    </row>
    <row r="3063" spans="1:2" x14ac:dyDescent="0.3">
      <c r="A3063" s="2" t="s">
        <v>723</v>
      </c>
      <c r="B3063" s="2">
        <v>6.4</v>
      </c>
    </row>
    <row r="3064" spans="1:2" x14ac:dyDescent="0.3">
      <c r="A3064" s="3" t="s">
        <v>393</v>
      </c>
      <c r="B3064" s="3">
        <v>7.9</v>
      </c>
    </row>
    <row r="3065" spans="1:2" x14ac:dyDescent="0.3">
      <c r="A3065" s="2" t="s">
        <v>5099</v>
      </c>
      <c r="B3065" s="2">
        <v>6.9</v>
      </c>
    </row>
    <row r="3066" spans="1:2" x14ac:dyDescent="0.3">
      <c r="A3066" s="3" t="s">
        <v>4422</v>
      </c>
      <c r="B3066" s="3">
        <v>7.5</v>
      </c>
    </row>
    <row r="3067" spans="1:2" x14ac:dyDescent="0.3">
      <c r="A3067" s="2" t="s">
        <v>1760</v>
      </c>
      <c r="B3067" s="2">
        <v>7.2</v>
      </c>
    </row>
    <row r="3068" spans="1:2" x14ac:dyDescent="0.3">
      <c r="A3068" s="3" t="s">
        <v>1667</v>
      </c>
      <c r="B3068" s="3">
        <v>5.8</v>
      </c>
    </row>
    <row r="3069" spans="1:2" x14ac:dyDescent="0.3">
      <c r="A3069" s="2" t="s">
        <v>5104</v>
      </c>
      <c r="B3069" s="2">
        <v>2.9</v>
      </c>
    </row>
    <row r="3070" spans="1:2" x14ac:dyDescent="0.3">
      <c r="A3070" s="3" t="s">
        <v>1398</v>
      </c>
      <c r="B3070" s="3">
        <v>6.2</v>
      </c>
    </row>
    <row r="3071" spans="1:2" x14ac:dyDescent="0.3">
      <c r="A3071" s="3" t="s">
        <v>1912</v>
      </c>
      <c r="B3071" s="3">
        <v>6.8</v>
      </c>
    </row>
    <row r="3072" spans="1:2" x14ac:dyDescent="0.3">
      <c r="A3072" s="2" t="s">
        <v>5108</v>
      </c>
      <c r="B3072" s="2">
        <v>6.1</v>
      </c>
    </row>
    <row r="3073" spans="1:2" x14ac:dyDescent="0.3">
      <c r="A3073" s="3" t="s">
        <v>5110</v>
      </c>
      <c r="B3073" s="3">
        <v>7.7</v>
      </c>
    </row>
    <row r="3074" spans="1:2" x14ac:dyDescent="0.3">
      <c r="A3074" s="2" t="s">
        <v>5112</v>
      </c>
      <c r="B3074" s="2">
        <v>5.2</v>
      </c>
    </row>
    <row r="3075" spans="1:2" x14ac:dyDescent="0.3">
      <c r="A3075" s="3" t="s">
        <v>2920</v>
      </c>
      <c r="B3075" s="3">
        <v>6.8</v>
      </c>
    </row>
    <row r="3076" spans="1:2" x14ac:dyDescent="0.3">
      <c r="A3076" s="3" t="s">
        <v>5115</v>
      </c>
      <c r="B3076" s="3">
        <v>7</v>
      </c>
    </row>
    <row r="3077" spans="1:2" x14ac:dyDescent="0.3">
      <c r="A3077" s="2" t="s">
        <v>5117</v>
      </c>
      <c r="B3077" s="2">
        <v>5.9</v>
      </c>
    </row>
    <row r="3078" spans="1:2" x14ac:dyDescent="0.3">
      <c r="A3078" s="3" t="s">
        <v>5119</v>
      </c>
      <c r="B3078" s="3">
        <v>7.1</v>
      </c>
    </row>
    <row r="3079" spans="1:2" x14ac:dyDescent="0.3">
      <c r="A3079" s="2" t="s">
        <v>5121</v>
      </c>
      <c r="B3079" s="2">
        <v>5.5</v>
      </c>
    </row>
    <row r="3080" spans="1:2" x14ac:dyDescent="0.3">
      <c r="A3080" s="3" t="s">
        <v>5123</v>
      </c>
      <c r="B3080" s="3">
        <v>7.4</v>
      </c>
    </row>
    <row r="3081" spans="1:2" x14ac:dyDescent="0.3">
      <c r="A3081" s="2" t="s">
        <v>5125</v>
      </c>
      <c r="B3081" s="2">
        <v>7.3</v>
      </c>
    </row>
    <row r="3082" spans="1:2" x14ac:dyDescent="0.3">
      <c r="A3082" s="3" t="s">
        <v>5127</v>
      </c>
      <c r="B3082" s="3">
        <v>4.5999999999999996</v>
      </c>
    </row>
    <row r="3083" spans="1:2" x14ac:dyDescent="0.3">
      <c r="A3083" s="2" t="s">
        <v>2183</v>
      </c>
      <c r="B3083" s="2">
        <v>7.2</v>
      </c>
    </row>
    <row r="3084" spans="1:2" x14ac:dyDescent="0.3">
      <c r="A3084" s="2" t="s">
        <v>5130</v>
      </c>
      <c r="B3084" s="2">
        <v>5.0999999999999996</v>
      </c>
    </row>
    <row r="3085" spans="1:2" x14ac:dyDescent="0.3">
      <c r="A3085" s="3" t="s">
        <v>5132</v>
      </c>
      <c r="B3085" s="3">
        <v>6.7</v>
      </c>
    </row>
    <row r="3086" spans="1:2" x14ac:dyDescent="0.3">
      <c r="A3086" s="2" t="s">
        <v>5134</v>
      </c>
      <c r="B3086" s="2">
        <v>5.3</v>
      </c>
    </row>
    <row r="3087" spans="1:2" x14ac:dyDescent="0.3">
      <c r="A3087" s="2" t="s">
        <v>5136</v>
      </c>
      <c r="B3087" s="2">
        <v>7.8</v>
      </c>
    </row>
    <row r="3088" spans="1:2" x14ac:dyDescent="0.3">
      <c r="A3088" s="3" t="s">
        <v>3878</v>
      </c>
      <c r="B3088" s="3">
        <v>6.7</v>
      </c>
    </row>
    <row r="3089" spans="1:2" x14ac:dyDescent="0.3">
      <c r="A3089" s="3" t="s">
        <v>5140</v>
      </c>
      <c r="B3089" s="3">
        <v>7.2</v>
      </c>
    </row>
    <row r="3090" spans="1:2" x14ac:dyDescent="0.3">
      <c r="A3090" s="2" t="s">
        <v>5142</v>
      </c>
      <c r="B3090" s="2">
        <v>5.8</v>
      </c>
    </row>
    <row r="3091" spans="1:2" x14ac:dyDescent="0.3">
      <c r="A3091" s="3" t="s">
        <v>2646</v>
      </c>
      <c r="B3091" s="3">
        <v>7</v>
      </c>
    </row>
    <row r="3092" spans="1:2" x14ac:dyDescent="0.3">
      <c r="A3092" s="2" t="s">
        <v>5145</v>
      </c>
      <c r="B3092" s="2">
        <v>3.8</v>
      </c>
    </row>
    <row r="3093" spans="1:2" x14ac:dyDescent="0.3">
      <c r="A3093" s="3" t="s">
        <v>5147</v>
      </c>
      <c r="B3093" s="3">
        <v>5.7</v>
      </c>
    </row>
    <row r="3094" spans="1:2" x14ac:dyDescent="0.3">
      <c r="A3094" s="3" t="s">
        <v>3480</v>
      </c>
      <c r="B3094" s="3">
        <v>6.7</v>
      </c>
    </row>
    <row r="3095" spans="1:2" x14ac:dyDescent="0.3">
      <c r="A3095" s="2" t="s">
        <v>1521</v>
      </c>
      <c r="B3095" s="2">
        <v>6.1</v>
      </c>
    </row>
    <row r="3096" spans="1:2" x14ac:dyDescent="0.3">
      <c r="A3096" s="3" t="s">
        <v>5151</v>
      </c>
      <c r="B3096" s="3">
        <v>6.2</v>
      </c>
    </row>
    <row r="3097" spans="1:2" x14ac:dyDescent="0.3">
      <c r="A3097" s="2" t="s">
        <v>4092</v>
      </c>
      <c r="B3097" s="2">
        <v>6.2</v>
      </c>
    </row>
    <row r="3098" spans="1:2" x14ac:dyDescent="0.3">
      <c r="A3098" s="2" t="s">
        <v>5154</v>
      </c>
      <c r="B3098" s="2">
        <v>4.7</v>
      </c>
    </row>
    <row r="3099" spans="1:2" x14ac:dyDescent="0.3">
      <c r="A3099" s="3" t="s">
        <v>4135</v>
      </c>
      <c r="B3099" s="3">
        <v>6.3</v>
      </c>
    </row>
    <row r="3100" spans="1:2" x14ac:dyDescent="0.3">
      <c r="A3100" s="2" t="s">
        <v>5157</v>
      </c>
      <c r="B3100" s="2">
        <v>7.3</v>
      </c>
    </row>
    <row r="3101" spans="1:2" x14ac:dyDescent="0.3">
      <c r="A3101" s="3" t="s">
        <v>5159</v>
      </c>
      <c r="B3101" s="3">
        <v>7.1</v>
      </c>
    </row>
    <row r="3102" spans="1:2" x14ac:dyDescent="0.3">
      <c r="A3102" s="3" t="s">
        <v>5161</v>
      </c>
      <c r="B3102" s="3">
        <v>7.1</v>
      </c>
    </row>
    <row r="3103" spans="1:2" x14ac:dyDescent="0.3">
      <c r="A3103" s="2" t="s">
        <v>4985</v>
      </c>
      <c r="B3103" s="2">
        <v>6.7</v>
      </c>
    </row>
    <row r="3104" spans="1:2" x14ac:dyDescent="0.3">
      <c r="A3104" s="3" t="s">
        <v>4826</v>
      </c>
      <c r="B3104" s="3">
        <v>6.9</v>
      </c>
    </row>
    <row r="3105" spans="1:2" x14ac:dyDescent="0.3">
      <c r="A3105" s="2" t="s">
        <v>4243</v>
      </c>
      <c r="B3105" s="2">
        <v>2.1</v>
      </c>
    </row>
    <row r="3106" spans="1:2" x14ac:dyDescent="0.3">
      <c r="A3106" s="2" t="s">
        <v>4536</v>
      </c>
      <c r="B3106" s="2">
        <v>6.6</v>
      </c>
    </row>
    <row r="3107" spans="1:2" x14ac:dyDescent="0.3">
      <c r="A3107" s="2" t="s">
        <v>5080</v>
      </c>
      <c r="B3107" s="2">
        <v>8.3000000000000007</v>
      </c>
    </row>
    <row r="3108" spans="1:2" x14ac:dyDescent="0.3">
      <c r="A3108" s="3" t="s">
        <v>2509</v>
      </c>
      <c r="B3108" s="3">
        <v>7.2</v>
      </c>
    </row>
    <row r="3109" spans="1:2" x14ac:dyDescent="0.3">
      <c r="A3109" s="2" t="s">
        <v>5170</v>
      </c>
      <c r="B3109" s="2">
        <v>5.6</v>
      </c>
    </row>
    <row r="3110" spans="1:2" x14ac:dyDescent="0.3">
      <c r="A3110" s="3" t="s">
        <v>2338</v>
      </c>
      <c r="B3110" s="3">
        <v>7.7</v>
      </c>
    </row>
    <row r="3111" spans="1:2" x14ac:dyDescent="0.3">
      <c r="A3111" s="2" t="s">
        <v>5173</v>
      </c>
      <c r="B3111" s="2">
        <v>6.6</v>
      </c>
    </row>
    <row r="3112" spans="1:2" x14ac:dyDescent="0.3">
      <c r="A3112" s="2" t="s">
        <v>3681</v>
      </c>
      <c r="B3112" s="2">
        <v>7.4</v>
      </c>
    </row>
    <row r="3113" spans="1:2" x14ac:dyDescent="0.3">
      <c r="A3113" s="3" t="s">
        <v>2898</v>
      </c>
      <c r="B3113" s="3">
        <v>7.1</v>
      </c>
    </row>
    <row r="3114" spans="1:2" x14ac:dyDescent="0.3">
      <c r="A3114" s="3" t="s">
        <v>5177</v>
      </c>
      <c r="B3114" s="3">
        <v>7.9</v>
      </c>
    </row>
    <row r="3115" spans="1:2" x14ac:dyDescent="0.3">
      <c r="A3115" s="2" t="s">
        <v>5179</v>
      </c>
      <c r="B3115" s="2">
        <v>6.7</v>
      </c>
    </row>
    <row r="3116" spans="1:2" x14ac:dyDescent="0.3">
      <c r="A3116" s="3" t="s">
        <v>5181</v>
      </c>
      <c r="B3116" s="3">
        <v>6.6</v>
      </c>
    </row>
    <row r="3117" spans="1:2" x14ac:dyDescent="0.3">
      <c r="A3117" s="2" t="s">
        <v>1667</v>
      </c>
      <c r="B3117" s="2">
        <v>7.9</v>
      </c>
    </row>
    <row r="3118" spans="1:2" x14ac:dyDescent="0.3">
      <c r="A3118" s="3" t="s">
        <v>5184</v>
      </c>
      <c r="B3118" s="3">
        <v>4.9000000000000004</v>
      </c>
    </row>
    <row r="3119" spans="1:2" x14ac:dyDescent="0.3">
      <c r="A3119" s="2" t="s">
        <v>5186</v>
      </c>
      <c r="B3119" s="2">
        <v>7.2</v>
      </c>
    </row>
    <row r="3120" spans="1:2" x14ac:dyDescent="0.3">
      <c r="A3120" s="2" t="s">
        <v>5188</v>
      </c>
      <c r="B3120" s="2">
        <v>6.1</v>
      </c>
    </row>
    <row r="3121" spans="1:2" x14ac:dyDescent="0.3">
      <c r="A3121" s="3" t="s">
        <v>5190</v>
      </c>
      <c r="B3121" s="3">
        <v>5.3</v>
      </c>
    </row>
    <row r="3122" spans="1:2" x14ac:dyDescent="0.3">
      <c r="A3122" s="2" t="s">
        <v>2840</v>
      </c>
      <c r="B3122" s="2">
        <v>5</v>
      </c>
    </row>
    <row r="3123" spans="1:2" x14ac:dyDescent="0.3">
      <c r="A3123" s="2" t="s">
        <v>3946</v>
      </c>
      <c r="B3123" s="2">
        <v>7.6</v>
      </c>
    </row>
    <row r="3124" spans="1:2" x14ac:dyDescent="0.3">
      <c r="A3124" s="2" t="s">
        <v>5196</v>
      </c>
      <c r="B3124" s="2">
        <v>7.6</v>
      </c>
    </row>
    <row r="3125" spans="1:2" x14ac:dyDescent="0.3">
      <c r="A3125" s="2" t="s">
        <v>107</v>
      </c>
      <c r="B3125" s="2">
        <v>6.6</v>
      </c>
    </row>
    <row r="3126" spans="1:2" x14ac:dyDescent="0.3">
      <c r="A3126" s="3" t="s">
        <v>4549</v>
      </c>
      <c r="B3126" s="3">
        <v>6.6</v>
      </c>
    </row>
    <row r="3127" spans="1:2" x14ac:dyDescent="0.3">
      <c r="A3127" s="2" t="s">
        <v>5200</v>
      </c>
      <c r="B3127" s="2">
        <v>7.3</v>
      </c>
    </row>
    <row r="3128" spans="1:2" x14ac:dyDescent="0.3">
      <c r="A3128" s="3" t="s">
        <v>3372</v>
      </c>
      <c r="B3128" s="3">
        <v>6.6</v>
      </c>
    </row>
    <row r="3129" spans="1:2" x14ac:dyDescent="0.3">
      <c r="A3129" s="2" t="s">
        <v>5205</v>
      </c>
      <c r="B3129" s="2">
        <v>6.9</v>
      </c>
    </row>
    <row r="3130" spans="1:2" x14ac:dyDescent="0.3">
      <c r="A3130" s="3" t="s">
        <v>5207</v>
      </c>
      <c r="B3130" s="3">
        <v>5.8</v>
      </c>
    </row>
    <row r="3131" spans="1:2" x14ac:dyDescent="0.3">
      <c r="A3131" s="2" t="s">
        <v>5209</v>
      </c>
      <c r="B3131" s="2">
        <v>4.4000000000000004</v>
      </c>
    </row>
    <row r="3132" spans="1:2" x14ac:dyDescent="0.3">
      <c r="A3132" s="3" t="s">
        <v>573</v>
      </c>
      <c r="B3132" s="3">
        <v>6.6</v>
      </c>
    </row>
    <row r="3133" spans="1:2" x14ac:dyDescent="0.3">
      <c r="A3133" s="3" t="s">
        <v>5212</v>
      </c>
      <c r="B3133" s="3">
        <v>7.6</v>
      </c>
    </row>
    <row r="3134" spans="1:2" x14ac:dyDescent="0.3">
      <c r="A3134" s="2" t="s">
        <v>5207</v>
      </c>
      <c r="B3134" s="2">
        <v>4.5999999999999996</v>
      </c>
    </row>
    <row r="3135" spans="1:2" x14ac:dyDescent="0.3">
      <c r="A3135" s="3" t="s">
        <v>5215</v>
      </c>
      <c r="B3135" s="3">
        <v>6.8</v>
      </c>
    </row>
    <row r="3136" spans="1:2" x14ac:dyDescent="0.3">
      <c r="A3136" s="3" t="s">
        <v>3164</v>
      </c>
      <c r="B3136" s="3">
        <v>4.9000000000000004</v>
      </c>
    </row>
    <row r="3137" spans="1:2" x14ac:dyDescent="0.3">
      <c r="A3137" s="2" t="s">
        <v>5218</v>
      </c>
      <c r="B3137" s="2">
        <v>7.3</v>
      </c>
    </row>
    <row r="3138" spans="1:2" x14ac:dyDescent="0.3">
      <c r="A3138" s="2" t="s">
        <v>5220</v>
      </c>
      <c r="B3138" s="2">
        <v>5</v>
      </c>
    </row>
    <row r="3139" spans="1:2" x14ac:dyDescent="0.3">
      <c r="A3139" s="2" t="s">
        <v>2469</v>
      </c>
      <c r="B3139" s="2">
        <v>8</v>
      </c>
    </row>
    <row r="3140" spans="1:2" x14ac:dyDescent="0.3">
      <c r="A3140" s="3" t="s">
        <v>5223</v>
      </c>
      <c r="B3140" s="3">
        <v>5.2</v>
      </c>
    </row>
    <row r="3141" spans="1:2" x14ac:dyDescent="0.3">
      <c r="A3141" s="2" t="s">
        <v>18</v>
      </c>
      <c r="B3141" s="2">
        <v>8.5</v>
      </c>
    </row>
    <row r="3142" spans="1:2" x14ac:dyDescent="0.3">
      <c r="A3142" s="3" t="s">
        <v>5226</v>
      </c>
      <c r="B3142" s="3">
        <v>6.5</v>
      </c>
    </row>
    <row r="3143" spans="1:2" x14ac:dyDescent="0.3">
      <c r="A3143" s="2" t="s">
        <v>2316</v>
      </c>
      <c r="B3143" s="2">
        <v>7.4</v>
      </c>
    </row>
    <row r="3144" spans="1:2" x14ac:dyDescent="0.3">
      <c r="A3144" s="3" t="s">
        <v>2150</v>
      </c>
      <c r="B3144" s="3">
        <v>7.7</v>
      </c>
    </row>
    <row r="3145" spans="1:2" x14ac:dyDescent="0.3">
      <c r="A3145" s="2" t="s">
        <v>5230</v>
      </c>
      <c r="B3145" s="2">
        <v>7.4</v>
      </c>
    </row>
    <row r="3146" spans="1:2" x14ac:dyDescent="0.3">
      <c r="A3146" s="3" t="s">
        <v>5232</v>
      </c>
      <c r="B3146" s="3">
        <v>5.0999999999999996</v>
      </c>
    </row>
    <row r="3147" spans="1:2" x14ac:dyDescent="0.3">
      <c r="A3147" s="3" t="s">
        <v>5234</v>
      </c>
      <c r="B3147" s="3">
        <v>5</v>
      </c>
    </row>
    <row r="3148" spans="1:2" x14ac:dyDescent="0.3">
      <c r="A3148" s="2" t="s">
        <v>5236</v>
      </c>
      <c r="B3148" s="2">
        <v>7.2</v>
      </c>
    </row>
    <row r="3149" spans="1:2" x14ac:dyDescent="0.3">
      <c r="A3149" s="2" t="s">
        <v>5238</v>
      </c>
      <c r="B3149" s="2">
        <v>6.4</v>
      </c>
    </row>
    <row r="3150" spans="1:2" x14ac:dyDescent="0.3">
      <c r="A3150" s="2" t="s">
        <v>5240</v>
      </c>
      <c r="B3150" s="2">
        <v>5.6</v>
      </c>
    </row>
    <row r="3151" spans="1:2" x14ac:dyDescent="0.3">
      <c r="A3151" s="2" t="s">
        <v>4375</v>
      </c>
      <c r="B3151" s="2">
        <v>6.1</v>
      </c>
    </row>
    <row r="3152" spans="1:2" x14ac:dyDescent="0.3">
      <c r="A3152" s="3" t="s">
        <v>3699</v>
      </c>
      <c r="B3152" s="3">
        <v>5.2</v>
      </c>
    </row>
    <row r="3153" spans="1:2" x14ac:dyDescent="0.3">
      <c r="A3153" s="2" t="s">
        <v>3779</v>
      </c>
      <c r="B3153" s="2">
        <v>7.3</v>
      </c>
    </row>
    <row r="3154" spans="1:2" x14ac:dyDescent="0.3">
      <c r="A3154" s="3" t="s">
        <v>5245</v>
      </c>
      <c r="B3154" s="3">
        <v>7.5</v>
      </c>
    </row>
    <row r="3155" spans="1:2" x14ac:dyDescent="0.3">
      <c r="A3155" s="2" t="s">
        <v>5247</v>
      </c>
      <c r="B3155" s="2">
        <v>4.5</v>
      </c>
    </row>
    <row r="3156" spans="1:2" x14ac:dyDescent="0.3">
      <c r="A3156" s="3" t="s">
        <v>1900</v>
      </c>
      <c r="B3156" s="3">
        <v>6.6</v>
      </c>
    </row>
    <row r="3157" spans="1:2" x14ac:dyDescent="0.3">
      <c r="A3157" s="2" t="s">
        <v>5251</v>
      </c>
      <c r="B3157" s="2">
        <v>5.3</v>
      </c>
    </row>
    <row r="3158" spans="1:2" x14ac:dyDescent="0.3">
      <c r="A3158" s="3" t="s">
        <v>5253</v>
      </c>
      <c r="B3158" s="3">
        <v>4.9000000000000004</v>
      </c>
    </row>
    <row r="3159" spans="1:2" x14ac:dyDescent="0.3">
      <c r="A3159" s="2" t="s">
        <v>397</v>
      </c>
      <c r="B3159" s="2">
        <v>7.7</v>
      </c>
    </row>
    <row r="3160" spans="1:2" x14ac:dyDescent="0.3">
      <c r="A3160" s="3" t="s">
        <v>816</v>
      </c>
      <c r="B3160" s="3">
        <v>8</v>
      </c>
    </row>
    <row r="3161" spans="1:2" x14ac:dyDescent="0.3">
      <c r="A3161" s="2" t="s">
        <v>5257</v>
      </c>
      <c r="B3161" s="2">
        <v>3.8</v>
      </c>
    </row>
    <row r="3162" spans="1:2" x14ac:dyDescent="0.3">
      <c r="A3162" s="3" t="s">
        <v>4826</v>
      </c>
      <c r="B3162" s="3">
        <v>7.6</v>
      </c>
    </row>
    <row r="3163" spans="1:2" x14ac:dyDescent="0.3">
      <c r="A3163" s="2" t="s">
        <v>3065</v>
      </c>
      <c r="B3163" s="2">
        <v>5.9</v>
      </c>
    </row>
    <row r="3164" spans="1:2" x14ac:dyDescent="0.3">
      <c r="A3164" s="3" t="s">
        <v>5261</v>
      </c>
      <c r="B3164" s="3">
        <v>6.2</v>
      </c>
    </row>
    <row r="3165" spans="1:2" x14ac:dyDescent="0.3">
      <c r="A3165" s="2" t="s">
        <v>1027</v>
      </c>
      <c r="B3165" s="2">
        <v>7.2</v>
      </c>
    </row>
    <row r="3166" spans="1:2" x14ac:dyDescent="0.3">
      <c r="A3166" s="3" t="s">
        <v>5264</v>
      </c>
      <c r="B3166" s="3">
        <v>6.3</v>
      </c>
    </row>
    <row r="3167" spans="1:2" x14ac:dyDescent="0.3">
      <c r="A3167" s="2" t="s">
        <v>5266</v>
      </c>
      <c r="B3167" s="2">
        <v>5.2</v>
      </c>
    </row>
    <row r="3168" spans="1:2" x14ac:dyDescent="0.3">
      <c r="A3168" s="3" t="s">
        <v>5268</v>
      </c>
      <c r="B3168" s="3">
        <v>6.9</v>
      </c>
    </row>
    <row r="3169" spans="1:2" x14ac:dyDescent="0.3">
      <c r="A3169" s="2" t="s">
        <v>4375</v>
      </c>
      <c r="B3169" s="2">
        <v>6.8</v>
      </c>
    </row>
    <row r="3170" spans="1:2" x14ac:dyDescent="0.3">
      <c r="A3170" s="2" t="s">
        <v>5271</v>
      </c>
      <c r="B3170" s="2">
        <v>6.1</v>
      </c>
    </row>
    <row r="3171" spans="1:2" x14ac:dyDescent="0.3">
      <c r="A3171" s="3" t="s">
        <v>5273</v>
      </c>
      <c r="B3171" s="3">
        <v>5.9</v>
      </c>
    </row>
    <row r="3172" spans="1:2" x14ac:dyDescent="0.3">
      <c r="A3172" s="2" t="s">
        <v>5275</v>
      </c>
      <c r="B3172" s="2">
        <v>6.9</v>
      </c>
    </row>
    <row r="3173" spans="1:2" x14ac:dyDescent="0.3">
      <c r="A3173" s="3" t="s">
        <v>5277</v>
      </c>
      <c r="B3173" s="3">
        <v>7.7</v>
      </c>
    </row>
    <row r="3174" spans="1:2" x14ac:dyDescent="0.3">
      <c r="A3174" s="3" t="s">
        <v>5279</v>
      </c>
      <c r="B3174" s="3">
        <v>5.3</v>
      </c>
    </row>
    <row r="3175" spans="1:2" x14ac:dyDescent="0.3">
      <c r="A3175" s="3" t="s">
        <v>5281</v>
      </c>
      <c r="B3175" s="3">
        <v>7</v>
      </c>
    </row>
    <row r="3176" spans="1:2" x14ac:dyDescent="0.3">
      <c r="A3176" s="3" t="s">
        <v>5283</v>
      </c>
      <c r="B3176" s="3">
        <v>6.6</v>
      </c>
    </row>
    <row r="3177" spans="1:2" x14ac:dyDescent="0.3">
      <c r="A3177" s="3" t="s">
        <v>151</v>
      </c>
      <c r="B3177" s="3">
        <v>6.4</v>
      </c>
    </row>
    <row r="3178" spans="1:2" x14ac:dyDescent="0.3">
      <c r="A3178" s="2" t="s">
        <v>232</v>
      </c>
      <c r="B3178" s="2">
        <v>7.9</v>
      </c>
    </row>
    <row r="3179" spans="1:2" x14ac:dyDescent="0.3">
      <c r="A3179" s="2" t="s">
        <v>5287</v>
      </c>
      <c r="B3179" s="2">
        <v>6.9</v>
      </c>
    </row>
    <row r="3180" spans="1:2" x14ac:dyDescent="0.3">
      <c r="A3180" s="3" t="s">
        <v>3171</v>
      </c>
      <c r="B3180" s="3">
        <v>7.7</v>
      </c>
    </row>
    <row r="3181" spans="1:2" x14ac:dyDescent="0.3">
      <c r="A3181" s="2" t="s">
        <v>5291</v>
      </c>
      <c r="B3181" s="2">
        <v>7.2</v>
      </c>
    </row>
    <row r="3182" spans="1:2" x14ac:dyDescent="0.3">
      <c r="A3182" s="3" t="s">
        <v>5293</v>
      </c>
      <c r="B3182" s="3">
        <v>6.8</v>
      </c>
    </row>
    <row r="3183" spans="1:2" x14ac:dyDescent="0.3">
      <c r="A3183" s="3" t="s">
        <v>55</v>
      </c>
      <c r="B3183" s="3">
        <v>7.4</v>
      </c>
    </row>
    <row r="3184" spans="1:2" x14ac:dyDescent="0.3">
      <c r="A3184" s="2" t="s">
        <v>4266</v>
      </c>
      <c r="B3184" s="2">
        <v>4.5999999999999996</v>
      </c>
    </row>
    <row r="3185" spans="1:2" x14ac:dyDescent="0.3">
      <c r="A3185" s="3" t="s">
        <v>5298</v>
      </c>
      <c r="B3185" s="3">
        <v>6.4</v>
      </c>
    </row>
    <row r="3186" spans="1:2" x14ac:dyDescent="0.3">
      <c r="A3186" s="2" t="s">
        <v>2136</v>
      </c>
      <c r="B3186" s="2">
        <v>7</v>
      </c>
    </row>
    <row r="3187" spans="1:2" x14ac:dyDescent="0.3">
      <c r="A3187" s="3" t="s">
        <v>4111</v>
      </c>
      <c r="B3187" s="3">
        <v>7.7</v>
      </c>
    </row>
    <row r="3188" spans="1:2" x14ac:dyDescent="0.3">
      <c r="A3188" s="2" t="s">
        <v>5000</v>
      </c>
      <c r="B3188" s="2">
        <v>6.8</v>
      </c>
    </row>
    <row r="3189" spans="1:2" x14ac:dyDescent="0.3">
      <c r="A3189" s="3" t="s">
        <v>5304</v>
      </c>
      <c r="B3189" s="3">
        <v>7</v>
      </c>
    </row>
    <row r="3190" spans="1:2" x14ac:dyDescent="0.3">
      <c r="A3190" s="2" t="s">
        <v>5136</v>
      </c>
      <c r="B3190" s="2">
        <v>7</v>
      </c>
    </row>
    <row r="3191" spans="1:2" x14ac:dyDescent="0.3">
      <c r="A3191" s="3" t="s">
        <v>5308</v>
      </c>
      <c r="B3191" s="3">
        <v>6.3</v>
      </c>
    </row>
    <row r="3192" spans="1:2" x14ac:dyDescent="0.3">
      <c r="A3192" s="2" t="s">
        <v>5310</v>
      </c>
      <c r="B3192" s="2">
        <v>7.1</v>
      </c>
    </row>
    <row r="3193" spans="1:2" x14ac:dyDescent="0.3">
      <c r="A3193" s="3" t="s">
        <v>1763</v>
      </c>
      <c r="B3193" s="3">
        <v>7.1</v>
      </c>
    </row>
    <row r="3194" spans="1:2" x14ac:dyDescent="0.3">
      <c r="A3194" s="2" t="s">
        <v>3223</v>
      </c>
      <c r="B3194" s="2">
        <v>6.1</v>
      </c>
    </row>
    <row r="3195" spans="1:2" x14ac:dyDescent="0.3">
      <c r="A3195" s="3" t="s">
        <v>5315</v>
      </c>
      <c r="B3195" s="3">
        <v>7.3</v>
      </c>
    </row>
    <row r="3196" spans="1:2" x14ac:dyDescent="0.3">
      <c r="A3196" s="3" t="s">
        <v>5317</v>
      </c>
      <c r="B3196" s="3">
        <v>6.2</v>
      </c>
    </row>
    <row r="3197" spans="1:2" x14ac:dyDescent="0.3">
      <c r="A3197" s="2" t="s">
        <v>750</v>
      </c>
      <c r="B3197" s="2">
        <v>6.2</v>
      </c>
    </row>
    <row r="3198" spans="1:2" x14ac:dyDescent="0.3">
      <c r="A3198" s="3" t="s">
        <v>5321</v>
      </c>
      <c r="B3198" s="3">
        <v>3.3</v>
      </c>
    </row>
    <row r="3199" spans="1:2" x14ac:dyDescent="0.3">
      <c r="A3199" s="3" t="s">
        <v>5323</v>
      </c>
      <c r="B3199" s="3">
        <v>7.4</v>
      </c>
    </row>
    <row r="3200" spans="1:2" x14ac:dyDescent="0.3">
      <c r="A3200" s="2" t="s">
        <v>5327</v>
      </c>
      <c r="B3200" s="2">
        <v>7.3</v>
      </c>
    </row>
    <row r="3201" spans="1:2" x14ac:dyDescent="0.3">
      <c r="A3201" s="3" t="s">
        <v>1938</v>
      </c>
      <c r="B3201" s="3">
        <v>8</v>
      </c>
    </row>
    <row r="3202" spans="1:2" x14ac:dyDescent="0.3">
      <c r="A3202" s="3" t="s">
        <v>4926</v>
      </c>
      <c r="B3202" s="3">
        <v>5.9</v>
      </c>
    </row>
    <row r="3203" spans="1:2" x14ac:dyDescent="0.3">
      <c r="A3203" s="2" t="s">
        <v>4078</v>
      </c>
      <c r="B3203" s="2">
        <v>6.8</v>
      </c>
    </row>
    <row r="3204" spans="1:2" x14ac:dyDescent="0.3">
      <c r="A3204" s="3" t="s">
        <v>3752</v>
      </c>
      <c r="B3204" s="3">
        <v>7.4</v>
      </c>
    </row>
    <row r="3205" spans="1:2" x14ac:dyDescent="0.3">
      <c r="A3205" s="2" t="s">
        <v>5333</v>
      </c>
      <c r="B3205" s="2">
        <v>6.7</v>
      </c>
    </row>
    <row r="3206" spans="1:2" x14ac:dyDescent="0.3">
      <c r="A3206" s="3" t="s">
        <v>2402</v>
      </c>
      <c r="B3206" s="3">
        <v>5.5</v>
      </c>
    </row>
    <row r="3207" spans="1:2" x14ac:dyDescent="0.3">
      <c r="A3207" s="3" t="s">
        <v>3996</v>
      </c>
      <c r="B3207" s="3">
        <v>5.7</v>
      </c>
    </row>
    <row r="3208" spans="1:2" x14ac:dyDescent="0.3">
      <c r="A3208" s="3" t="s">
        <v>5337</v>
      </c>
      <c r="B3208" s="3">
        <v>7.2</v>
      </c>
    </row>
    <row r="3209" spans="1:2" x14ac:dyDescent="0.3">
      <c r="A3209" s="3" t="s">
        <v>5339</v>
      </c>
      <c r="B3209" s="3">
        <v>5.9</v>
      </c>
    </row>
    <row r="3210" spans="1:2" x14ac:dyDescent="0.3">
      <c r="A3210" s="3" t="s">
        <v>2427</v>
      </c>
      <c r="B3210" s="3">
        <v>6.7</v>
      </c>
    </row>
    <row r="3211" spans="1:2" x14ac:dyDescent="0.3">
      <c r="A3211" s="3" t="s">
        <v>118</v>
      </c>
      <c r="B3211" s="3">
        <v>7.1</v>
      </c>
    </row>
    <row r="3212" spans="1:2" x14ac:dyDescent="0.3">
      <c r="A3212" s="2" t="s">
        <v>1667</v>
      </c>
      <c r="B3212" s="2">
        <v>7.7</v>
      </c>
    </row>
    <row r="3213" spans="1:2" x14ac:dyDescent="0.3">
      <c r="A3213" s="2" t="s">
        <v>138</v>
      </c>
      <c r="B3213" s="2">
        <v>7.4</v>
      </c>
    </row>
    <row r="3214" spans="1:2" x14ac:dyDescent="0.3">
      <c r="A3214" s="3" t="s">
        <v>393</v>
      </c>
      <c r="B3214" s="3">
        <v>8.4</v>
      </c>
    </row>
    <row r="3215" spans="1:2" x14ac:dyDescent="0.3">
      <c r="A3215" s="3" t="s">
        <v>5346</v>
      </c>
      <c r="B3215" s="3">
        <v>7.2</v>
      </c>
    </row>
    <row r="3216" spans="1:2" x14ac:dyDescent="0.3">
      <c r="A3216" s="2" t="s">
        <v>3118</v>
      </c>
      <c r="B3216" s="2">
        <v>8.1</v>
      </c>
    </row>
    <row r="3217" spans="1:2" x14ac:dyDescent="0.3">
      <c r="A3217" s="2" t="s">
        <v>5350</v>
      </c>
      <c r="B3217" s="2">
        <v>7.8</v>
      </c>
    </row>
    <row r="3218" spans="1:2" x14ac:dyDescent="0.3">
      <c r="A3218" s="3" t="s">
        <v>5352</v>
      </c>
      <c r="B3218" s="3">
        <v>6.8</v>
      </c>
    </row>
    <row r="3219" spans="1:2" x14ac:dyDescent="0.3">
      <c r="A3219" s="3" t="s">
        <v>4442</v>
      </c>
      <c r="B3219" s="3">
        <v>7.7</v>
      </c>
    </row>
    <row r="3220" spans="1:2" x14ac:dyDescent="0.3">
      <c r="A3220" s="3" t="s">
        <v>5355</v>
      </c>
      <c r="B3220" s="3">
        <v>6.5</v>
      </c>
    </row>
    <row r="3221" spans="1:2" x14ac:dyDescent="0.3">
      <c r="A3221" s="2" t="s">
        <v>5357</v>
      </c>
      <c r="B3221" s="2">
        <v>7.3</v>
      </c>
    </row>
    <row r="3222" spans="1:2" x14ac:dyDescent="0.3">
      <c r="A3222" s="3" t="s">
        <v>5359</v>
      </c>
      <c r="B3222" s="3">
        <v>5.9</v>
      </c>
    </row>
    <row r="3223" spans="1:2" x14ac:dyDescent="0.3">
      <c r="A3223" s="3" t="s">
        <v>1629</v>
      </c>
      <c r="B3223" s="3">
        <v>8.6999999999999993</v>
      </c>
    </row>
    <row r="3224" spans="1:2" x14ac:dyDescent="0.3">
      <c r="A3224" s="3" t="s">
        <v>5362</v>
      </c>
      <c r="B3224" s="3">
        <v>6.1</v>
      </c>
    </row>
    <row r="3225" spans="1:2" x14ac:dyDescent="0.3">
      <c r="A3225" s="2" t="s">
        <v>2758</v>
      </c>
      <c r="B3225" s="2">
        <v>7.6</v>
      </c>
    </row>
    <row r="3226" spans="1:2" x14ac:dyDescent="0.3">
      <c r="A3226" s="3" t="s">
        <v>5365</v>
      </c>
      <c r="B3226" s="3">
        <v>7.2</v>
      </c>
    </row>
    <row r="3227" spans="1:2" x14ac:dyDescent="0.3">
      <c r="A3227" s="3" t="s">
        <v>988</v>
      </c>
      <c r="B3227" s="3">
        <v>6.5</v>
      </c>
    </row>
    <row r="3228" spans="1:2" x14ac:dyDescent="0.3">
      <c r="A3228" s="2" t="s">
        <v>1657</v>
      </c>
      <c r="B3228" s="2">
        <v>7.3</v>
      </c>
    </row>
    <row r="3229" spans="1:2" x14ac:dyDescent="0.3">
      <c r="A3229" s="3" t="s">
        <v>3553</v>
      </c>
      <c r="B3229" s="3">
        <v>6.2</v>
      </c>
    </row>
    <row r="3230" spans="1:2" x14ac:dyDescent="0.3">
      <c r="A3230" s="2" t="s">
        <v>3663</v>
      </c>
      <c r="B3230" s="2">
        <v>5</v>
      </c>
    </row>
    <row r="3231" spans="1:2" x14ac:dyDescent="0.3">
      <c r="A3231" s="2" t="s">
        <v>2183</v>
      </c>
      <c r="B3231" s="2">
        <v>7.8</v>
      </c>
    </row>
    <row r="3232" spans="1:2" x14ac:dyDescent="0.3">
      <c r="A3232" s="3" t="s">
        <v>2665</v>
      </c>
      <c r="B3232" s="3">
        <v>8.1</v>
      </c>
    </row>
    <row r="3233" spans="1:2" x14ac:dyDescent="0.3">
      <c r="A3233" s="2" t="s">
        <v>5375</v>
      </c>
      <c r="B3233" s="2">
        <v>6.7</v>
      </c>
    </row>
    <row r="3234" spans="1:2" x14ac:dyDescent="0.3">
      <c r="A3234" s="2" t="s">
        <v>39</v>
      </c>
      <c r="B3234" s="2">
        <v>7.1</v>
      </c>
    </row>
    <row r="3235" spans="1:2" x14ac:dyDescent="0.3">
      <c r="A3235" s="3" t="s">
        <v>5378</v>
      </c>
      <c r="B3235" s="3">
        <v>5.6</v>
      </c>
    </row>
    <row r="3236" spans="1:2" x14ac:dyDescent="0.3">
      <c r="A3236" s="2" t="s">
        <v>5380</v>
      </c>
      <c r="B3236" s="2">
        <v>7.6</v>
      </c>
    </row>
    <row r="3237" spans="1:2" x14ac:dyDescent="0.3">
      <c r="A3237" s="2" t="s">
        <v>158</v>
      </c>
      <c r="B3237" s="2">
        <v>4.5999999999999996</v>
      </c>
    </row>
    <row r="3238" spans="1:2" x14ac:dyDescent="0.3">
      <c r="A3238" s="3" t="s">
        <v>5383</v>
      </c>
      <c r="B3238" s="3">
        <v>7.1</v>
      </c>
    </row>
    <row r="3239" spans="1:2" x14ac:dyDescent="0.3">
      <c r="A3239" s="2" t="s">
        <v>1760</v>
      </c>
      <c r="B3239" s="2">
        <v>7.3</v>
      </c>
    </row>
    <row r="3240" spans="1:2" x14ac:dyDescent="0.3">
      <c r="A3240" s="3" t="s">
        <v>5386</v>
      </c>
      <c r="B3240" s="3">
        <v>4</v>
      </c>
    </row>
    <row r="3241" spans="1:2" x14ac:dyDescent="0.3">
      <c r="A3241" s="2" t="s">
        <v>2920</v>
      </c>
      <c r="B3241" s="2">
        <v>8</v>
      </c>
    </row>
    <row r="3242" spans="1:2" x14ac:dyDescent="0.3">
      <c r="A3242" s="3" t="s">
        <v>2665</v>
      </c>
      <c r="B3242" s="3">
        <v>6.7</v>
      </c>
    </row>
    <row r="3243" spans="1:2" x14ac:dyDescent="0.3">
      <c r="A3243" s="3" t="s">
        <v>5390</v>
      </c>
      <c r="B3243" s="3">
        <v>4.5999999999999996</v>
      </c>
    </row>
    <row r="3244" spans="1:2" x14ac:dyDescent="0.3">
      <c r="A3244" s="2" t="s">
        <v>5390</v>
      </c>
      <c r="B3244" s="2">
        <v>4</v>
      </c>
    </row>
    <row r="3245" spans="1:2" x14ac:dyDescent="0.3">
      <c r="A3245" s="3" t="s">
        <v>3829</v>
      </c>
      <c r="B3245" s="3">
        <v>7</v>
      </c>
    </row>
    <row r="3246" spans="1:2" x14ac:dyDescent="0.3">
      <c r="A3246" s="3" t="s">
        <v>5395</v>
      </c>
      <c r="B3246" s="3">
        <v>5.9</v>
      </c>
    </row>
    <row r="3247" spans="1:2" x14ac:dyDescent="0.3">
      <c r="A3247" s="2" t="s">
        <v>2188</v>
      </c>
      <c r="B3247" s="2">
        <v>7.5</v>
      </c>
    </row>
    <row r="3248" spans="1:2" x14ac:dyDescent="0.3">
      <c r="A3248" s="3" t="s">
        <v>5398</v>
      </c>
      <c r="B3248" s="3">
        <v>4.7</v>
      </c>
    </row>
    <row r="3249" spans="1:2" x14ac:dyDescent="0.3">
      <c r="A3249" s="2" t="s">
        <v>5400</v>
      </c>
      <c r="B3249" s="2">
        <v>6.7</v>
      </c>
    </row>
    <row r="3250" spans="1:2" x14ac:dyDescent="0.3">
      <c r="A3250" s="3" t="s">
        <v>5402</v>
      </c>
      <c r="B3250" s="3">
        <v>6.7</v>
      </c>
    </row>
    <row r="3251" spans="1:2" x14ac:dyDescent="0.3">
      <c r="A3251" s="2" t="s">
        <v>3844</v>
      </c>
      <c r="B3251" s="2">
        <v>7.1</v>
      </c>
    </row>
    <row r="3252" spans="1:2" x14ac:dyDescent="0.3">
      <c r="A3252" s="3" t="s">
        <v>5405</v>
      </c>
      <c r="B3252" s="3">
        <v>2.7</v>
      </c>
    </row>
    <row r="3253" spans="1:2" x14ac:dyDescent="0.3">
      <c r="A3253" s="2" t="s">
        <v>241</v>
      </c>
      <c r="B3253" s="2">
        <v>7.3</v>
      </c>
    </row>
    <row r="3254" spans="1:2" x14ac:dyDescent="0.3">
      <c r="A3254" s="3" t="s">
        <v>4422</v>
      </c>
      <c r="B3254" s="3">
        <v>7.6</v>
      </c>
    </row>
    <row r="3255" spans="1:2" x14ac:dyDescent="0.3">
      <c r="A3255" s="2" t="s">
        <v>5409</v>
      </c>
      <c r="B3255" s="2">
        <v>5.8</v>
      </c>
    </row>
    <row r="3256" spans="1:2" x14ac:dyDescent="0.3">
      <c r="A3256" s="3" t="s">
        <v>1461</v>
      </c>
      <c r="B3256" s="3">
        <v>6.5</v>
      </c>
    </row>
    <row r="3257" spans="1:2" x14ac:dyDescent="0.3">
      <c r="A3257" s="2" t="s">
        <v>5412</v>
      </c>
      <c r="B3257" s="2">
        <v>6.6</v>
      </c>
    </row>
    <row r="3258" spans="1:2" x14ac:dyDescent="0.3">
      <c r="A3258" s="2" t="s">
        <v>5414</v>
      </c>
      <c r="B3258" s="2">
        <v>6.9</v>
      </c>
    </row>
    <row r="3259" spans="1:2" x14ac:dyDescent="0.3">
      <c r="A3259" s="3" t="s">
        <v>5416</v>
      </c>
      <c r="B3259" s="3">
        <v>8.5</v>
      </c>
    </row>
    <row r="3260" spans="1:2" x14ac:dyDescent="0.3">
      <c r="A3260" s="2" t="s">
        <v>5419</v>
      </c>
      <c r="B3260" s="2">
        <v>4.8</v>
      </c>
    </row>
    <row r="3261" spans="1:2" x14ac:dyDescent="0.3">
      <c r="A3261" s="3" t="s">
        <v>5421</v>
      </c>
      <c r="B3261" s="3">
        <v>7</v>
      </c>
    </row>
    <row r="3262" spans="1:2" x14ac:dyDescent="0.3">
      <c r="A3262" s="2" t="s">
        <v>5380</v>
      </c>
      <c r="B3262" s="2">
        <v>5.4</v>
      </c>
    </row>
    <row r="3263" spans="1:2" x14ac:dyDescent="0.3">
      <c r="A3263" s="2" t="s">
        <v>1776</v>
      </c>
      <c r="B3263" s="2">
        <v>6.9</v>
      </c>
    </row>
    <row r="3264" spans="1:2" x14ac:dyDescent="0.3">
      <c r="A3264" s="3" t="s">
        <v>5425</v>
      </c>
      <c r="B3264" s="3">
        <v>6.6</v>
      </c>
    </row>
    <row r="3265" spans="1:2" x14ac:dyDescent="0.3">
      <c r="A3265" s="2" t="s">
        <v>691</v>
      </c>
      <c r="B3265" s="2">
        <v>5.9</v>
      </c>
    </row>
    <row r="3266" spans="1:2" x14ac:dyDescent="0.3">
      <c r="A3266" s="3" t="s">
        <v>5428</v>
      </c>
      <c r="B3266" s="3">
        <v>6.3</v>
      </c>
    </row>
    <row r="3267" spans="1:2" x14ac:dyDescent="0.3">
      <c r="A3267" s="2" t="s">
        <v>2962</v>
      </c>
      <c r="B3267" s="2">
        <v>6.3</v>
      </c>
    </row>
    <row r="3268" spans="1:2" x14ac:dyDescent="0.3">
      <c r="A3268" s="3" t="s">
        <v>5432</v>
      </c>
      <c r="B3268" s="3">
        <v>7.7</v>
      </c>
    </row>
    <row r="3269" spans="1:2" x14ac:dyDescent="0.3">
      <c r="A3269" s="2" t="s">
        <v>5434</v>
      </c>
      <c r="B3269" s="2">
        <v>7</v>
      </c>
    </row>
    <row r="3270" spans="1:2" x14ac:dyDescent="0.3">
      <c r="A3270" s="3" t="s">
        <v>1027</v>
      </c>
      <c r="B3270" s="3">
        <v>6.3</v>
      </c>
    </row>
    <row r="3271" spans="1:2" x14ac:dyDescent="0.3">
      <c r="A3271" s="3" t="s">
        <v>3262</v>
      </c>
      <c r="B3271" s="3">
        <v>6.2</v>
      </c>
    </row>
    <row r="3272" spans="1:2" x14ac:dyDescent="0.3">
      <c r="A3272" s="3" t="s">
        <v>5438</v>
      </c>
      <c r="B3272" s="3">
        <v>7.7</v>
      </c>
    </row>
    <row r="3273" spans="1:2" x14ac:dyDescent="0.3">
      <c r="A3273" s="2" t="s">
        <v>5440</v>
      </c>
      <c r="B3273" s="2">
        <v>6.5</v>
      </c>
    </row>
    <row r="3274" spans="1:2" x14ac:dyDescent="0.3">
      <c r="A3274" s="2" t="s">
        <v>2186</v>
      </c>
      <c r="B3274" s="2">
        <v>5.8</v>
      </c>
    </row>
    <row r="3275" spans="1:2" x14ac:dyDescent="0.3">
      <c r="A3275" s="3" t="s">
        <v>5443</v>
      </c>
      <c r="B3275" s="3">
        <v>6.1</v>
      </c>
    </row>
    <row r="3276" spans="1:2" x14ac:dyDescent="0.3">
      <c r="A3276" s="3" t="s">
        <v>5445</v>
      </c>
      <c r="B3276" s="3">
        <v>5.2</v>
      </c>
    </row>
    <row r="3277" spans="1:2" x14ac:dyDescent="0.3">
      <c r="A3277" s="2" t="s">
        <v>5447</v>
      </c>
      <c r="B3277" s="2">
        <v>8.1999999999999993</v>
      </c>
    </row>
    <row r="3278" spans="1:2" x14ac:dyDescent="0.3">
      <c r="A3278" s="3" t="s">
        <v>5449</v>
      </c>
      <c r="B3278" s="3">
        <v>6</v>
      </c>
    </row>
    <row r="3279" spans="1:2" x14ac:dyDescent="0.3">
      <c r="A3279" s="2" t="s">
        <v>5451</v>
      </c>
      <c r="B3279" s="2">
        <v>6.8</v>
      </c>
    </row>
    <row r="3280" spans="1:2" x14ac:dyDescent="0.3">
      <c r="A3280" s="2" t="s">
        <v>5454</v>
      </c>
      <c r="B3280" s="2">
        <v>7</v>
      </c>
    </row>
    <row r="3281" spans="1:2" x14ac:dyDescent="0.3">
      <c r="A3281" s="3" t="s">
        <v>5457</v>
      </c>
      <c r="B3281" s="3">
        <v>6.8</v>
      </c>
    </row>
    <row r="3282" spans="1:2" x14ac:dyDescent="0.3">
      <c r="A3282" s="2" t="s">
        <v>5459</v>
      </c>
      <c r="B3282" s="2">
        <v>7.1</v>
      </c>
    </row>
    <row r="3283" spans="1:2" x14ac:dyDescent="0.3">
      <c r="A3283" s="3" t="s">
        <v>5462</v>
      </c>
      <c r="B3283" s="3">
        <v>6.9</v>
      </c>
    </row>
    <row r="3284" spans="1:2" x14ac:dyDescent="0.3">
      <c r="A3284" s="2" t="s">
        <v>3719</v>
      </c>
      <c r="B3284" s="2">
        <v>6.9</v>
      </c>
    </row>
    <row r="3285" spans="1:2" x14ac:dyDescent="0.3">
      <c r="A3285" s="2" t="s">
        <v>4092</v>
      </c>
      <c r="B3285" s="2">
        <v>7.2</v>
      </c>
    </row>
    <row r="3286" spans="1:2" x14ac:dyDescent="0.3">
      <c r="A3286" s="3" t="s">
        <v>5466</v>
      </c>
      <c r="B3286" s="3">
        <v>7.8</v>
      </c>
    </row>
    <row r="3287" spans="1:2" x14ac:dyDescent="0.3">
      <c r="A3287" s="3" t="s">
        <v>1013</v>
      </c>
      <c r="B3287" s="3">
        <v>7.3</v>
      </c>
    </row>
    <row r="3288" spans="1:2" x14ac:dyDescent="0.3">
      <c r="A3288" s="2" t="s">
        <v>876</v>
      </c>
      <c r="B3288" s="2">
        <v>7.5</v>
      </c>
    </row>
    <row r="3289" spans="1:2" x14ac:dyDescent="0.3">
      <c r="A3289" s="2" t="s">
        <v>5470</v>
      </c>
      <c r="B3289" s="2">
        <v>6</v>
      </c>
    </row>
    <row r="3290" spans="1:2" x14ac:dyDescent="0.3">
      <c r="A3290" s="2" t="s">
        <v>5472</v>
      </c>
      <c r="B3290" s="2">
        <v>6.8</v>
      </c>
    </row>
    <row r="3291" spans="1:2" x14ac:dyDescent="0.3">
      <c r="A3291" s="3" t="s">
        <v>5474</v>
      </c>
      <c r="B3291" s="3">
        <v>3.9</v>
      </c>
    </row>
    <row r="3292" spans="1:2" x14ac:dyDescent="0.3">
      <c r="A3292" s="2" t="s">
        <v>5476</v>
      </c>
      <c r="B3292" s="2">
        <v>6.1</v>
      </c>
    </row>
    <row r="3293" spans="1:2" x14ac:dyDescent="0.3">
      <c r="A3293" s="3" t="s">
        <v>359</v>
      </c>
      <c r="B3293" s="3">
        <v>7.5</v>
      </c>
    </row>
    <row r="3294" spans="1:2" x14ac:dyDescent="0.3">
      <c r="A3294" s="2" t="s">
        <v>5479</v>
      </c>
      <c r="B3294" s="2">
        <v>8.1999999999999993</v>
      </c>
    </row>
    <row r="3295" spans="1:2" x14ac:dyDescent="0.3">
      <c r="A3295" s="3" t="s">
        <v>24</v>
      </c>
      <c r="B3295" s="3">
        <v>7.8</v>
      </c>
    </row>
    <row r="3296" spans="1:2" x14ac:dyDescent="0.3">
      <c r="A3296" s="2" t="s">
        <v>5482</v>
      </c>
      <c r="B3296" s="2">
        <v>5.2</v>
      </c>
    </row>
    <row r="3297" spans="1:2" x14ac:dyDescent="0.3">
      <c r="A3297" s="2" t="s">
        <v>5485</v>
      </c>
      <c r="B3297" s="2">
        <v>6.8</v>
      </c>
    </row>
    <row r="3298" spans="1:2" x14ac:dyDescent="0.3">
      <c r="A3298" s="3" t="s">
        <v>5487</v>
      </c>
      <c r="B3298" s="3">
        <v>7</v>
      </c>
    </row>
    <row r="3299" spans="1:2" x14ac:dyDescent="0.3">
      <c r="A3299" s="2" t="s">
        <v>5490</v>
      </c>
      <c r="B3299" s="2">
        <v>6.5</v>
      </c>
    </row>
    <row r="3300" spans="1:2" x14ac:dyDescent="0.3">
      <c r="A3300" s="2" t="s">
        <v>5492</v>
      </c>
      <c r="B3300" s="2">
        <v>6.4</v>
      </c>
    </row>
    <row r="3301" spans="1:2" x14ac:dyDescent="0.3">
      <c r="A3301" s="3" t="s">
        <v>1693</v>
      </c>
      <c r="B3301" s="3">
        <v>5.3</v>
      </c>
    </row>
    <row r="3302" spans="1:2" x14ac:dyDescent="0.3">
      <c r="A3302" s="2" t="s">
        <v>5495</v>
      </c>
      <c r="B3302" s="2">
        <v>4.7</v>
      </c>
    </row>
    <row r="3303" spans="1:2" x14ac:dyDescent="0.3">
      <c r="A3303" s="2" t="s">
        <v>5498</v>
      </c>
      <c r="B3303" s="2">
        <v>7.6</v>
      </c>
    </row>
    <row r="3304" spans="1:2" x14ac:dyDescent="0.3">
      <c r="A3304" s="3" t="s">
        <v>3582</v>
      </c>
      <c r="B3304" s="3">
        <v>7.1</v>
      </c>
    </row>
    <row r="3305" spans="1:2" x14ac:dyDescent="0.3">
      <c r="A3305" s="3" t="s">
        <v>5501</v>
      </c>
      <c r="B3305" s="3">
        <v>6.5</v>
      </c>
    </row>
    <row r="3306" spans="1:2" x14ac:dyDescent="0.3">
      <c r="A3306" s="2" t="s">
        <v>5503</v>
      </c>
      <c r="B3306" s="2">
        <v>8.5</v>
      </c>
    </row>
    <row r="3307" spans="1:2" x14ac:dyDescent="0.3">
      <c r="A3307" s="3" t="s">
        <v>2981</v>
      </c>
      <c r="B3307" s="3">
        <v>8.6999999999999993</v>
      </c>
    </row>
    <row r="3308" spans="1:2" x14ac:dyDescent="0.3">
      <c r="A3308" s="2" t="s">
        <v>5506</v>
      </c>
      <c r="B3308" s="2">
        <v>7.1</v>
      </c>
    </row>
    <row r="3309" spans="1:2" x14ac:dyDescent="0.3">
      <c r="A3309" s="3" t="s">
        <v>4911</v>
      </c>
      <c r="B3309" s="3">
        <v>8.3000000000000007</v>
      </c>
    </row>
    <row r="3310" spans="1:2" x14ac:dyDescent="0.3">
      <c r="A3310" s="3" t="s">
        <v>3572</v>
      </c>
      <c r="B3310" s="3">
        <v>7.4</v>
      </c>
    </row>
    <row r="3311" spans="1:2" x14ac:dyDescent="0.3">
      <c r="A3311" s="3" t="s">
        <v>5510</v>
      </c>
      <c r="B3311" s="3">
        <v>7.5</v>
      </c>
    </row>
    <row r="3312" spans="1:2" x14ac:dyDescent="0.3">
      <c r="A3312" s="2" t="s">
        <v>5412</v>
      </c>
      <c r="B3312" s="2">
        <v>7.2</v>
      </c>
    </row>
    <row r="3313" spans="1:2" x14ac:dyDescent="0.3">
      <c r="A3313" s="2" t="s">
        <v>1723</v>
      </c>
      <c r="B3313" s="2">
        <v>7.6</v>
      </c>
    </row>
    <row r="3314" spans="1:2" x14ac:dyDescent="0.3">
      <c r="A3314" s="3" t="s">
        <v>4950</v>
      </c>
      <c r="B3314" s="3">
        <v>7.8</v>
      </c>
    </row>
    <row r="3315" spans="1:2" x14ac:dyDescent="0.3">
      <c r="A3315" s="2" t="s">
        <v>1738</v>
      </c>
      <c r="B3315" s="2">
        <v>8.1999999999999993</v>
      </c>
    </row>
    <row r="3316" spans="1:2" x14ac:dyDescent="0.3">
      <c r="A3316" s="3" t="s">
        <v>1667</v>
      </c>
      <c r="B3316" s="3">
        <v>6.6</v>
      </c>
    </row>
    <row r="3317" spans="1:2" x14ac:dyDescent="0.3">
      <c r="A3317" s="2" t="s">
        <v>5517</v>
      </c>
      <c r="B3317" s="2">
        <v>5.7</v>
      </c>
    </row>
    <row r="3318" spans="1:2" x14ac:dyDescent="0.3">
      <c r="A3318" s="3" t="s">
        <v>2307</v>
      </c>
      <c r="B3318" s="3">
        <v>7.4</v>
      </c>
    </row>
    <row r="3319" spans="1:2" x14ac:dyDescent="0.3">
      <c r="A3319" s="2" t="s">
        <v>4775</v>
      </c>
      <c r="B3319" s="2">
        <v>8</v>
      </c>
    </row>
    <row r="3320" spans="1:2" x14ac:dyDescent="0.3">
      <c r="A3320" s="2" t="s">
        <v>5522</v>
      </c>
      <c r="B3320" s="2">
        <v>5.4</v>
      </c>
    </row>
    <row r="3321" spans="1:2" x14ac:dyDescent="0.3">
      <c r="A3321" s="3" t="s">
        <v>3914</v>
      </c>
      <c r="B3321" s="3">
        <v>7.4</v>
      </c>
    </row>
    <row r="3322" spans="1:2" x14ac:dyDescent="0.3">
      <c r="A3322" s="2" t="s">
        <v>4554</v>
      </c>
      <c r="B3322" s="2">
        <v>5.7</v>
      </c>
    </row>
    <row r="3323" spans="1:2" x14ac:dyDescent="0.3">
      <c r="A3323" s="3" t="s">
        <v>888</v>
      </c>
      <c r="B3323" s="3">
        <v>6.8</v>
      </c>
    </row>
    <row r="3324" spans="1:2" x14ac:dyDescent="0.3">
      <c r="A3324" s="2" t="s">
        <v>4081</v>
      </c>
      <c r="B3324" s="2">
        <v>5.4</v>
      </c>
    </row>
    <row r="3325" spans="1:2" x14ac:dyDescent="0.3">
      <c r="A3325" s="3" t="s">
        <v>2320</v>
      </c>
      <c r="B3325" s="3">
        <v>5.0999999999999996</v>
      </c>
    </row>
    <row r="3326" spans="1:2" x14ac:dyDescent="0.3">
      <c r="A3326" s="3" t="s">
        <v>5530</v>
      </c>
      <c r="B3326" s="3">
        <v>5.9</v>
      </c>
    </row>
    <row r="3327" spans="1:2" x14ac:dyDescent="0.3">
      <c r="A3327" s="2" t="s">
        <v>2896</v>
      </c>
      <c r="B3327" s="2">
        <v>8.1999999999999993</v>
      </c>
    </row>
    <row r="3328" spans="1:2" x14ac:dyDescent="0.3">
      <c r="A3328" s="3" t="s">
        <v>1783</v>
      </c>
      <c r="B3328" s="3">
        <v>5.3</v>
      </c>
    </row>
    <row r="3329" spans="1:2" x14ac:dyDescent="0.3">
      <c r="A3329" s="2" t="s">
        <v>5534</v>
      </c>
      <c r="B3329" s="2">
        <v>4.3</v>
      </c>
    </row>
    <row r="3330" spans="1:2" x14ac:dyDescent="0.3">
      <c r="A3330" s="2" t="s">
        <v>507</v>
      </c>
      <c r="B3330" s="2">
        <v>7.2</v>
      </c>
    </row>
    <row r="3331" spans="1:2" x14ac:dyDescent="0.3">
      <c r="A3331" s="3" t="s">
        <v>5538</v>
      </c>
      <c r="B3331" s="3">
        <v>5.9</v>
      </c>
    </row>
    <row r="3332" spans="1:2" x14ac:dyDescent="0.3">
      <c r="A3332" s="3" t="s">
        <v>5540</v>
      </c>
      <c r="B3332" s="3">
        <v>3</v>
      </c>
    </row>
    <row r="3333" spans="1:2" x14ac:dyDescent="0.3">
      <c r="A3333" s="2" t="s">
        <v>2920</v>
      </c>
      <c r="B3333" s="2">
        <v>7.9</v>
      </c>
    </row>
    <row r="3334" spans="1:2" x14ac:dyDescent="0.3">
      <c r="A3334" s="3" t="s">
        <v>5543</v>
      </c>
      <c r="B3334" s="3">
        <v>3.2</v>
      </c>
    </row>
    <row r="3335" spans="1:2" x14ac:dyDescent="0.3">
      <c r="A3335" s="2" t="s">
        <v>5545</v>
      </c>
      <c r="B3335" s="2">
        <v>6.5</v>
      </c>
    </row>
    <row r="3336" spans="1:2" x14ac:dyDescent="0.3">
      <c r="A3336" s="2" t="s">
        <v>5547</v>
      </c>
      <c r="B3336" s="2">
        <v>7</v>
      </c>
    </row>
    <row r="3337" spans="1:2" x14ac:dyDescent="0.3">
      <c r="A3337" s="3" t="s">
        <v>5549</v>
      </c>
      <c r="B3337" s="3">
        <v>6.9</v>
      </c>
    </row>
    <row r="3338" spans="1:2" x14ac:dyDescent="0.3">
      <c r="A3338" s="2" t="s">
        <v>5551</v>
      </c>
      <c r="B3338" s="2">
        <v>4.4000000000000004</v>
      </c>
    </row>
    <row r="3339" spans="1:2" x14ac:dyDescent="0.3">
      <c r="A3339" s="3" t="s">
        <v>3265</v>
      </c>
      <c r="B3339" s="3">
        <v>6</v>
      </c>
    </row>
    <row r="3340" spans="1:2" x14ac:dyDescent="0.3">
      <c r="A3340" s="2" t="s">
        <v>5555</v>
      </c>
      <c r="B3340" s="2">
        <v>5.3</v>
      </c>
    </row>
    <row r="3341" spans="1:2" x14ac:dyDescent="0.3">
      <c r="A3341" s="3" t="s">
        <v>5557</v>
      </c>
      <c r="B3341" s="3">
        <v>5.3</v>
      </c>
    </row>
    <row r="3342" spans="1:2" x14ac:dyDescent="0.3">
      <c r="A3342" s="3" t="s">
        <v>5559</v>
      </c>
      <c r="B3342" s="3">
        <v>7.1</v>
      </c>
    </row>
    <row r="3343" spans="1:2" x14ac:dyDescent="0.3">
      <c r="A3343" s="2" t="s">
        <v>5561</v>
      </c>
      <c r="B3343" s="2">
        <v>5.4</v>
      </c>
    </row>
    <row r="3344" spans="1:2" x14ac:dyDescent="0.3">
      <c r="A3344" s="3" t="s">
        <v>5563</v>
      </c>
      <c r="B3344" s="3">
        <v>6.9</v>
      </c>
    </row>
    <row r="3345" spans="1:2" x14ac:dyDescent="0.3">
      <c r="A3345" s="3" t="s">
        <v>260</v>
      </c>
      <c r="B3345" s="3">
        <v>7.3</v>
      </c>
    </row>
    <row r="3346" spans="1:2" x14ac:dyDescent="0.3">
      <c r="A3346" s="2" t="s">
        <v>5567</v>
      </c>
      <c r="B3346" s="2">
        <v>7.8</v>
      </c>
    </row>
    <row r="3347" spans="1:2" x14ac:dyDescent="0.3">
      <c r="A3347" s="3" t="s">
        <v>3209</v>
      </c>
      <c r="B3347" s="3">
        <v>6.6</v>
      </c>
    </row>
    <row r="3348" spans="1:2" x14ac:dyDescent="0.3">
      <c r="A3348" s="2" t="s">
        <v>2316</v>
      </c>
      <c r="B3348" s="2">
        <v>5.4</v>
      </c>
    </row>
    <row r="3349" spans="1:2" x14ac:dyDescent="0.3">
      <c r="A3349" s="3" t="s">
        <v>4442</v>
      </c>
      <c r="B3349" s="3">
        <v>8.4</v>
      </c>
    </row>
    <row r="3350" spans="1:2" x14ac:dyDescent="0.3">
      <c r="A3350" s="2" t="s">
        <v>5573</v>
      </c>
      <c r="B3350" s="2">
        <v>6.3</v>
      </c>
    </row>
    <row r="3351" spans="1:2" x14ac:dyDescent="0.3">
      <c r="A3351" s="3" t="s">
        <v>5575</v>
      </c>
      <c r="B3351" s="3">
        <v>6.1</v>
      </c>
    </row>
    <row r="3352" spans="1:2" x14ac:dyDescent="0.3">
      <c r="A3352" s="2" t="s">
        <v>5577</v>
      </c>
      <c r="B3352" s="2">
        <v>5.3</v>
      </c>
    </row>
    <row r="3353" spans="1:2" x14ac:dyDescent="0.3">
      <c r="A3353" s="3" t="s">
        <v>5579</v>
      </c>
      <c r="B3353" s="3">
        <v>5.3</v>
      </c>
    </row>
    <row r="3354" spans="1:2" x14ac:dyDescent="0.3">
      <c r="A3354" s="2" t="s">
        <v>4456</v>
      </c>
      <c r="B3354" s="2">
        <v>7.4</v>
      </c>
    </row>
    <row r="3355" spans="1:2" x14ac:dyDescent="0.3">
      <c r="A3355" s="2" t="s">
        <v>5582</v>
      </c>
      <c r="B3355" s="2">
        <v>4.0999999999999996</v>
      </c>
    </row>
    <row r="3356" spans="1:2" x14ac:dyDescent="0.3">
      <c r="A3356" s="3" t="s">
        <v>5584</v>
      </c>
      <c r="B3356" s="3">
        <v>6.7</v>
      </c>
    </row>
    <row r="3357" spans="1:2" x14ac:dyDescent="0.3">
      <c r="A3357" s="2" t="s">
        <v>3777</v>
      </c>
      <c r="B3357" s="2">
        <v>5.8</v>
      </c>
    </row>
    <row r="3358" spans="1:2" x14ac:dyDescent="0.3">
      <c r="A3358" s="2" t="s">
        <v>1448</v>
      </c>
      <c r="B3358" s="2">
        <v>8</v>
      </c>
    </row>
    <row r="3359" spans="1:2" x14ac:dyDescent="0.3">
      <c r="A3359" s="3" t="s">
        <v>5588</v>
      </c>
      <c r="B3359" s="3">
        <v>6.5</v>
      </c>
    </row>
    <row r="3360" spans="1:2" x14ac:dyDescent="0.3">
      <c r="A3360" s="3" t="s">
        <v>2421</v>
      </c>
      <c r="B3360" s="3">
        <v>6.8</v>
      </c>
    </row>
    <row r="3361" spans="1:2" x14ac:dyDescent="0.3">
      <c r="A3361" s="2" t="s">
        <v>4075</v>
      </c>
      <c r="B3361" s="2">
        <v>7.4</v>
      </c>
    </row>
    <row r="3362" spans="1:2" x14ac:dyDescent="0.3">
      <c r="A3362" s="3" t="s">
        <v>5592</v>
      </c>
      <c r="B3362" s="3">
        <v>8.3000000000000007</v>
      </c>
    </row>
    <row r="3363" spans="1:2" x14ac:dyDescent="0.3">
      <c r="A3363" s="2" t="s">
        <v>5594</v>
      </c>
      <c r="B3363" s="2">
        <v>5.3</v>
      </c>
    </row>
    <row r="3364" spans="1:2" x14ac:dyDescent="0.3">
      <c r="A3364" s="3" t="s">
        <v>5447</v>
      </c>
      <c r="B3364" s="3">
        <v>8.1</v>
      </c>
    </row>
    <row r="3365" spans="1:2" x14ac:dyDescent="0.3">
      <c r="A3365" s="2" t="s">
        <v>3268</v>
      </c>
      <c r="B3365" s="2">
        <v>8</v>
      </c>
    </row>
    <row r="3366" spans="1:2" x14ac:dyDescent="0.3">
      <c r="A3366" s="3" t="s">
        <v>3663</v>
      </c>
      <c r="B3366" s="3">
        <v>5.7</v>
      </c>
    </row>
    <row r="3367" spans="1:2" x14ac:dyDescent="0.3">
      <c r="A3367" s="3" t="s">
        <v>5599</v>
      </c>
      <c r="B3367" s="3">
        <v>7.1</v>
      </c>
    </row>
    <row r="3368" spans="1:2" x14ac:dyDescent="0.3">
      <c r="A3368" s="2" t="s">
        <v>3268</v>
      </c>
      <c r="B3368" s="2">
        <v>7.8</v>
      </c>
    </row>
    <row r="3369" spans="1:2" x14ac:dyDescent="0.3">
      <c r="A3369" s="3" t="s">
        <v>5602</v>
      </c>
      <c r="B3369" s="3">
        <v>5.9</v>
      </c>
    </row>
    <row r="3370" spans="1:2" x14ac:dyDescent="0.3">
      <c r="A3370" s="3" t="s">
        <v>3914</v>
      </c>
      <c r="B3370" s="3">
        <v>7.8</v>
      </c>
    </row>
    <row r="3371" spans="1:2" x14ac:dyDescent="0.3">
      <c r="A3371" s="3" t="s">
        <v>5605</v>
      </c>
      <c r="B3371" s="3">
        <v>7.2</v>
      </c>
    </row>
    <row r="3372" spans="1:2" x14ac:dyDescent="0.3">
      <c r="A3372" s="2" t="s">
        <v>5398</v>
      </c>
      <c r="B3372" s="2">
        <v>5.0999999999999996</v>
      </c>
    </row>
    <row r="3373" spans="1:2" x14ac:dyDescent="0.3">
      <c r="A3373" s="3" t="s">
        <v>5608</v>
      </c>
      <c r="B3373" s="3">
        <v>5.0999999999999996</v>
      </c>
    </row>
    <row r="3374" spans="1:2" x14ac:dyDescent="0.3">
      <c r="A3374" s="3" t="s">
        <v>2710</v>
      </c>
      <c r="B3374" s="3">
        <v>6.9</v>
      </c>
    </row>
    <row r="3375" spans="1:2" x14ac:dyDescent="0.3">
      <c r="A3375" s="2" t="s">
        <v>5611</v>
      </c>
      <c r="B3375" s="2">
        <v>4.5999999999999996</v>
      </c>
    </row>
    <row r="3376" spans="1:2" x14ac:dyDescent="0.3">
      <c r="A3376" s="3" t="s">
        <v>5613</v>
      </c>
      <c r="B3376" s="3">
        <v>6.7</v>
      </c>
    </row>
    <row r="3377" spans="1:2" x14ac:dyDescent="0.3">
      <c r="A3377" s="2" t="s">
        <v>1975</v>
      </c>
      <c r="B3377" s="2">
        <v>7.1</v>
      </c>
    </row>
    <row r="3378" spans="1:2" x14ac:dyDescent="0.3">
      <c r="A3378" s="3" t="s">
        <v>5132</v>
      </c>
      <c r="B3378" s="3">
        <v>7.6</v>
      </c>
    </row>
    <row r="3379" spans="1:2" x14ac:dyDescent="0.3">
      <c r="A3379" s="2" t="s">
        <v>2920</v>
      </c>
      <c r="B3379" s="2">
        <v>8.1</v>
      </c>
    </row>
    <row r="3380" spans="1:2" x14ac:dyDescent="0.3">
      <c r="A3380" s="2" t="s">
        <v>5618</v>
      </c>
      <c r="B3380" s="2">
        <v>7</v>
      </c>
    </row>
    <row r="3381" spans="1:2" x14ac:dyDescent="0.3">
      <c r="A3381" s="3" t="s">
        <v>4396</v>
      </c>
      <c r="B3381" s="3">
        <v>7.1</v>
      </c>
    </row>
    <row r="3382" spans="1:2" x14ac:dyDescent="0.3">
      <c r="A3382" s="2" t="s">
        <v>5622</v>
      </c>
      <c r="B3382" s="2">
        <v>7.6</v>
      </c>
    </row>
    <row r="3383" spans="1:2" x14ac:dyDescent="0.3">
      <c r="A3383" s="3" t="s">
        <v>5624</v>
      </c>
      <c r="B3383" s="3">
        <v>7.1</v>
      </c>
    </row>
    <row r="3384" spans="1:2" x14ac:dyDescent="0.3">
      <c r="A3384" s="3" t="s">
        <v>1229</v>
      </c>
      <c r="B3384" s="3">
        <v>7.7</v>
      </c>
    </row>
    <row r="3385" spans="1:2" x14ac:dyDescent="0.3">
      <c r="A3385" s="2" t="s">
        <v>5628</v>
      </c>
      <c r="B3385" s="2">
        <v>7.6</v>
      </c>
    </row>
    <row r="3386" spans="1:2" x14ac:dyDescent="0.3">
      <c r="A3386" s="3" t="s">
        <v>5630</v>
      </c>
      <c r="B3386" s="3">
        <v>6.6</v>
      </c>
    </row>
    <row r="3387" spans="1:2" x14ac:dyDescent="0.3">
      <c r="A3387" s="3" t="s">
        <v>5632</v>
      </c>
      <c r="B3387" s="3">
        <v>5.7</v>
      </c>
    </row>
    <row r="3388" spans="1:2" x14ac:dyDescent="0.3">
      <c r="A3388" s="2" t="s">
        <v>5634</v>
      </c>
      <c r="B3388" s="2">
        <v>7.1</v>
      </c>
    </row>
    <row r="3389" spans="1:2" x14ac:dyDescent="0.3">
      <c r="A3389" s="3" t="s">
        <v>5636</v>
      </c>
      <c r="B3389" s="3">
        <v>6.2</v>
      </c>
    </row>
    <row r="3390" spans="1:2" x14ac:dyDescent="0.3">
      <c r="A3390" s="2" t="s">
        <v>4135</v>
      </c>
      <c r="B3390" s="2">
        <v>6.1</v>
      </c>
    </row>
    <row r="3391" spans="1:2" x14ac:dyDescent="0.3">
      <c r="A3391" s="3" t="s">
        <v>5639</v>
      </c>
      <c r="B3391" s="3">
        <v>5.9</v>
      </c>
    </row>
    <row r="3392" spans="1:2" x14ac:dyDescent="0.3">
      <c r="A3392" s="2" t="s">
        <v>209</v>
      </c>
      <c r="B3392" s="2">
        <v>6.8</v>
      </c>
    </row>
    <row r="3393" spans="1:2" x14ac:dyDescent="0.3">
      <c r="A3393" s="2" t="s">
        <v>1667</v>
      </c>
      <c r="B3393" s="2">
        <v>6.8</v>
      </c>
    </row>
    <row r="3394" spans="1:2" x14ac:dyDescent="0.3">
      <c r="A3394" s="3" t="s">
        <v>5643</v>
      </c>
      <c r="B3394" s="3">
        <v>5.0999999999999996</v>
      </c>
    </row>
    <row r="3395" spans="1:2" x14ac:dyDescent="0.3">
      <c r="A3395" s="2" t="s">
        <v>5645</v>
      </c>
      <c r="B3395" s="2">
        <v>7.7</v>
      </c>
    </row>
    <row r="3396" spans="1:2" x14ac:dyDescent="0.3">
      <c r="A3396" s="3" t="s">
        <v>5647</v>
      </c>
      <c r="B3396" s="3">
        <v>3.9</v>
      </c>
    </row>
    <row r="3397" spans="1:2" x14ac:dyDescent="0.3">
      <c r="A3397" s="2" t="s">
        <v>2294</v>
      </c>
      <c r="B3397" s="2">
        <v>5.7</v>
      </c>
    </row>
    <row r="3398" spans="1:2" x14ac:dyDescent="0.3">
      <c r="A3398" s="3" t="s">
        <v>5650</v>
      </c>
      <c r="B3398" s="3">
        <v>4.7</v>
      </c>
    </row>
    <row r="3399" spans="1:2" x14ac:dyDescent="0.3">
      <c r="A3399" s="2" t="s">
        <v>5652</v>
      </c>
      <c r="B3399" s="2">
        <v>5.9</v>
      </c>
    </row>
    <row r="3400" spans="1:2" x14ac:dyDescent="0.3">
      <c r="A3400" s="2" t="s">
        <v>5654</v>
      </c>
      <c r="B3400" s="2">
        <v>8.1</v>
      </c>
    </row>
    <row r="3401" spans="1:2" x14ac:dyDescent="0.3">
      <c r="A3401" s="2" t="s">
        <v>5656</v>
      </c>
      <c r="B3401" s="2">
        <v>7.6</v>
      </c>
    </row>
    <row r="3402" spans="1:2" x14ac:dyDescent="0.3">
      <c r="A3402" s="3" t="s">
        <v>5658</v>
      </c>
      <c r="B3402" s="3">
        <v>7.2</v>
      </c>
    </row>
    <row r="3403" spans="1:2" x14ac:dyDescent="0.3">
      <c r="A3403" s="3" t="s">
        <v>4770</v>
      </c>
      <c r="B3403" s="3">
        <v>7.5</v>
      </c>
    </row>
    <row r="3404" spans="1:2" x14ac:dyDescent="0.3">
      <c r="A3404" s="2" t="s">
        <v>5661</v>
      </c>
      <c r="B3404" s="2">
        <v>5.0999999999999996</v>
      </c>
    </row>
    <row r="3405" spans="1:2" x14ac:dyDescent="0.3">
      <c r="A3405" s="3" t="s">
        <v>5664</v>
      </c>
      <c r="B3405" s="3">
        <v>6.9</v>
      </c>
    </row>
    <row r="3406" spans="1:2" x14ac:dyDescent="0.3">
      <c r="A3406" s="2" t="s">
        <v>268</v>
      </c>
      <c r="B3406" s="2">
        <v>7.6</v>
      </c>
    </row>
    <row r="3407" spans="1:2" x14ac:dyDescent="0.3">
      <c r="A3407" s="3" t="s">
        <v>5667</v>
      </c>
      <c r="B3407" s="3">
        <v>7.6</v>
      </c>
    </row>
    <row r="3408" spans="1:2" x14ac:dyDescent="0.3">
      <c r="A3408" s="3" t="s">
        <v>2712</v>
      </c>
      <c r="B3408" s="3">
        <v>7.6</v>
      </c>
    </row>
    <row r="3409" spans="1:2" x14ac:dyDescent="0.3">
      <c r="A3409" s="2" t="s">
        <v>5670</v>
      </c>
      <c r="B3409" s="2">
        <v>5.3</v>
      </c>
    </row>
    <row r="3410" spans="1:2" x14ac:dyDescent="0.3">
      <c r="A3410" s="3" t="s">
        <v>594</v>
      </c>
      <c r="B3410" s="3">
        <v>8.5</v>
      </c>
    </row>
    <row r="3411" spans="1:2" x14ac:dyDescent="0.3">
      <c r="A3411" s="2" t="s">
        <v>5673</v>
      </c>
      <c r="B3411" s="2">
        <v>7</v>
      </c>
    </row>
    <row r="3412" spans="1:2" x14ac:dyDescent="0.3">
      <c r="A3412" s="3" t="s">
        <v>5675</v>
      </c>
      <c r="B3412" s="3">
        <v>7.8</v>
      </c>
    </row>
    <row r="3413" spans="1:2" x14ac:dyDescent="0.3">
      <c r="A3413" s="2" t="s">
        <v>5678</v>
      </c>
      <c r="B3413" s="2">
        <v>7.2</v>
      </c>
    </row>
    <row r="3414" spans="1:2" x14ac:dyDescent="0.3">
      <c r="A3414" s="2" t="s">
        <v>2920</v>
      </c>
      <c r="B3414" s="2">
        <v>8</v>
      </c>
    </row>
    <row r="3415" spans="1:2" x14ac:dyDescent="0.3">
      <c r="A3415" s="3" t="s">
        <v>367</v>
      </c>
      <c r="B3415" s="3">
        <v>8.1</v>
      </c>
    </row>
    <row r="3416" spans="1:2" x14ac:dyDescent="0.3">
      <c r="A3416" s="2" t="s">
        <v>2006</v>
      </c>
      <c r="B3416" s="2">
        <v>6.8</v>
      </c>
    </row>
    <row r="3417" spans="1:2" x14ac:dyDescent="0.3">
      <c r="A3417" s="2" t="s">
        <v>5683</v>
      </c>
      <c r="B3417" s="2">
        <v>7.2</v>
      </c>
    </row>
    <row r="3418" spans="1:2" x14ac:dyDescent="0.3">
      <c r="A3418" s="3" t="s">
        <v>5685</v>
      </c>
      <c r="B3418" s="3">
        <v>7.4</v>
      </c>
    </row>
    <row r="3419" spans="1:2" x14ac:dyDescent="0.3">
      <c r="A3419" s="3" t="s">
        <v>5687</v>
      </c>
      <c r="B3419" s="3">
        <v>6.1</v>
      </c>
    </row>
    <row r="3420" spans="1:2" x14ac:dyDescent="0.3">
      <c r="A3420" s="3" t="s">
        <v>161</v>
      </c>
      <c r="B3420" s="3">
        <v>7</v>
      </c>
    </row>
    <row r="3421" spans="1:2" x14ac:dyDescent="0.3">
      <c r="A3421" s="2" t="s">
        <v>2212</v>
      </c>
      <c r="B3421" s="2">
        <v>5.3</v>
      </c>
    </row>
    <row r="3422" spans="1:2" x14ac:dyDescent="0.3">
      <c r="A3422" s="3" t="s">
        <v>498</v>
      </c>
      <c r="B3422" s="3">
        <v>4.7</v>
      </c>
    </row>
    <row r="3423" spans="1:2" x14ac:dyDescent="0.3">
      <c r="A3423" s="2" t="s">
        <v>5692</v>
      </c>
      <c r="B3423" s="2">
        <v>5.7</v>
      </c>
    </row>
    <row r="3424" spans="1:2" x14ac:dyDescent="0.3">
      <c r="A3424" s="3" t="s">
        <v>5136</v>
      </c>
      <c r="B3424" s="3">
        <v>6.5</v>
      </c>
    </row>
    <row r="3425" spans="1:2" x14ac:dyDescent="0.3">
      <c r="A3425" s="2" t="s">
        <v>5695</v>
      </c>
      <c r="B3425" s="2">
        <v>8</v>
      </c>
    </row>
    <row r="3426" spans="1:2" x14ac:dyDescent="0.3">
      <c r="A3426" s="3" t="s">
        <v>5699</v>
      </c>
      <c r="B3426" s="3">
        <v>3.3</v>
      </c>
    </row>
    <row r="3427" spans="1:2" x14ac:dyDescent="0.3">
      <c r="A3427" s="2" t="s">
        <v>5701</v>
      </c>
      <c r="B3427" s="2">
        <v>8.3000000000000007</v>
      </c>
    </row>
    <row r="3428" spans="1:2" x14ac:dyDescent="0.3">
      <c r="A3428" s="3" t="s">
        <v>5704</v>
      </c>
      <c r="B3428" s="3">
        <v>6.9</v>
      </c>
    </row>
    <row r="3429" spans="1:2" x14ac:dyDescent="0.3">
      <c r="A3429" s="3" t="s">
        <v>5706</v>
      </c>
      <c r="B3429" s="3">
        <v>8.1</v>
      </c>
    </row>
    <row r="3430" spans="1:2" x14ac:dyDescent="0.3">
      <c r="A3430" s="3" t="s">
        <v>5308</v>
      </c>
      <c r="B3430" s="3">
        <v>6.8</v>
      </c>
    </row>
    <row r="3431" spans="1:2" x14ac:dyDescent="0.3">
      <c r="A3431" s="2" t="s">
        <v>5711</v>
      </c>
      <c r="B3431" s="2">
        <v>4.5999999999999996</v>
      </c>
    </row>
    <row r="3432" spans="1:2" x14ac:dyDescent="0.3">
      <c r="A3432" s="2" t="s">
        <v>5713</v>
      </c>
      <c r="B3432" s="2">
        <v>7</v>
      </c>
    </row>
    <row r="3433" spans="1:2" x14ac:dyDescent="0.3">
      <c r="A3433" s="2" t="s">
        <v>5715</v>
      </c>
      <c r="B3433" s="2">
        <v>6.7</v>
      </c>
    </row>
    <row r="3434" spans="1:2" x14ac:dyDescent="0.3">
      <c r="A3434" s="3" t="s">
        <v>5718</v>
      </c>
      <c r="B3434" s="3">
        <v>5.8</v>
      </c>
    </row>
    <row r="3435" spans="1:2" x14ac:dyDescent="0.3">
      <c r="A3435" s="3" t="s">
        <v>133</v>
      </c>
      <c r="B3435" s="3">
        <v>4.5</v>
      </c>
    </row>
    <row r="3436" spans="1:2" x14ac:dyDescent="0.3">
      <c r="A3436" s="3" t="s">
        <v>5721</v>
      </c>
      <c r="B3436" s="3">
        <v>6.2</v>
      </c>
    </row>
    <row r="3437" spans="1:2" x14ac:dyDescent="0.3">
      <c r="A3437" s="3" t="s">
        <v>5723</v>
      </c>
      <c r="B3437" s="3">
        <v>6.6</v>
      </c>
    </row>
    <row r="3438" spans="1:2" x14ac:dyDescent="0.3">
      <c r="A3438" s="2" t="s">
        <v>5725</v>
      </c>
      <c r="B3438" s="2">
        <v>6.6</v>
      </c>
    </row>
    <row r="3439" spans="1:2" x14ac:dyDescent="0.3">
      <c r="A3439" s="2" t="s">
        <v>5727</v>
      </c>
      <c r="B3439" s="2">
        <v>7.8</v>
      </c>
    </row>
    <row r="3440" spans="1:2" x14ac:dyDescent="0.3">
      <c r="A3440" s="2" t="s">
        <v>5729</v>
      </c>
      <c r="B3440" s="2">
        <v>7.7</v>
      </c>
    </row>
    <row r="3441" spans="1:2" x14ac:dyDescent="0.3">
      <c r="A3441" s="3" t="s">
        <v>5732</v>
      </c>
      <c r="B3441" s="3">
        <v>5.7</v>
      </c>
    </row>
    <row r="3442" spans="1:2" x14ac:dyDescent="0.3">
      <c r="A3442" s="3" t="s">
        <v>5735</v>
      </c>
      <c r="B3442" s="3">
        <v>7.1</v>
      </c>
    </row>
    <row r="3443" spans="1:2" x14ac:dyDescent="0.3">
      <c r="A3443" s="2" t="s">
        <v>4266</v>
      </c>
      <c r="B3443" s="2">
        <v>6.4</v>
      </c>
    </row>
    <row r="3444" spans="1:2" x14ac:dyDescent="0.3">
      <c r="A3444" s="2" t="s">
        <v>5738</v>
      </c>
      <c r="B3444" s="2">
        <v>7</v>
      </c>
    </row>
    <row r="3445" spans="1:2" x14ac:dyDescent="0.3">
      <c r="A3445" s="3" t="s">
        <v>5740</v>
      </c>
      <c r="B3445" s="3">
        <v>5.8</v>
      </c>
    </row>
    <row r="3446" spans="1:2" x14ac:dyDescent="0.3">
      <c r="A3446" s="3" t="s">
        <v>3978</v>
      </c>
      <c r="B3446" s="3">
        <v>7.8</v>
      </c>
    </row>
    <row r="3447" spans="1:2" x14ac:dyDescent="0.3">
      <c r="A3447" s="3" t="s">
        <v>5744</v>
      </c>
      <c r="B3447" s="3">
        <v>7.2</v>
      </c>
    </row>
    <row r="3448" spans="1:2" x14ac:dyDescent="0.3">
      <c r="A3448" s="2" t="s">
        <v>5746</v>
      </c>
      <c r="B3448" s="2">
        <v>5.6</v>
      </c>
    </row>
    <row r="3449" spans="1:2" x14ac:dyDescent="0.3">
      <c r="A3449" s="2" t="s">
        <v>5748</v>
      </c>
      <c r="B3449" s="2">
        <v>6.8</v>
      </c>
    </row>
    <row r="3450" spans="1:2" x14ac:dyDescent="0.3">
      <c r="A3450" s="3" t="s">
        <v>5750</v>
      </c>
      <c r="B3450" s="3">
        <v>7.3</v>
      </c>
    </row>
    <row r="3451" spans="1:2" x14ac:dyDescent="0.3">
      <c r="A3451" s="3" t="s">
        <v>5752</v>
      </c>
      <c r="B3451" s="3">
        <v>7.3</v>
      </c>
    </row>
    <row r="3452" spans="1:2" x14ac:dyDescent="0.3">
      <c r="A3452" s="2" t="s">
        <v>5754</v>
      </c>
      <c r="B3452" s="2">
        <v>7.5</v>
      </c>
    </row>
    <row r="3453" spans="1:2" x14ac:dyDescent="0.3">
      <c r="A3453" s="3" t="s">
        <v>607</v>
      </c>
      <c r="B3453" s="3">
        <v>7.8</v>
      </c>
    </row>
    <row r="3454" spans="1:2" x14ac:dyDescent="0.3">
      <c r="A3454" s="2" t="s">
        <v>5758</v>
      </c>
      <c r="B3454" s="2">
        <v>6.7</v>
      </c>
    </row>
    <row r="3455" spans="1:2" x14ac:dyDescent="0.3">
      <c r="A3455" s="3" t="s">
        <v>4192</v>
      </c>
      <c r="B3455" s="3">
        <v>7.5</v>
      </c>
    </row>
    <row r="3456" spans="1:2" x14ac:dyDescent="0.3">
      <c r="A3456" s="2" t="s">
        <v>5761</v>
      </c>
      <c r="B3456" s="2">
        <v>6.3</v>
      </c>
    </row>
    <row r="3457" spans="1:2" x14ac:dyDescent="0.3">
      <c r="A3457" s="3" t="s">
        <v>5763</v>
      </c>
      <c r="B3457" s="3">
        <v>6.3</v>
      </c>
    </row>
    <row r="3458" spans="1:2" x14ac:dyDescent="0.3">
      <c r="A3458" s="2" t="s">
        <v>5765</v>
      </c>
      <c r="B3458" s="2">
        <v>6.8</v>
      </c>
    </row>
    <row r="3459" spans="1:2" x14ac:dyDescent="0.3">
      <c r="A3459" s="3" t="s">
        <v>5767</v>
      </c>
      <c r="B3459" s="3">
        <v>7.8</v>
      </c>
    </row>
    <row r="3460" spans="1:2" x14ac:dyDescent="0.3">
      <c r="A3460" s="2" t="s">
        <v>5769</v>
      </c>
      <c r="B3460" s="2">
        <v>6.9</v>
      </c>
    </row>
    <row r="3461" spans="1:2" x14ac:dyDescent="0.3">
      <c r="A3461" s="3" t="s">
        <v>5771</v>
      </c>
      <c r="B3461" s="3">
        <v>7.2</v>
      </c>
    </row>
    <row r="3462" spans="1:2" x14ac:dyDescent="0.3">
      <c r="A3462" s="2" t="s">
        <v>5774</v>
      </c>
      <c r="B3462" s="2">
        <v>7.2</v>
      </c>
    </row>
    <row r="3463" spans="1:2" x14ac:dyDescent="0.3">
      <c r="A3463" s="3" t="s">
        <v>5776</v>
      </c>
      <c r="B3463" s="3">
        <v>5.4</v>
      </c>
    </row>
    <row r="3464" spans="1:2" x14ac:dyDescent="0.3">
      <c r="A3464" s="2" t="s">
        <v>5778</v>
      </c>
      <c r="B3464" s="2">
        <v>7.1</v>
      </c>
    </row>
    <row r="3465" spans="1:2" x14ac:dyDescent="0.3">
      <c r="A3465" s="3" t="s">
        <v>5780</v>
      </c>
      <c r="B3465" s="3">
        <v>6.8</v>
      </c>
    </row>
    <row r="3466" spans="1:2" x14ac:dyDescent="0.3">
      <c r="A3466" s="3" t="s">
        <v>5782</v>
      </c>
      <c r="B3466" s="3">
        <v>7</v>
      </c>
    </row>
    <row r="3467" spans="1:2" x14ac:dyDescent="0.3">
      <c r="A3467" s="2" t="s">
        <v>4697</v>
      </c>
      <c r="B3467" s="2">
        <v>7.4</v>
      </c>
    </row>
    <row r="3468" spans="1:2" x14ac:dyDescent="0.3">
      <c r="A3468" s="3" t="s">
        <v>3011</v>
      </c>
      <c r="B3468" s="3">
        <v>6.7</v>
      </c>
    </row>
    <row r="3469" spans="1:2" x14ac:dyDescent="0.3">
      <c r="A3469" s="3" t="s">
        <v>3171</v>
      </c>
      <c r="B3469" s="3">
        <v>7.2</v>
      </c>
    </row>
    <row r="3470" spans="1:2" x14ac:dyDescent="0.3">
      <c r="A3470" s="2" t="s">
        <v>4718</v>
      </c>
      <c r="B3470" s="2">
        <v>7.5</v>
      </c>
    </row>
    <row r="3471" spans="1:2" x14ac:dyDescent="0.3">
      <c r="A3471" s="3" t="s">
        <v>107</v>
      </c>
      <c r="B3471" s="3">
        <v>6.8</v>
      </c>
    </row>
    <row r="3472" spans="1:2" x14ac:dyDescent="0.3">
      <c r="A3472" s="3" t="s">
        <v>5789</v>
      </c>
      <c r="B3472" s="3">
        <v>7.9</v>
      </c>
    </row>
    <row r="3473" spans="1:2" x14ac:dyDescent="0.3">
      <c r="A3473" s="3" t="s">
        <v>5791</v>
      </c>
      <c r="B3473" s="3">
        <v>6.7</v>
      </c>
    </row>
    <row r="3474" spans="1:2" x14ac:dyDescent="0.3">
      <c r="A3474" s="2" t="s">
        <v>5793</v>
      </c>
      <c r="B3474" s="2">
        <v>5.8</v>
      </c>
    </row>
    <row r="3475" spans="1:2" x14ac:dyDescent="0.3">
      <c r="A3475" s="3" t="s">
        <v>5400</v>
      </c>
      <c r="B3475" s="3">
        <v>6.5</v>
      </c>
    </row>
    <row r="3476" spans="1:2" x14ac:dyDescent="0.3">
      <c r="A3476" s="2" t="s">
        <v>5796</v>
      </c>
      <c r="B3476" s="2">
        <v>7.2</v>
      </c>
    </row>
    <row r="3477" spans="1:2" x14ac:dyDescent="0.3">
      <c r="A3477" s="3" t="s">
        <v>4111</v>
      </c>
      <c r="B3477" s="3">
        <v>6.5</v>
      </c>
    </row>
    <row r="3478" spans="1:2" x14ac:dyDescent="0.3">
      <c r="A3478" s="2" t="s">
        <v>5799</v>
      </c>
      <c r="B3478" s="2">
        <v>6.2</v>
      </c>
    </row>
    <row r="3479" spans="1:2" x14ac:dyDescent="0.3">
      <c r="A3479" s="3" t="s">
        <v>5801</v>
      </c>
      <c r="B3479" s="3">
        <v>8.6</v>
      </c>
    </row>
    <row r="3480" spans="1:2" x14ac:dyDescent="0.3">
      <c r="A3480" s="2" t="s">
        <v>5803</v>
      </c>
      <c r="B3480" s="2">
        <v>6.5</v>
      </c>
    </row>
    <row r="3481" spans="1:2" x14ac:dyDescent="0.3">
      <c r="A3481" s="3" t="s">
        <v>5805</v>
      </c>
      <c r="B3481" s="3">
        <v>6.3</v>
      </c>
    </row>
    <row r="3482" spans="1:2" x14ac:dyDescent="0.3">
      <c r="A3482" s="2" t="s">
        <v>4259</v>
      </c>
      <c r="B3482" s="2">
        <v>4.3</v>
      </c>
    </row>
    <row r="3483" spans="1:2" x14ac:dyDescent="0.3">
      <c r="A3483" s="2" t="s">
        <v>5808</v>
      </c>
      <c r="B3483" s="2">
        <v>6.7</v>
      </c>
    </row>
    <row r="3484" spans="1:2" x14ac:dyDescent="0.3">
      <c r="A3484" s="3" t="s">
        <v>5810</v>
      </c>
      <c r="B3484" s="3">
        <v>6.7</v>
      </c>
    </row>
    <row r="3485" spans="1:2" x14ac:dyDescent="0.3">
      <c r="A3485" s="3" t="s">
        <v>3984</v>
      </c>
      <c r="B3485" s="3">
        <v>5.0999999999999996</v>
      </c>
    </row>
    <row r="3486" spans="1:2" x14ac:dyDescent="0.3">
      <c r="A3486" s="3" t="s">
        <v>5813</v>
      </c>
      <c r="B3486" s="3">
        <v>7.7</v>
      </c>
    </row>
    <row r="3487" spans="1:2" x14ac:dyDescent="0.3">
      <c r="A3487" s="2" t="s">
        <v>5815</v>
      </c>
      <c r="B3487" s="2">
        <v>6.7</v>
      </c>
    </row>
    <row r="3488" spans="1:2" x14ac:dyDescent="0.3">
      <c r="A3488" s="2" t="s">
        <v>5817</v>
      </c>
      <c r="B3488" s="2">
        <v>6.6</v>
      </c>
    </row>
    <row r="3489" spans="1:2" x14ac:dyDescent="0.3">
      <c r="A3489" s="2" t="s">
        <v>422</v>
      </c>
      <c r="B3489" s="2">
        <v>8.1999999999999993</v>
      </c>
    </row>
    <row r="3490" spans="1:2" x14ac:dyDescent="0.3">
      <c r="A3490" s="3" t="s">
        <v>4911</v>
      </c>
      <c r="B3490" s="3">
        <v>8.1</v>
      </c>
    </row>
    <row r="3491" spans="1:2" x14ac:dyDescent="0.3">
      <c r="A3491" s="2" t="s">
        <v>5822</v>
      </c>
      <c r="B3491" s="2">
        <v>7.2</v>
      </c>
    </row>
    <row r="3492" spans="1:2" x14ac:dyDescent="0.3">
      <c r="A3492" s="3" t="s">
        <v>5824</v>
      </c>
      <c r="B3492" s="3">
        <v>7.4</v>
      </c>
    </row>
    <row r="3493" spans="1:2" x14ac:dyDescent="0.3">
      <c r="A3493" s="2" t="s">
        <v>5827</v>
      </c>
      <c r="B3493" s="2">
        <v>6.5</v>
      </c>
    </row>
    <row r="3494" spans="1:2" x14ac:dyDescent="0.3">
      <c r="A3494" s="2" t="s">
        <v>5829</v>
      </c>
      <c r="B3494" s="2">
        <v>6.2</v>
      </c>
    </row>
    <row r="3495" spans="1:2" x14ac:dyDescent="0.3">
      <c r="A3495" s="3" t="s">
        <v>5831</v>
      </c>
      <c r="B3495" s="3">
        <v>3.3</v>
      </c>
    </row>
    <row r="3496" spans="1:2" x14ac:dyDescent="0.3">
      <c r="A3496" s="3" t="s">
        <v>2294</v>
      </c>
      <c r="B3496" s="3">
        <v>6.1</v>
      </c>
    </row>
    <row r="3497" spans="1:2" x14ac:dyDescent="0.3">
      <c r="A3497" s="2" t="s">
        <v>5834</v>
      </c>
      <c r="B3497" s="2">
        <v>5.7</v>
      </c>
    </row>
    <row r="3498" spans="1:2" x14ac:dyDescent="0.3">
      <c r="A3498" s="2" t="s">
        <v>498</v>
      </c>
      <c r="B3498" s="2">
        <v>7.2</v>
      </c>
    </row>
    <row r="3499" spans="1:2" x14ac:dyDescent="0.3">
      <c r="A3499" s="3" t="s">
        <v>107</v>
      </c>
      <c r="B3499" s="3">
        <v>7.7</v>
      </c>
    </row>
    <row r="3500" spans="1:2" x14ac:dyDescent="0.3">
      <c r="A3500" s="2" t="s">
        <v>1623</v>
      </c>
      <c r="B3500" s="2">
        <v>7.1</v>
      </c>
    </row>
    <row r="3501" spans="1:2" x14ac:dyDescent="0.3">
      <c r="A3501" s="2" t="s">
        <v>3265</v>
      </c>
      <c r="B3501" s="2">
        <v>7.4</v>
      </c>
    </row>
    <row r="3502" spans="1:2" x14ac:dyDescent="0.3">
      <c r="A3502" s="3" t="s">
        <v>4207</v>
      </c>
      <c r="B3502" s="3">
        <v>7.7</v>
      </c>
    </row>
    <row r="3503" spans="1:2" x14ac:dyDescent="0.3">
      <c r="A3503" s="2" t="s">
        <v>5841</v>
      </c>
      <c r="B3503" s="2">
        <v>6.6</v>
      </c>
    </row>
    <row r="3504" spans="1:2" x14ac:dyDescent="0.3">
      <c r="A3504" s="3" t="s">
        <v>5843</v>
      </c>
      <c r="B3504" s="3">
        <v>6</v>
      </c>
    </row>
    <row r="3505" spans="1:2" x14ac:dyDescent="0.3">
      <c r="A3505" s="2" t="s">
        <v>576</v>
      </c>
      <c r="B3505" s="2">
        <v>8.4</v>
      </c>
    </row>
    <row r="3506" spans="1:2" x14ac:dyDescent="0.3">
      <c r="A3506" s="2" t="s">
        <v>2793</v>
      </c>
      <c r="B3506" s="2">
        <v>8.9</v>
      </c>
    </row>
    <row r="3507" spans="1:2" x14ac:dyDescent="0.3">
      <c r="A3507" s="3" t="s">
        <v>5847</v>
      </c>
      <c r="B3507" s="3">
        <v>7.9</v>
      </c>
    </row>
    <row r="3508" spans="1:2" x14ac:dyDescent="0.3">
      <c r="A3508" s="2" t="s">
        <v>5849</v>
      </c>
      <c r="B3508" s="2">
        <v>6</v>
      </c>
    </row>
    <row r="3509" spans="1:2" x14ac:dyDescent="0.3">
      <c r="A3509" s="3" t="s">
        <v>5851</v>
      </c>
      <c r="B3509" s="3">
        <v>6.1</v>
      </c>
    </row>
    <row r="3510" spans="1:2" x14ac:dyDescent="0.3">
      <c r="A3510" s="3" t="s">
        <v>1191</v>
      </c>
      <c r="B3510" s="3">
        <v>6.2</v>
      </c>
    </row>
    <row r="3511" spans="1:2" x14ac:dyDescent="0.3">
      <c r="A3511" s="3" t="s">
        <v>5855</v>
      </c>
      <c r="B3511" s="3">
        <v>6.8</v>
      </c>
    </row>
    <row r="3512" spans="1:2" x14ac:dyDescent="0.3">
      <c r="A3512" s="2" t="s">
        <v>5645</v>
      </c>
      <c r="B3512" s="2">
        <v>7.7</v>
      </c>
    </row>
    <row r="3513" spans="1:2" x14ac:dyDescent="0.3">
      <c r="A3513" s="2" t="s">
        <v>5858</v>
      </c>
      <c r="B3513" s="2">
        <v>5.9</v>
      </c>
    </row>
    <row r="3514" spans="1:2" x14ac:dyDescent="0.3">
      <c r="A3514" s="2" t="s">
        <v>5861</v>
      </c>
      <c r="B3514" s="2">
        <v>7</v>
      </c>
    </row>
    <row r="3515" spans="1:2" x14ac:dyDescent="0.3">
      <c r="A3515" s="2" t="s">
        <v>5864</v>
      </c>
      <c r="B3515" s="2">
        <v>6.1</v>
      </c>
    </row>
    <row r="3516" spans="1:2" x14ac:dyDescent="0.3">
      <c r="A3516" s="3" t="s">
        <v>5866</v>
      </c>
      <c r="B3516" s="3">
        <v>7.6</v>
      </c>
    </row>
    <row r="3517" spans="1:2" x14ac:dyDescent="0.3">
      <c r="A3517" s="2" t="s">
        <v>2031</v>
      </c>
      <c r="B3517" s="2">
        <v>8.1</v>
      </c>
    </row>
    <row r="3518" spans="1:2" x14ac:dyDescent="0.3">
      <c r="A3518" s="2" t="s">
        <v>5870</v>
      </c>
      <c r="B3518" s="2">
        <v>5.7</v>
      </c>
    </row>
    <row r="3519" spans="1:2" x14ac:dyDescent="0.3">
      <c r="A3519" s="2" t="s">
        <v>938</v>
      </c>
      <c r="B3519" s="2">
        <v>6.6</v>
      </c>
    </row>
    <row r="3520" spans="1:2" x14ac:dyDescent="0.3">
      <c r="A3520" s="3" t="s">
        <v>4770</v>
      </c>
      <c r="B3520" s="3">
        <v>7.3</v>
      </c>
    </row>
    <row r="3521" spans="1:2" x14ac:dyDescent="0.3">
      <c r="A3521" s="2" t="s">
        <v>5874</v>
      </c>
      <c r="B3521" s="2">
        <v>5</v>
      </c>
    </row>
    <row r="3522" spans="1:2" x14ac:dyDescent="0.3">
      <c r="A3522" s="3" t="s">
        <v>5876</v>
      </c>
      <c r="B3522" s="3">
        <v>7</v>
      </c>
    </row>
    <row r="3523" spans="1:2" x14ac:dyDescent="0.3">
      <c r="A3523" s="2" t="s">
        <v>5878</v>
      </c>
      <c r="B3523" s="2">
        <v>3.4</v>
      </c>
    </row>
    <row r="3524" spans="1:2" x14ac:dyDescent="0.3">
      <c r="A3524" s="3" t="s">
        <v>2887</v>
      </c>
      <c r="B3524" s="3">
        <v>5.9</v>
      </c>
    </row>
    <row r="3525" spans="1:2" x14ac:dyDescent="0.3">
      <c r="A3525" s="2" t="s">
        <v>5881</v>
      </c>
      <c r="B3525" s="2">
        <v>6</v>
      </c>
    </row>
    <row r="3526" spans="1:2" x14ac:dyDescent="0.3">
      <c r="A3526" s="3" t="s">
        <v>4035</v>
      </c>
      <c r="B3526" s="3">
        <v>7.4</v>
      </c>
    </row>
    <row r="3527" spans="1:2" x14ac:dyDescent="0.3">
      <c r="A3527" s="2" t="s">
        <v>5884</v>
      </c>
      <c r="B3527" s="2">
        <v>7.4</v>
      </c>
    </row>
    <row r="3528" spans="1:2" x14ac:dyDescent="0.3">
      <c r="A3528" s="3" t="s">
        <v>3467</v>
      </c>
      <c r="B3528" s="3">
        <v>4.2</v>
      </c>
    </row>
    <row r="3529" spans="1:2" x14ac:dyDescent="0.3">
      <c r="A3529" s="2" t="s">
        <v>5887</v>
      </c>
      <c r="B3529" s="2">
        <v>6.2</v>
      </c>
    </row>
    <row r="3530" spans="1:2" x14ac:dyDescent="0.3">
      <c r="A3530" s="3" t="s">
        <v>4926</v>
      </c>
      <c r="B3530" s="3">
        <v>5.4</v>
      </c>
    </row>
    <row r="3531" spans="1:2" x14ac:dyDescent="0.3">
      <c r="A3531" s="3" t="s">
        <v>5890</v>
      </c>
      <c r="B3531" s="3">
        <v>7.2</v>
      </c>
    </row>
    <row r="3532" spans="1:2" x14ac:dyDescent="0.3">
      <c r="A3532" s="2" t="s">
        <v>4111</v>
      </c>
      <c r="B3532" s="2">
        <v>6.7</v>
      </c>
    </row>
    <row r="3533" spans="1:2" x14ac:dyDescent="0.3">
      <c r="A3533" s="3" t="s">
        <v>5893</v>
      </c>
      <c r="B3533" s="3">
        <v>7.2</v>
      </c>
    </row>
    <row r="3534" spans="1:2" x14ac:dyDescent="0.3">
      <c r="A3534" s="2" t="s">
        <v>5895</v>
      </c>
      <c r="B3534" s="2">
        <v>7.4</v>
      </c>
    </row>
    <row r="3535" spans="1:2" x14ac:dyDescent="0.3">
      <c r="A3535" s="3" t="s">
        <v>5184</v>
      </c>
      <c r="B3535" s="3">
        <v>5.6</v>
      </c>
    </row>
    <row r="3536" spans="1:2" x14ac:dyDescent="0.3">
      <c r="A3536" s="2" t="s">
        <v>4867</v>
      </c>
      <c r="B3536" s="2">
        <v>6.8</v>
      </c>
    </row>
    <row r="3537" spans="1:2" x14ac:dyDescent="0.3">
      <c r="A3537" s="2" t="s">
        <v>5899</v>
      </c>
      <c r="B3537" s="2">
        <v>7.7</v>
      </c>
    </row>
    <row r="3538" spans="1:2" x14ac:dyDescent="0.3">
      <c r="A3538" s="3" t="s">
        <v>5901</v>
      </c>
      <c r="B3538" s="3">
        <v>7</v>
      </c>
    </row>
    <row r="3539" spans="1:2" x14ac:dyDescent="0.3">
      <c r="A3539" s="2" t="s">
        <v>5903</v>
      </c>
      <c r="B3539" s="2">
        <v>7.2</v>
      </c>
    </row>
    <row r="3540" spans="1:2" x14ac:dyDescent="0.3">
      <c r="A3540" s="3" t="s">
        <v>5905</v>
      </c>
      <c r="B3540" s="3">
        <v>7.2</v>
      </c>
    </row>
    <row r="3541" spans="1:2" x14ac:dyDescent="0.3">
      <c r="A3541" s="2" t="s">
        <v>5907</v>
      </c>
      <c r="B3541" s="2">
        <v>6.2</v>
      </c>
    </row>
    <row r="3542" spans="1:2" x14ac:dyDescent="0.3">
      <c r="A3542" s="2" t="s">
        <v>3337</v>
      </c>
      <c r="B3542" s="2">
        <v>6.2</v>
      </c>
    </row>
    <row r="3543" spans="1:2" x14ac:dyDescent="0.3">
      <c r="A3543" s="3" t="s">
        <v>1776</v>
      </c>
      <c r="B3543" s="3">
        <v>6.9</v>
      </c>
    </row>
    <row r="3544" spans="1:2" x14ac:dyDescent="0.3">
      <c r="A3544" s="2" t="s">
        <v>5911</v>
      </c>
      <c r="B3544" s="2">
        <v>7</v>
      </c>
    </row>
    <row r="3545" spans="1:2" x14ac:dyDescent="0.3">
      <c r="A3545" s="3" t="s">
        <v>5913</v>
      </c>
      <c r="B3545" s="3">
        <v>6.7</v>
      </c>
    </row>
    <row r="3546" spans="1:2" x14ac:dyDescent="0.3">
      <c r="A3546" s="3" t="s">
        <v>5915</v>
      </c>
      <c r="B3546" s="3">
        <v>7.4</v>
      </c>
    </row>
    <row r="3547" spans="1:2" x14ac:dyDescent="0.3">
      <c r="A3547" s="3" t="s">
        <v>5917</v>
      </c>
      <c r="B3547" s="3">
        <v>6.1</v>
      </c>
    </row>
    <row r="3548" spans="1:2" x14ac:dyDescent="0.3">
      <c r="A3548" s="3" t="s">
        <v>5919</v>
      </c>
      <c r="B3548" s="3">
        <v>8.1999999999999993</v>
      </c>
    </row>
    <row r="3549" spans="1:2" x14ac:dyDescent="0.3">
      <c r="A3549" s="2" t="s">
        <v>5922</v>
      </c>
      <c r="B3549" s="2">
        <v>7.7</v>
      </c>
    </row>
    <row r="3550" spans="1:2" x14ac:dyDescent="0.3">
      <c r="A3550" s="3" t="s">
        <v>5925</v>
      </c>
      <c r="B3550" s="3">
        <v>7.3</v>
      </c>
    </row>
    <row r="3551" spans="1:2" x14ac:dyDescent="0.3">
      <c r="A3551" s="2" t="s">
        <v>5928</v>
      </c>
      <c r="B3551" s="2">
        <v>7.6</v>
      </c>
    </row>
    <row r="3552" spans="1:2" x14ac:dyDescent="0.3">
      <c r="A3552" s="2" t="s">
        <v>5931</v>
      </c>
      <c r="B3552" s="2">
        <v>5.6</v>
      </c>
    </row>
    <row r="3553" spans="1:2" x14ac:dyDescent="0.3">
      <c r="A3553" s="2" t="s">
        <v>5933</v>
      </c>
      <c r="B3553" s="2">
        <v>6.4</v>
      </c>
    </row>
    <row r="3554" spans="1:2" x14ac:dyDescent="0.3">
      <c r="A3554" s="3" t="s">
        <v>5935</v>
      </c>
      <c r="B3554" s="3">
        <v>6.8</v>
      </c>
    </row>
    <row r="3555" spans="1:2" x14ac:dyDescent="0.3">
      <c r="A3555" s="2" t="s">
        <v>1988</v>
      </c>
      <c r="B3555" s="2">
        <v>6.1</v>
      </c>
    </row>
    <row r="3556" spans="1:2" x14ac:dyDescent="0.3">
      <c r="A3556" s="3" t="s">
        <v>2447</v>
      </c>
      <c r="B3556" s="3">
        <v>6</v>
      </c>
    </row>
    <row r="3557" spans="1:2" x14ac:dyDescent="0.3">
      <c r="A3557" s="3" t="s">
        <v>5939</v>
      </c>
      <c r="B3557" s="3">
        <v>6.1</v>
      </c>
    </row>
    <row r="3558" spans="1:2" x14ac:dyDescent="0.3">
      <c r="A3558" s="2" t="s">
        <v>5941</v>
      </c>
      <c r="B3558" s="2">
        <v>5.5</v>
      </c>
    </row>
    <row r="3559" spans="1:2" x14ac:dyDescent="0.3">
      <c r="A3559" s="3" t="s">
        <v>5943</v>
      </c>
      <c r="B3559" s="3">
        <v>6.9</v>
      </c>
    </row>
    <row r="3560" spans="1:2" x14ac:dyDescent="0.3">
      <c r="A3560" s="2" t="s">
        <v>3309</v>
      </c>
      <c r="B3560" s="2">
        <v>4.0999999999999996</v>
      </c>
    </row>
    <row r="3561" spans="1:2" x14ac:dyDescent="0.3">
      <c r="A3561" s="3" t="s">
        <v>5946</v>
      </c>
      <c r="B3561" s="3">
        <v>5.4</v>
      </c>
    </row>
    <row r="3562" spans="1:2" x14ac:dyDescent="0.3">
      <c r="A3562" s="2" t="s">
        <v>5948</v>
      </c>
      <c r="B3562" s="2">
        <v>8.1999999999999993</v>
      </c>
    </row>
    <row r="3563" spans="1:2" x14ac:dyDescent="0.3">
      <c r="A3563" s="3" t="s">
        <v>5950</v>
      </c>
      <c r="B3563" s="3">
        <v>5.7</v>
      </c>
    </row>
    <row r="3564" spans="1:2" x14ac:dyDescent="0.3">
      <c r="A3564" s="2" t="s">
        <v>5952</v>
      </c>
      <c r="B3564" s="2">
        <v>7.9</v>
      </c>
    </row>
    <row r="3565" spans="1:2" x14ac:dyDescent="0.3">
      <c r="A3565" s="2" t="s">
        <v>1171</v>
      </c>
      <c r="B3565" s="2">
        <v>7.1</v>
      </c>
    </row>
    <row r="3566" spans="1:2" x14ac:dyDescent="0.3">
      <c r="A3566" s="3" t="s">
        <v>5841</v>
      </c>
      <c r="B3566" s="3">
        <v>6.4</v>
      </c>
    </row>
    <row r="3567" spans="1:2" x14ac:dyDescent="0.3">
      <c r="A3567" s="3" t="s">
        <v>2304</v>
      </c>
      <c r="B3567" s="3">
        <v>7.5</v>
      </c>
    </row>
    <row r="3568" spans="1:2" x14ac:dyDescent="0.3">
      <c r="A3568" s="2" t="s">
        <v>5958</v>
      </c>
      <c r="B3568" s="2">
        <v>6.4</v>
      </c>
    </row>
    <row r="3569" spans="1:2" x14ac:dyDescent="0.3">
      <c r="A3569" s="2" t="s">
        <v>5961</v>
      </c>
      <c r="B3569" s="2">
        <v>7.2</v>
      </c>
    </row>
    <row r="3570" spans="1:2" x14ac:dyDescent="0.3">
      <c r="A3570" s="3" t="s">
        <v>5963</v>
      </c>
      <c r="B3570" s="3">
        <v>6</v>
      </c>
    </row>
    <row r="3571" spans="1:2" x14ac:dyDescent="0.3">
      <c r="A3571" s="3" t="s">
        <v>5965</v>
      </c>
      <c r="B3571" s="3">
        <v>5.6</v>
      </c>
    </row>
    <row r="3572" spans="1:2" x14ac:dyDescent="0.3">
      <c r="A3572" s="3" t="s">
        <v>5968</v>
      </c>
      <c r="B3572" s="3">
        <v>8.4</v>
      </c>
    </row>
    <row r="3573" spans="1:2" x14ac:dyDescent="0.3">
      <c r="A3573" s="3" t="s">
        <v>5567</v>
      </c>
      <c r="B3573" s="3">
        <v>7.5</v>
      </c>
    </row>
    <row r="3574" spans="1:2" x14ac:dyDescent="0.3">
      <c r="A3574" s="2" t="s">
        <v>5599</v>
      </c>
      <c r="B3574" s="2">
        <v>7.2</v>
      </c>
    </row>
    <row r="3575" spans="1:2" x14ac:dyDescent="0.3">
      <c r="A3575" s="3" t="s">
        <v>4584</v>
      </c>
      <c r="B3575" s="3">
        <v>7.2</v>
      </c>
    </row>
    <row r="3576" spans="1:2" x14ac:dyDescent="0.3">
      <c r="A3576" s="3" t="s">
        <v>1436</v>
      </c>
      <c r="B3576" s="3">
        <v>6.5</v>
      </c>
    </row>
    <row r="3577" spans="1:2" x14ac:dyDescent="0.3">
      <c r="A3577" s="3" t="s">
        <v>1698</v>
      </c>
      <c r="B3577" s="3">
        <v>6.4</v>
      </c>
    </row>
    <row r="3578" spans="1:2" x14ac:dyDescent="0.3">
      <c r="A3578" s="2" t="s">
        <v>472</v>
      </c>
      <c r="B3578" s="2">
        <v>7.5</v>
      </c>
    </row>
    <row r="3579" spans="1:2" x14ac:dyDescent="0.3">
      <c r="A3579" s="2" t="s">
        <v>5977</v>
      </c>
      <c r="B3579" s="2">
        <v>6.9</v>
      </c>
    </row>
    <row r="3580" spans="1:2" x14ac:dyDescent="0.3">
      <c r="A3580" s="3" t="s">
        <v>76</v>
      </c>
      <c r="B3580" s="3">
        <v>7</v>
      </c>
    </row>
    <row r="3581" spans="1:2" x14ac:dyDescent="0.3">
      <c r="A3581" s="3" t="s">
        <v>5981</v>
      </c>
      <c r="B3581" s="3">
        <v>6.3</v>
      </c>
    </row>
    <row r="3582" spans="1:2" x14ac:dyDescent="0.3">
      <c r="A3582" s="2" t="s">
        <v>5933</v>
      </c>
      <c r="B3582" s="2">
        <v>5.5</v>
      </c>
    </row>
    <row r="3583" spans="1:2" x14ac:dyDescent="0.3">
      <c r="A3583" s="3" t="s">
        <v>798</v>
      </c>
      <c r="B3583" s="3">
        <v>6.6</v>
      </c>
    </row>
    <row r="3584" spans="1:2" x14ac:dyDescent="0.3">
      <c r="A3584" s="2" t="s">
        <v>5985</v>
      </c>
      <c r="B3584" s="2">
        <v>5.2</v>
      </c>
    </row>
    <row r="3585" spans="1:2" x14ac:dyDescent="0.3">
      <c r="A3585" s="2" t="s">
        <v>4889</v>
      </c>
      <c r="B3585" s="2">
        <v>8.3000000000000007</v>
      </c>
    </row>
    <row r="3586" spans="1:2" x14ac:dyDescent="0.3">
      <c r="A3586" s="3" t="s">
        <v>5304</v>
      </c>
      <c r="B3586" s="3">
        <v>7.2</v>
      </c>
    </row>
    <row r="3587" spans="1:2" x14ac:dyDescent="0.3">
      <c r="A3587" s="2" t="s">
        <v>5990</v>
      </c>
      <c r="B3587" s="2">
        <v>7.2</v>
      </c>
    </row>
    <row r="3588" spans="1:2" x14ac:dyDescent="0.3">
      <c r="A3588" s="2" t="s">
        <v>5992</v>
      </c>
      <c r="B3588" s="2">
        <v>7.8</v>
      </c>
    </row>
    <row r="3589" spans="1:2" x14ac:dyDescent="0.3">
      <c r="A3589" s="3" t="s">
        <v>5994</v>
      </c>
      <c r="B3589" s="3">
        <v>6.4</v>
      </c>
    </row>
    <row r="3590" spans="1:2" x14ac:dyDescent="0.3">
      <c r="A3590" s="2" t="s">
        <v>5996</v>
      </c>
      <c r="B3590" s="2">
        <v>8.1</v>
      </c>
    </row>
    <row r="3591" spans="1:2" x14ac:dyDescent="0.3">
      <c r="A3591" s="2" t="s">
        <v>5999</v>
      </c>
      <c r="B3591" s="2">
        <v>5.6</v>
      </c>
    </row>
    <row r="3592" spans="1:2" x14ac:dyDescent="0.3">
      <c r="A3592" s="2" t="s">
        <v>6001</v>
      </c>
      <c r="B3592" s="2">
        <v>6.6</v>
      </c>
    </row>
    <row r="3593" spans="1:2" x14ac:dyDescent="0.3">
      <c r="A3593" s="3" t="s">
        <v>1594</v>
      </c>
      <c r="B3593" s="3">
        <v>7.7</v>
      </c>
    </row>
    <row r="3594" spans="1:2" x14ac:dyDescent="0.3">
      <c r="A3594" s="3" t="s">
        <v>5673</v>
      </c>
      <c r="B3594" s="3">
        <v>6.5</v>
      </c>
    </row>
    <row r="3595" spans="1:2" x14ac:dyDescent="0.3">
      <c r="A3595" s="3" t="s">
        <v>6005</v>
      </c>
      <c r="B3595" s="3">
        <v>6.1</v>
      </c>
    </row>
    <row r="3596" spans="1:2" x14ac:dyDescent="0.3">
      <c r="A3596" s="2" t="s">
        <v>5670</v>
      </c>
      <c r="B3596" s="2">
        <v>5.7</v>
      </c>
    </row>
    <row r="3597" spans="1:2" x14ac:dyDescent="0.3">
      <c r="A3597" s="2" t="s">
        <v>6010</v>
      </c>
      <c r="B3597" s="2">
        <v>5.9</v>
      </c>
    </row>
    <row r="3598" spans="1:2" x14ac:dyDescent="0.3">
      <c r="A3598" s="2" t="s">
        <v>3416</v>
      </c>
      <c r="B3598" s="2">
        <v>7.7</v>
      </c>
    </row>
    <row r="3599" spans="1:2" x14ac:dyDescent="0.3">
      <c r="A3599" s="3" t="s">
        <v>6013</v>
      </c>
      <c r="B3599" s="3">
        <v>7.1</v>
      </c>
    </row>
    <row r="3600" spans="1:2" x14ac:dyDescent="0.3">
      <c r="A3600" s="3" t="s">
        <v>6015</v>
      </c>
      <c r="B3600" s="3">
        <v>7.6</v>
      </c>
    </row>
    <row r="3601" spans="1:2" x14ac:dyDescent="0.3">
      <c r="A3601" s="3" t="s">
        <v>6018</v>
      </c>
      <c r="B3601" s="3">
        <v>7.4</v>
      </c>
    </row>
    <row r="3602" spans="1:2" x14ac:dyDescent="0.3">
      <c r="A3602" s="2" t="s">
        <v>6020</v>
      </c>
      <c r="B3602" s="2">
        <v>6.8</v>
      </c>
    </row>
    <row r="3603" spans="1:2" x14ac:dyDescent="0.3">
      <c r="A3603" s="3" t="s">
        <v>6022</v>
      </c>
      <c r="B3603" s="3">
        <v>6.5</v>
      </c>
    </row>
    <row r="3604" spans="1:2" x14ac:dyDescent="0.3">
      <c r="A3604" s="3" t="s">
        <v>4266</v>
      </c>
      <c r="B3604" s="3">
        <v>7.3</v>
      </c>
    </row>
    <row r="3605" spans="1:2" x14ac:dyDescent="0.3">
      <c r="A3605" s="2" t="s">
        <v>6025</v>
      </c>
      <c r="B3605" s="2">
        <v>7.3</v>
      </c>
    </row>
    <row r="3606" spans="1:2" x14ac:dyDescent="0.3">
      <c r="A3606" s="3" t="s">
        <v>5317</v>
      </c>
      <c r="B3606" s="3">
        <v>6.5</v>
      </c>
    </row>
    <row r="3607" spans="1:2" x14ac:dyDescent="0.3">
      <c r="A3607" s="2" t="s">
        <v>6028</v>
      </c>
      <c r="B3607" s="2">
        <v>6</v>
      </c>
    </row>
    <row r="3608" spans="1:2" x14ac:dyDescent="0.3">
      <c r="A3608" s="3" t="s">
        <v>6030</v>
      </c>
      <c r="B3608" s="3">
        <v>5.3</v>
      </c>
    </row>
    <row r="3609" spans="1:2" x14ac:dyDescent="0.3">
      <c r="A3609" s="2" t="s">
        <v>5822</v>
      </c>
      <c r="B3609" s="2">
        <v>6.6</v>
      </c>
    </row>
    <row r="3610" spans="1:2" x14ac:dyDescent="0.3">
      <c r="A3610" s="3" t="s">
        <v>4470</v>
      </c>
      <c r="B3610" s="3">
        <v>8.6999999999999993</v>
      </c>
    </row>
    <row r="3611" spans="1:2" x14ac:dyDescent="0.3">
      <c r="A3611" s="2" t="s">
        <v>127</v>
      </c>
      <c r="B3611" s="2">
        <v>6.2</v>
      </c>
    </row>
    <row r="3612" spans="1:2" x14ac:dyDescent="0.3">
      <c r="A3612" s="3" t="s">
        <v>6035</v>
      </c>
      <c r="B3612" s="3">
        <v>5.8</v>
      </c>
    </row>
    <row r="3613" spans="1:2" x14ac:dyDescent="0.3">
      <c r="A3613" s="3" t="s">
        <v>5961</v>
      </c>
      <c r="B3613" s="3">
        <v>5.7</v>
      </c>
    </row>
    <row r="3614" spans="1:2" x14ac:dyDescent="0.3">
      <c r="A3614" s="2" t="s">
        <v>6038</v>
      </c>
      <c r="B3614" s="2">
        <v>6.1</v>
      </c>
    </row>
    <row r="3615" spans="1:2" x14ac:dyDescent="0.3">
      <c r="A3615" s="3" t="s">
        <v>6040</v>
      </c>
      <c r="B3615" s="3">
        <v>6.4</v>
      </c>
    </row>
    <row r="3616" spans="1:2" x14ac:dyDescent="0.3">
      <c r="A3616" s="2" t="s">
        <v>6042</v>
      </c>
      <c r="B3616" s="2">
        <v>4.5999999999999996</v>
      </c>
    </row>
    <row r="3617" spans="1:2" x14ac:dyDescent="0.3">
      <c r="A3617" s="2" t="s">
        <v>6044</v>
      </c>
      <c r="B3617" s="2">
        <v>5.9</v>
      </c>
    </row>
    <row r="3618" spans="1:2" x14ac:dyDescent="0.3">
      <c r="A3618" s="3" t="s">
        <v>375</v>
      </c>
      <c r="B3618" s="3">
        <v>7.7</v>
      </c>
    </row>
    <row r="3619" spans="1:2" x14ac:dyDescent="0.3">
      <c r="A3619" s="3" t="s">
        <v>6047</v>
      </c>
      <c r="B3619" s="3">
        <v>7.1</v>
      </c>
    </row>
    <row r="3620" spans="1:2" x14ac:dyDescent="0.3">
      <c r="A3620" s="2" t="s">
        <v>6049</v>
      </c>
      <c r="B3620" s="2">
        <v>6.2</v>
      </c>
    </row>
    <row r="3621" spans="1:2" x14ac:dyDescent="0.3">
      <c r="A3621" s="2" t="s">
        <v>6051</v>
      </c>
      <c r="B3621" s="2">
        <v>7.7</v>
      </c>
    </row>
    <row r="3622" spans="1:2" x14ac:dyDescent="0.3">
      <c r="A3622" s="2" t="s">
        <v>6053</v>
      </c>
      <c r="B3622" s="2">
        <v>7.5</v>
      </c>
    </row>
    <row r="3623" spans="1:2" x14ac:dyDescent="0.3">
      <c r="A3623" s="3" t="s">
        <v>6055</v>
      </c>
      <c r="B3623" s="3">
        <v>7.6</v>
      </c>
    </row>
    <row r="3624" spans="1:2" x14ac:dyDescent="0.3">
      <c r="A3624" s="3" t="s">
        <v>2546</v>
      </c>
      <c r="B3624" s="3">
        <v>6.9</v>
      </c>
    </row>
    <row r="3625" spans="1:2" x14ac:dyDescent="0.3">
      <c r="A3625" s="2" t="s">
        <v>5310</v>
      </c>
      <c r="B3625" s="2">
        <v>7.1</v>
      </c>
    </row>
    <row r="3626" spans="1:2" x14ac:dyDescent="0.3">
      <c r="A3626" s="3" t="s">
        <v>6060</v>
      </c>
      <c r="B3626" s="3">
        <v>6.3</v>
      </c>
    </row>
    <row r="3627" spans="1:2" x14ac:dyDescent="0.3">
      <c r="A3627" s="3" t="s">
        <v>924</v>
      </c>
      <c r="B3627" s="3">
        <v>8.3000000000000007</v>
      </c>
    </row>
    <row r="3628" spans="1:2" x14ac:dyDescent="0.3">
      <c r="A3628" s="2" t="s">
        <v>5245</v>
      </c>
      <c r="B3628" s="2">
        <v>7.1</v>
      </c>
    </row>
    <row r="3629" spans="1:2" x14ac:dyDescent="0.3">
      <c r="A3629" s="3" t="s">
        <v>6064</v>
      </c>
      <c r="B3629" s="3">
        <v>4.7</v>
      </c>
    </row>
    <row r="3630" spans="1:2" x14ac:dyDescent="0.3">
      <c r="A3630" s="3" t="s">
        <v>6067</v>
      </c>
      <c r="B3630" s="3">
        <v>7.2</v>
      </c>
    </row>
    <row r="3631" spans="1:2" x14ac:dyDescent="0.3">
      <c r="A3631" s="2" t="s">
        <v>6070</v>
      </c>
      <c r="B3631" s="2">
        <v>5.0999999999999996</v>
      </c>
    </row>
    <row r="3632" spans="1:2" x14ac:dyDescent="0.3">
      <c r="A3632" s="2" t="s">
        <v>6072</v>
      </c>
      <c r="B3632" s="2">
        <v>6.9</v>
      </c>
    </row>
    <row r="3633" spans="1:2" x14ac:dyDescent="0.3">
      <c r="A3633" s="2" t="s">
        <v>2617</v>
      </c>
      <c r="B3633" s="2">
        <v>6.1</v>
      </c>
    </row>
    <row r="3634" spans="1:2" x14ac:dyDescent="0.3">
      <c r="A3634" s="2" t="s">
        <v>6075</v>
      </c>
      <c r="B3634" s="2">
        <v>6.3</v>
      </c>
    </row>
    <row r="3635" spans="1:2" x14ac:dyDescent="0.3">
      <c r="A3635" s="2" t="s">
        <v>6077</v>
      </c>
      <c r="B3635" s="2">
        <v>6.1</v>
      </c>
    </row>
    <row r="3636" spans="1:2" x14ac:dyDescent="0.3">
      <c r="A3636" s="2" t="s">
        <v>6079</v>
      </c>
      <c r="B3636" s="2">
        <v>7.8</v>
      </c>
    </row>
    <row r="3637" spans="1:2" x14ac:dyDescent="0.3">
      <c r="A3637" s="3" t="s">
        <v>6081</v>
      </c>
      <c r="B3637" s="3">
        <v>4.7</v>
      </c>
    </row>
    <row r="3638" spans="1:2" x14ac:dyDescent="0.3">
      <c r="A3638" s="3" t="s">
        <v>2765</v>
      </c>
      <c r="B3638" s="3">
        <v>6.7</v>
      </c>
    </row>
    <row r="3639" spans="1:2" x14ac:dyDescent="0.3">
      <c r="A3639" s="2" t="s">
        <v>6084</v>
      </c>
      <c r="B3639" s="2">
        <v>6.6</v>
      </c>
    </row>
    <row r="3640" spans="1:2" x14ac:dyDescent="0.3">
      <c r="A3640" s="3" t="s">
        <v>5157</v>
      </c>
      <c r="B3640" s="3">
        <v>6.9</v>
      </c>
    </row>
    <row r="3641" spans="1:2" x14ac:dyDescent="0.3">
      <c r="A3641" s="2" t="s">
        <v>2114</v>
      </c>
      <c r="B3641" s="2">
        <v>7.1</v>
      </c>
    </row>
    <row r="3642" spans="1:2" x14ac:dyDescent="0.3">
      <c r="A3642" s="2" t="s">
        <v>6089</v>
      </c>
      <c r="B3642" s="2">
        <v>6.7</v>
      </c>
    </row>
    <row r="3643" spans="1:2" x14ac:dyDescent="0.3">
      <c r="A3643" s="3" t="s">
        <v>6089</v>
      </c>
      <c r="B3643" s="3">
        <v>7.1</v>
      </c>
    </row>
    <row r="3644" spans="1:2" x14ac:dyDescent="0.3">
      <c r="A3644" s="2" t="s">
        <v>6092</v>
      </c>
      <c r="B3644" s="2">
        <v>6.6</v>
      </c>
    </row>
    <row r="3645" spans="1:2" x14ac:dyDescent="0.3">
      <c r="A3645" s="3" t="s">
        <v>6094</v>
      </c>
      <c r="B3645" s="3">
        <v>4.8</v>
      </c>
    </row>
    <row r="3646" spans="1:2" x14ac:dyDescent="0.3">
      <c r="A3646" s="3" t="s">
        <v>6097</v>
      </c>
      <c r="B3646" s="3">
        <v>6.4</v>
      </c>
    </row>
    <row r="3647" spans="1:2" x14ac:dyDescent="0.3">
      <c r="A3647" s="2" t="s">
        <v>2316</v>
      </c>
      <c r="B3647" s="2">
        <v>7.3</v>
      </c>
    </row>
    <row r="3648" spans="1:2" x14ac:dyDescent="0.3">
      <c r="A3648" s="3" t="s">
        <v>4867</v>
      </c>
      <c r="B3648" s="3">
        <v>6.9</v>
      </c>
    </row>
    <row r="3649" spans="1:2" x14ac:dyDescent="0.3">
      <c r="A3649" s="3" t="s">
        <v>127</v>
      </c>
      <c r="B3649" s="3">
        <v>7.2</v>
      </c>
    </row>
    <row r="3650" spans="1:2" x14ac:dyDescent="0.3">
      <c r="A3650" s="2" t="s">
        <v>6102</v>
      </c>
      <c r="B3650" s="2">
        <v>6.5</v>
      </c>
    </row>
    <row r="3651" spans="1:2" x14ac:dyDescent="0.3">
      <c r="A3651" s="3" t="s">
        <v>2863</v>
      </c>
      <c r="B3651" s="3">
        <v>6.6</v>
      </c>
    </row>
    <row r="3652" spans="1:2" x14ac:dyDescent="0.3">
      <c r="A3652" s="2" t="s">
        <v>6105</v>
      </c>
      <c r="B3652" s="2">
        <v>6.7</v>
      </c>
    </row>
    <row r="3653" spans="1:2" x14ac:dyDescent="0.3">
      <c r="A3653" s="2" t="s">
        <v>2761</v>
      </c>
      <c r="B3653" s="2">
        <v>7.3</v>
      </c>
    </row>
    <row r="3654" spans="1:2" x14ac:dyDescent="0.3">
      <c r="A3654" s="2" t="s">
        <v>6108</v>
      </c>
      <c r="B3654" s="2">
        <v>7</v>
      </c>
    </row>
    <row r="3655" spans="1:2" x14ac:dyDescent="0.3">
      <c r="A3655" s="3" t="s">
        <v>6022</v>
      </c>
      <c r="B3655" s="3">
        <v>5.5</v>
      </c>
    </row>
    <row r="3656" spans="1:2" x14ac:dyDescent="0.3">
      <c r="A3656" s="2" t="s">
        <v>6112</v>
      </c>
      <c r="B3656" s="2">
        <v>6.7</v>
      </c>
    </row>
    <row r="3657" spans="1:2" x14ac:dyDescent="0.3">
      <c r="A3657" s="2" t="s">
        <v>5000</v>
      </c>
      <c r="B3657" s="2">
        <v>3.9</v>
      </c>
    </row>
    <row r="3658" spans="1:2" x14ac:dyDescent="0.3">
      <c r="A3658" s="3" t="s">
        <v>6115</v>
      </c>
      <c r="B3658" s="3">
        <v>6.3</v>
      </c>
    </row>
    <row r="3659" spans="1:2" x14ac:dyDescent="0.3">
      <c r="A3659" s="2" t="s">
        <v>6118</v>
      </c>
      <c r="B3659" s="2">
        <v>7.5</v>
      </c>
    </row>
    <row r="3660" spans="1:2" x14ac:dyDescent="0.3">
      <c r="A3660" s="3" t="s">
        <v>6120</v>
      </c>
      <c r="B3660" s="3">
        <v>7</v>
      </c>
    </row>
    <row r="3661" spans="1:2" x14ac:dyDescent="0.3">
      <c r="A3661" s="3" t="s">
        <v>6122</v>
      </c>
      <c r="B3661" s="3">
        <v>6.7</v>
      </c>
    </row>
    <row r="3662" spans="1:2" x14ac:dyDescent="0.3">
      <c r="A3662" s="2" t="s">
        <v>167</v>
      </c>
      <c r="B3662" s="2">
        <v>7.4</v>
      </c>
    </row>
    <row r="3663" spans="1:2" x14ac:dyDescent="0.3">
      <c r="A3663" s="3" t="s">
        <v>2793</v>
      </c>
      <c r="B3663" s="3">
        <v>8</v>
      </c>
    </row>
    <row r="3664" spans="1:2" x14ac:dyDescent="0.3">
      <c r="A3664" s="3" t="s">
        <v>6127</v>
      </c>
      <c r="B3664" s="3">
        <v>7.2</v>
      </c>
    </row>
    <row r="3665" spans="1:2" x14ac:dyDescent="0.3">
      <c r="A3665" s="3" t="s">
        <v>3403</v>
      </c>
      <c r="B3665" s="3">
        <v>6.5</v>
      </c>
    </row>
    <row r="3666" spans="1:2" x14ac:dyDescent="0.3">
      <c r="A3666" s="3" t="s">
        <v>6130</v>
      </c>
      <c r="B3666" s="3">
        <v>7.7</v>
      </c>
    </row>
    <row r="3667" spans="1:2" x14ac:dyDescent="0.3">
      <c r="A3667" s="3" t="s">
        <v>6133</v>
      </c>
      <c r="B3667" s="3">
        <v>8.5</v>
      </c>
    </row>
    <row r="3668" spans="1:2" x14ac:dyDescent="0.3">
      <c r="A3668" s="2" t="s">
        <v>6135</v>
      </c>
      <c r="B3668" s="2">
        <v>7.7</v>
      </c>
    </row>
    <row r="3669" spans="1:2" x14ac:dyDescent="0.3">
      <c r="A3669" s="3" t="s">
        <v>1667</v>
      </c>
      <c r="B3669" s="3">
        <v>6.5</v>
      </c>
    </row>
    <row r="3670" spans="1:2" x14ac:dyDescent="0.3">
      <c r="A3670" s="2" t="s">
        <v>6138</v>
      </c>
      <c r="B3670" s="2">
        <v>7</v>
      </c>
    </row>
    <row r="3671" spans="1:2" x14ac:dyDescent="0.3">
      <c r="A3671" s="2" t="s">
        <v>6140</v>
      </c>
      <c r="B3671" s="2">
        <v>5.5</v>
      </c>
    </row>
    <row r="3672" spans="1:2" x14ac:dyDescent="0.3">
      <c r="A3672" s="2" t="s">
        <v>2661</v>
      </c>
      <c r="B3672" s="2">
        <v>6.3</v>
      </c>
    </row>
    <row r="3673" spans="1:2" x14ac:dyDescent="0.3">
      <c r="A3673" s="3" t="s">
        <v>4893</v>
      </c>
      <c r="B3673" s="3">
        <v>7.9</v>
      </c>
    </row>
    <row r="3674" spans="1:2" x14ac:dyDescent="0.3">
      <c r="A3674" s="3" t="s">
        <v>6144</v>
      </c>
      <c r="B3674" s="3">
        <v>7.4</v>
      </c>
    </row>
    <row r="3675" spans="1:2" x14ac:dyDescent="0.3">
      <c r="A3675" s="3" t="s">
        <v>4775</v>
      </c>
      <c r="B3675" s="3">
        <v>7.5</v>
      </c>
    </row>
    <row r="3676" spans="1:2" x14ac:dyDescent="0.3">
      <c r="A3676" s="3" t="s">
        <v>5673</v>
      </c>
      <c r="B3676" s="3">
        <v>6.7</v>
      </c>
    </row>
    <row r="3677" spans="1:2" x14ac:dyDescent="0.3">
      <c r="A3677" s="2" t="s">
        <v>6148</v>
      </c>
      <c r="B3677" s="2">
        <v>4.2</v>
      </c>
    </row>
    <row r="3678" spans="1:2" x14ac:dyDescent="0.3">
      <c r="A3678" s="2" t="s">
        <v>6150</v>
      </c>
      <c r="B3678" s="2">
        <v>4.8</v>
      </c>
    </row>
    <row r="3679" spans="1:2" x14ac:dyDescent="0.3">
      <c r="A3679" s="3" t="s">
        <v>6152</v>
      </c>
      <c r="B3679" s="3">
        <v>7</v>
      </c>
    </row>
    <row r="3680" spans="1:2" x14ac:dyDescent="0.3">
      <c r="A3680" s="2" t="s">
        <v>6154</v>
      </c>
      <c r="B3680" s="2">
        <v>7</v>
      </c>
    </row>
    <row r="3681" spans="1:2" x14ac:dyDescent="0.3">
      <c r="A3681" s="2" t="s">
        <v>6156</v>
      </c>
      <c r="B3681" s="2">
        <v>6.8</v>
      </c>
    </row>
    <row r="3682" spans="1:2" x14ac:dyDescent="0.3">
      <c r="A3682" s="3" t="s">
        <v>393</v>
      </c>
      <c r="B3682" s="3">
        <v>7.5</v>
      </c>
    </row>
    <row r="3683" spans="1:2" x14ac:dyDescent="0.3">
      <c r="A3683" s="3" t="s">
        <v>6160</v>
      </c>
      <c r="B3683" s="3">
        <v>5.3</v>
      </c>
    </row>
    <row r="3684" spans="1:2" x14ac:dyDescent="0.3">
      <c r="A3684" s="3" t="s">
        <v>4625</v>
      </c>
      <c r="B3684" s="3">
        <v>7.3</v>
      </c>
    </row>
    <row r="3685" spans="1:2" x14ac:dyDescent="0.3">
      <c r="A3685" s="2" t="s">
        <v>6164</v>
      </c>
      <c r="B3685" s="2">
        <v>5.6</v>
      </c>
    </row>
    <row r="3686" spans="1:2" x14ac:dyDescent="0.3">
      <c r="A3686" s="3" t="s">
        <v>6166</v>
      </c>
      <c r="B3686" s="3">
        <v>5.6</v>
      </c>
    </row>
    <row r="3687" spans="1:2" x14ac:dyDescent="0.3">
      <c r="A3687" s="2" t="s">
        <v>5476</v>
      </c>
      <c r="B3687" s="2">
        <v>6.6</v>
      </c>
    </row>
    <row r="3688" spans="1:2" x14ac:dyDescent="0.3">
      <c r="A3688" s="3" t="s">
        <v>6169</v>
      </c>
      <c r="B3688" s="3">
        <v>6.3</v>
      </c>
    </row>
    <row r="3689" spans="1:2" x14ac:dyDescent="0.3">
      <c r="A3689" s="3" t="s">
        <v>1776</v>
      </c>
      <c r="B3689" s="3">
        <v>7.5</v>
      </c>
    </row>
    <row r="3690" spans="1:2" x14ac:dyDescent="0.3">
      <c r="A3690" s="2" t="s">
        <v>6172</v>
      </c>
      <c r="B3690" s="2">
        <v>7.6</v>
      </c>
    </row>
    <row r="3691" spans="1:2" x14ac:dyDescent="0.3">
      <c r="A3691" s="2" t="s">
        <v>6174</v>
      </c>
      <c r="B3691" s="2">
        <v>4.0999999999999996</v>
      </c>
    </row>
    <row r="3692" spans="1:2" x14ac:dyDescent="0.3">
      <c r="A3692" s="2" t="s">
        <v>2316</v>
      </c>
      <c r="B3692" s="2">
        <v>7.8</v>
      </c>
    </row>
    <row r="3693" spans="1:2" x14ac:dyDescent="0.3">
      <c r="A3693" s="3" t="s">
        <v>3204</v>
      </c>
      <c r="B3693" s="3">
        <v>7.3</v>
      </c>
    </row>
    <row r="3694" spans="1:2" x14ac:dyDescent="0.3">
      <c r="A3694" s="3" t="s">
        <v>2920</v>
      </c>
      <c r="B3694" s="3">
        <v>7.1</v>
      </c>
    </row>
    <row r="3695" spans="1:2" x14ac:dyDescent="0.3">
      <c r="A3695" s="3" t="s">
        <v>6179</v>
      </c>
      <c r="B3695" s="3">
        <v>6.2</v>
      </c>
    </row>
    <row r="3696" spans="1:2" x14ac:dyDescent="0.3">
      <c r="A3696" s="3" t="s">
        <v>4272</v>
      </c>
      <c r="B3696" s="3">
        <v>6.1</v>
      </c>
    </row>
    <row r="3697" spans="1:2" x14ac:dyDescent="0.3">
      <c r="A3697" s="2" t="s">
        <v>4286</v>
      </c>
      <c r="B3697" s="2">
        <v>6.9</v>
      </c>
    </row>
    <row r="3698" spans="1:2" x14ac:dyDescent="0.3">
      <c r="A3698" s="3" t="s">
        <v>6185</v>
      </c>
      <c r="B3698" s="3">
        <v>7.5</v>
      </c>
    </row>
    <row r="3699" spans="1:2" x14ac:dyDescent="0.3">
      <c r="A3699" s="3" t="s">
        <v>6187</v>
      </c>
      <c r="B3699" s="3">
        <v>7.4</v>
      </c>
    </row>
    <row r="3700" spans="1:2" x14ac:dyDescent="0.3">
      <c r="A3700" s="3" t="s">
        <v>6189</v>
      </c>
      <c r="B3700" s="3">
        <v>7</v>
      </c>
    </row>
    <row r="3701" spans="1:2" x14ac:dyDescent="0.3">
      <c r="A3701" s="3" t="s">
        <v>1608</v>
      </c>
      <c r="B3701" s="3">
        <v>6.9</v>
      </c>
    </row>
    <row r="3702" spans="1:2" x14ac:dyDescent="0.3">
      <c r="A3702" s="2" t="s">
        <v>5999</v>
      </c>
      <c r="B3702" s="2">
        <v>6.6</v>
      </c>
    </row>
  </sheetData>
  <autoFilter ref="C1:F1" xr:uid="{BAA45FB2-5BF1-4873-B159-3F98155F5FD7}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63B5-4FEA-45B9-BCCD-3D42092F323A}">
  <dimension ref="A1:G3702"/>
  <sheetViews>
    <sheetView tabSelected="1" topLeftCell="A6" workbookViewId="0">
      <selection activeCell="D2" sqref="D2"/>
    </sheetView>
  </sheetViews>
  <sheetFormatPr defaultRowHeight="14.4" x14ac:dyDescent="0.3"/>
  <cols>
    <col min="1" max="1" width="16.33203125" style="16" bestFit="1" customWidth="1"/>
    <col min="2" max="2" width="18.88671875" style="16" bestFit="1" customWidth="1"/>
    <col min="3" max="3" width="37.21875" customWidth="1"/>
    <col min="4" max="4" width="19.33203125" bestFit="1" customWidth="1"/>
    <col min="6" max="6" width="37.77734375" bestFit="1" customWidth="1"/>
    <col min="7" max="7" width="18.109375" style="20" bestFit="1" customWidth="1"/>
  </cols>
  <sheetData>
    <row r="1" spans="1:7" x14ac:dyDescent="0.3">
      <c r="A1" s="13" t="s">
        <v>2</v>
      </c>
      <c r="B1" s="13" t="s">
        <v>6</v>
      </c>
      <c r="C1" s="1" t="s">
        <v>4</v>
      </c>
      <c r="D1" s="12" t="s">
        <v>6224</v>
      </c>
      <c r="F1" s="5" t="s">
        <v>6226</v>
      </c>
      <c r="G1" s="18" t="s">
        <v>6225</v>
      </c>
    </row>
    <row r="2" spans="1:7" x14ac:dyDescent="0.3">
      <c r="A2" s="14">
        <v>760505847</v>
      </c>
      <c r="B2" s="14">
        <v>237000000</v>
      </c>
      <c r="C2" s="2" t="s">
        <v>10</v>
      </c>
      <c r="D2" s="17">
        <f>A2-B2</f>
        <v>523505847</v>
      </c>
      <c r="F2" s="10" t="s">
        <v>10</v>
      </c>
      <c r="G2" s="19">
        <v>523505847</v>
      </c>
    </row>
    <row r="3" spans="1:7" x14ac:dyDescent="0.3">
      <c r="A3" s="15">
        <v>309404152</v>
      </c>
      <c r="B3" s="15">
        <v>300000000</v>
      </c>
      <c r="C3" s="3" t="s">
        <v>14</v>
      </c>
      <c r="D3" s="17">
        <f t="shared" ref="D3:D66" si="0">A3-B3</f>
        <v>9404152</v>
      </c>
      <c r="F3" s="10" t="s">
        <v>77</v>
      </c>
      <c r="G3" s="19">
        <v>502177271</v>
      </c>
    </row>
    <row r="4" spans="1:7" x14ac:dyDescent="0.3">
      <c r="A4" s="14">
        <v>200074175</v>
      </c>
      <c r="B4" s="14">
        <v>245000000</v>
      </c>
      <c r="C4" s="2" t="s">
        <v>17</v>
      </c>
      <c r="D4" s="17">
        <f t="shared" si="0"/>
        <v>-44925825</v>
      </c>
      <c r="F4" s="10" t="s">
        <v>70</v>
      </c>
      <c r="G4" s="19">
        <v>458672302</v>
      </c>
    </row>
    <row r="5" spans="1:7" x14ac:dyDescent="0.3">
      <c r="A5" s="15">
        <v>448130642</v>
      </c>
      <c r="B5" s="15">
        <v>250000000</v>
      </c>
      <c r="C5" s="3" t="s">
        <v>20</v>
      </c>
      <c r="D5" s="17">
        <f t="shared" si="0"/>
        <v>198130642</v>
      </c>
      <c r="F5" s="10" t="s">
        <v>4473</v>
      </c>
      <c r="G5" s="19">
        <v>449935665</v>
      </c>
    </row>
    <row r="6" spans="1:7" x14ac:dyDescent="0.3">
      <c r="A6" s="15">
        <v>73058679</v>
      </c>
      <c r="B6" s="15">
        <v>263700000</v>
      </c>
      <c r="C6" s="3" t="s">
        <v>23</v>
      </c>
      <c r="D6" s="17">
        <f t="shared" si="0"/>
        <v>-190641321</v>
      </c>
      <c r="F6" s="10" t="s">
        <v>4540</v>
      </c>
      <c r="G6" s="19">
        <v>424449459</v>
      </c>
    </row>
    <row r="7" spans="1:7" x14ac:dyDescent="0.3">
      <c r="A7" s="14">
        <v>336530303</v>
      </c>
      <c r="B7" s="14">
        <v>258000000</v>
      </c>
      <c r="C7" s="2" t="s">
        <v>26</v>
      </c>
      <c r="D7" s="17">
        <f t="shared" si="0"/>
        <v>78530303</v>
      </c>
      <c r="F7" s="10" t="s">
        <v>49</v>
      </c>
      <c r="G7" s="19">
        <v>403279547</v>
      </c>
    </row>
    <row r="8" spans="1:7" x14ac:dyDescent="0.3">
      <c r="A8" s="15">
        <v>200807262</v>
      </c>
      <c r="B8" s="15">
        <v>260000000</v>
      </c>
      <c r="C8" s="3" t="s">
        <v>29</v>
      </c>
      <c r="D8" s="17">
        <f t="shared" si="0"/>
        <v>-59192738</v>
      </c>
      <c r="F8" s="10" t="s">
        <v>959</v>
      </c>
      <c r="G8" s="19">
        <v>377783777</v>
      </c>
    </row>
    <row r="9" spans="1:7" x14ac:dyDescent="0.3">
      <c r="A9" s="14">
        <v>458991599</v>
      </c>
      <c r="B9" s="14">
        <v>250000000</v>
      </c>
      <c r="C9" s="2" t="s">
        <v>31</v>
      </c>
      <c r="D9" s="17">
        <f t="shared" si="0"/>
        <v>208991599</v>
      </c>
      <c r="F9" s="10" t="s">
        <v>477</v>
      </c>
      <c r="G9" s="19">
        <v>359544677</v>
      </c>
    </row>
    <row r="10" spans="1:7" x14ac:dyDescent="0.3">
      <c r="A10" s="15">
        <v>301956980</v>
      </c>
      <c r="B10" s="15">
        <v>250000000</v>
      </c>
      <c r="C10" s="3" t="s">
        <v>34</v>
      </c>
      <c r="D10" s="17">
        <f t="shared" si="0"/>
        <v>51956980</v>
      </c>
      <c r="F10" s="10" t="s">
        <v>144</v>
      </c>
      <c r="G10" s="19">
        <v>348316061</v>
      </c>
    </row>
    <row r="11" spans="1:7" x14ac:dyDescent="0.3">
      <c r="A11" s="14">
        <v>330249062</v>
      </c>
      <c r="B11" s="14">
        <v>250000000</v>
      </c>
      <c r="C11" s="2" t="s">
        <v>36</v>
      </c>
      <c r="D11" s="17">
        <f t="shared" si="0"/>
        <v>80249062</v>
      </c>
      <c r="F11" s="10" t="s">
        <v>843</v>
      </c>
      <c r="G11" s="19">
        <v>329999255</v>
      </c>
    </row>
    <row r="12" spans="1:7" x14ac:dyDescent="0.3">
      <c r="A12" s="15">
        <v>200069408</v>
      </c>
      <c r="B12" s="15">
        <v>209000000</v>
      </c>
      <c r="C12" s="3" t="s">
        <v>38</v>
      </c>
      <c r="D12" s="17">
        <f t="shared" si="0"/>
        <v>-8930592</v>
      </c>
      <c r="F12" s="9" t="s">
        <v>6216</v>
      </c>
      <c r="G12" s="20">
        <v>4177663861</v>
      </c>
    </row>
    <row r="13" spans="1:7" x14ac:dyDescent="0.3">
      <c r="A13" s="14">
        <v>168368427</v>
      </c>
      <c r="B13" s="14">
        <v>200000000</v>
      </c>
      <c r="C13" s="2" t="s">
        <v>41</v>
      </c>
      <c r="D13" s="17">
        <f t="shared" si="0"/>
        <v>-31631573</v>
      </c>
    </row>
    <row r="14" spans="1:7" x14ac:dyDescent="0.3">
      <c r="A14" s="15">
        <v>423032628</v>
      </c>
      <c r="B14" s="15">
        <v>225000000</v>
      </c>
      <c r="C14" s="3" t="s">
        <v>42</v>
      </c>
      <c r="D14" s="17">
        <f t="shared" si="0"/>
        <v>198032628</v>
      </c>
    </row>
    <row r="15" spans="1:7" x14ac:dyDescent="0.3">
      <c r="A15" s="14">
        <v>89289910</v>
      </c>
      <c r="B15" s="14">
        <v>215000000</v>
      </c>
      <c r="C15" s="2" t="s">
        <v>44</v>
      </c>
      <c r="D15" s="17">
        <f t="shared" si="0"/>
        <v>-125710090</v>
      </c>
    </row>
    <row r="16" spans="1:7" x14ac:dyDescent="0.3">
      <c r="A16" s="15">
        <v>291021565</v>
      </c>
      <c r="B16" s="15">
        <v>225000000</v>
      </c>
      <c r="C16" s="3" t="s">
        <v>45</v>
      </c>
      <c r="D16" s="17">
        <f t="shared" si="0"/>
        <v>66021565</v>
      </c>
    </row>
    <row r="17" spans="1:4" x14ac:dyDescent="0.3">
      <c r="A17" s="14">
        <v>141614023</v>
      </c>
      <c r="B17" s="14">
        <v>225000000</v>
      </c>
      <c r="C17" s="2" t="s">
        <v>48</v>
      </c>
      <c r="D17" s="17">
        <f t="shared" si="0"/>
        <v>-83385977</v>
      </c>
    </row>
    <row r="18" spans="1:4" x14ac:dyDescent="0.3">
      <c r="A18" s="15">
        <v>623279547</v>
      </c>
      <c r="B18" s="15">
        <v>220000000</v>
      </c>
      <c r="C18" s="3" t="s">
        <v>49</v>
      </c>
      <c r="D18" s="17">
        <f t="shared" si="0"/>
        <v>403279547</v>
      </c>
    </row>
    <row r="19" spans="1:4" x14ac:dyDescent="0.3">
      <c r="A19" s="14">
        <v>241063875</v>
      </c>
      <c r="B19" s="14">
        <v>250000000</v>
      </c>
      <c r="C19" s="2" t="s">
        <v>51</v>
      </c>
      <c r="D19" s="17">
        <f t="shared" si="0"/>
        <v>-8936125</v>
      </c>
    </row>
    <row r="20" spans="1:4" x14ac:dyDescent="0.3">
      <c r="A20" s="15">
        <v>179020854</v>
      </c>
      <c r="B20" s="15">
        <v>225000000</v>
      </c>
      <c r="C20" s="3" t="s">
        <v>54</v>
      </c>
      <c r="D20" s="17">
        <f t="shared" si="0"/>
        <v>-45979146</v>
      </c>
    </row>
    <row r="21" spans="1:4" x14ac:dyDescent="0.3">
      <c r="A21" s="14">
        <v>255108370</v>
      </c>
      <c r="B21" s="14">
        <v>250000000</v>
      </c>
      <c r="C21" s="2" t="s">
        <v>57</v>
      </c>
      <c r="D21" s="17">
        <f t="shared" si="0"/>
        <v>5108370</v>
      </c>
    </row>
    <row r="22" spans="1:4" x14ac:dyDescent="0.3">
      <c r="A22" s="15">
        <v>262030663</v>
      </c>
      <c r="B22" s="15">
        <v>230000000</v>
      </c>
      <c r="C22" s="3" t="s">
        <v>59</v>
      </c>
      <c r="D22" s="17">
        <f t="shared" si="0"/>
        <v>32030663</v>
      </c>
    </row>
    <row r="23" spans="1:4" x14ac:dyDescent="0.3">
      <c r="A23" s="14">
        <v>105219735</v>
      </c>
      <c r="B23" s="14">
        <v>200000000</v>
      </c>
      <c r="C23" s="2" t="s">
        <v>62</v>
      </c>
      <c r="D23" s="17">
        <f t="shared" si="0"/>
        <v>-94780265</v>
      </c>
    </row>
    <row r="24" spans="1:4" x14ac:dyDescent="0.3">
      <c r="A24" s="15">
        <v>258355354</v>
      </c>
      <c r="B24" s="15">
        <v>225000000</v>
      </c>
      <c r="C24" s="3" t="s">
        <v>63</v>
      </c>
      <c r="D24" s="17">
        <f t="shared" si="0"/>
        <v>33355354</v>
      </c>
    </row>
    <row r="25" spans="1:4" x14ac:dyDescent="0.3">
      <c r="A25" s="14">
        <v>70083519</v>
      </c>
      <c r="B25" s="14">
        <v>180000000</v>
      </c>
      <c r="C25" s="2" t="s">
        <v>66</v>
      </c>
      <c r="D25" s="17">
        <f t="shared" si="0"/>
        <v>-109916481</v>
      </c>
    </row>
    <row r="26" spans="1:4" x14ac:dyDescent="0.3">
      <c r="A26" s="15">
        <v>218051260</v>
      </c>
      <c r="B26" s="15">
        <v>207000000</v>
      </c>
      <c r="C26" s="3" t="s">
        <v>68</v>
      </c>
      <c r="D26" s="17">
        <f t="shared" si="0"/>
        <v>11051260</v>
      </c>
    </row>
    <row r="27" spans="1:4" x14ac:dyDescent="0.3">
      <c r="A27" s="14">
        <v>658672302</v>
      </c>
      <c r="B27" s="14">
        <v>200000000</v>
      </c>
      <c r="C27" s="2" t="s">
        <v>70</v>
      </c>
      <c r="D27" s="17">
        <f t="shared" si="0"/>
        <v>458672302</v>
      </c>
    </row>
    <row r="28" spans="1:4" x14ac:dyDescent="0.3">
      <c r="A28" s="15">
        <v>407197282</v>
      </c>
      <c r="B28" s="15">
        <v>250000000</v>
      </c>
      <c r="C28" s="3" t="s">
        <v>72</v>
      </c>
      <c r="D28" s="17">
        <f t="shared" si="0"/>
        <v>157197282</v>
      </c>
    </row>
    <row r="29" spans="1:4" x14ac:dyDescent="0.3">
      <c r="A29" s="14">
        <v>65173160</v>
      </c>
      <c r="B29" s="14">
        <v>209000000</v>
      </c>
      <c r="C29" s="2" t="s">
        <v>75</v>
      </c>
      <c r="D29" s="17">
        <f t="shared" si="0"/>
        <v>-143826840</v>
      </c>
    </row>
    <row r="30" spans="1:4" x14ac:dyDescent="0.3">
      <c r="A30" s="15">
        <v>652177271</v>
      </c>
      <c r="B30" s="15">
        <v>150000000</v>
      </c>
      <c r="C30" s="3" t="s">
        <v>77</v>
      </c>
      <c r="D30" s="17">
        <f t="shared" si="0"/>
        <v>502177271</v>
      </c>
    </row>
    <row r="31" spans="1:4" x14ac:dyDescent="0.3">
      <c r="A31" s="14">
        <v>304360277</v>
      </c>
      <c r="B31" s="14">
        <v>200000000</v>
      </c>
      <c r="C31" s="2" t="s">
        <v>78</v>
      </c>
      <c r="D31" s="17">
        <f t="shared" si="0"/>
        <v>104360277</v>
      </c>
    </row>
    <row r="32" spans="1:4" x14ac:dyDescent="0.3">
      <c r="A32" s="15">
        <v>373377893</v>
      </c>
      <c r="B32" s="15">
        <v>200000000</v>
      </c>
      <c r="C32" s="3" t="s">
        <v>80</v>
      </c>
      <c r="D32" s="17">
        <f t="shared" si="0"/>
        <v>173377893</v>
      </c>
    </row>
    <row r="33" spans="1:4" x14ac:dyDescent="0.3">
      <c r="A33" s="14">
        <v>408992272</v>
      </c>
      <c r="B33" s="14">
        <v>200000000</v>
      </c>
      <c r="C33" s="2" t="s">
        <v>82</v>
      </c>
      <c r="D33" s="17">
        <f t="shared" si="0"/>
        <v>208992272</v>
      </c>
    </row>
    <row r="34" spans="1:4" x14ac:dyDescent="0.3">
      <c r="A34" s="15">
        <v>334185206</v>
      </c>
      <c r="B34" s="15">
        <v>200000000</v>
      </c>
      <c r="C34" s="3" t="s">
        <v>84</v>
      </c>
      <c r="D34" s="17">
        <f t="shared" si="0"/>
        <v>134185206</v>
      </c>
    </row>
    <row r="35" spans="1:4" x14ac:dyDescent="0.3">
      <c r="A35" s="14">
        <v>234360014</v>
      </c>
      <c r="B35" s="14">
        <v>210000000</v>
      </c>
      <c r="C35" s="2" t="s">
        <v>87</v>
      </c>
      <c r="D35" s="17">
        <f t="shared" si="0"/>
        <v>24360014</v>
      </c>
    </row>
    <row r="36" spans="1:4" x14ac:dyDescent="0.3">
      <c r="A36" s="15">
        <v>268488329</v>
      </c>
      <c r="B36" s="15">
        <v>200000000</v>
      </c>
      <c r="C36" s="3" t="s">
        <v>90</v>
      </c>
      <c r="D36" s="17">
        <f t="shared" si="0"/>
        <v>68488329</v>
      </c>
    </row>
    <row r="37" spans="1:4" x14ac:dyDescent="0.3">
      <c r="A37" s="14">
        <v>402076689</v>
      </c>
      <c r="B37" s="14">
        <v>200000000</v>
      </c>
      <c r="C37" s="2" t="s">
        <v>92</v>
      </c>
      <c r="D37" s="17">
        <f t="shared" si="0"/>
        <v>202076689</v>
      </c>
    </row>
    <row r="38" spans="1:4" x14ac:dyDescent="0.3">
      <c r="A38" s="15">
        <v>245428137</v>
      </c>
      <c r="B38" s="15">
        <v>210000000</v>
      </c>
      <c r="C38" s="3" t="s">
        <v>93</v>
      </c>
      <c r="D38" s="17">
        <f t="shared" si="0"/>
        <v>35428137</v>
      </c>
    </row>
    <row r="39" spans="1:4" x14ac:dyDescent="0.3">
      <c r="A39" s="14">
        <v>234903076</v>
      </c>
      <c r="B39" s="14">
        <v>215000000</v>
      </c>
      <c r="C39" s="2" t="s">
        <v>94</v>
      </c>
      <c r="D39" s="17">
        <f t="shared" si="0"/>
        <v>19903076</v>
      </c>
    </row>
    <row r="40" spans="1:4" x14ac:dyDescent="0.3">
      <c r="A40" s="15">
        <v>202853933</v>
      </c>
      <c r="B40" s="15">
        <v>200000000</v>
      </c>
      <c r="C40" s="3" t="s">
        <v>95</v>
      </c>
      <c r="D40" s="17">
        <f t="shared" si="0"/>
        <v>2853933</v>
      </c>
    </row>
    <row r="41" spans="1:4" x14ac:dyDescent="0.3">
      <c r="A41" s="14">
        <v>172051787</v>
      </c>
      <c r="B41" s="14">
        <v>170000000</v>
      </c>
      <c r="C41" s="2" t="s">
        <v>97</v>
      </c>
      <c r="D41" s="17">
        <f t="shared" si="0"/>
        <v>2051787</v>
      </c>
    </row>
    <row r="42" spans="1:4" x14ac:dyDescent="0.3">
      <c r="A42" s="15">
        <v>191450875</v>
      </c>
      <c r="B42" s="15">
        <v>200000000</v>
      </c>
      <c r="C42" s="3" t="s">
        <v>100</v>
      </c>
      <c r="D42" s="17">
        <f t="shared" si="0"/>
        <v>-8549125</v>
      </c>
    </row>
    <row r="43" spans="1:4" x14ac:dyDescent="0.3">
      <c r="A43" s="14">
        <v>116593191</v>
      </c>
      <c r="B43" s="14">
        <v>200000000</v>
      </c>
      <c r="C43" s="2" t="s">
        <v>102</v>
      </c>
      <c r="D43" s="17">
        <f t="shared" si="0"/>
        <v>-83406809</v>
      </c>
    </row>
    <row r="44" spans="1:4" x14ac:dyDescent="0.3">
      <c r="A44" s="15">
        <v>414984497</v>
      </c>
      <c r="B44" s="15">
        <v>200000000</v>
      </c>
      <c r="C44" s="3" t="s">
        <v>104</v>
      </c>
      <c r="D44" s="17">
        <f t="shared" si="0"/>
        <v>214984497</v>
      </c>
    </row>
    <row r="45" spans="1:4" x14ac:dyDescent="0.3">
      <c r="A45" s="14">
        <v>125320003</v>
      </c>
      <c r="B45" s="14">
        <v>200000000</v>
      </c>
      <c r="C45" s="2" t="s">
        <v>106</v>
      </c>
      <c r="D45" s="17">
        <f t="shared" si="0"/>
        <v>-74679997</v>
      </c>
    </row>
    <row r="46" spans="1:4" x14ac:dyDescent="0.3">
      <c r="A46" s="15">
        <v>350034110</v>
      </c>
      <c r="B46" s="15">
        <v>190000000</v>
      </c>
      <c r="C46" s="3" t="s">
        <v>109</v>
      </c>
      <c r="D46" s="17">
        <f t="shared" si="0"/>
        <v>160034110</v>
      </c>
    </row>
    <row r="47" spans="1:4" x14ac:dyDescent="0.3">
      <c r="A47" s="14">
        <v>202351611</v>
      </c>
      <c r="B47" s="14">
        <v>190000000</v>
      </c>
      <c r="C47" s="2" t="s">
        <v>111</v>
      </c>
      <c r="D47" s="17">
        <f t="shared" si="0"/>
        <v>12351611</v>
      </c>
    </row>
    <row r="48" spans="1:4" x14ac:dyDescent="0.3">
      <c r="A48" s="15">
        <v>233914986</v>
      </c>
      <c r="B48" s="15">
        <v>200000000</v>
      </c>
      <c r="C48" s="3" t="s">
        <v>112</v>
      </c>
      <c r="D48" s="17">
        <f t="shared" si="0"/>
        <v>33914986</v>
      </c>
    </row>
    <row r="49" spans="1:4" x14ac:dyDescent="0.3">
      <c r="A49" s="14">
        <v>228756232</v>
      </c>
      <c r="B49" s="14">
        <v>190000000</v>
      </c>
      <c r="C49" s="2" t="s">
        <v>114</v>
      </c>
      <c r="D49" s="17">
        <f t="shared" si="0"/>
        <v>38756232</v>
      </c>
    </row>
    <row r="50" spans="1:4" x14ac:dyDescent="0.3">
      <c r="A50" s="15">
        <v>65171860</v>
      </c>
      <c r="B50" s="15">
        <v>195000000</v>
      </c>
      <c r="C50" s="3" t="s">
        <v>115</v>
      </c>
      <c r="D50" s="17">
        <f t="shared" si="0"/>
        <v>-129828140</v>
      </c>
    </row>
    <row r="51" spans="1:4" x14ac:dyDescent="0.3">
      <c r="A51" s="14">
        <v>144812796</v>
      </c>
      <c r="B51" s="14">
        <v>105000000</v>
      </c>
      <c r="C51" s="2" t="s">
        <v>117</v>
      </c>
      <c r="D51" s="17">
        <f t="shared" si="0"/>
        <v>39812796</v>
      </c>
    </row>
    <row r="52" spans="1:4" x14ac:dyDescent="0.3">
      <c r="A52" s="15">
        <v>90755643</v>
      </c>
      <c r="B52" s="15">
        <v>200000000</v>
      </c>
      <c r="C52" s="3" t="s">
        <v>119</v>
      </c>
      <c r="D52" s="17">
        <f t="shared" si="0"/>
        <v>-109244357</v>
      </c>
    </row>
    <row r="53" spans="1:4" x14ac:dyDescent="0.3">
      <c r="A53" s="14">
        <v>101785482</v>
      </c>
      <c r="B53" s="14">
        <v>190000000</v>
      </c>
      <c r="C53" s="2" t="s">
        <v>121</v>
      </c>
      <c r="D53" s="17">
        <f t="shared" si="0"/>
        <v>-88214518</v>
      </c>
    </row>
    <row r="54" spans="1:4" x14ac:dyDescent="0.3">
      <c r="A54" s="15">
        <v>352358779</v>
      </c>
      <c r="B54" s="15">
        <v>195000000</v>
      </c>
      <c r="C54" s="3" t="s">
        <v>122</v>
      </c>
      <c r="D54" s="17">
        <f t="shared" si="0"/>
        <v>157358779</v>
      </c>
    </row>
    <row r="55" spans="1:4" x14ac:dyDescent="0.3">
      <c r="A55" s="14">
        <v>317011114</v>
      </c>
      <c r="B55" s="14">
        <v>185000000</v>
      </c>
      <c r="C55" s="2" t="s">
        <v>124</v>
      </c>
      <c r="D55" s="17">
        <f t="shared" si="0"/>
        <v>132011114</v>
      </c>
    </row>
    <row r="56" spans="1:4" x14ac:dyDescent="0.3">
      <c r="A56" s="14">
        <v>237282182</v>
      </c>
      <c r="B56" s="14">
        <v>185000000</v>
      </c>
      <c r="C56" s="2" t="s">
        <v>126</v>
      </c>
      <c r="D56" s="17">
        <f t="shared" si="0"/>
        <v>52282182</v>
      </c>
    </row>
    <row r="57" spans="1:4" x14ac:dyDescent="0.3">
      <c r="A57" s="15">
        <v>130468626</v>
      </c>
      <c r="B57" s="15">
        <v>185000000</v>
      </c>
      <c r="C57" s="3" t="s">
        <v>128</v>
      </c>
      <c r="D57" s="17">
        <f t="shared" si="0"/>
        <v>-54531374</v>
      </c>
    </row>
    <row r="58" spans="1:4" x14ac:dyDescent="0.3">
      <c r="A58" s="14">
        <v>223806889</v>
      </c>
      <c r="B58" s="14">
        <v>180000000</v>
      </c>
      <c r="C58" s="2" t="s">
        <v>130</v>
      </c>
      <c r="D58" s="17">
        <f t="shared" si="0"/>
        <v>43806889</v>
      </c>
    </row>
    <row r="59" spans="1:4" x14ac:dyDescent="0.3">
      <c r="A59" s="15">
        <v>140080850</v>
      </c>
      <c r="B59" s="15">
        <v>140000000</v>
      </c>
      <c r="C59" s="3" t="s">
        <v>132</v>
      </c>
      <c r="D59" s="17">
        <f t="shared" si="0"/>
        <v>80850</v>
      </c>
    </row>
    <row r="60" spans="1:4" x14ac:dyDescent="0.3">
      <c r="A60" s="14">
        <v>166112167</v>
      </c>
      <c r="B60" s="14">
        <v>200000000</v>
      </c>
      <c r="C60" s="2" t="s">
        <v>134</v>
      </c>
      <c r="D60" s="17">
        <f t="shared" si="0"/>
        <v>-33887833</v>
      </c>
    </row>
    <row r="61" spans="1:4" x14ac:dyDescent="0.3">
      <c r="A61" s="15">
        <v>137850096</v>
      </c>
      <c r="B61" s="15">
        <v>200000000</v>
      </c>
      <c r="C61" s="3" t="s">
        <v>137</v>
      </c>
      <c r="D61" s="17">
        <f t="shared" si="0"/>
        <v>-62149904</v>
      </c>
    </row>
    <row r="62" spans="1:4" x14ac:dyDescent="0.3">
      <c r="A62" s="14">
        <v>47375327</v>
      </c>
      <c r="B62" s="14">
        <v>176000000</v>
      </c>
      <c r="C62" s="2" t="s">
        <v>139</v>
      </c>
      <c r="D62" s="17">
        <f t="shared" si="0"/>
        <v>-128624673</v>
      </c>
    </row>
    <row r="63" spans="1:4" x14ac:dyDescent="0.3">
      <c r="A63" s="15">
        <v>124051759</v>
      </c>
      <c r="B63" s="15">
        <v>180000000</v>
      </c>
      <c r="C63" s="3" t="s">
        <v>140</v>
      </c>
      <c r="D63" s="17">
        <f t="shared" si="0"/>
        <v>-55948241</v>
      </c>
    </row>
    <row r="64" spans="1:4" x14ac:dyDescent="0.3">
      <c r="A64" s="14">
        <v>291709845</v>
      </c>
      <c r="B64" s="14">
        <v>180000000</v>
      </c>
      <c r="C64" s="2" t="s">
        <v>141</v>
      </c>
      <c r="D64" s="17">
        <f t="shared" si="0"/>
        <v>111709845</v>
      </c>
    </row>
    <row r="65" spans="1:4" x14ac:dyDescent="0.3">
      <c r="A65" s="15">
        <v>154985087</v>
      </c>
      <c r="B65" s="15">
        <v>178000000</v>
      </c>
      <c r="C65" s="3" t="s">
        <v>142</v>
      </c>
      <c r="D65" s="17">
        <f t="shared" si="0"/>
        <v>-23014913</v>
      </c>
    </row>
    <row r="66" spans="1:4" x14ac:dyDescent="0.3">
      <c r="A66" s="14">
        <v>533316061</v>
      </c>
      <c r="B66" s="14">
        <v>185000000</v>
      </c>
      <c r="C66" s="2" t="s">
        <v>144</v>
      </c>
      <c r="D66" s="17">
        <f t="shared" si="0"/>
        <v>348316061</v>
      </c>
    </row>
    <row r="67" spans="1:4" x14ac:dyDescent="0.3">
      <c r="A67" s="15">
        <v>292979556</v>
      </c>
      <c r="B67" s="15">
        <v>175000000</v>
      </c>
      <c r="C67" s="3" t="s">
        <v>147</v>
      </c>
      <c r="D67" s="17">
        <f t="shared" ref="D67:D130" si="1">A67-B67</f>
        <v>117979556</v>
      </c>
    </row>
    <row r="68" spans="1:4" x14ac:dyDescent="0.3">
      <c r="A68" s="14">
        <v>198332128</v>
      </c>
      <c r="B68" s="14">
        <v>175000000</v>
      </c>
      <c r="C68" s="2" t="s">
        <v>150</v>
      </c>
      <c r="D68" s="17">
        <f t="shared" si="1"/>
        <v>23332128</v>
      </c>
    </row>
    <row r="69" spans="1:4" x14ac:dyDescent="0.3">
      <c r="A69" s="15">
        <v>318298180</v>
      </c>
      <c r="B69" s="15">
        <v>140000000</v>
      </c>
      <c r="C69" s="3" t="s">
        <v>152</v>
      </c>
      <c r="D69" s="17">
        <f t="shared" si="1"/>
        <v>178298180</v>
      </c>
    </row>
    <row r="70" spans="1:4" x14ac:dyDescent="0.3">
      <c r="A70" s="14">
        <v>73820094</v>
      </c>
      <c r="B70" s="14">
        <v>170000000</v>
      </c>
      <c r="C70" s="2" t="s">
        <v>155</v>
      </c>
      <c r="D70" s="17">
        <f t="shared" si="1"/>
        <v>-96179906</v>
      </c>
    </row>
    <row r="71" spans="1:4" x14ac:dyDescent="0.3">
      <c r="A71" s="15">
        <v>113745408</v>
      </c>
      <c r="B71" s="15">
        <v>170000000</v>
      </c>
      <c r="C71" s="3" t="s">
        <v>157</v>
      </c>
      <c r="D71" s="17">
        <f t="shared" si="1"/>
        <v>-56254592</v>
      </c>
    </row>
    <row r="72" spans="1:4" x14ac:dyDescent="0.3">
      <c r="A72" s="14">
        <v>102176165</v>
      </c>
      <c r="B72" s="14">
        <v>145000000</v>
      </c>
      <c r="C72" s="2" t="s">
        <v>160</v>
      </c>
      <c r="D72" s="17">
        <f t="shared" si="1"/>
        <v>-42823835</v>
      </c>
    </row>
    <row r="73" spans="1:4" x14ac:dyDescent="0.3">
      <c r="A73" s="15">
        <v>161087183</v>
      </c>
      <c r="B73" s="15">
        <v>175000000</v>
      </c>
      <c r="C73" s="3" t="s">
        <v>163</v>
      </c>
      <c r="D73" s="17">
        <f t="shared" si="1"/>
        <v>-13912817</v>
      </c>
    </row>
    <row r="74" spans="1:4" x14ac:dyDescent="0.3">
      <c r="A74" s="14">
        <v>100289690</v>
      </c>
      <c r="B74" s="14">
        <v>175000000</v>
      </c>
      <c r="C74" s="2" t="s">
        <v>166</v>
      </c>
      <c r="D74" s="17">
        <f t="shared" si="1"/>
        <v>-74710310</v>
      </c>
    </row>
    <row r="75" spans="1:4" x14ac:dyDescent="0.3">
      <c r="A75" s="15">
        <v>100189501</v>
      </c>
      <c r="B75" s="15">
        <v>178000000</v>
      </c>
      <c r="C75" s="3" t="s">
        <v>168</v>
      </c>
      <c r="D75" s="17">
        <f t="shared" si="1"/>
        <v>-77810499</v>
      </c>
    </row>
    <row r="76" spans="1:4" x14ac:dyDescent="0.3">
      <c r="A76" s="14">
        <v>88246220</v>
      </c>
      <c r="B76" s="14">
        <v>175000000</v>
      </c>
      <c r="C76" s="2" t="s">
        <v>170</v>
      </c>
      <c r="D76" s="17">
        <f t="shared" si="1"/>
        <v>-86753780</v>
      </c>
    </row>
    <row r="77" spans="1:4" x14ac:dyDescent="0.3">
      <c r="A77" s="15">
        <v>150167630</v>
      </c>
      <c r="B77" s="15">
        <v>175000000</v>
      </c>
      <c r="C77" s="3" t="s">
        <v>172</v>
      </c>
      <c r="D77" s="17">
        <f t="shared" si="1"/>
        <v>-24832370</v>
      </c>
    </row>
    <row r="78" spans="1:4" x14ac:dyDescent="0.3">
      <c r="A78" s="14">
        <v>356454367</v>
      </c>
      <c r="B78" s="14">
        <v>175000000</v>
      </c>
      <c r="C78" s="2" t="s">
        <v>174</v>
      </c>
      <c r="D78" s="17">
        <f t="shared" si="1"/>
        <v>181454367</v>
      </c>
    </row>
    <row r="79" spans="1:4" x14ac:dyDescent="0.3">
      <c r="A79" s="15">
        <v>362645141</v>
      </c>
      <c r="B79" s="15">
        <v>175000000</v>
      </c>
      <c r="C79" s="3" t="s">
        <v>176</v>
      </c>
      <c r="D79" s="17">
        <f t="shared" si="1"/>
        <v>187645141</v>
      </c>
    </row>
    <row r="80" spans="1:4" x14ac:dyDescent="0.3">
      <c r="A80" s="14">
        <v>312057433</v>
      </c>
      <c r="B80" s="14">
        <v>200000000</v>
      </c>
      <c r="C80" s="2" t="s">
        <v>177</v>
      </c>
      <c r="D80" s="17">
        <f t="shared" si="1"/>
        <v>112057433</v>
      </c>
    </row>
    <row r="81" spans="1:4" x14ac:dyDescent="0.3">
      <c r="A81" s="15">
        <v>155111815</v>
      </c>
      <c r="B81" s="15">
        <v>170000000</v>
      </c>
      <c r="C81" s="3" t="s">
        <v>180</v>
      </c>
      <c r="D81" s="17">
        <f t="shared" si="1"/>
        <v>-14888185</v>
      </c>
    </row>
    <row r="82" spans="1:4" x14ac:dyDescent="0.3">
      <c r="A82" s="14">
        <v>241407328</v>
      </c>
      <c r="B82" s="14">
        <v>180000000</v>
      </c>
      <c r="C82" s="2" t="s">
        <v>183</v>
      </c>
      <c r="D82" s="17">
        <f t="shared" si="1"/>
        <v>61407328</v>
      </c>
    </row>
    <row r="83" spans="1:4" x14ac:dyDescent="0.3">
      <c r="A83" s="15">
        <v>208543795</v>
      </c>
      <c r="B83" s="15">
        <v>170000000</v>
      </c>
      <c r="C83" s="3" t="s">
        <v>186</v>
      </c>
      <c r="D83" s="17">
        <f t="shared" si="1"/>
        <v>38543795</v>
      </c>
    </row>
    <row r="84" spans="1:4" x14ac:dyDescent="0.3">
      <c r="A84" s="15">
        <v>38297305</v>
      </c>
      <c r="B84" s="15">
        <v>175000000</v>
      </c>
      <c r="C84" s="3" t="s">
        <v>188</v>
      </c>
      <c r="D84" s="17">
        <f t="shared" si="1"/>
        <v>-136702695</v>
      </c>
    </row>
    <row r="85" spans="1:4" x14ac:dyDescent="0.3">
      <c r="A85" s="14">
        <v>259746958</v>
      </c>
      <c r="B85" s="14">
        <v>170000000</v>
      </c>
      <c r="C85" s="2" t="s">
        <v>189</v>
      </c>
      <c r="D85" s="17">
        <f t="shared" si="1"/>
        <v>89746958</v>
      </c>
    </row>
    <row r="86" spans="1:4" x14ac:dyDescent="0.3">
      <c r="A86" s="15">
        <v>238371987</v>
      </c>
      <c r="B86" s="15">
        <v>165000000</v>
      </c>
      <c r="C86" s="3" t="s">
        <v>191</v>
      </c>
      <c r="D86" s="17">
        <f t="shared" si="1"/>
        <v>73371987</v>
      </c>
    </row>
    <row r="87" spans="1:4" x14ac:dyDescent="0.3">
      <c r="A87" s="14">
        <v>93417865</v>
      </c>
      <c r="B87" s="14">
        <v>190000000</v>
      </c>
      <c r="C87" s="2" t="s">
        <v>194</v>
      </c>
      <c r="D87" s="17">
        <f t="shared" si="1"/>
        <v>-96582135</v>
      </c>
    </row>
    <row r="88" spans="1:4" x14ac:dyDescent="0.3">
      <c r="A88" s="15">
        <v>222487711</v>
      </c>
      <c r="B88" s="15">
        <v>165000000</v>
      </c>
      <c r="C88" s="3" t="s">
        <v>197</v>
      </c>
      <c r="D88" s="17">
        <f t="shared" si="1"/>
        <v>57487711</v>
      </c>
    </row>
    <row r="89" spans="1:4" x14ac:dyDescent="0.3">
      <c r="A89" s="14">
        <v>189412677</v>
      </c>
      <c r="B89" s="14">
        <v>165000000</v>
      </c>
      <c r="C89" s="2" t="s">
        <v>200</v>
      </c>
      <c r="D89" s="17">
        <f t="shared" si="1"/>
        <v>24412677</v>
      </c>
    </row>
    <row r="90" spans="1:4" x14ac:dyDescent="0.3">
      <c r="A90" s="15">
        <v>665426</v>
      </c>
      <c r="B90" s="15">
        <v>165000000</v>
      </c>
      <c r="C90" s="3" t="s">
        <v>202</v>
      </c>
      <c r="D90" s="17">
        <f t="shared" si="1"/>
        <v>-164334574</v>
      </c>
    </row>
    <row r="91" spans="1:4" x14ac:dyDescent="0.3">
      <c r="A91" s="14">
        <v>102315545</v>
      </c>
      <c r="B91" s="14">
        <v>165000000</v>
      </c>
      <c r="C91" s="2" t="s">
        <v>203</v>
      </c>
      <c r="D91" s="17">
        <f t="shared" si="1"/>
        <v>-62684455</v>
      </c>
    </row>
    <row r="92" spans="1:4" x14ac:dyDescent="0.3">
      <c r="A92" s="15">
        <v>217387997</v>
      </c>
      <c r="B92" s="15">
        <v>165000000</v>
      </c>
      <c r="C92" s="3" t="s">
        <v>205</v>
      </c>
      <c r="D92" s="17">
        <f t="shared" si="1"/>
        <v>52387997</v>
      </c>
    </row>
    <row r="93" spans="1:4" x14ac:dyDescent="0.3">
      <c r="A93" s="14">
        <v>150350192</v>
      </c>
      <c r="B93" s="14">
        <v>200000000</v>
      </c>
      <c r="C93" s="2" t="s">
        <v>208</v>
      </c>
      <c r="D93" s="17">
        <f t="shared" si="1"/>
        <v>-49649808</v>
      </c>
    </row>
    <row r="94" spans="1:4" x14ac:dyDescent="0.3">
      <c r="A94" s="15">
        <v>333130696</v>
      </c>
      <c r="B94" s="15">
        <v>170000000</v>
      </c>
      <c r="C94" s="3" t="s">
        <v>210</v>
      </c>
      <c r="D94" s="17">
        <f t="shared" si="1"/>
        <v>163130696</v>
      </c>
    </row>
    <row r="95" spans="1:4" x14ac:dyDescent="0.3">
      <c r="A95" s="14">
        <v>187991439</v>
      </c>
      <c r="B95" s="14">
        <v>165000000</v>
      </c>
      <c r="C95" s="2" t="s">
        <v>212</v>
      </c>
      <c r="D95" s="17">
        <f t="shared" si="1"/>
        <v>22991439</v>
      </c>
    </row>
    <row r="96" spans="1:4" x14ac:dyDescent="0.3">
      <c r="A96" s="15">
        <v>292568851</v>
      </c>
      <c r="B96" s="15">
        <v>160000000</v>
      </c>
      <c r="C96" s="3" t="s">
        <v>213</v>
      </c>
      <c r="D96" s="17">
        <f t="shared" si="1"/>
        <v>132568851</v>
      </c>
    </row>
    <row r="97" spans="1:4" x14ac:dyDescent="0.3">
      <c r="A97" s="14">
        <v>144512310</v>
      </c>
      <c r="B97" s="14">
        <v>38000000</v>
      </c>
      <c r="C97" s="2" t="s">
        <v>214</v>
      </c>
      <c r="D97" s="17">
        <f t="shared" si="1"/>
        <v>106512310</v>
      </c>
    </row>
    <row r="98" spans="1:4" x14ac:dyDescent="0.3">
      <c r="A98" s="15">
        <v>127490802</v>
      </c>
      <c r="B98" s="15">
        <v>150000000</v>
      </c>
      <c r="C98" s="3" t="s">
        <v>217</v>
      </c>
      <c r="D98" s="17">
        <f t="shared" si="1"/>
        <v>-22509198</v>
      </c>
    </row>
    <row r="99" spans="1:4" x14ac:dyDescent="0.3">
      <c r="A99" s="14">
        <v>146405371</v>
      </c>
      <c r="B99" s="14">
        <v>160000000</v>
      </c>
      <c r="C99" s="2" t="s">
        <v>219</v>
      </c>
      <c r="D99" s="17">
        <f t="shared" si="1"/>
        <v>-13594629</v>
      </c>
    </row>
    <row r="100" spans="1:4" x14ac:dyDescent="0.3">
      <c r="A100" s="15">
        <v>281666058</v>
      </c>
      <c r="B100" s="15">
        <v>160000000</v>
      </c>
      <c r="C100" s="3" t="s">
        <v>222</v>
      </c>
      <c r="D100" s="17">
        <f t="shared" si="1"/>
        <v>121666058</v>
      </c>
    </row>
    <row r="101" spans="1:4" x14ac:dyDescent="0.3">
      <c r="A101" s="14">
        <v>63143812</v>
      </c>
      <c r="B101" s="14">
        <v>150000000</v>
      </c>
      <c r="C101" s="2" t="s">
        <v>224</v>
      </c>
      <c r="D101" s="17">
        <f t="shared" si="1"/>
        <v>-86856188</v>
      </c>
    </row>
    <row r="102" spans="1:4" x14ac:dyDescent="0.3">
      <c r="A102" s="15">
        <v>60655503</v>
      </c>
      <c r="B102" s="15">
        <v>160000000</v>
      </c>
      <c r="C102" s="3" t="s">
        <v>227</v>
      </c>
      <c r="D102" s="17">
        <f t="shared" si="1"/>
        <v>-99344497</v>
      </c>
    </row>
    <row r="103" spans="1:4" x14ac:dyDescent="0.3">
      <c r="A103" s="14">
        <v>76846624</v>
      </c>
      <c r="B103" s="14">
        <v>170000000</v>
      </c>
      <c r="C103" s="2" t="s">
        <v>229</v>
      </c>
      <c r="D103" s="17">
        <f t="shared" si="1"/>
        <v>-93153376</v>
      </c>
    </row>
    <row r="104" spans="1:4" x14ac:dyDescent="0.3">
      <c r="A104" s="15">
        <v>320706665</v>
      </c>
      <c r="B104" s="15">
        <v>160000000</v>
      </c>
      <c r="C104" s="3" t="s">
        <v>231</v>
      </c>
      <c r="D104" s="17">
        <f t="shared" si="1"/>
        <v>160706665</v>
      </c>
    </row>
    <row r="105" spans="1:4" x14ac:dyDescent="0.3">
      <c r="A105" s="14">
        <v>46978995</v>
      </c>
      <c r="B105" s="14">
        <v>160000000</v>
      </c>
      <c r="C105" s="2" t="s">
        <v>233</v>
      </c>
      <c r="D105" s="17">
        <f t="shared" si="1"/>
        <v>-113021005</v>
      </c>
    </row>
    <row r="106" spans="1:4" x14ac:dyDescent="0.3">
      <c r="A106" s="15">
        <v>89732035</v>
      </c>
      <c r="B106" s="15">
        <v>155000000</v>
      </c>
      <c r="C106" s="3" t="s">
        <v>235</v>
      </c>
      <c r="D106" s="17">
        <f t="shared" si="1"/>
        <v>-65267965</v>
      </c>
    </row>
    <row r="107" spans="1:4" x14ac:dyDescent="0.3">
      <c r="A107" s="14">
        <v>104383624</v>
      </c>
      <c r="B107" s="14">
        <v>155000000</v>
      </c>
      <c r="C107" s="2" t="s">
        <v>237</v>
      </c>
      <c r="D107" s="17">
        <f t="shared" si="1"/>
        <v>-50616376</v>
      </c>
    </row>
    <row r="108" spans="1:4" x14ac:dyDescent="0.3">
      <c r="A108" s="15">
        <v>198539855</v>
      </c>
      <c r="B108" s="15">
        <v>140000000</v>
      </c>
      <c r="C108" s="3" t="s">
        <v>239</v>
      </c>
      <c r="D108" s="17">
        <f t="shared" si="1"/>
        <v>58539855</v>
      </c>
    </row>
    <row r="109" spans="1:4" x14ac:dyDescent="0.3">
      <c r="A109" s="14">
        <v>318759914</v>
      </c>
      <c r="B109" s="14">
        <v>150000000</v>
      </c>
      <c r="C109" s="2" t="s">
        <v>240</v>
      </c>
      <c r="D109" s="17">
        <f t="shared" si="1"/>
        <v>168759914</v>
      </c>
    </row>
    <row r="110" spans="1:4" x14ac:dyDescent="0.3">
      <c r="A110" s="15">
        <v>34293771</v>
      </c>
      <c r="B110" s="15">
        <v>155000000</v>
      </c>
      <c r="C110" s="3" t="s">
        <v>243</v>
      </c>
      <c r="D110" s="17">
        <f t="shared" si="1"/>
        <v>-120706229</v>
      </c>
    </row>
    <row r="111" spans="1:4" x14ac:dyDescent="0.3">
      <c r="A111" s="14">
        <v>292000866</v>
      </c>
      <c r="B111" s="14">
        <v>150000000</v>
      </c>
      <c r="C111" s="2" t="s">
        <v>244</v>
      </c>
      <c r="D111" s="17">
        <f t="shared" si="1"/>
        <v>142000866</v>
      </c>
    </row>
    <row r="112" spans="1:4" x14ac:dyDescent="0.3">
      <c r="A112" s="15">
        <v>289994397</v>
      </c>
      <c r="B112" s="15">
        <v>150000000</v>
      </c>
      <c r="C112" s="3" t="s">
        <v>245</v>
      </c>
      <c r="D112" s="17">
        <f t="shared" si="1"/>
        <v>139994397</v>
      </c>
    </row>
    <row r="113" spans="1:4" x14ac:dyDescent="0.3">
      <c r="A113" s="14">
        <v>227946274</v>
      </c>
      <c r="B113" s="14">
        <v>150000000</v>
      </c>
      <c r="C113" s="2" t="s">
        <v>247</v>
      </c>
      <c r="D113" s="17">
        <f t="shared" si="1"/>
        <v>77946274</v>
      </c>
    </row>
    <row r="114" spans="1:4" x14ac:dyDescent="0.3">
      <c r="A114" s="15">
        <v>256386216</v>
      </c>
      <c r="B114" s="15">
        <v>150000000</v>
      </c>
      <c r="C114" s="3" t="s">
        <v>249</v>
      </c>
      <c r="D114" s="17">
        <f t="shared" si="1"/>
        <v>106386216</v>
      </c>
    </row>
    <row r="115" spans="1:4" x14ac:dyDescent="0.3">
      <c r="A115" s="14">
        <v>206456431</v>
      </c>
      <c r="B115" s="14">
        <v>150000000</v>
      </c>
      <c r="C115" s="2" t="s">
        <v>251</v>
      </c>
      <c r="D115" s="17">
        <f t="shared" si="1"/>
        <v>56456431</v>
      </c>
    </row>
    <row r="116" spans="1:4" x14ac:dyDescent="0.3">
      <c r="A116" s="15">
        <v>206435493</v>
      </c>
      <c r="B116" s="15">
        <v>150000000</v>
      </c>
      <c r="C116" s="3" t="s">
        <v>253</v>
      </c>
      <c r="D116" s="17">
        <f t="shared" si="1"/>
        <v>56435493</v>
      </c>
    </row>
    <row r="117" spans="1:4" x14ac:dyDescent="0.3">
      <c r="A117" s="14">
        <v>205343774</v>
      </c>
      <c r="B117" s="14">
        <v>150000000</v>
      </c>
      <c r="C117" s="2" t="s">
        <v>254</v>
      </c>
      <c r="D117" s="17">
        <f t="shared" si="1"/>
        <v>55343774</v>
      </c>
    </row>
    <row r="118" spans="1:4" x14ac:dyDescent="0.3">
      <c r="A118" s="15">
        <v>179982968</v>
      </c>
      <c r="B118" s="15">
        <v>150000000</v>
      </c>
      <c r="C118" s="3" t="s">
        <v>257</v>
      </c>
      <c r="D118" s="17">
        <f t="shared" si="1"/>
        <v>29982968</v>
      </c>
    </row>
    <row r="119" spans="1:4" x14ac:dyDescent="0.3">
      <c r="A119" s="14">
        <v>177243721</v>
      </c>
      <c r="B119" s="14">
        <v>150000000</v>
      </c>
      <c r="C119" s="2" t="s">
        <v>259</v>
      </c>
      <c r="D119" s="17">
        <f t="shared" si="1"/>
        <v>27243721</v>
      </c>
    </row>
    <row r="120" spans="1:4" x14ac:dyDescent="0.3">
      <c r="A120" s="15">
        <v>179883016</v>
      </c>
      <c r="B120" s="15">
        <v>150000000</v>
      </c>
      <c r="C120" s="3" t="s">
        <v>261</v>
      </c>
      <c r="D120" s="17">
        <f t="shared" si="1"/>
        <v>29883016</v>
      </c>
    </row>
    <row r="121" spans="1:4" x14ac:dyDescent="0.3">
      <c r="A121" s="14">
        <v>139259759</v>
      </c>
      <c r="B121" s="14">
        <v>150000000</v>
      </c>
      <c r="C121" s="2" t="s">
        <v>262</v>
      </c>
      <c r="D121" s="17">
        <f t="shared" si="1"/>
        <v>-10740241</v>
      </c>
    </row>
    <row r="122" spans="1:4" x14ac:dyDescent="0.3">
      <c r="A122" s="15">
        <v>400736600</v>
      </c>
      <c r="B122" s="15">
        <v>150000000</v>
      </c>
      <c r="C122" s="3" t="s">
        <v>265</v>
      </c>
      <c r="D122" s="17">
        <f t="shared" si="1"/>
        <v>250736600</v>
      </c>
    </row>
    <row r="123" spans="1:4" x14ac:dyDescent="0.3">
      <c r="A123" s="14">
        <v>281492479</v>
      </c>
      <c r="B123" s="14">
        <v>150000000</v>
      </c>
      <c r="C123" s="2" t="s">
        <v>266</v>
      </c>
      <c r="D123" s="17">
        <f t="shared" si="1"/>
        <v>131492479</v>
      </c>
    </row>
    <row r="124" spans="1:4" x14ac:dyDescent="0.3">
      <c r="A124" s="15">
        <v>206360018</v>
      </c>
      <c r="B124" s="15">
        <v>170000000</v>
      </c>
      <c r="C124" s="3" t="s">
        <v>267</v>
      </c>
      <c r="D124" s="17">
        <f t="shared" si="1"/>
        <v>36360018</v>
      </c>
    </row>
    <row r="125" spans="1:4" x14ac:dyDescent="0.3">
      <c r="A125" s="14">
        <v>153629485</v>
      </c>
      <c r="B125" s="14">
        <v>150000000</v>
      </c>
      <c r="C125" s="2" t="s">
        <v>269</v>
      </c>
      <c r="D125" s="17">
        <f t="shared" si="1"/>
        <v>3629485</v>
      </c>
    </row>
    <row r="126" spans="1:4" x14ac:dyDescent="0.3">
      <c r="A126" s="15">
        <v>133375846</v>
      </c>
      <c r="B126" s="15">
        <v>150000000</v>
      </c>
      <c r="C126" s="3" t="s">
        <v>272</v>
      </c>
      <c r="D126" s="17">
        <f t="shared" si="1"/>
        <v>-16624154</v>
      </c>
    </row>
    <row r="127" spans="1:4" x14ac:dyDescent="0.3">
      <c r="A127" s="14">
        <v>181015141</v>
      </c>
      <c r="B127" s="14">
        <v>150000000</v>
      </c>
      <c r="C127" s="2" t="s">
        <v>274</v>
      </c>
      <c r="D127" s="17">
        <f t="shared" si="1"/>
        <v>31015141</v>
      </c>
    </row>
    <row r="128" spans="1:4" x14ac:dyDescent="0.3">
      <c r="A128" s="15">
        <v>114053579</v>
      </c>
      <c r="B128" s="15">
        <v>150000000</v>
      </c>
      <c r="C128" s="3" t="s">
        <v>277</v>
      </c>
      <c r="D128" s="17">
        <f t="shared" si="1"/>
        <v>-35946421</v>
      </c>
    </row>
    <row r="129" spans="1:4" x14ac:dyDescent="0.3">
      <c r="A129" s="14">
        <v>119420252</v>
      </c>
      <c r="B129" s="14">
        <v>150000000</v>
      </c>
      <c r="C129" s="2" t="s">
        <v>280</v>
      </c>
      <c r="D129" s="17">
        <f t="shared" si="1"/>
        <v>-30579748</v>
      </c>
    </row>
    <row r="130" spans="1:4" x14ac:dyDescent="0.3">
      <c r="A130" s="15">
        <v>83640426</v>
      </c>
      <c r="B130" s="15">
        <v>150000000</v>
      </c>
      <c r="C130" s="3" t="s">
        <v>282</v>
      </c>
      <c r="D130" s="17">
        <f t="shared" si="1"/>
        <v>-66359574</v>
      </c>
    </row>
    <row r="131" spans="1:4" x14ac:dyDescent="0.3">
      <c r="A131" s="14">
        <v>79711678</v>
      </c>
      <c r="B131" s="14">
        <v>100000000</v>
      </c>
      <c r="C131" s="2" t="s">
        <v>284</v>
      </c>
      <c r="D131" s="17">
        <f t="shared" ref="D131:D194" si="2">A131-B131</f>
        <v>-20288322</v>
      </c>
    </row>
    <row r="132" spans="1:4" x14ac:dyDescent="0.3">
      <c r="A132" s="15">
        <v>195000874</v>
      </c>
      <c r="B132" s="15">
        <v>150000000</v>
      </c>
      <c r="C132" s="3" t="s">
        <v>286</v>
      </c>
      <c r="D132" s="17">
        <f t="shared" si="2"/>
        <v>45000874</v>
      </c>
    </row>
    <row r="133" spans="1:4" x14ac:dyDescent="0.3">
      <c r="A133" s="14">
        <v>61937495</v>
      </c>
      <c r="B133" s="14">
        <v>150000000</v>
      </c>
      <c r="C133" s="2" t="s">
        <v>289</v>
      </c>
      <c r="D133" s="17">
        <f t="shared" si="2"/>
        <v>-88062505</v>
      </c>
    </row>
    <row r="134" spans="1:4" x14ac:dyDescent="0.3">
      <c r="A134" s="14">
        <v>126597121</v>
      </c>
      <c r="B134" s="14">
        <v>150000000</v>
      </c>
      <c r="C134" s="2" t="s">
        <v>291</v>
      </c>
      <c r="D134" s="17">
        <f t="shared" si="2"/>
        <v>-23402879</v>
      </c>
    </row>
    <row r="135" spans="1:4" x14ac:dyDescent="0.3">
      <c r="A135" s="15">
        <v>165230261</v>
      </c>
      <c r="B135" s="15">
        <v>150000000</v>
      </c>
      <c r="C135" s="3" t="s">
        <v>293</v>
      </c>
      <c r="D135" s="17">
        <f t="shared" si="2"/>
        <v>15230261</v>
      </c>
    </row>
    <row r="136" spans="1:4" x14ac:dyDescent="0.3">
      <c r="A136" s="14">
        <v>131564731</v>
      </c>
      <c r="B136" s="14">
        <v>150000000</v>
      </c>
      <c r="C136" s="2" t="s">
        <v>295</v>
      </c>
      <c r="D136" s="17">
        <f t="shared" si="2"/>
        <v>-18435269</v>
      </c>
    </row>
    <row r="137" spans="1:4" x14ac:dyDescent="0.3">
      <c r="A137" s="15">
        <v>133382309</v>
      </c>
      <c r="B137" s="15">
        <v>150000000</v>
      </c>
      <c r="C137" s="3" t="s">
        <v>296</v>
      </c>
      <c r="D137" s="17">
        <f t="shared" si="2"/>
        <v>-16617691</v>
      </c>
    </row>
    <row r="138" spans="1:4" x14ac:dyDescent="0.3">
      <c r="A138" s="14">
        <v>73103784</v>
      </c>
      <c r="B138" s="14">
        <v>150000000</v>
      </c>
      <c r="C138" s="2" t="s">
        <v>298</v>
      </c>
      <c r="D138" s="17">
        <f t="shared" si="2"/>
        <v>-76896216</v>
      </c>
    </row>
    <row r="139" spans="1:4" x14ac:dyDescent="0.3">
      <c r="A139" s="15">
        <v>21379315</v>
      </c>
      <c r="B139" s="15">
        <v>150000000</v>
      </c>
      <c r="C139" s="3" t="s">
        <v>300</v>
      </c>
      <c r="D139" s="17">
        <f t="shared" si="2"/>
        <v>-128620685</v>
      </c>
    </row>
    <row r="140" spans="1:4" x14ac:dyDescent="0.3">
      <c r="A140" s="14">
        <v>64459316</v>
      </c>
      <c r="B140" s="14">
        <v>149000000</v>
      </c>
      <c r="C140" s="2" t="s">
        <v>302</v>
      </c>
      <c r="D140" s="17">
        <f t="shared" si="2"/>
        <v>-84540684</v>
      </c>
    </row>
    <row r="141" spans="1:4" x14ac:dyDescent="0.3">
      <c r="A141" s="15">
        <v>34964818</v>
      </c>
      <c r="B141" s="15">
        <v>150000000</v>
      </c>
      <c r="C141" s="3" t="s">
        <v>304</v>
      </c>
      <c r="D141" s="17">
        <f t="shared" si="2"/>
        <v>-115035182</v>
      </c>
    </row>
    <row r="142" spans="1:4" x14ac:dyDescent="0.3">
      <c r="A142" s="14">
        <v>111505642</v>
      </c>
      <c r="B142" s="14">
        <v>145000000</v>
      </c>
      <c r="C142" s="2" t="s">
        <v>306</v>
      </c>
      <c r="D142" s="17">
        <f t="shared" si="2"/>
        <v>-33494358</v>
      </c>
    </row>
    <row r="143" spans="1:4" x14ac:dyDescent="0.3">
      <c r="A143" s="15">
        <v>133228348</v>
      </c>
      <c r="B143" s="15">
        <v>175000000</v>
      </c>
      <c r="C143" s="3" t="s">
        <v>308</v>
      </c>
      <c r="D143" s="17">
        <f t="shared" si="2"/>
        <v>-41771652</v>
      </c>
    </row>
    <row r="144" spans="1:4" x14ac:dyDescent="0.3">
      <c r="A144" s="14">
        <v>216366733</v>
      </c>
      <c r="B144" s="14">
        <v>145000000</v>
      </c>
      <c r="C144" s="2" t="s">
        <v>309</v>
      </c>
      <c r="D144" s="17">
        <f t="shared" si="2"/>
        <v>71366733</v>
      </c>
    </row>
    <row r="145" spans="1:4" x14ac:dyDescent="0.3">
      <c r="A145" s="15">
        <v>160201106</v>
      </c>
      <c r="B145" s="15">
        <v>142000000</v>
      </c>
      <c r="C145" s="3" t="s">
        <v>311</v>
      </c>
      <c r="D145" s="17">
        <f t="shared" si="2"/>
        <v>18201106</v>
      </c>
    </row>
    <row r="146" spans="1:4" x14ac:dyDescent="0.3">
      <c r="A146" s="14">
        <v>118099659</v>
      </c>
      <c r="B146" s="14">
        <v>144000000</v>
      </c>
      <c r="C146" s="2" t="s">
        <v>314</v>
      </c>
      <c r="D146" s="17">
        <f t="shared" si="2"/>
        <v>-25900341</v>
      </c>
    </row>
    <row r="147" spans="1:4" x14ac:dyDescent="0.3">
      <c r="A147" s="15">
        <v>201573391</v>
      </c>
      <c r="B147" s="15">
        <v>140000000</v>
      </c>
      <c r="C147" s="3" t="s">
        <v>315</v>
      </c>
      <c r="D147" s="17">
        <f t="shared" si="2"/>
        <v>61573391</v>
      </c>
    </row>
    <row r="148" spans="1:4" x14ac:dyDescent="0.3">
      <c r="A148" s="14">
        <v>190418803</v>
      </c>
      <c r="B148" s="14">
        <v>140000000</v>
      </c>
      <c r="C148" s="2" t="s">
        <v>317</v>
      </c>
      <c r="D148" s="17">
        <f t="shared" si="2"/>
        <v>50418803</v>
      </c>
    </row>
    <row r="149" spans="1:4" x14ac:dyDescent="0.3">
      <c r="A149" s="15">
        <v>82161969</v>
      </c>
      <c r="B149" s="15">
        <v>150000000</v>
      </c>
      <c r="C149" s="3" t="s">
        <v>319</v>
      </c>
      <c r="D149" s="17">
        <f t="shared" si="2"/>
        <v>-67838031</v>
      </c>
    </row>
    <row r="150" spans="1:4" x14ac:dyDescent="0.3">
      <c r="A150" s="14">
        <v>143523463</v>
      </c>
      <c r="B150" s="14">
        <v>145000000</v>
      </c>
      <c r="C150" s="2" t="s">
        <v>321</v>
      </c>
      <c r="D150" s="17">
        <f t="shared" si="2"/>
        <v>-1476537</v>
      </c>
    </row>
    <row r="151" spans="1:4" x14ac:dyDescent="0.3">
      <c r="A151" s="15">
        <v>209364921</v>
      </c>
      <c r="B151" s="15">
        <v>145000000</v>
      </c>
      <c r="C151" s="3" t="s">
        <v>322</v>
      </c>
      <c r="D151" s="17">
        <f t="shared" si="2"/>
        <v>64364921</v>
      </c>
    </row>
    <row r="152" spans="1:4" x14ac:dyDescent="0.3">
      <c r="A152" s="14">
        <v>103400692</v>
      </c>
      <c r="B152" s="14">
        <v>145000000</v>
      </c>
      <c r="C152" s="2" t="s">
        <v>324</v>
      </c>
      <c r="D152" s="17">
        <f t="shared" si="2"/>
        <v>-41599308</v>
      </c>
    </row>
    <row r="153" spans="1:4" x14ac:dyDescent="0.3">
      <c r="A153" s="15">
        <v>110332737</v>
      </c>
      <c r="B153" s="15">
        <v>100000000</v>
      </c>
      <c r="C153" s="3" t="s">
        <v>327</v>
      </c>
      <c r="D153" s="17">
        <f t="shared" si="2"/>
        <v>10332737</v>
      </c>
    </row>
    <row r="154" spans="1:4" x14ac:dyDescent="0.3">
      <c r="A154" s="14">
        <v>111110575</v>
      </c>
      <c r="B154" s="14">
        <v>140000000</v>
      </c>
      <c r="C154" s="2" t="s">
        <v>330</v>
      </c>
      <c r="D154" s="17">
        <f t="shared" si="2"/>
        <v>-28889425</v>
      </c>
    </row>
    <row r="155" spans="1:4" x14ac:dyDescent="0.3">
      <c r="A155" s="15">
        <v>65007045</v>
      </c>
      <c r="B155" s="15">
        <v>140000000</v>
      </c>
      <c r="C155" s="3" t="s">
        <v>332</v>
      </c>
      <c r="D155" s="17">
        <f t="shared" si="2"/>
        <v>-74992955</v>
      </c>
    </row>
    <row r="156" spans="1:4" x14ac:dyDescent="0.3">
      <c r="A156" s="14">
        <v>257704099</v>
      </c>
      <c r="B156" s="14">
        <v>150000000</v>
      </c>
      <c r="C156" s="2" t="s">
        <v>333</v>
      </c>
      <c r="D156" s="17">
        <f t="shared" si="2"/>
        <v>107704099</v>
      </c>
    </row>
    <row r="157" spans="1:4" x14ac:dyDescent="0.3">
      <c r="A157" s="15">
        <v>403706375</v>
      </c>
      <c r="B157" s="15">
        <v>139000000</v>
      </c>
      <c r="C157" s="3" t="s">
        <v>334</v>
      </c>
      <c r="D157" s="17">
        <f t="shared" si="2"/>
        <v>264706375</v>
      </c>
    </row>
    <row r="158" spans="1:4" x14ac:dyDescent="0.3">
      <c r="A158" s="14">
        <v>176997107</v>
      </c>
      <c r="B158" s="14">
        <v>145000000</v>
      </c>
      <c r="C158" s="2" t="s">
        <v>336</v>
      </c>
      <c r="D158" s="17">
        <f t="shared" si="2"/>
        <v>31997107</v>
      </c>
    </row>
    <row r="159" spans="1:4" x14ac:dyDescent="0.3">
      <c r="A159" s="15">
        <v>31141074</v>
      </c>
      <c r="B159" s="15">
        <v>140000000</v>
      </c>
      <c r="C159" s="3" t="s">
        <v>338</v>
      </c>
      <c r="D159" s="17">
        <f t="shared" si="2"/>
        <v>-108858926</v>
      </c>
    </row>
    <row r="160" spans="1:4" x14ac:dyDescent="0.3">
      <c r="A160" s="14">
        <v>31704416</v>
      </c>
      <c r="B160" s="14">
        <v>135000000</v>
      </c>
      <c r="C160" s="2" t="s">
        <v>339</v>
      </c>
      <c r="D160" s="17">
        <f t="shared" si="2"/>
        <v>-103295584</v>
      </c>
    </row>
    <row r="161" spans="1:4" x14ac:dyDescent="0.3">
      <c r="A161" s="15">
        <v>107503316</v>
      </c>
      <c r="B161" s="15">
        <v>130000000</v>
      </c>
      <c r="C161" s="3" t="s">
        <v>341</v>
      </c>
      <c r="D161" s="17">
        <f t="shared" si="2"/>
        <v>-22496684</v>
      </c>
    </row>
    <row r="162" spans="1:4" x14ac:dyDescent="0.3">
      <c r="A162" s="14">
        <v>129734803</v>
      </c>
      <c r="B162" s="14">
        <v>140000000</v>
      </c>
      <c r="C162" s="2" t="s">
        <v>343</v>
      </c>
      <c r="D162" s="17">
        <f t="shared" si="2"/>
        <v>-10265197</v>
      </c>
    </row>
    <row r="163" spans="1:4" x14ac:dyDescent="0.3">
      <c r="A163" s="15">
        <v>132122995</v>
      </c>
      <c r="B163" s="15">
        <v>137000000</v>
      </c>
      <c r="C163" s="3" t="s">
        <v>345</v>
      </c>
      <c r="D163" s="17">
        <f t="shared" si="2"/>
        <v>-4877005</v>
      </c>
    </row>
    <row r="164" spans="1:4" x14ac:dyDescent="0.3">
      <c r="A164" s="14">
        <v>122512052</v>
      </c>
      <c r="B164" s="14">
        <v>130000000</v>
      </c>
      <c r="C164" s="2" t="s">
        <v>347</v>
      </c>
      <c r="D164" s="17">
        <f t="shared" si="2"/>
        <v>-7487948</v>
      </c>
    </row>
    <row r="165" spans="1:4" x14ac:dyDescent="0.3">
      <c r="A165" s="15">
        <v>68642452</v>
      </c>
      <c r="B165" s="15">
        <v>130000000</v>
      </c>
      <c r="C165" s="3" t="s">
        <v>350</v>
      </c>
      <c r="D165" s="17">
        <f t="shared" si="2"/>
        <v>-61357548</v>
      </c>
    </row>
    <row r="166" spans="1:4" x14ac:dyDescent="0.3">
      <c r="A166" s="14">
        <v>32131830</v>
      </c>
      <c r="B166" s="14">
        <v>137000000</v>
      </c>
      <c r="C166" s="2" t="s">
        <v>353</v>
      </c>
      <c r="D166" s="17">
        <f t="shared" si="2"/>
        <v>-104868170</v>
      </c>
    </row>
    <row r="167" spans="1:4" x14ac:dyDescent="0.3">
      <c r="A167" s="15">
        <v>176636816</v>
      </c>
      <c r="B167" s="15">
        <v>140000000</v>
      </c>
      <c r="C167" s="3" t="s">
        <v>354</v>
      </c>
      <c r="D167" s="17">
        <f t="shared" si="2"/>
        <v>36636816</v>
      </c>
    </row>
    <row r="168" spans="1:4" x14ac:dyDescent="0.3">
      <c r="A168" s="14">
        <v>126930660</v>
      </c>
      <c r="B168" s="14">
        <v>135000000</v>
      </c>
      <c r="C168" s="2" t="s">
        <v>355</v>
      </c>
      <c r="D168" s="17">
        <f t="shared" si="2"/>
        <v>-8069340</v>
      </c>
    </row>
    <row r="169" spans="1:4" x14ac:dyDescent="0.3">
      <c r="A169" s="15">
        <v>93926386</v>
      </c>
      <c r="B169" s="15">
        <v>150000000</v>
      </c>
      <c r="C169" s="3" t="s">
        <v>358</v>
      </c>
      <c r="D169" s="17">
        <f t="shared" si="2"/>
        <v>-56073614</v>
      </c>
    </row>
    <row r="170" spans="1:4" x14ac:dyDescent="0.3">
      <c r="A170" s="14">
        <v>292298923</v>
      </c>
      <c r="B170" s="14">
        <v>120000000</v>
      </c>
      <c r="C170" s="2" t="s">
        <v>361</v>
      </c>
      <c r="D170" s="17">
        <f t="shared" si="2"/>
        <v>172298923</v>
      </c>
    </row>
    <row r="171" spans="1:4" x14ac:dyDescent="0.3">
      <c r="A171" s="15">
        <v>63992328</v>
      </c>
      <c r="B171" s="15">
        <v>135000000</v>
      </c>
      <c r="C171" s="3" t="s">
        <v>363</v>
      </c>
      <c r="D171" s="17">
        <f t="shared" si="2"/>
        <v>-71007672</v>
      </c>
    </row>
    <row r="172" spans="1:4" x14ac:dyDescent="0.3">
      <c r="A172" s="14">
        <v>134518390</v>
      </c>
      <c r="B172" s="14">
        <v>150000000</v>
      </c>
      <c r="C172" s="2" t="s">
        <v>365</v>
      </c>
      <c r="D172" s="17">
        <f t="shared" si="2"/>
        <v>-15481610</v>
      </c>
    </row>
    <row r="173" spans="1:4" x14ac:dyDescent="0.3">
      <c r="A173" s="14">
        <v>52792307</v>
      </c>
      <c r="B173" s="14">
        <v>140000000</v>
      </c>
      <c r="C173" s="2" t="s">
        <v>366</v>
      </c>
      <c r="D173" s="17">
        <f t="shared" si="2"/>
        <v>-87207693</v>
      </c>
    </row>
    <row r="174" spans="1:4" x14ac:dyDescent="0.3">
      <c r="A174" s="15">
        <v>183635922</v>
      </c>
      <c r="B174" s="15">
        <v>135000000</v>
      </c>
      <c r="C174" s="3" t="s">
        <v>369</v>
      </c>
      <c r="D174" s="17">
        <f t="shared" si="2"/>
        <v>48635922</v>
      </c>
    </row>
    <row r="175" spans="1:4" x14ac:dyDescent="0.3">
      <c r="A175" s="14">
        <v>83024900</v>
      </c>
      <c r="B175" s="14">
        <v>135000000</v>
      </c>
      <c r="C175" s="2" t="s">
        <v>371</v>
      </c>
      <c r="D175" s="17">
        <f t="shared" si="2"/>
        <v>-51975100</v>
      </c>
    </row>
    <row r="176" spans="1:4" x14ac:dyDescent="0.3">
      <c r="A176" s="15">
        <v>123207194</v>
      </c>
      <c r="B176" s="15">
        <v>135000000</v>
      </c>
      <c r="C176" s="3" t="s">
        <v>373</v>
      </c>
      <c r="D176" s="17">
        <f t="shared" si="2"/>
        <v>-11792806</v>
      </c>
    </row>
    <row r="177" spans="1:4" x14ac:dyDescent="0.3">
      <c r="A177" s="14">
        <v>83348920</v>
      </c>
      <c r="B177" s="14">
        <v>132000000</v>
      </c>
      <c r="C177" s="2" t="s">
        <v>374</v>
      </c>
      <c r="D177" s="17">
        <f t="shared" si="2"/>
        <v>-48651080</v>
      </c>
    </row>
    <row r="178" spans="1:4" x14ac:dyDescent="0.3">
      <c r="A178" s="15">
        <v>227137090</v>
      </c>
      <c r="B178" s="15">
        <v>110000000</v>
      </c>
      <c r="C178" s="3" t="s">
        <v>377</v>
      </c>
      <c r="D178" s="17">
        <f t="shared" si="2"/>
        <v>117137090</v>
      </c>
    </row>
    <row r="179" spans="1:4" x14ac:dyDescent="0.3">
      <c r="A179" s="14">
        <v>215395021</v>
      </c>
      <c r="B179" s="14">
        <v>130000000</v>
      </c>
      <c r="C179" s="2" t="s">
        <v>379</v>
      </c>
      <c r="D179" s="17">
        <f t="shared" si="2"/>
        <v>85395021</v>
      </c>
    </row>
    <row r="180" spans="1:4" x14ac:dyDescent="0.3">
      <c r="A180" s="15">
        <v>180191634</v>
      </c>
      <c r="B180" s="15">
        <v>130000000</v>
      </c>
      <c r="C180" s="3" t="s">
        <v>381</v>
      </c>
      <c r="D180" s="17">
        <f t="shared" si="2"/>
        <v>50191634</v>
      </c>
    </row>
    <row r="181" spans="1:4" x14ac:dyDescent="0.3">
      <c r="A181" s="14">
        <v>424645577</v>
      </c>
      <c r="B181" s="14">
        <v>130000000</v>
      </c>
      <c r="C181" s="2" t="s">
        <v>383</v>
      </c>
      <c r="D181" s="17">
        <f t="shared" si="2"/>
        <v>294645577</v>
      </c>
    </row>
    <row r="182" spans="1:4" x14ac:dyDescent="0.3">
      <c r="A182" s="14">
        <v>177343675</v>
      </c>
      <c r="B182" s="14">
        <v>135000000</v>
      </c>
      <c r="C182" s="2" t="s">
        <v>386</v>
      </c>
      <c r="D182" s="17">
        <f t="shared" si="2"/>
        <v>42343675</v>
      </c>
    </row>
    <row r="183" spans="1:4" x14ac:dyDescent="0.3">
      <c r="A183" s="15">
        <v>234277056</v>
      </c>
      <c r="B183" s="15">
        <v>132000000</v>
      </c>
      <c r="C183" s="3" t="s">
        <v>387</v>
      </c>
      <c r="D183" s="17">
        <f t="shared" si="2"/>
        <v>102277056</v>
      </c>
    </row>
    <row r="184" spans="1:4" x14ac:dyDescent="0.3">
      <c r="A184" s="14">
        <v>138396624</v>
      </c>
      <c r="B184" s="14">
        <v>130000000</v>
      </c>
      <c r="C184" s="2" t="s">
        <v>388</v>
      </c>
      <c r="D184" s="17">
        <f t="shared" si="2"/>
        <v>8396624</v>
      </c>
    </row>
    <row r="185" spans="1:4" x14ac:dyDescent="0.3">
      <c r="A185" s="15">
        <v>149234747</v>
      </c>
      <c r="B185" s="15">
        <v>130000000</v>
      </c>
      <c r="C185" s="3" t="s">
        <v>389</v>
      </c>
      <c r="D185" s="17">
        <f t="shared" si="2"/>
        <v>19234747</v>
      </c>
    </row>
    <row r="186" spans="1:4" x14ac:dyDescent="0.3">
      <c r="A186" s="14">
        <v>118311368</v>
      </c>
      <c r="B186" s="14">
        <v>110000000</v>
      </c>
      <c r="C186" s="2" t="s">
        <v>392</v>
      </c>
      <c r="D186" s="17">
        <f t="shared" si="2"/>
        <v>8311368</v>
      </c>
    </row>
    <row r="187" spans="1:4" x14ac:dyDescent="0.3">
      <c r="A187" s="15">
        <v>101160529</v>
      </c>
      <c r="B187" s="15">
        <v>125000000</v>
      </c>
      <c r="C187" s="3" t="s">
        <v>394</v>
      </c>
      <c r="D187" s="17">
        <f t="shared" si="2"/>
        <v>-23839471</v>
      </c>
    </row>
    <row r="188" spans="1:4" x14ac:dyDescent="0.3">
      <c r="A188" s="14">
        <v>77564037</v>
      </c>
      <c r="B188" s="14">
        <v>135000000</v>
      </c>
      <c r="C188" s="2" t="s">
        <v>396</v>
      </c>
      <c r="D188" s="17">
        <f t="shared" si="2"/>
        <v>-57435963</v>
      </c>
    </row>
    <row r="189" spans="1:4" x14ac:dyDescent="0.3">
      <c r="A189" s="15">
        <v>249358727</v>
      </c>
      <c r="B189" s="15">
        <v>130000000</v>
      </c>
      <c r="C189" s="3" t="s">
        <v>398</v>
      </c>
      <c r="D189" s="17">
        <f t="shared" si="2"/>
        <v>119358727</v>
      </c>
    </row>
    <row r="190" spans="1:4" x14ac:dyDescent="0.3">
      <c r="A190" s="14">
        <v>49551662</v>
      </c>
      <c r="B190" s="14">
        <v>130000000</v>
      </c>
      <c r="C190" s="2" t="s">
        <v>400</v>
      </c>
      <c r="D190" s="17">
        <f t="shared" si="2"/>
        <v>-80448338</v>
      </c>
    </row>
    <row r="191" spans="1:4" x14ac:dyDescent="0.3">
      <c r="A191" s="15">
        <v>60522097</v>
      </c>
      <c r="B191" s="15">
        <v>130000000</v>
      </c>
      <c r="C191" s="3" t="s">
        <v>401</v>
      </c>
      <c r="D191" s="17">
        <f t="shared" si="2"/>
        <v>-69477903</v>
      </c>
    </row>
    <row r="192" spans="1:4" x14ac:dyDescent="0.3">
      <c r="A192" s="14">
        <v>137748063</v>
      </c>
      <c r="B192" s="14">
        <v>127500000</v>
      </c>
      <c r="C192" s="2" t="s">
        <v>404</v>
      </c>
      <c r="D192" s="17">
        <f t="shared" si="2"/>
        <v>10248063</v>
      </c>
    </row>
    <row r="193" spans="1:4" x14ac:dyDescent="0.3">
      <c r="A193" s="14">
        <v>113733726</v>
      </c>
      <c r="B193" s="14">
        <v>127000000</v>
      </c>
      <c r="C193" s="2" t="s">
        <v>405</v>
      </c>
      <c r="D193" s="17">
        <f t="shared" si="2"/>
        <v>-13266274</v>
      </c>
    </row>
    <row r="194" spans="1:4" x14ac:dyDescent="0.3">
      <c r="A194" s="15">
        <v>148337537</v>
      </c>
      <c r="B194" s="15">
        <v>130000000</v>
      </c>
      <c r="C194" s="3" t="s">
        <v>408</v>
      </c>
      <c r="D194" s="17">
        <f t="shared" si="2"/>
        <v>18337537</v>
      </c>
    </row>
    <row r="195" spans="1:4" x14ac:dyDescent="0.3">
      <c r="A195" s="14">
        <v>317557891</v>
      </c>
      <c r="B195" s="14">
        <v>125000000</v>
      </c>
      <c r="C195" s="2" t="s">
        <v>410</v>
      </c>
      <c r="D195" s="17">
        <f t="shared" ref="D195:D258" si="3">A195-B195</f>
        <v>192557891</v>
      </c>
    </row>
    <row r="196" spans="1:4" x14ac:dyDescent="0.3">
      <c r="A196" s="15">
        <v>33592415</v>
      </c>
      <c r="B196" s="15">
        <v>130000000</v>
      </c>
      <c r="C196" s="3" t="s">
        <v>413</v>
      </c>
      <c r="D196" s="17">
        <f t="shared" si="3"/>
        <v>-96407585</v>
      </c>
    </row>
    <row r="197" spans="1:4" x14ac:dyDescent="0.3">
      <c r="A197" s="15">
        <v>305388685</v>
      </c>
      <c r="B197" s="15">
        <v>140000000</v>
      </c>
      <c r="C197" s="3" t="s">
        <v>414</v>
      </c>
      <c r="D197" s="17">
        <f t="shared" si="3"/>
        <v>165388685</v>
      </c>
    </row>
    <row r="198" spans="1:4" x14ac:dyDescent="0.3">
      <c r="A198" s="15">
        <v>337103873</v>
      </c>
      <c r="B198" s="15">
        <v>125000000</v>
      </c>
      <c r="C198" s="3" t="s">
        <v>415</v>
      </c>
      <c r="D198" s="17">
        <f t="shared" si="3"/>
        <v>212103873</v>
      </c>
    </row>
    <row r="199" spans="1:4" x14ac:dyDescent="0.3">
      <c r="A199" s="14">
        <v>217536138</v>
      </c>
      <c r="B199" s="14">
        <v>125000000</v>
      </c>
      <c r="C199" s="2" t="s">
        <v>416</v>
      </c>
      <c r="D199" s="17">
        <f t="shared" si="3"/>
        <v>92536138</v>
      </c>
    </row>
    <row r="200" spans="1:4" x14ac:dyDescent="0.3">
      <c r="A200" s="15">
        <v>131536019</v>
      </c>
      <c r="B200" s="15">
        <v>103000000</v>
      </c>
      <c r="C200" s="3" t="s">
        <v>419</v>
      </c>
      <c r="D200" s="17">
        <f t="shared" si="3"/>
        <v>28536019</v>
      </c>
    </row>
    <row r="201" spans="1:4" x14ac:dyDescent="0.3">
      <c r="A201" s="14">
        <v>214948780</v>
      </c>
      <c r="B201" s="14">
        <v>110000000</v>
      </c>
      <c r="C201" s="2" t="s">
        <v>420</v>
      </c>
      <c r="D201" s="17">
        <f t="shared" si="3"/>
        <v>104948780</v>
      </c>
    </row>
    <row r="202" spans="1:4" x14ac:dyDescent="0.3">
      <c r="A202" s="15">
        <v>209805005</v>
      </c>
      <c r="B202" s="15">
        <v>125000000</v>
      </c>
      <c r="C202" s="3" t="s">
        <v>421</v>
      </c>
      <c r="D202" s="17">
        <f t="shared" si="3"/>
        <v>84805005</v>
      </c>
    </row>
    <row r="203" spans="1:4" x14ac:dyDescent="0.3">
      <c r="A203" s="14">
        <v>186830669</v>
      </c>
      <c r="B203" s="14">
        <v>125000000</v>
      </c>
      <c r="C203" s="2" t="s">
        <v>424</v>
      </c>
      <c r="D203" s="17">
        <f t="shared" si="3"/>
        <v>61830669</v>
      </c>
    </row>
    <row r="204" spans="1:4" x14ac:dyDescent="0.3">
      <c r="A204" s="15">
        <v>163192114</v>
      </c>
      <c r="B204" s="15">
        <v>125000000</v>
      </c>
      <c r="C204" s="3" t="s">
        <v>425</v>
      </c>
      <c r="D204" s="17">
        <f t="shared" si="3"/>
        <v>38192114</v>
      </c>
    </row>
    <row r="205" spans="1:4" x14ac:dyDescent="0.3">
      <c r="A205" s="14">
        <v>119412921</v>
      </c>
      <c r="B205" s="14">
        <v>65000000</v>
      </c>
      <c r="C205" s="2" t="s">
        <v>427</v>
      </c>
      <c r="D205" s="17">
        <f t="shared" si="3"/>
        <v>54412921</v>
      </c>
    </row>
    <row r="206" spans="1:4" x14ac:dyDescent="0.3">
      <c r="A206" s="15">
        <v>32694788</v>
      </c>
      <c r="B206" s="15">
        <v>85000000</v>
      </c>
      <c r="C206" s="3" t="s">
        <v>430</v>
      </c>
      <c r="D206" s="17">
        <f t="shared" si="3"/>
        <v>-52305212</v>
      </c>
    </row>
    <row r="207" spans="1:4" x14ac:dyDescent="0.3">
      <c r="A207" s="14">
        <v>113165635</v>
      </c>
      <c r="B207" s="14">
        <v>125000000</v>
      </c>
      <c r="C207" s="2" t="s">
        <v>432</v>
      </c>
      <c r="D207" s="17">
        <f t="shared" si="3"/>
        <v>-11834365</v>
      </c>
    </row>
    <row r="208" spans="1:4" x14ac:dyDescent="0.3">
      <c r="A208" s="15">
        <v>107285004</v>
      </c>
      <c r="B208" s="15">
        <v>125000000</v>
      </c>
      <c r="C208" s="3" t="s">
        <v>435</v>
      </c>
      <c r="D208" s="17">
        <f t="shared" si="3"/>
        <v>-17714996</v>
      </c>
    </row>
    <row r="209" spans="1:4" x14ac:dyDescent="0.3">
      <c r="A209" s="14">
        <v>260031035</v>
      </c>
      <c r="B209" s="14">
        <v>123000000</v>
      </c>
      <c r="C209" s="2" t="s">
        <v>436</v>
      </c>
      <c r="D209" s="17">
        <f t="shared" si="3"/>
        <v>137031035</v>
      </c>
    </row>
    <row r="210" spans="1:4" x14ac:dyDescent="0.3">
      <c r="A210" s="15">
        <v>186739919</v>
      </c>
      <c r="B210" s="15">
        <v>125000000</v>
      </c>
      <c r="C210" s="3" t="s">
        <v>437</v>
      </c>
      <c r="D210" s="17">
        <f t="shared" si="3"/>
        <v>61739919</v>
      </c>
    </row>
    <row r="211" spans="1:4" x14ac:dyDescent="0.3">
      <c r="A211" s="14">
        <v>215397307</v>
      </c>
      <c r="B211" s="14">
        <v>125000000</v>
      </c>
      <c r="C211" s="2" t="s">
        <v>439</v>
      </c>
      <c r="D211" s="17">
        <f t="shared" si="3"/>
        <v>90397307</v>
      </c>
    </row>
    <row r="212" spans="1:4" x14ac:dyDescent="0.3">
      <c r="A212" s="15">
        <v>182618434</v>
      </c>
      <c r="B212" s="15">
        <v>140000000</v>
      </c>
      <c r="C212" s="3" t="s">
        <v>440</v>
      </c>
      <c r="D212" s="17">
        <f t="shared" si="3"/>
        <v>42618434</v>
      </c>
    </row>
    <row r="213" spans="1:4" x14ac:dyDescent="0.3">
      <c r="A213" s="14">
        <v>131920333</v>
      </c>
      <c r="B213" s="14">
        <v>130000000</v>
      </c>
      <c r="C213" s="2" t="s">
        <v>442</v>
      </c>
      <c r="D213" s="17">
        <f t="shared" si="3"/>
        <v>1920333</v>
      </c>
    </row>
    <row r="214" spans="1:4" x14ac:dyDescent="0.3">
      <c r="A214" s="15">
        <v>124976634</v>
      </c>
      <c r="B214" s="15">
        <v>120000000</v>
      </c>
      <c r="C214" s="3" t="s">
        <v>444</v>
      </c>
      <c r="D214" s="17">
        <f t="shared" si="3"/>
        <v>4976634</v>
      </c>
    </row>
    <row r="215" spans="1:4" x14ac:dyDescent="0.3">
      <c r="A215" s="14">
        <v>115802596</v>
      </c>
      <c r="B215" s="14">
        <v>110000000</v>
      </c>
      <c r="C215" s="2" t="s">
        <v>447</v>
      </c>
      <c r="D215" s="17">
        <f t="shared" si="3"/>
        <v>5802596</v>
      </c>
    </row>
    <row r="216" spans="1:4" x14ac:dyDescent="0.3">
      <c r="A216" s="15">
        <v>108521835</v>
      </c>
      <c r="B216" s="15">
        <v>120000000</v>
      </c>
      <c r="C216" s="3" t="s">
        <v>448</v>
      </c>
      <c r="D216" s="17">
        <f t="shared" si="3"/>
        <v>-11478165</v>
      </c>
    </row>
    <row r="217" spans="1:4" x14ac:dyDescent="0.3">
      <c r="A217" s="14">
        <v>100685880</v>
      </c>
      <c r="B217" s="14">
        <v>120000000</v>
      </c>
      <c r="C217" s="2" t="s">
        <v>450</v>
      </c>
      <c r="D217" s="17">
        <f t="shared" si="3"/>
        <v>-19314120</v>
      </c>
    </row>
    <row r="218" spans="1:4" x14ac:dyDescent="0.3">
      <c r="A218" s="15">
        <v>126464904</v>
      </c>
      <c r="B218" s="15">
        <v>130000000</v>
      </c>
      <c r="C218" s="3" t="s">
        <v>452</v>
      </c>
      <c r="D218" s="17">
        <f t="shared" si="3"/>
        <v>-3535096</v>
      </c>
    </row>
    <row r="219" spans="1:4" x14ac:dyDescent="0.3">
      <c r="A219" s="14">
        <v>64736114</v>
      </c>
      <c r="B219" s="14">
        <v>120000000</v>
      </c>
      <c r="C219" s="2" t="s">
        <v>453</v>
      </c>
      <c r="D219" s="17">
        <f t="shared" si="3"/>
        <v>-55263886</v>
      </c>
    </row>
    <row r="220" spans="1:4" x14ac:dyDescent="0.3">
      <c r="A220" s="15">
        <v>93050117</v>
      </c>
      <c r="B220" s="15">
        <v>115000000</v>
      </c>
      <c r="C220" s="3" t="s">
        <v>456</v>
      </c>
      <c r="D220" s="17">
        <f t="shared" si="3"/>
        <v>-21949883</v>
      </c>
    </row>
    <row r="221" spans="1:4" x14ac:dyDescent="0.3">
      <c r="A221" s="14">
        <v>57637485</v>
      </c>
      <c r="B221" s="14">
        <v>105000000</v>
      </c>
      <c r="C221" s="2" t="s">
        <v>458</v>
      </c>
      <c r="D221" s="17">
        <f t="shared" si="3"/>
        <v>-47362515</v>
      </c>
    </row>
    <row r="222" spans="1:4" x14ac:dyDescent="0.3">
      <c r="A222" s="15">
        <v>58607007</v>
      </c>
      <c r="B222" s="15">
        <v>100000000</v>
      </c>
      <c r="C222" s="3" t="s">
        <v>461</v>
      </c>
      <c r="D222" s="17">
        <f t="shared" si="3"/>
        <v>-41392993</v>
      </c>
    </row>
    <row r="223" spans="1:4" x14ac:dyDescent="0.3">
      <c r="A223" s="14">
        <v>43929341</v>
      </c>
      <c r="B223" s="14">
        <v>120000000</v>
      </c>
      <c r="C223" s="2" t="s">
        <v>463</v>
      </c>
      <c r="D223" s="17">
        <f t="shared" si="3"/>
        <v>-76070659</v>
      </c>
    </row>
    <row r="224" spans="1:4" x14ac:dyDescent="0.3">
      <c r="A224" s="15">
        <v>30212620</v>
      </c>
      <c r="B224" s="15">
        <v>120000000</v>
      </c>
      <c r="C224" s="3" t="s">
        <v>466</v>
      </c>
      <c r="D224" s="17">
        <f t="shared" si="3"/>
        <v>-89787380</v>
      </c>
    </row>
    <row r="225" spans="1:4" x14ac:dyDescent="0.3">
      <c r="A225" s="14">
        <v>76418654</v>
      </c>
      <c r="B225" s="14">
        <v>117000000</v>
      </c>
      <c r="C225" s="2" t="s">
        <v>469</v>
      </c>
      <c r="D225" s="17">
        <f t="shared" si="3"/>
        <v>-40581346</v>
      </c>
    </row>
    <row r="226" spans="1:4" x14ac:dyDescent="0.3">
      <c r="A226" s="15">
        <v>89021735</v>
      </c>
      <c r="B226" s="15">
        <v>120000000</v>
      </c>
      <c r="C226" s="3" t="s">
        <v>471</v>
      </c>
      <c r="D226" s="17">
        <f t="shared" si="3"/>
        <v>-30978265</v>
      </c>
    </row>
    <row r="227" spans="1:4" x14ac:dyDescent="0.3">
      <c r="A227" s="14">
        <v>380262555</v>
      </c>
      <c r="B227" s="14">
        <v>113000000</v>
      </c>
      <c r="C227" s="2" t="s">
        <v>473</v>
      </c>
      <c r="D227" s="17">
        <f t="shared" si="3"/>
        <v>267262555</v>
      </c>
    </row>
    <row r="228" spans="1:4" x14ac:dyDescent="0.3">
      <c r="A228" s="15">
        <v>310675583</v>
      </c>
      <c r="B228" s="15">
        <v>115000000</v>
      </c>
      <c r="C228" s="3" t="s">
        <v>474</v>
      </c>
      <c r="D228" s="17">
        <f t="shared" si="3"/>
        <v>195675583</v>
      </c>
    </row>
    <row r="229" spans="1:4" x14ac:dyDescent="0.3">
      <c r="A229" s="14">
        <v>289907418</v>
      </c>
      <c r="B229" s="14">
        <v>115000000</v>
      </c>
      <c r="C229" s="2" t="s">
        <v>475</v>
      </c>
      <c r="D229" s="17">
        <f t="shared" si="3"/>
        <v>174907418</v>
      </c>
    </row>
    <row r="230" spans="1:4" x14ac:dyDescent="0.3">
      <c r="A230" s="15">
        <v>132550960</v>
      </c>
      <c r="B230" s="15">
        <v>120000000</v>
      </c>
      <c r="C230" s="3" t="s">
        <v>476</v>
      </c>
      <c r="D230" s="17">
        <f t="shared" si="3"/>
        <v>12550960</v>
      </c>
    </row>
    <row r="231" spans="1:4" x14ac:dyDescent="0.3">
      <c r="A231" s="14">
        <v>474544677</v>
      </c>
      <c r="B231" s="14">
        <v>115000000</v>
      </c>
      <c r="C231" s="2" t="s">
        <v>477</v>
      </c>
      <c r="D231" s="17">
        <f t="shared" si="3"/>
        <v>359544677</v>
      </c>
    </row>
    <row r="232" spans="1:4" x14ac:dyDescent="0.3">
      <c r="A232" s="15">
        <v>187165546</v>
      </c>
      <c r="B232" s="15">
        <v>135000000</v>
      </c>
      <c r="C232" s="3" t="s">
        <v>479</v>
      </c>
      <c r="D232" s="17">
        <f t="shared" si="3"/>
        <v>52165546</v>
      </c>
    </row>
    <row r="233" spans="1:4" x14ac:dyDescent="0.3">
      <c r="A233" s="15">
        <v>40911830</v>
      </c>
      <c r="B233" s="15">
        <v>115000000</v>
      </c>
      <c r="C233" s="3" t="s">
        <v>481</v>
      </c>
      <c r="D233" s="17">
        <f t="shared" si="3"/>
        <v>-74088170</v>
      </c>
    </row>
    <row r="234" spans="1:4" x14ac:dyDescent="0.3">
      <c r="A234" s="14">
        <v>47952020</v>
      </c>
      <c r="B234" s="14">
        <v>115000000</v>
      </c>
      <c r="C234" s="2" t="s">
        <v>483</v>
      </c>
      <c r="D234" s="17">
        <f t="shared" si="3"/>
        <v>-67047980</v>
      </c>
    </row>
    <row r="235" spans="1:4" x14ac:dyDescent="0.3">
      <c r="A235" s="15">
        <v>190871240</v>
      </c>
      <c r="B235" s="15">
        <v>125000000</v>
      </c>
      <c r="C235" s="3" t="s">
        <v>484</v>
      </c>
      <c r="D235" s="17">
        <f t="shared" si="3"/>
        <v>65871240</v>
      </c>
    </row>
    <row r="236" spans="1:4" x14ac:dyDescent="0.3">
      <c r="A236" s="14">
        <v>274084951</v>
      </c>
      <c r="B236" s="14">
        <v>100000000</v>
      </c>
      <c r="C236" s="2" t="s">
        <v>486</v>
      </c>
      <c r="D236" s="17">
        <f t="shared" si="3"/>
        <v>174084951</v>
      </c>
    </row>
    <row r="237" spans="1:4" x14ac:dyDescent="0.3">
      <c r="A237" s="15">
        <v>67155742</v>
      </c>
      <c r="B237" s="15">
        <v>116000000</v>
      </c>
      <c r="C237" s="3" t="s">
        <v>488</v>
      </c>
      <c r="D237" s="17">
        <f t="shared" si="3"/>
        <v>-48844258</v>
      </c>
    </row>
    <row r="238" spans="1:4" x14ac:dyDescent="0.3">
      <c r="A238" s="15">
        <v>56114221</v>
      </c>
      <c r="B238" s="15">
        <v>120000000</v>
      </c>
      <c r="C238" s="3" t="s">
        <v>490</v>
      </c>
      <c r="D238" s="17">
        <f t="shared" si="3"/>
        <v>-63885779</v>
      </c>
    </row>
    <row r="239" spans="1:4" x14ac:dyDescent="0.3">
      <c r="A239" s="14">
        <v>250863268</v>
      </c>
      <c r="B239" s="14">
        <v>110000000</v>
      </c>
      <c r="C239" s="2" t="s">
        <v>492</v>
      </c>
      <c r="D239" s="17">
        <f t="shared" si="3"/>
        <v>140863268</v>
      </c>
    </row>
    <row r="240" spans="1:4" x14ac:dyDescent="0.3">
      <c r="A240" s="15">
        <v>155181732</v>
      </c>
      <c r="B240" s="15">
        <v>110000000</v>
      </c>
      <c r="C240" s="3" t="s">
        <v>494</v>
      </c>
      <c r="D240" s="17">
        <f t="shared" si="3"/>
        <v>45181732</v>
      </c>
    </row>
    <row r="241" spans="1:4" x14ac:dyDescent="0.3">
      <c r="A241" s="14">
        <v>125332007</v>
      </c>
      <c r="B241" s="14">
        <v>110000000</v>
      </c>
      <c r="C241" s="2" t="s">
        <v>496</v>
      </c>
      <c r="D241" s="17">
        <f t="shared" si="3"/>
        <v>15332007</v>
      </c>
    </row>
    <row r="242" spans="1:4" x14ac:dyDescent="0.3">
      <c r="A242" s="15">
        <v>113330342</v>
      </c>
      <c r="B242" s="15">
        <v>110000000</v>
      </c>
      <c r="C242" s="3" t="s">
        <v>497</v>
      </c>
      <c r="D242" s="17">
        <f t="shared" si="3"/>
        <v>3330342</v>
      </c>
    </row>
    <row r="243" spans="1:4" x14ac:dyDescent="0.3">
      <c r="A243" s="14">
        <v>125531634</v>
      </c>
      <c r="B243" s="14">
        <v>110000000</v>
      </c>
      <c r="C243" s="2" t="s">
        <v>500</v>
      </c>
      <c r="D243" s="17">
        <f t="shared" si="3"/>
        <v>15531634</v>
      </c>
    </row>
    <row r="244" spans="1:4" x14ac:dyDescent="0.3">
      <c r="A244" s="15">
        <v>186336103</v>
      </c>
      <c r="B244" s="15">
        <v>120000000</v>
      </c>
      <c r="C244" s="3" t="s">
        <v>502</v>
      </c>
      <c r="D244" s="17">
        <f t="shared" si="3"/>
        <v>66336103</v>
      </c>
    </row>
    <row r="245" spans="1:4" x14ac:dyDescent="0.3">
      <c r="A245" s="14">
        <v>129995817</v>
      </c>
      <c r="B245" s="14">
        <v>110000000</v>
      </c>
      <c r="C245" s="2" t="s">
        <v>503</v>
      </c>
      <c r="D245" s="17">
        <f t="shared" si="3"/>
        <v>19995817</v>
      </c>
    </row>
    <row r="246" spans="1:4" x14ac:dyDescent="0.3">
      <c r="A246" s="15">
        <v>102608827</v>
      </c>
      <c r="B246" s="15">
        <v>110000000</v>
      </c>
      <c r="C246" s="3" t="s">
        <v>505</v>
      </c>
      <c r="D246" s="17">
        <f t="shared" si="3"/>
        <v>-7391173</v>
      </c>
    </row>
    <row r="247" spans="1:4" x14ac:dyDescent="0.3">
      <c r="A247" s="14">
        <v>42776259</v>
      </c>
      <c r="B247" s="14">
        <v>112000000</v>
      </c>
      <c r="C247" s="2" t="s">
        <v>506</v>
      </c>
      <c r="D247" s="17">
        <f t="shared" si="3"/>
        <v>-69223741</v>
      </c>
    </row>
    <row r="248" spans="1:4" x14ac:dyDescent="0.3">
      <c r="A248" s="15">
        <v>98780042</v>
      </c>
      <c r="B248" s="15">
        <v>120000000</v>
      </c>
      <c r="C248" s="3" t="s">
        <v>509</v>
      </c>
      <c r="D248" s="17">
        <f t="shared" si="3"/>
        <v>-21219958</v>
      </c>
    </row>
    <row r="249" spans="1:4" x14ac:dyDescent="0.3">
      <c r="A249" s="15">
        <v>106369117</v>
      </c>
      <c r="B249" s="15">
        <v>110000000</v>
      </c>
      <c r="C249" s="3" t="s">
        <v>512</v>
      </c>
      <c r="D249" s="17">
        <f t="shared" si="3"/>
        <v>-3630883</v>
      </c>
    </row>
    <row r="250" spans="1:4" x14ac:dyDescent="0.3">
      <c r="A250" s="14">
        <v>142614158</v>
      </c>
      <c r="B250" s="14">
        <v>110000000</v>
      </c>
      <c r="C250" s="2" t="s">
        <v>514</v>
      </c>
      <c r="D250" s="17">
        <f t="shared" si="3"/>
        <v>32614158</v>
      </c>
    </row>
    <row r="251" spans="1:4" x14ac:dyDescent="0.3">
      <c r="A251" s="15">
        <v>50026353</v>
      </c>
      <c r="B251" s="15">
        <v>110000000</v>
      </c>
      <c r="C251" s="3" t="s">
        <v>517</v>
      </c>
      <c r="D251" s="17">
        <f t="shared" si="3"/>
        <v>-59973647</v>
      </c>
    </row>
    <row r="252" spans="1:4" x14ac:dyDescent="0.3">
      <c r="A252" s="14">
        <v>66002193</v>
      </c>
      <c r="B252" s="14">
        <v>110000000</v>
      </c>
      <c r="C252" s="2" t="s">
        <v>519</v>
      </c>
      <c r="D252" s="17">
        <f t="shared" si="3"/>
        <v>-43997807</v>
      </c>
    </row>
    <row r="253" spans="1:4" x14ac:dyDescent="0.3">
      <c r="A253" s="15">
        <v>85463309</v>
      </c>
      <c r="B253" s="15">
        <v>110000000</v>
      </c>
      <c r="C253" s="3" t="s">
        <v>521</v>
      </c>
      <c r="D253" s="17">
        <f t="shared" si="3"/>
        <v>-24536691</v>
      </c>
    </row>
    <row r="254" spans="1:4" x14ac:dyDescent="0.3">
      <c r="A254" s="14">
        <v>71017784</v>
      </c>
      <c r="B254" s="14">
        <v>105000000</v>
      </c>
      <c r="C254" s="2" t="s">
        <v>522</v>
      </c>
      <c r="D254" s="17">
        <f t="shared" si="3"/>
        <v>-33982216</v>
      </c>
    </row>
    <row r="255" spans="1:4" x14ac:dyDescent="0.3">
      <c r="A255" s="15">
        <v>48068396</v>
      </c>
      <c r="B255" s="15">
        <v>160000000</v>
      </c>
      <c r="C255" s="3" t="s">
        <v>525</v>
      </c>
      <c r="D255" s="17">
        <f t="shared" si="3"/>
        <v>-111931604</v>
      </c>
    </row>
    <row r="256" spans="1:4" x14ac:dyDescent="0.3">
      <c r="A256" s="14">
        <v>61656849</v>
      </c>
      <c r="B256" s="14">
        <v>110000000</v>
      </c>
      <c r="C256" s="2" t="s">
        <v>526</v>
      </c>
      <c r="D256" s="17">
        <f t="shared" si="3"/>
        <v>-48343151</v>
      </c>
    </row>
    <row r="257" spans="1:4" x14ac:dyDescent="0.3">
      <c r="A257" s="15">
        <v>134520804</v>
      </c>
      <c r="B257" s="15">
        <v>110000000</v>
      </c>
      <c r="C257" s="3" t="s">
        <v>528</v>
      </c>
      <c r="D257" s="17">
        <f t="shared" si="3"/>
        <v>24520804</v>
      </c>
    </row>
    <row r="258" spans="1:4" x14ac:dyDescent="0.3">
      <c r="A258" s="14">
        <v>313837577</v>
      </c>
      <c r="B258" s="14">
        <v>93000000</v>
      </c>
      <c r="C258" s="2" t="s">
        <v>529</v>
      </c>
      <c r="D258" s="17">
        <f t="shared" si="3"/>
        <v>220837577</v>
      </c>
    </row>
    <row r="259" spans="1:4" x14ac:dyDescent="0.3">
      <c r="A259" s="15">
        <v>24004159</v>
      </c>
      <c r="B259" s="15">
        <v>110000000</v>
      </c>
      <c r="C259" s="3" t="s">
        <v>532</v>
      </c>
      <c r="D259" s="17">
        <f t="shared" ref="D259:D322" si="4">A259-B259</f>
        <v>-85995841</v>
      </c>
    </row>
    <row r="260" spans="1:4" x14ac:dyDescent="0.3">
      <c r="A260" s="14">
        <v>58183966</v>
      </c>
      <c r="B260" s="14">
        <v>107000000</v>
      </c>
      <c r="C260" s="2" t="s">
        <v>535</v>
      </c>
      <c r="D260" s="17">
        <f t="shared" si="4"/>
        <v>-48816034</v>
      </c>
    </row>
    <row r="261" spans="1:4" x14ac:dyDescent="0.3">
      <c r="A261" s="15">
        <v>100446895</v>
      </c>
      <c r="B261" s="15">
        <v>109000000</v>
      </c>
      <c r="C261" s="3" t="s">
        <v>537</v>
      </c>
      <c r="D261" s="17">
        <f t="shared" si="4"/>
        <v>-8553105</v>
      </c>
    </row>
    <row r="262" spans="1:4" x14ac:dyDescent="0.3">
      <c r="A262" s="14">
        <v>144795350</v>
      </c>
      <c r="B262" s="14">
        <v>120000000</v>
      </c>
      <c r="C262" s="2" t="s">
        <v>539</v>
      </c>
      <c r="D262" s="17">
        <f t="shared" si="4"/>
        <v>24795350</v>
      </c>
    </row>
    <row r="263" spans="1:4" x14ac:dyDescent="0.3">
      <c r="A263" s="15">
        <v>47396698</v>
      </c>
      <c r="B263" s="15">
        <v>130000000</v>
      </c>
      <c r="C263" s="3" t="s">
        <v>540</v>
      </c>
      <c r="D263" s="17">
        <f t="shared" si="4"/>
        <v>-82603302</v>
      </c>
    </row>
    <row r="264" spans="1:4" x14ac:dyDescent="0.3">
      <c r="A264" s="14">
        <v>140015224</v>
      </c>
      <c r="B264" s="14">
        <v>133000000</v>
      </c>
      <c r="C264" s="2" t="s">
        <v>541</v>
      </c>
      <c r="D264" s="17">
        <f t="shared" si="4"/>
        <v>7015224</v>
      </c>
    </row>
    <row r="265" spans="1:4" x14ac:dyDescent="0.3">
      <c r="A265" s="15">
        <v>104374107</v>
      </c>
      <c r="B265" s="15">
        <v>105000000</v>
      </c>
      <c r="C265" s="3" t="s">
        <v>544</v>
      </c>
      <c r="D265" s="17">
        <f t="shared" si="4"/>
        <v>-625893</v>
      </c>
    </row>
    <row r="266" spans="1:4" x14ac:dyDescent="0.3">
      <c r="A266" s="14">
        <v>228430993</v>
      </c>
      <c r="B266" s="14">
        <v>108000000</v>
      </c>
      <c r="C266" s="2" t="s">
        <v>545</v>
      </c>
      <c r="D266" s="17">
        <f t="shared" si="4"/>
        <v>120430993</v>
      </c>
    </row>
    <row r="267" spans="1:4" x14ac:dyDescent="0.3">
      <c r="A267" s="14">
        <v>35799026</v>
      </c>
      <c r="B267" s="14">
        <v>126000000</v>
      </c>
      <c r="C267" s="2" t="s">
        <v>547</v>
      </c>
      <c r="D267" s="17">
        <f t="shared" si="4"/>
        <v>-90200974</v>
      </c>
    </row>
    <row r="268" spans="1:4" x14ac:dyDescent="0.3">
      <c r="A268" s="15">
        <v>6712451</v>
      </c>
      <c r="B268" s="15">
        <v>90000000</v>
      </c>
      <c r="C268" s="3" t="s">
        <v>550</v>
      </c>
      <c r="D268" s="17">
        <f t="shared" si="4"/>
        <v>-83287549</v>
      </c>
    </row>
    <row r="269" spans="1:4" x14ac:dyDescent="0.3">
      <c r="A269" s="14">
        <v>101643008</v>
      </c>
      <c r="B269" s="14">
        <v>90000000</v>
      </c>
      <c r="C269" s="2" t="s">
        <v>552</v>
      </c>
      <c r="D269" s="17">
        <f t="shared" si="4"/>
        <v>11643008</v>
      </c>
    </row>
    <row r="270" spans="1:4" x14ac:dyDescent="0.3">
      <c r="A270" s="15">
        <v>187670866</v>
      </c>
      <c r="B270" s="15">
        <v>103000000</v>
      </c>
      <c r="C270" s="3" t="s">
        <v>554</v>
      </c>
      <c r="D270" s="17">
        <f t="shared" si="4"/>
        <v>84670866</v>
      </c>
    </row>
    <row r="271" spans="1:4" x14ac:dyDescent="0.3">
      <c r="A271" s="14">
        <v>132014112</v>
      </c>
      <c r="B271" s="14">
        <v>102000000</v>
      </c>
      <c r="C271" s="2" t="s">
        <v>555</v>
      </c>
      <c r="D271" s="17">
        <f t="shared" si="4"/>
        <v>30014112</v>
      </c>
    </row>
    <row r="272" spans="1:4" x14ac:dyDescent="0.3">
      <c r="A272" s="15">
        <v>261970615</v>
      </c>
      <c r="B272" s="15">
        <v>100000000</v>
      </c>
      <c r="C272" s="3" t="s">
        <v>556</v>
      </c>
      <c r="D272" s="17">
        <f t="shared" si="4"/>
        <v>161970615</v>
      </c>
    </row>
    <row r="273" spans="1:4" x14ac:dyDescent="0.3">
      <c r="A273" s="14">
        <v>167007184</v>
      </c>
      <c r="B273" s="14">
        <v>150000000</v>
      </c>
      <c r="C273" s="2" t="s">
        <v>557</v>
      </c>
      <c r="D273" s="17">
        <f t="shared" si="4"/>
        <v>17007184</v>
      </c>
    </row>
    <row r="274" spans="1:4" x14ac:dyDescent="0.3">
      <c r="A274" s="15">
        <v>180011740</v>
      </c>
      <c r="B274" s="15">
        <v>100000000</v>
      </c>
      <c r="C274" s="3" t="s">
        <v>558</v>
      </c>
      <c r="D274" s="17">
        <f t="shared" si="4"/>
        <v>80011740</v>
      </c>
    </row>
    <row r="275" spans="1:4" x14ac:dyDescent="0.3">
      <c r="A275" s="14">
        <v>204843350</v>
      </c>
      <c r="B275" s="14">
        <v>102000000</v>
      </c>
      <c r="C275" s="2" t="s">
        <v>559</v>
      </c>
      <c r="D275" s="17">
        <f t="shared" si="4"/>
        <v>102843350</v>
      </c>
    </row>
    <row r="276" spans="1:4" x14ac:dyDescent="0.3">
      <c r="A276" s="15">
        <v>97030725</v>
      </c>
      <c r="B276" s="15">
        <v>100000000</v>
      </c>
      <c r="C276" s="3" t="s">
        <v>561</v>
      </c>
      <c r="D276" s="17">
        <f t="shared" si="4"/>
        <v>-2969275</v>
      </c>
    </row>
    <row r="277" spans="1:4" x14ac:dyDescent="0.3">
      <c r="A277" s="14">
        <v>130127620</v>
      </c>
      <c r="B277" s="14">
        <v>100000000</v>
      </c>
      <c r="C277" s="2" t="s">
        <v>563</v>
      </c>
      <c r="D277" s="17">
        <f t="shared" si="4"/>
        <v>30127620</v>
      </c>
    </row>
    <row r="278" spans="1:4" x14ac:dyDescent="0.3">
      <c r="A278" s="15">
        <v>146282411</v>
      </c>
      <c r="B278" s="15">
        <v>115000000</v>
      </c>
      <c r="C278" s="3" t="s">
        <v>565</v>
      </c>
      <c r="D278" s="17">
        <f t="shared" si="4"/>
        <v>31282411</v>
      </c>
    </row>
    <row r="279" spans="1:4" x14ac:dyDescent="0.3">
      <c r="A279" s="14">
        <v>65452312</v>
      </c>
      <c r="B279" s="14">
        <v>100000000</v>
      </c>
      <c r="C279" s="2" t="s">
        <v>567</v>
      </c>
      <c r="D279" s="17">
        <f t="shared" si="4"/>
        <v>-34547688</v>
      </c>
    </row>
    <row r="280" spans="1:4" x14ac:dyDescent="0.3">
      <c r="A280" s="15">
        <v>148383780</v>
      </c>
      <c r="B280" s="15">
        <v>100000000</v>
      </c>
      <c r="C280" s="3" t="s">
        <v>569</v>
      </c>
      <c r="D280" s="17">
        <f t="shared" si="4"/>
        <v>48383780</v>
      </c>
    </row>
    <row r="281" spans="1:4" x14ac:dyDescent="0.3">
      <c r="A281" s="14">
        <v>119219978</v>
      </c>
      <c r="B281" s="14">
        <v>100000000</v>
      </c>
      <c r="C281" s="2" t="s">
        <v>572</v>
      </c>
      <c r="D281" s="17">
        <f t="shared" si="4"/>
        <v>19219978</v>
      </c>
    </row>
    <row r="282" spans="1:4" x14ac:dyDescent="0.3">
      <c r="A282" s="15">
        <v>101228120</v>
      </c>
      <c r="B282" s="15">
        <v>100000000</v>
      </c>
      <c r="C282" s="3" t="s">
        <v>575</v>
      </c>
      <c r="D282" s="17">
        <f t="shared" si="4"/>
        <v>1228120</v>
      </c>
    </row>
    <row r="283" spans="1:4" x14ac:dyDescent="0.3">
      <c r="A283" s="14">
        <v>162804648</v>
      </c>
      <c r="B283" s="14">
        <v>100000000</v>
      </c>
      <c r="C283" s="2" t="s">
        <v>578</v>
      </c>
      <c r="D283" s="17">
        <f t="shared" si="4"/>
        <v>62804648</v>
      </c>
    </row>
    <row r="284" spans="1:4" x14ac:dyDescent="0.3">
      <c r="A284" s="15">
        <v>100117603</v>
      </c>
      <c r="B284" s="15">
        <v>100000000</v>
      </c>
      <c r="C284" s="3" t="s">
        <v>581</v>
      </c>
      <c r="D284" s="17">
        <f t="shared" si="4"/>
        <v>117603</v>
      </c>
    </row>
    <row r="285" spans="1:4" x14ac:dyDescent="0.3">
      <c r="A285" s="14">
        <v>89296573</v>
      </c>
      <c r="B285" s="14">
        <v>100000000</v>
      </c>
      <c r="C285" s="2" t="s">
        <v>583</v>
      </c>
      <c r="D285" s="17">
        <f t="shared" si="4"/>
        <v>-10703427</v>
      </c>
    </row>
    <row r="286" spans="1:4" x14ac:dyDescent="0.3">
      <c r="A286" s="15">
        <v>85017401</v>
      </c>
      <c r="B286" s="15">
        <v>92000000</v>
      </c>
      <c r="C286" s="3" t="s">
        <v>585</v>
      </c>
      <c r="D286" s="17">
        <f t="shared" si="4"/>
        <v>-6982599</v>
      </c>
    </row>
    <row r="287" spans="1:4" x14ac:dyDescent="0.3">
      <c r="A287" s="14">
        <v>173005002</v>
      </c>
      <c r="B287" s="14">
        <v>100000000</v>
      </c>
      <c r="C287" s="2" t="s">
        <v>587</v>
      </c>
      <c r="D287" s="17">
        <f t="shared" si="4"/>
        <v>73005002</v>
      </c>
    </row>
    <row r="288" spans="1:4" x14ac:dyDescent="0.3">
      <c r="A288" s="15">
        <v>75030163</v>
      </c>
      <c r="B288" s="15">
        <v>100000000</v>
      </c>
      <c r="C288" s="3" t="s">
        <v>589</v>
      </c>
      <c r="D288" s="17">
        <f t="shared" si="4"/>
        <v>-24969837</v>
      </c>
    </row>
    <row r="289" spans="1:4" x14ac:dyDescent="0.3">
      <c r="A289" s="14">
        <v>77222184</v>
      </c>
      <c r="B289" s="14">
        <v>100000000</v>
      </c>
      <c r="C289" s="2" t="s">
        <v>591</v>
      </c>
      <c r="D289" s="17">
        <f t="shared" si="4"/>
        <v>-22777816</v>
      </c>
    </row>
    <row r="290" spans="1:4" x14ac:dyDescent="0.3">
      <c r="A290" s="14">
        <v>107515297</v>
      </c>
      <c r="B290" s="14">
        <v>100000000</v>
      </c>
      <c r="C290" s="2" t="s">
        <v>593</v>
      </c>
      <c r="D290" s="17">
        <f t="shared" si="4"/>
        <v>7515297</v>
      </c>
    </row>
    <row r="291" spans="1:4" x14ac:dyDescent="0.3">
      <c r="A291" s="15">
        <v>67631157</v>
      </c>
      <c r="B291" s="15">
        <v>100000000</v>
      </c>
      <c r="C291" s="3" t="s">
        <v>596</v>
      </c>
      <c r="D291" s="17">
        <f t="shared" si="4"/>
        <v>-32368843</v>
      </c>
    </row>
    <row r="292" spans="1:4" x14ac:dyDescent="0.3">
      <c r="A292" s="14">
        <v>66862068</v>
      </c>
      <c r="B292" s="14">
        <v>83000000</v>
      </c>
      <c r="C292" s="2" t="s">
        <v>599</v>
      </c>
      <c r="D292" s="17">
        <f t="shared" si="4"/>
        <v>-16137932</v>
      </c>
    </row>
    <row r="293" spans="1:4" x14ac:dyDescent="0.3">
      <c r="A293" s="15">
        <v>57366262</v>
      </c>
      <c r="B293" s="15">
        <v>100000000</v>
      </c>
      <c r="C293" s="3" t="s">
        <v>601</v>
      </c>
      <c r="D293" s="17">
        <f t="shared" si="4"/>
        <v>-42633738</v>
      </c>
    </row>
    <row r="294" spans="1:4" x14ac:dyDescent="0.3">
      <c r="A294" s="14">
        <v>116866727</v>
      </c>
      <c r="B294" s="14">
        <v>100000000</v>
      </c>
      <c r="C294" s="2" t="s">
        <v>603</v>
      </c>
      <c r="D294" s="17">
        <f t="shared" si="4"/>
        <v>16866727</v>
      </c>
    </row>
    <row r="295" spans="1:4" x14ac:dyDescent="0.3">
      <c r="A295" s="15">
        <v>184031112</v>
      </c>
      <c r="B295" s="15">
        <v>100000000</v>
      </c>
      <c r="C295" s="3" t="s">
        <v>604</v>
      </c>
      <c r="D295" s="17">
        <f t="shared" si="4"/>
        <v>84031112</v>
      </c>
    </row>
    <row r="296" spans="1:4" x14ac:dyDescent="0.3">
      <c r="A296" s="14">
        <v>54700065</v>
      </c>
      <c r="B296" s="14">
        <v>105000000</v>
      </c>
      <c r="C296" s="2" t="s">
        <v>606</v>
      </c>
      <c r="D296" s="17">
        <f t="shared" si="4"/>
        <v>-50299935</v>
      </c>
    </row>
    <row r="297" spans="1:4" x14ac:dyDescent="0.3">
      <c r="A297" s="15">
        <v>27098580</v>
      </c>
      <c r="B297" s="15">
        <v>102000000</v>
      </c>
      <c r="C297" s="3" t="s">
        <v>609</v>
      </c>
      <c r="D297" s="17">
        <f t="shared" si="4"/>
        <v>-74901420</v>
      </c>
    </row>
    <row r="298" spans="1:4" x14ac:dyDescent="0.3">
      <c r="A298" s="14">
        <v>55673333</v>
      </c>
      <c r="B298" s="14">
        <v>80000000</v>
      </c>
      <c r="C298" s="2" t="s">
        <v>611</v>
      </c>
      <c r="D298" s="17">
        <f t="shared" si="4"/>
        <v>-24326667</v>
      </c>
    </row>
    <row r="299" spans="1:4" x14ac:dyDescent="0.3">
      <c r="A299" s="15">
        <v>40198710</v>
      </c>
      <c r="B299" s="15">
        <v>100000000</v>
      </c>
      <c r="C299" s="3" t="s">
        <v>614</v>
      </c>
      <c r="D299" s="17">
        <f t="shared" si="4"/>
        <v>-59801290</v>
      </c>
    </row>
    <row r="300" spans="1:4" x14ac:dyDescent="0.3">
      <c r="A300" s="14">
        <v>72660029</v>
      </c>
      <c r="B300" s="14">
        <v>100000000</v>
      </c>
      <c r="C300" s="2" t="s">
        <v>615</v>
      </c>
      <c r="D300" s="17">
        <f t="shared" si="4"/>
        <v>-27339971</v>
      </c>
    </row>
    <row r="301" spans="1:4" x14ac:dyDescent="0.3">
      <c r="A301" s="15">
        <v>38120554</v>
      </c>
      <c r="B301" s="15">
        <v>140000000</v>
      </c>
      <c r="C301" s="3" t="s">
        <v>616</v>
      </c>
      <c r="D301" s="17">
        <f t="shared" si="4"/>
        <v>-101879446</v>
      </c>
    </row>
    <row r="302" spans="1:4" x14ac:dyDescent="0.3">
      <c r="A302" s="14">
        <v>49392095</v>
      </c>
      <c r="B302" s="14">
        <v>100000000</v>
      </c>
      <c r="C302" s="2" t="s">
        <v>619</v>
      </c>
      <c r="D302" s="17">
        <f t="shared" si="4"/>
        <v>-50607905</v>
      </c>
    </row>
    <row r="303" spans="1:4" x14ac:dyDescent="0.3">
      <c r="A303" s="15">
        <v>39292022</v>
      </c>
      <c r="B303" s="15">
        <v>90000000</v>
      </c>
      <c r="C303" s="3" t="s">
        <v>621</v>
      </c>
      <c r="D303" s="17">
        <f t="shared" si="4"/>
        <v>-50707978</v>
      </c>
    </row>
    <row r="304" spans="1:4" x14ac:dyDescent="0.3">
      <c r="A304" s="14">
        <v>28772222</v>
      </c>
      <c r="B304" s="14">
        <v>105000000</v>
      </c>
      <c r="C304" s="2" t="s">
        <v>624</v>
      </c>
      <c r="D304" s="17">
        <f t="shared" si="4"/>
        <v>-76227778</v>
      </c>
    </row>
    <row r="305" spans="1:4" x14ac:dyDescent="0.3">
      <c r="A305" s="15">
        <v>17010646</v>
      </c>
      <c r="B305" s="15">
        <v>84000000</v>
      </c>
      <c r="C305" s="3" t="s">
        <v>626</v>
      </c>
      <c r="D305" s="17">
        <f t="shared" si="4"/>
        <v>-66989354</v>
      </c>
    </row>
    <row r="306" spans="1:4" x14ac:dyDescent="0.3">
      <c r="A306" s="14">
        <v>24985612</v>
      </c>
      <c r="B306" s="14">
        <v>100000000</v>
      </c>
      <c r="C306" s="2" t="s">
        <v>628</v>
      </c>
      <c r="D306" s="17">
        <f t="shared" si="4"/>
        <v>-75014388</v>
      </c>
    </row>
    <row r="307" spans="1:4" x14ac:dyDescent="0.3">
      <c r="A307" s="15">
        <v>4411102</v>
      </c>
      <c r="B307" s="15">
        <v>100000000</v>
      </c>
      <c r="C307" s="3" t="s">
        <v>631</v>
      </c>
      <c r="D307" s="17">
        <f t="shared" si="4"/>
        <v>-95588898</v>
      </c>
    </row>
    <row r="308" spans="1:4" x14ac:dyDescent="0.3">
      <c r="A308" s="14">
        <v>35024475</v>
      </c>
      <c r="B308" s="14">
        <v>100000000</v>
      </c>
      <c r="C308" s="2" t="s">
        <v>633</v>
      </c>
      <c r="D308" s="17">
        <f t="shared" si="4"/>
        <v>-64975525</v>
      </c>
    </row>
    <row r="309" spans="1:4" x14ac:dyDescent="0.3">
      <c r="A309" s="15">
        <v>130174897</v>
      </c>
      <c r="B309" s="15">
        <v>99000000</v>
      </c>
      <c r="C309" s="3" t="s">
        <v>635</v>
      </c>
      <c r="D309" s="17">
        <f t="shared" si="4"/>
        <v>31174897</v>
      </c>
    </row>
    <row r="310" spans="1:4" x14ac:dyDescent="0.3">
      <c r="A310" s="14">
        <v>10200000</v>
      </c>
      <c r="B310" s="14">
        <v>10000000</v>
      </c>
      <c r="C310" s="2" t="s">
        <v>638</v>
      </c>
      <c r="D310" s="17">
        <f t="shared" si="4"/>
        <v>200000</v>
      </c>
    </row>
    <row r="311" spans="1:4" x14ac:dyDescent="0.3">
      <c r="A311" s="15">
        <v>202007640</v>
      </c>
      <c r="B311" s="15">
        <v>98000000</v>
      </c>
      <c r="C311" s="3" t="s">
        <v>640</v>
      </c>
      <c r="D311" s="17">
        <f t="shared" si="4"/>
        <v>104007640</v>
      </c>
    </row>
    <row r="312" spans="1:4" x14ac:dyDescent="0.3">
      <c r="A312" s="14">
        <v>77679638</v>
      </c>
      <c r="B312" s="14">
        <v>100000000</v>
      </c>
      <c r="C312" s="2" t="s">
        <v>642</v>
      </c>
      <c r="D312" s="17">
        <f t="shared" si="4"/>
        <v>-22320362</v>
      </c>
    </row>
    <row r="313" spans="1:4" x14ac:dyDescent="0.3">
      <c r="A313" s="15">
        <v>9213</v>
      </c>
      <c r="B313" s="15">
        <v>94000000</v>
      </c>
      <c r="C313" s="3" t="s">
        <v>645</v>
      </c>
      <c r="D313" s="17">
        <f t="shared" si="4"/>
        <v>-93990787</v>
      </c>
    </row>
    <row r="314" spans="1:4" x14ac:dyDescent="0.3">
      <c r="A314" s="14">
        <v>58867694</v>
      </c>
      <c r="B314" s="14">
        <v>100000000</v>
      </c>
      <c r="C314" s="2" t="s">
        <v>649</v>
      </c>
      <c r="D314" s="17">
        <f t="shared" si="4"/>
        <v>-41132306</v>
      </c>
    </row>
    <row r="315" spans="1:4" x14ac:dyDescent="0.3">
      <c r="A315" s="15">
        <v>59475623</v>
      </c>
      <c r="B315" s="15">
        <v>90000000</v>
      </c>
      <c r="C315" s="3" t="s">
        <v>652</v>
      </c>
      <c r="D315" s="17">
        <f t="shared" si="4"/>
        <v>-30524377</v>
      </c>
    </row>
    <row r="316" spans="1:4" x14ac:dyDescent="0.3">
      <c r="A316" s="14">
        <v>108638745</v>
      </c>
      <c r="B316" s="14">
        <v>92000000</v>
      </c>
      <c r="C316" s="2" t="s">
        <v>654</v>
      </c>
      <c r="D316" s="17">
        <f t="shared" si="4"/>
        <v>16638745</v>
      </c>
    </row>
    <row r="317" spans="1:4" x14ac:dyDescent="0.3">
      <c r="A317" s="15">
        <v>86897182</v>
      </c>
      <c r="B317" s="15">
        <v>95000000</v>
      </c>
      <c r="C317" s="3" t="s">
        <v>657</v>
      </c>
      <c r="D317" s="17">
        <f t="shared" si="4"/>
        <v>-8102818</v>
      </c>
    </row>
    <row r="318" spans="1:4" x14ac:dyDescent="0.3">
      <c r="A318" s="14">
        <v>63540020</v>
      </c>
      <c r="B318" s="14">
        <v>93000000</v>
      </c>
      <c r="C318" s="2" t="s">
        <v>659</v>
      </c>
      <c r="D318" s="17">
        <f t="shared" si="4"/>
        <v>-29459980</v>
      </c>
    </row>
    <row r="319" spans="1:4" x14ac:dyDescent="0.3">
      <c r="A319" s="15">
        <v>95328937</v>
      </c>
      <c r="B319" s="15">
        <v>100000000</v>
      </c>
      <c r="C319" s="3" t="s">
        <v>661</v>
      </c>
      <c r="D319" s="17">
        <f t="shared" si="4"/>
        <v>-4671063</v>
      </c>
    </row>
    <row r="320" spans="1:4" x14ac:dyDescent="0.3">
      <c r="A320" s="14">
        <v>50802661</v>
      </c>
      <c r="B320" s="14">
        <v>95000000</v>
      </c>
      <c r="C320" s="2" t="s">
        <v>664</v>
      </c>
      <c r="D320" s="17">
        <f t="shared" si="4"/>
        <v>-44197339</v>
      </c>
    </row>
    <row r="321" spans="1:4" x14ac:dyDescent="0.3">
      <c r="A321" s="15">
        <v>161317423</v>
      </c>
      <c r="B321" s="15">
        <v>95000000</v>
      </c>
      <c r="C321" s="3" t="s">
        <v>665</v>
      </c>
      <c r="D321" s="17">
        <f t="shared" si="4"/>
        <v>66317423</v>
      </c>
    </row>
    <row r="322" spans="1:4" x14ac:dyDescent="0.3">
      <c r="A322" s="14">
        <v>201148159</v>
      </c>
      <c r="B322" s="14">
        <v>95000000</v>
      </c>
      <c r="C322" s="2" t="s">
        <v>667</v>
      </c>
      <c r="D322" s="17">
        <f t="shared" si="4"/>
        <v>106148159</v>
      </c>
    </row>
    <row r="323" spans="1:4" x14ac:dyDescent="0.3">
      <c r="A323" s="15">
        <v>43982842</v>
      </c>
      <c r="B323" s="15">
        <v>65000000</v>
      </c>
      <c r="C323" s="3" t="s">
        <v>669</v>
      </c>
      <c r="D323" s="17">
        <f t="shared" ref="D323:D386" si="5">A323-B323</f>
        <v>-21017158</v>
      </c>
    </row>
    <row r="324" spans="1:4" x14ac:dyDescent="0.3">
      <c r="A324" s="14">
        <v>380838870</v>
      </c>
      <c r="B324" s="14">
        <v>94000000</v>
      </c>
      <c r="C324" s="2" t="s">
        <v>670</v>
      </c>
      <c r="D324" s="17">
        <f t="shared" si="5"/>
        <v>286838870</v>
      </c>
    </row>
    <row r="325" spans="1:4" x14ac:dyDescent="0.3">
      <c r="A325" s="15">
        <v>377019252</v>
      </c>
      <c r="B325" s="15">
        <v>94000000</v>
      </c>
      <c r="C325" s="3" t="s">
        <v>671</v>
      </c>
      <c r="D325" s="17">
        <f t="shared" si="5"/>
        <v>283019252</v>
      </c>
    </row>
    <row r="326" spans="1:4" x14ac:dyDescent="0.3">
      <c r="A326" s="14">
        <v>340478898</v>
      </c>
      <c r="B326" s="14">
        <v>94000000</v>
      </c>
      <c r="C326" s="2" t="s">
        <v>672</v>
      </c>
      <c r="D326" s="17">
        <f t="shared" si="5"/>
        <v>246478898</v>
      </c>
    </row>
    <row r="327" spans="1:4" x14ac:dyDescent="0.3">
      <c r="A327" s="15">
        <v>17176900</v>
      </c>
      <c r="B327" s="15">
        <v>95000000</v>
      </c>
      <c r="C327" s="3" t="s">
        <v>674</v>
      </c>
      <c r="D327" s="17">
        <f t="shared" si="5"/>
        <v>-77823100</v>
      </c>
    </row>
    <row r="328" spans="1:4" x14ac:dyDescent="0.3">
      <c r="A328" s="14">
        <v>131144183</v>
      </c>
      <c r="B328" s="14">
        <v>115000000</v>
      </c>
      <c r="C328" s="2" t="s">
        <v>675</v>
      </c>
      <c r="D328" s="17">
        <f t="shared" si="5"/>
        <v>16144183</v>
      </c>
    </row>
    <row r="329" spans="1:4" x14ac:dyDescent="0.3">
      <c r="A329" s="15">
        <v>23014504</v>
      </c>
      <c r="B329" s="15">
        <v>100000000</v>
      </c>
      <c r="C329" s="3" t="s">
        <v>678</v>
      </c>
      <c r="D329" s="17">
        <f t="shared" si="5"/>
        <v>-76985496</v>
      </c>
    </row>
    <row r="330" spans="1:4" x14ac:dyDescent="0.3">
      <c r="A330" s="14">
        <v>181166115</v>
      </c>
      <c r="B330" s="14">
        <v>93000000</v>
      </c>
      <c r="C330" s="2" t="s">
        <v>679</v>
      </c>
      <c r="D330" s="17">
        <f t="shared" si="5"/>
        <v>88166115</v>
      </c>
    </row>
    <row r="331" spans="1:4" x14ac:dyDescent="0.3">
      <c r="A331" s="15">
        <v>176740650</v>
      </c>
      <c r="B331" s="15">
        <v>93000000</v>
      </c>
      <c r="C331" s="3" t="s">
        <v>681</v>
      </c>
      <c r="D331" s="17">
        <f t="shared" si="5"/>
        <v>83740650</v>
      </c>
    </row>
    <row r="332" spans="1:4" x14ac:dyDescent="0.3">
      <c r="A332" s="14">
        <v>71148699</v>
      </c>
      <c r="B332" s="14">
        <v>90000000</v>
      </c>
      <c r="C332" s="2" t="s">
        <v>683</v>
      </c>
      <c r="D332" s="17">
        <f t="shared" si="5"/>
        <v>-18851301</v>
      </c>
    </row>
    <row r="333" spans="1:4" x14ac:dyDescent="0.3">
      <c r="A333" s="15">
        <v>67344392</v>
      </c>
      <c r="B333" s="15">
        <v>92000000</v>
      </c>
      <c r="C333" s="3" t="s">
        <v>685</v>
      </c>
      <c r="D333" s="17">
        <f t="shared" si="5"/>
        <v>-24655608</v>
      </c>
    </row>
    <row r="334" spans="1:4" x14ac:dyDescent="0.3">
      <c r="A334" s="14">
        <v>22406362</v>
      </c>
      <c r="B334" s="14">
        <v>107000000</v>
      </c>
      <c r="C334" s="2" t="s">
        <v>688</v>
      </c>
      <c r="D334" s="17">
        <f t="shared" si="5"/>
        <v>-84593638</v>
      </c>
    </row>
    <row r="335" spans="1:4" x14ac:dyDescent="0.3">
      <c r="A335" s="15">
        <v>261437578</v>
      </c>
      <c r="B335" s="15">
        <v>92000000</v>
      </c>
      <c r="C335" s="3" t="s">
        <v>690</v>
      </c>
      <c r="D335" s="17">
        <f t="shared" si="5"/>
        <v>169437578</v>
      </c>
    </row>
    <row r="336" spans="1:4" x14ac:dyDescent="0.3">
      <c r="A336" s="14">
        <v>11000000</v>
      </c>
      <c r="B336" s="14">
        <v>98000000</v>
      </c>
      <c r="C336" s="2" t="s">
        <v>692</v>
      </c>
      <c r="D336" s="17">
        <f t="shared" si="5"/>
        <v>-87000000</v>
      </c>
    </row>
    <row r="337" spans="1:4" x14ac:dyDescent="0.3">
      <c r="A337" s="15">
        <v>88761720</v>
      </c>
      <c r="B337" s="15">
        <v>95000000</v>
      </c>
      <c r="C337" s="3" t="s">
        <v>693</v>
      </c>
      <c r="D337" s="17">
        <f t="shared" si="5"/>
        <v>-6238280</v>
      </c>
    </row>
    <row r="338" spans="1:4" x14ac:dyDescent="0.3">
      <c r="A338" s="14">
        <v>250147615</v>
      </c>
      <c r="B338" s="14">
        <v>90000000</v>
      </c>
      <c r="C338" s="2" t="s">
        <v>695</v>
      </c>
      <c r="D338" s="17">
        <f t="shared" si="5"/>
        <v>160147615</v>
      </c>
    </row>
    <row r="339" spans="1:4" x14ac:dyDescent="0.3">
      <c r="A339" s="15">
        <v>245823397</v>
      </c>
      <c r="B339" s="15">
        <v>90000000</v>
      </c>
      <c r="C339" s="3" t="s">
        <v>696</v>
      </c>
      <c r="D339" s="17">
        <f t="shared" si="5"/>
        <v>155823397</v>
      </c>
    </row>
    <row r="340" spans="1:4" x14ac:dyDescent="0.3">
      <c r="A340" s="14">
        <v>81557479</v>
      </c>
      <c r="B340" s="14">
        <v>100000000</v>
      </c>
      <c r="C340" s="2" t="s">
        <v>697</v>
      </c>
      <c r="D340" s="17">
        <f t="shared" si="5"/>
        <v>-18442521</v>
      </c>
    </row>
    <row r="341" spans="1:4" x14ac:dyDescent="0.3">
      <c r="A341" s="15">
        <v>226138454</v>
      </c>
      <c r="B341" s="15">
        <v>90000000</v>
      </c>
      <c r="C341" s="3" t="s">
        <v>698</v>
      </c>
      <c r="D341" s="17">
        <f t="shared" si="5"/>
        <v>136138454</v>
      </c>
    </row>
    <row r="342" spans="1:4" x14ac:dyDescent="0.3">
      <c r="A342" s="14">
        <v>155370362</v>
      </c>
      <c r="B342" s="14">
        <v>100000000</v>
      </c>
      <c r="C342" s="2" t="s">
        <v>700</v>
      </c>
      <c r="D342" s="17">
        <f t="shared" si="5"/>
        <v>55370362</v>
      </c>
    </row>
    <row r="343" spans="1:4" x14ac:dyDescent="0.3">
      <c r="A343" s="15">
        <v>124870275</v>
      </c>
      <c r="B343" s="15">
        <v>100000000</v>
      </c>
      <c r="C343" s="3" t="s">
        <v>703</v>
      </c>
      <c r="D343" s="17">
        <f t="shared" si="5"/>
        <v>24870275</v>
      </c>
    </row>
    <row r="344" spans="1:4" x14ac:dyDescent="0.3">
      <c r="A344" s="14">
        <v>196573705</v>
      </c>
      <c r="B344" s="14">
        <v>90000000</v>
      </c>
      <c r="C344" s="2" t="s">
        <v>704</v>
      </c>
      <c r="D344" s="17">
        <f t="shared" si="5"/>
        <v>106573705</v>
      </c>
    </row>
    <row r="345" spans="1:4" x14ac:dyDescent="0.3">
      <c r="A345" s="15">
        <v>58229120</v>
      </c>
      <c r="B345" s="15">
        <v>90000000</v>
      </c>
      <c r="C345" s="3" t="s">
        <v>707</v>
      </c>
      <c r="D345" s="17">
        <f t="shared" si="5"/>
        <v>-31770880</v>
      </c>
    </row>
    <row r="346" spans="1:4" x14ac:dyDescent="0.3">
      <c r="A346" s="14">
        <v>125305545</v>
      </c>
      <c r="B346" s="14">
        <v>92000000</v>
      </c>
      <c r="C346" s="2" t="s">
        <v>709</v>
      </c>
      <c r="D346" s="17">
        <f t="shared" si="5"/>
        <v>33305545</v>
      </c>
    </row>
    <row r="347" spans="1:4" x14ac:dyDescent="0.3">
      <c r="A347" s="15">
        <v>132373442</v>
      </c>
      <c r="B347" s="15">
        <v>90000000</v>
      </c>
      <c r="C347" s="3" t="s">
        <v>711</v>
      </c>
      <c r="D347" s="17">
        <f t="shared" si="5"/>
        <v>42373442</v>
      </c>
    </row>
    <row r="348" spans="1:4" x14ac:dyDescent="0.3">
      <c r="A348" s="14">
        <v>120618403</v>
      </c>
      <c r="B348" s="14">
        <v>90000000</v>
      </c>
      <c r="C348" s="2" t="s">
        <v>714</v>
      </c>
      <c r="D348" s="17">
        <f t="shared" si="5"/>
        <v>30618403</v>
      </c>
    </row>
    <row r="349" spans="1:4" x14ac:dyDescent="0.3">
      <c r="A349" s="15">
        <v>110416702</v>
      </c>
      <c r="B349" s="15">
        <v>92000000</v>
      </c>
      <c r="C349" s="3" t="s">
        <v>716</v>
      </c>
      <c r="D349" s="17">
        <f t="shared" si="5"/>
        <v>18416702</v>
      </c>
    </row>
    <row r="350" spans="1:4" x14ac:dyDescent="0.3">
      <c r="A350" s="14">
        <v>102515793</v>
      </c>
      <c r="B350" s="14">
        <v>90000000</v>
      </c>
      <c r="C350" s="2" t="s">
        <v>718</v>
      </c>
      <c r="D350" s="17">
        <f t="shared" si="5"/>
        <v>12515793</v>
      </c>
    </row>
    <row r="351" spans="1:4" x14ac:dyDescent="0.3">
      <c r="A351" s="15">
        <v>100012500</v>
      </c>
      <c r="B351" s="15">
        <v>90000000</v>
      </c>
      <c r="C351" s="3" t="s">
        <v>719</v>
      </c>
      <c r="D351" s="17">
        <f t="shared" si="5"/>
        <v>10012500</v>
      </c>
    </row>
    <row r="352" spans="1:4" x14ac:dyDescent="0.3">
      <c r="A352" s="14">
        <v>209019489</v>
      </c>
      <c r="B352" s="14">
        <v>90000000</v>
      </c>
      <c r="C352" s="2" t="s">
        <v>720</v>
      </c>
      <c r="D352" s="17">
        <f t="shared" si="5"/>
        <v>119019489</v>
      </c>
    </row>
    <row r="353" spans="1:4" x14ac:dyDescent="0.3">
      <c r="A353" s="14">
        <v>84037039</v>
      </c>
      <c r="B353" s="14">
        <v>120000000</v>
      </c>
      <c r="C353" s="2" t="s">
        <v>722</v>
      </c>
      <c r="D353" s="17">
        <f t="shared" si="5"/>
        <v>-35962961</v>
      </c>
    </row>
    <row r="354" spans="1:4" x14ac:dyDescent="0.3">
      <c r="A354" s="15">
        <v>85884815</v>
      </c>
      <c r="B354" s="15">
        <v>90000000</v>
      </c>
      <c r="C354" s="3" t="s">
        <v>725</v>
      </c>
      <c r="D354" s="17">
        <f t="shared" si="5"/>
        <v>-4115185</v>
      </c>
    </row>
    <row r="355" spans="1:4" x14ac:dyDescent="0.3">
      <c r="A355" s="14">
        <v>83077470</v>
      </c>
      <c r="B355" s="14">
        <v>75000000</v>
      </c>
      <c r="C355" s="2" t="s">
        <v>727</v>
      </c>
      <c r="D355" s="17">
        <f t="shared" si="5"/>
        <v>8077470</v>
      </c>
    </row>
    <row r="356" spans="1:4" x14ac:dyDescent="0.3">
      <c r="A356" s="15">
        <v>100018837</v>
      </c>
      <c r="B356" s="15">
        <v>90000000</v>
      </c>
      <c r="C356" s="3" t="s">
        <v>729</v>
      </c>
      <c r="D356" s="17">
        <f t="shared" si="5"/>
        <v>10018837</v>
      </c>
    </row>
    <row r="357" spans="1:4" x14ac:dyDescent="0.3">
      <c r="A357" s="14">
        <v>78747585</v>
      </c>
      <c r="B357" s="14">
        <v>88000000</v>
      </c>
      <c r="C357" s="2" t="s">
        <v>731</v>
      </c>
      <c r="D357" s="17">
        <f t="shared" si="5"/>
        <v>-9252415</v>
      </c>
    </row>
    <row r="358" spans="1:4" x14ac:dyDescent="0.3">
      <c r="A358" s="15">
        <v>78616689</v>
      </c>
      <c r="B358" s="15">
        <v>100000000</v>
      </c>
      <c r="C358" s="3" t="s">
        <v>732</v>
      </c>
      <c r="D358" s="17">
        <f t="shared" si="5"/>
        <v>-21383311</v>
      </c>
    </row>
    <row r="359" spans="1:4" x14ac:dyDescent="0.3">
      <c r="A359" s="14">
        <v>75817994</v>
      </c>
      <c r="B359" s="14">
        <v>90000000</v>
      </c>
      <c r="C359" s="2" t="s">
        <v>734</v>
      </c>
      <c r="D359" s="17">
        <f t="shared" si="5"/>
        <v>-14182006</v>
      </c>
    </row>
    <row r="360" spans="1:4" x14ac:dyDescent="0.3">
      <c r="A360" s="15">
        <v>100853835</v>
      </c>
      <c r="B360" s="15">
        <v>90000000</v>
      </c>
      <c r="C360" s="3" t="s">
        <v>736</v>
      </c>
      <c r="D360" s="17">
        <f t="shared" si="5"/>
        <v>10853835</v>
      </c>
    </row>
    <row r="361" spans="1:4" x14ac:dyDescent="0.3">
      <c r="A361" s="14">
        <v>73209340</v>
      </c>
      <c r="B361" s="14">
        <v>95000000</v>
      </c>
      <c r="C361" s="2" t="s">
        <v>738</v>
      </c>
      <c r="D361" s="17">
        <f t="shared" si="5"/>
        <v>-21790660</v>
      </c>
    </row>
    <row r="362" spans="1:4" x14ac:dyDescent="0.3">
      <c r="A362" s="15">
        <v>72515360</v>
      </c>
      <c r="B362" s="15">
        <v>80000000</v>
      </c>
      <c r="C362" s="3" t="s">
        <v>741</v>
      </c>
      <c r="D362" s="17">
        <f t="shared" si="5"/>
        <v>-7484640</v>
      </c>
    </row>
    <row r="363" spans="1:4" x14ac:dyDescent="0.3">
      <c r="A363" s="14">
        <v>68558662</v>
      </c>
      <c r="B363" s="14">
        <v>90000000</v>
      </c>
      <c r="C363" s="2" t="s">
        <v>744</v>
      </c>
      <c r="D363" s="17">
        <f t="shared" si="5"/>
        <v>-21441338</v>
      </c>
    </row>
    <row r="364" spans="1:4" x14ac:dyDescent="0.3">
      <c r="A364" s="15">
        <v>65653758</v>
      </c>
      <c r="B364" s="15">
        <v>95000000</v>
      </c>
      <c r="C364" s="3" t="s">
        <v>745</v>
      </c>
      <c r="D364" s="17">
        <f t="shared" si="5"/>
        <v>-29346242</v>
      </c>
    </row>
    <row r="365" spans="1:4" x14ac:dyDescent="0.3">
      <c r="A365" s="14">
        <v>64685359</v>
      </c>
      <c r="B365" s="14">
        <v>90000000</v>
      </c>
      <c r="C365" s="2" t="s">
        <v>747</v>
      </c>
      <c r="D365" s="17">
        <f t="shared" si="5"/>
        <v>-25314641</v>
      </c>
    </row>
    <row r="366" spans="1:4" x14ac:dyDescent="0.3">
      <c r="A366" s="15">
        <v>61355436</v>
      </c>
      <c r="B366" s="15">
        <v>68000000</v>
      </c>
      <c r="C366" s="3" t="s">
        <v>748</v>
      </c>
      <c r="D366" s="17">
        <f t="shared" si="5"/>
        <v>-6644564</v>
      </c>
    </row>
    <row r="367" spans="1:4" x14ac:dyDescent="0.3">
      <c r="A367" s="14">
        <v>26871</v>
      </c>
      <c r="B367" s="14">
        <v>92000000</v>
      </c>
      <c r="C367" s="2" t="s">
        <v>749</v>
      </c>
      <c r="D367" s="17">
        <f t="shared" si="5"/>
        <v>-91973129</v>
      </c>
    </row>
    <row r="368" spans="1:4" x14ac:dyDescent="0.3">
      <c r="A368" s="15">
        <v>60874615</v>
      </c>
      <c r="B368" s="15">
        <v>90000000</v>
      </c>
      <c r="C368" s="3" t="s">
        <v>751</v>
      </c>
      <c r="D368" s="17">
        <f t="shared" si="5"/>
        <v>-29125385</v>
      </c>
    </row>
    <row r="369" spans="1:4" x14ac:dyDescent="0.3">
      <c r="A369" s="14">
        <v>143618384</v>
      </c>
      <c r="B369" s="14">
        <v>90000000</v>
      </c>
      <c r="C369" s="2" t="s">
        <v>752</v>
      </c>
      <c r="D369" s="17">
        <f t="shared" si="5"/>
        <v>53618384</v>
      </c>
    </row>
    <row r="370" spans="1:4" x14ac:dyDescent="0.3">
      <c r="A370" s="15">
        <v>58220776</v>
      </c>
      <c r="B370" s="15">
        <v>100000000</v>
      </c>
      <c r="C370" s="3" t="s">
        <v>754</v>
      </c>
      <c r="D370" s="17">
        <f t="shared" si="5"/>
        <v>-41779224</v>
      </c>
    </row>
    <row r="371" spans="1:4" x14ac:dyDescent="0.3">
      <c r="A371" s="14">
        <v>47474112</v>
      </c>
      <c r="B371" s="14">
        <v>90000000</v>
      </c>
      <c r="C371" s="2" t="s">
        <v>756</v>
      </c>
      <c r="D371" s="17">
        <f t="shared" si="5"/>
        <v>-42525888</v>
      </c>
    </row>
    <row r="372" spans="1:4" x14ac:dyDescent="0.3">
      <c r="A372" s="15">
        <v>42877165</v>
      </c>
      <c r="B372" s="15">
        <v>86000000</v>
      </c>
      <c r="C372" s="3" t="s">
        <v>758</v>
      </c>
      <c r="D372" s="17">
        <f t="shared" si="5"/>
        <v>-43122835</v>
      </c>
    </row>
    <row r="373" spans="1:4" x14ac:dyDescent="0.3">
      <c r="A373" s="14">
        <v>35168677</v>
      </c>
      <c r="B373" s="14">
        <v>100000000</v>
      </c>
      <c r="C373" s="2" t="s">
        <v>760</v>
      </c>
      <c r="D373" s="17">
        <f t="shared" si="5"/>
        <v>-64831323</v>
      </c>
    </row>
    <row r="374" spans="1:4" x14ac:dyDescent="0.3">
      <c r="A374" s="14">
        <v>37567440</v>
      </c>
      <c r="B374" s="14">
        <v>20000000</v>
      </c>
      <c r="C374" s="2" t="s">
        <v>762</v>
      </c>
      <c r="D374" s="17">
        <f t="shared" si="5"/>
        <v>17567440</v>
      </c>
    </row>
    <row r="375" spans="1:4" x14ac:dyDescent="0.3">
      <c r="A375" s="15">
        <v>61644321</v>
      </c>
      <c r="B375" s="15">
        <v>88000000</v>
      </c>
      <c r="C375" s="3" t="s">
        <v>763</v>
      </c>
      <c r="D375" s="17">
        <f t="shared" si="5"/>
        <v>-26355679</v>
      </c>
    </row>
    <row r="376" spans="1:4" x14ac:dyDescent="0.3">
      <c r="A376" s="14">
        <v>190562</v>
      </c>
      <c r="B376" s="14">
        <v>90000000</v>
      </c>
      <c r="C376" s="2" t="s">
        <v>766</v>
      </c>
      <c r="D376" s="17">
        <f t="shared" si="5"/>
        <v>-89809438</v>
      </c>
    </row>
    <row r="377" spans="1:4" x14ac:dyDescent="0.3">
      <c r="A377" s="15">
        <v>120147445</v>
      </c>
      <c r="B377" s="15">
        <v>87000000</v>
      </c>
      <c r="C377" s="3" t="s">
        <v>769</v>
      </c>
      <c r="D377" s="17">
        <f t="shared" si="5"/>
        <v>33147445</v>
      </c>
    </row>
    <row r="378" spans="1:4" x14ac:dyDescent="0.3">
      <c r="A378" s="14">
        <v>241688385</v>
      </c>
      <c r="B378" s="14">
        <v>92000000</v>
      </c>
      <c r="C378" s="2" t="s">
        <v>770</v>
      </c>
      <c r="D378" s="17">
        <f t="shared" si="5"/>
        <v>149688385</v>
      </c>
    </row>
    <row r="379" spans="1:4" x14ac:dyDescent="0.3">
      <c r="A379" s="14">
        <v>233630478</v>
      </c>
      <c r="B379" s="14">
        <v>90000000</v>
      </c>
      <c r="C379" s="2" t="s">
        <v>772</v>
      </c>
      <c r="D379" s="17">
        <f t="shared" si="5"/>
        <v>143630478</v>
      </c>
    </row>
    <row r="380" spans="1:4" x14ac:dyDescent="0.3">
      <c r="A380" s="15">
        <v>197992827</v>
      </c>
      <c r="B380" s="15">
        <v>100000000</v>
      </c>
      <c r="C380" s="3" t="s">
        <v>774</v>
      </c>
      <c r="D380" s="17">
        <f t="shared" si="5"/>
        <v>97992827</v>
      </c>
    </row>
    <row r="381" spans="1:4" x14ac:dyDescent="0.3">
      <c r="A381" s="14">
        <v>176049130</v>
      </c>
      <c r="B381" s="14">
        <v>75000000</v>
      </c>
      <c r="C381" s="2" t="s">
        <v>775</v>
      </c>
      <c r="D381" s="17">
        <f t="shared" si="5"/>
        <v>101049130</v>
      </c>
    </row>
    <row r="382" spans="1:4" x14ac:dyDescent="0.3">
      <c r="A382" s="15">
        <v>172620724</v>
      </c>
      <c r="B382" s="15">
        <v>85000000</v>
      </c>
      <c r="C382" s="3" t="s">
        <v>776</v>
      </c>
      <c r="D382" s="17">
        <f t="shared" si="5"/>
        <v>87620724</v>
      </c>
    </row>
    <row r="383" spans="1:4" x14ac:dyDescent="0.3">
      <c r="A383" s="14">
        <v>183405771</v>
      </c>
      <c r="B383" s="14">
        <v>85000000</v>
      </c>
      <c r="C383" s="2" t="s">
        <v>777</v>
      </c>
      <c r="D383" s="17">
        <f t="shared" si="5"/>
        <v>98405771</v>
      </c>
    </row>
    <row r="384" spans="1:4" x14ac:dyDescent="0.3">
      <c r="A384" s="15">
        <v>20315324</v>
      </c>
      <c r="B384" s="15">
        <v>75000000</v>
      </c>
      <c r="C384" s="3" t="s">
        <v>779</v>
      </c>
      <c r="D384" s="17">
        <f t="shared" si="5"/>
        <v>-54684676</v>
      </c>
    </row>
    <row r="385" spans="1:4" x14ac:dyDescent="0.3">
      <c r="A385" s="14">
        <v>148313048</v>
      </c>
      <c r="B385" s="14">
        <v>85000000</v>
      </c>
      <c r="C385" s="2" t="s">
        <v>781</v>
      </c>
      <c r="D385" s="17">
        <f t="shared" si="5"/>
        <v>63313048</v>
      </c>
    </row>
    <row r="386" spans="1:4" x14ac:dyDescent="0.3">
      <c r="A386" s="15">
        <v>127706877</v>
      </c>
      <c r="B386" s="15">
        <v>85000000</v>
      </c>
      <c r="C386" s="3" t="s">
        <v>784</v>
      </c>
      <c r="D386" s="17">
        <f t="shared" si="5"/>
        <v>42706877</v>
      </c>
    </row>
    <row r="387" spans="1:4" x14ac:dyDescent="0.3">
      <c r="A387" s="15">
        <v>126149655</v>
      </c>
      <c r="B387" s="15">
        <v>85000000</v>
      </c>
      <c r="C387" s="3" t="s">
        <v>786</v>
      </c>
      <c r="D387" s="17">
        <f t="shared" ref="D387:D450" si="6">A387-B387</f>
        <v>41149655</v>
      </c>
    </row>
    <row r="388" spans="1:4" x14ac:dyDescent="0.3">
      <c r="A388" s="14">
        <v>66941559</v>
      </c>
      <c r="B388" s="14">
        <v>85000000</v>
      </c>
      <c r="C388" s="2" t="s">
        <v>788</v>
      </c>
      <c r="D388" s="17">
        <f t="shared" si="6"/>
        <v>-18058441</v>
      </c>
    </row>
    <row r="389" spans="1:4" x14ac:dyDescent="0.3">
      <c r="A389" s="15">
        <v>78009155</v>
      </c>
      <c r="B389" s="15">
        <v>75000000</v>
      </c>
      <c r="C389" s="3" t="s">
        <v>789</v>
      </c>
      <c r="D389" s="17">
        <f t="shared" si="6"/>
        <v>3009155</v>
      </c>
    </row>
    <row r="390" spans="1:4" x14ac:dyDescent="0.3">
      <c r="A390" s="14">
        <v>63224849</v>
      </c>
      <c r="B390" s="14">
        <v>85000000</v>
      </c>
      <c r="C390" s="2" t="s">
        <v>791</v>
      </c>
      <c r="D390" s="17">
        <f t="shared" si="6"/>
        <v>-21775151</v>
      </c>
    </row>
    <row r="391" spans="1:4" x14ac:dyDescent="0.3">
      <c r="A391" s="15">
        <v>111544445</v>
      </c>
      <c r="B391" s="15">
        <v>90000000</v>
      </c>
      <c r="C391" s="3" t="s">
        <v>793</v>
      </c>
      <c r="D391" s="17">
        <f t="shared" si="6"/>
        <v>21544445</v>
      </c>
    </row>
    <row r="392" spans="1:4" x14ac:dyDescent="0.3">
      <c r="A392" s="14">
        <v>112703470</v>
      </c>
      <c r="B392" s="14">
        <v>85000000</v>
      </c>
      <c r="C392" s="2" t="s">
        <v>794</v>
      </c>
      <c r="D392" s="17">
        <f t="shared" si="6"/>
        <v>27703470</v>
      </c>
    </row>
    <row r="393" spans="1:4" x14ac:dyDescent="0.3">
      <c r="A393" s="15">
        <v>117144465</v>
      </c>
      <c r="B393" s="15">
        <v>85000000</v>
      </c>
      <c r="C393" s="3" t="s">
        <v>795</v>
      </c>
      <c r="D393" s="17">
        <f t="shared" si="6"/>
        <v>32144465</v>
      </c>
    </row>
    <row r="394" spans="1:4" x14ac:dyDescent="0.3">
      <c r="A394" s="14">
        <v>84303558</v>
      </c>
      <c r="B394" s="14">
        <v>85000000</v>
      </c>
      <c r="C394" s="2" t="s">
        <v>797</v>
      </c>
      <c r="D394" s="17">
        <f t="shared" si="6"/>
        <v>-696442</v>
      </c>
    </row>
    <row r="395" spans="1:4" x14ac:dyDescent="0.3">
      <c r="A395" s="15">
        <v>150832203</v>
      </c>
      <c r="B395" s="15">
        <v>85000000</v>
      </c>
      <c r="C395" s="3" t="s">
        <v>799</v>
      </c>
      <c r="D395" s="17">
        <f t="shared" si="6"/>
        <v>65832203</v>
      </c>
    </row>
    <row r="396" spans="1:4" x14ac:dyDescent="0.3">
      <c r="A396" s="14">
        <v>51396781</v>
      </c>
      <c r="B396" s="14">
        <v>68000000</v>
      </c>
      <c r="C396" s="2" t="s">
        <v>801</v>
      </c>
      <c r="D396" s="17">
        <f t="shared" si="6"/>
        <v>-16603219</v>
      </c>
    </row>
    <row r="397" spans="1:4" x14ac:dyDescent="0.3">
      <c r="A397" s="15">
        <v>47592825</v>
      </c>
      <c r="B397" s="15">
        <v>85000000</v>
      </c>
      <c r="C397" s="3" t="s">
        <v>802</v>
      </c>
      <c r="D397" s="17">
        <f t="shared" si="6"/>
        <v>-37407175</v>
      </c>
    </row>
    <row r="398" spans="1:4" x14ac:dyDescent="0.3">
      <c r="A398" s="14">
        <v>50016394</v>
      </c>
      <c r="B398" s="14">
        <v>70000000</v>
      </c>
      <c r="C398" s="2" t="s">
        <v>804</v>
      </c>
      <c r="D398" s="17">
        <f t="shared" si="6"/>
        <v>-19983606</v>
      </c>
    </row>
    <row r="399" spans="1:4" x14ac:dyDescent="0.3">
      <c r="A399" s="15">
        <v>57010853</v>
      </c>
      <c r="B399" s="15">
        <v>85000000</v>
      </c>
      <c r="C399" s="3" t="s">
        <v>805</v>
      </c>
      <c r="D399" s="17">
        <f t="shared" si="6"/>
        <v>-27989147</v>
      </c>
    </row>
    <row r="400" spans="1:4" x14ac:dyDescent="0.3">
      <c r="A400" s="14">
        <v>62494975</v>
      </c>
      <c r="B400" s="14">
        <v>85000000</v>
      </c>
      <c r="C400" s="2" t="s">
        <v>806</v>
      </c>
      <c r="D400" s="17">
        <f t="shared" si="6"/>
        <v>-22505025</v>
      </c>
    </row>
    <row r="401" spans="1:4" x14ac:dyDescent="0.3">
      <c r="A401" s="15">
        <v>46440491</v>
      </c>
      <c r="B401" s="15">
        <v>100000000</v>
      </c>
      <c r="C401" s="3" t="s">
        <v>808</v>
      </c>
      <c r="D401" s="17">
        <f t="shared" si="6"/>
        <v>-53559509</v>
      </c>
    </row>
    <row r="402" spans="1:4" x14ac:dyDescent="0.3">
      <c r="A402" s="14">
        <v>44606335</v>
      </c>
      <c r="B402" s="14">
        <v>90000000</v>
      </c>
      <c r="C402" s="2" t="s">
        <v>810</v>
      </c>
      <c r="D402" s="17">
        <f t="shared" si="6"/>
        <v>-45393665</v>
      </c>
    </row>
    <row r="403" spans="1:4" x14ac:dyDescent="0.3">
      <c r="A403" s="15">
        <v>40048332</v>
      </c>
      <c r="B403" s="15">
        <v>85000000</v>
      </c>
      <c r="C403" s="3" t="s">
        <v>812</v>
      </c>
      <c r="D403" s="17">
        <f t="shared" si="6"/>
        <v>-44951668</v>
      </c>
    </row>
    <row r="404" spans="1:4" x14ac:dyDescent="0.3">
      <c r="A404" s="15">
        <v>64933670</v>
      </c>
      <c r="B404" s="15">
        <v>85000000</v>
      </c>
      <c r="C404" s="3" t="s">
        <v>815</v>
      </c>
      <c r="D404" s="17">
        <f t="shared" si="6"/>
        <v>-20066330</v>
      </c>
    </row>
    <row r="405" spans="1:4" x14ac:dyDescent="0.3">
      <c r="A405" s="14">
        <v>31494270</v>
      </c>
      <c r="B405" s="14">
        <v>60000000</v>
      </c>
      <c r="C405" s="2" t="s">
        <v>818</v>
      </c>
      <c r="D405" s="17">
        <f t="shared" si="6"/>
        <v>-28505730</v>
      </c>
    </row>
    <row r="406" spans="1:4" x14ac:dyDescent="0.3">
      <c r="A406" s="15">
        <v>31111260</v>
      </c>
      <c r="B406" s="15">
        <v>60000000</v>
      </c>
      <c r="C406" s="3" t="s">
        <v>820</v>
      </c>
      <c r="D406" s="17">
        <f t="shared" si="6"/>
        <v>-28888740</v>
      </c>
    </row>
    <row r="407" spans="1:4" x14ac:dyDescent="0.3">
      <c r="A407" s="14">
        <v>123307945</v>
      </c>
      <c r="B407" s="14">
        <v>65000000</v>
      </c>
      <c r="C407" s="2" t="s">
        <v>823</v>
      </c>
      <c r="D407" s="17">
        <f t="shared" si="6"/>
        <v>58307945</v>
      </c>
    </row>
    <row r="408" spans="1:4" x14ac:dyDescent="0.3">
      <c r="A408" s="15">
        <v>153288182</v>
      </c>
      <c r="B408" s="15">
        <v>84000000</v>
      </c>
      <c r="C408" s="3" t="s">
        <v>825</v>
      </c>
      <c r="D408" s="17">
        <f t="shared" si="6"/>
        <v>69288182</v>
      </c>
    </row>
    <row r="409" spans="1:4" x14ac:dyDescent="0.3">
      <c r="A409" s="14">
        <v>13401683</v>
      </c>
      <c r="B409" s="14">
        <v>35000000</v>
      </c>
      <c r="C409" s="2" t="s">
        <v>827</v>
      </c>
      <c r="D409" s="17">
        <f t="shared" si="6"/>
        <v>-21598317</v>
      </c>
    </row>
    <row r="410" spans="1:4" x14ac:dyDescent="0.3">
      <c r="A410" s="15">
        <v>137340146</v>
      </c>
      <c r="B410" s="15">
        <v>70000000</v>
      </c>
      <c r="C410" s="3" t="s">
        <v>829</v>
      </c>
      <c r="D410" s="17">
        <f t="shared" si="6"/>
        <v>67340146</v>
      </c>
    </row>
    <row r="411" spans="1:4" x14ac:dyDescent="0.3">
      <c r="A411" s="15">
        <v>43575716</v>
      </c>
      <c r="B411" s="15">
        <v>85000000</v>
      </c>
      <c r="C411" s="3" t="s">
        <v>831</v>
      </c>
      <c r="D411" s="17">
        <f t="shared" si="6"/>
        <v>-41424284</v>
      </c>
    </row>
    <row r="412" spans="1:4" x14ac:dyDescent="0.3">
      <c r="A412" s="14">
        <v>80170146</v>
      </c>
      <c r="B412" s="14">
        <v>85000000</v>
      </c>
      <c r="C412" s="2" t="s">
        <v>832</v>
      </c>
      <c r="D412" s="17">
        <f t="shared" si="6"/>
        <v>-4829854</v>
      </c>
    </row>
    <row r="413" spans="1:4" x14ac:dyDescent="0.3">
      <c r="A413" s="15">
        <v>75754670</v>
      </c>
      <c r="B413" s="15">
        <v>85000000</v>
      </c>
      <c r="C413" s="3" t="s">
        <v>834</v>
      </c>
      <c r="D413" s="17">
        <f t="shared" si="6"/>
        <v>-9245330</v>
      </c>
    </row>
    <row r="414" spans="1:4" x14ac:dyDescent="0.3">
      <c r="A414" s="14">
        <v>33048353</v>
      </c>
      <c r="B414" s="14">
        <v>65000000</v>
      </c>
      <c r="C414" s="2" t="s">
        <v>836</v>
      </c>
      <c r="D414" s="17">
        <f t="shared" si="6"/>
        <v>-31951647</v>
      </c>
    </row>
    <row r="415" spans="1:4" x14ac:dyDescent="0.3">
      <c r="A415" s="15">
        <v>34543701</v>
      </c>
      <c r="B415" s="15">
        <v>82000000</v>
      </c>
      <c r="C415" s="3" t="s">
        <v>837</v>
      </c>
      <c r="D415" s="17">
        <f t="shared" si="6"/>
        <v>-47456299</v>
      </c>
    </row>
    <row r="416" spans="1:4" x14ac:dyDescent="0.3">
      <c r="A416" s="14">
        <v>242589580</v>
      </c>
      <c r="B416" s="14">
        <v>81000000</v>
      </c>
      <c r="C416" s="2" t="s">
        <v>839</v>
      </c>
      <c r="D416" s="17">
        <f t="shared" si="6"/>
        <v>161589580</v>
      </c>
    </row>
    <row r="417" spans="1:4" x14ac:dyDescent="0.3">
      <c r="A417" s="15">
        <v>102981571</v>
      </c>
      <c r="B417" s="15">
        <v>80000000</v>
      </c>
      <c r="C417" s="3" t="s">
        <v>841</v>
      </c>
      <c r="D417" s="17">
        <f t="shared" si="6"/>
        <v>22981571</v>
      </c>
    </row>
    <row r="418" spans="1:4" x14ac:dyDescent="0.3">
      <c r="A418" s="14">
        <v>180965237</v>
      </c>
      <c r="B418" s="14">
        <v>80000000</v>
      </c>
      <c r="C418" s="2" t="s">
        <v>842</v>
      </c>
      <c r="D418" s="17">
        <f t="shared" si="6"/>
        <v>100965237</v>
      </c>
    </row>
    <row r="419" spans="1:4" x14ac:dyDescent="0.3">
      <c r="A419" s="15">
        <v>407999255</v>
      </c>
      <c r="B419" s="15">
        <v>78000000</v>
      </c>
      <c r="C419" s="3" t="s">
        <v>843</v>
      </c>
      <c r="D419" s="17">
        <f t="shared" si="6"/>
        <v>329999255</v>
      </c>
    </row>
    <row r="420" spans="1:4" x14ac:dyDescent="0.3">
      <c r="A420" s="14">
        <v>254455986</v>
      </c>
      <c r="B420" s="14">
        <v>80000000</v>
      </c>
      <c r="C420" s="2" t="s">
        <v>845</v>
      </c>
      <c r="D420" s="17">
        <f t="shared" si="6"/>
        <v>174455986</v>
      </c>
    </row>
    <row r="421" spans="1:4" x14ac:dyDescent="0.3">
      <c r="A421" s="15">
        <v>162831698</v>
      </c>
      <c r="B421" s="15">
        <v>80000000</v>
      </c>
      <c r="C421" s="3" t="s">
        <v>846</v>
      </c>
      <c r="D421" s="17">
        <f t="shared" si="6"/>
        <v>82831698</v>
      </c>
    </row>
    <row r="422" spans="1:4" x14ac:dyDescent="0.3">
      <c r="A422" s="14">
        <v>155019340</v>
      </c>
      <c r="B422" s="14">
        <v>80000000</v>
      </c>
      <c r="C422" s="2" t="s">
        <v>847</v>
      </c>
      <c r="D422" s="17">
        <f t="shared" si="6"/>
        <v>75019340</v>
      </c>
    </row>
    <row r="423" spans="1:4" x14ac:dyDescent="0.3">
      <c r="A423" s="15">
        <v>145771527</v>
      </c>
      <c r="B423" s="15">
        <v>80000000</v>
      </c>
      <c r="C423" s="3" t="s">
        <v>849</v>
      </c>
      <c r="D423" s="17">
        <f t="shared" si="6"/>
        <v>65771527</v>
      </c>
    </row>
    <row r="424" spans="1:4" x14ac:dyDescent="0.3">
      <c r="A424" s="15">
        <v>140459099</v>
      </c>
      <c r="B424" s="15">
        <v>75000000</v>
      </c>
      <c r="C424" s="3" t="s">
        <v>852</v>
      </c>
      <c r="D424" s="17">
        <f t="shared" si="6"/>
        <v>65459099</v>
      </c>
    </row>
    <row r="425" spans="1:4" x14ac:dyDescent="0.3">
      <c r="A425" s="14">
        <v>53215979</v>
      </c>
      <c r="B425" s="14">
        <v>84000000</v>
      </c>
      <c r="C425" s="2" t="s">
        <v>853</v>
      </c>
      <c r="D425" s="17">
        <f t="shared" si="6"/>
        <v>-30784021</v>
      </c>
    </row>
    <row r="426" spans="1:4" x14ac:dyDescent="0.3">
      <c r="A426" s="15">
        <v>158115031</v>
      </c>
      <c r="B426" s="15">
        <v>82000000</v>
      </c>
      <c r="C426" s="3" t="s">
        <v>855</v>
      </c>
      <c r="D426" s="17">
        <f t="shared" si="6"/>
        <v>76115031</v>
      </c>
    </row>
    <row r="427" spans="1:4" x14ac:dyDescent="0.3">
      <c r="A427" s="14">
        <v>133103929</v>
      </c>
      <c r="B427" s="14">
        <v>75000000</v>
      </c>
      <c r="C427" s="2" t="s">
        <v>856</v>
      </c>
      <c r="D427" s="17">
        <f t="shared" si="6"/>
        <v>58103929</v>
      </c>
    </row>
    <row r="428" spans="1:4" x14ac:dyDescent="0.3">
      <c r="A428" s="15">
        <v>133668525</v>
      </c>
      <c r="B428" s="15">
        <v>80000000</v>
      </c>
      <c r="C428" s="3" t="s">
        <v>857</v>
      </c>
      <c r="D428" s="17">
        <f t="shared" si="6"/>
        <v>53668525</v>
      </c>
    </row>
    <row r="429" spans="1:4" x14ac:dyDescent="0.3">
      <c r="A429" s="14">
        <v>130313314</v>
      </c>
      <c r="B429" s="14">
        <v>80000000</v>
      </c>
      <c r="C429" s="2" t="s">
        <v>858</v>
      </c>
      <c r="D429" s="17">
        <f t="shared" si="6"/>
        <v>50313314</v>
      </c>
    </row>
    <row r="430" spans="1:4" x14ac:dyDescent="0.3">
      <c r="A430" s="15">
        <v>124590960</v>
      </c>
      <c r="B430" s="15">
        <v>80000000</v>
      </c>
      <c r="C430" s="3" t="s">
        <v>859</v>
      </c>
      <c r="D430" s="17">
        <f t="shared" si="6"/>
        <v>44590960</v>
      </c>
    </row>
    <row r="431" spans="1:4" x14ac:dyDescent="0.3">
      <c r="A431" s="14">
        <v>127968405</v>
      </c>
      <c r="B431" s="14">
        <v>80000000</v>
      </c>
      <c r="C431" s="2" t="s">
        <v>860</v>
      </c>
      <c r="D431" s="17">
        <f t="shared" si="6"/>
        <v>47968405</v>
      </c>
    </row>
    <row r="432" spans="1:4" x14ac:dyDescent="0.3">
      <c r="A432" s="15">
        <v>120136047</v>
      </c>
      <c r="B432" s="15">
        <v>80000000</v>
      </c>
      <c r="C432" s="3" t="s">
        <v>862</v>
      </c>
      <c r="D432" s="17">
        <f t="shared" si="6"/>
        <v>40136047</v>
      </c>
    </row>
    <row r="433" spans="1:4" x14ac:dyDescent="0.3">
      <c r="A433" s="14">
        <v>128200012</v>
      </c>
      <c r="B433" s="14">
        <v>75000000</v>
      </c>
      <c r="C433" s="2" t="s">
        <v>863</v>
      </c>
      <c r="D433" s="17">
        <f t="shared" si="6"/>
        <v>53200012</v>
      </c>
    </row>
    <row r="434" spans="1:4" x14ac:dyDescent="0.3">
      <c r="A434" s="15">
        <v>112225777</v>
      </c>
      <c r="B434" s="15">
        <v>80000000</v>
      </c>
      <c r="C434" s="3" t="s">
        <v>864</v>
      </c>
      <c r="D434" s="17">
        <f t="shared" si="6"/>
        <v>32225777</v>
      </c>
    </row>
    <row r="435" spans="1:4" x14ac:dyDescent="0.3">
      <c r="A435" s="14">
        <v>109993847</v>
      </c>
      <c r="B435" s="14">
        <v>80000000</v>
      </c>
      <c r="C435" s="2" t="s">
        <v>867</v>
      </c>
      <c r="D435" s="17">
        <f t="shared" si="6"/>
        <v>29993847</v>
      </c>
    </row>
    <row r="436" spans="1:4" x14ac:dyDescent="0.3">
      <c r="A436" s="15">
        <v>104054514</v>
      </c>
      <c r="B436" s="15">
        <v>80000000</v>
      </c>
      <c r="C436" s="3" t="s">
        <v>868</v>
      </c>
      <c r="D436" s="17">
        <f t="shared" si="6"/>
        <v>24054514</v>
      </c>
    </row>
    <row r="437" spans="1:4" x14ac:dyDescent="0.3">
      <c r="A437" s="14">
        <v>103028109</v>
      </c>
      <c r="B437" s="14">
        <v>80000000</v>
      </c>
      <c r="C437" s="2" t="s">
        <v>869</v>
      </c>
      <c r="D437" s="17">
        <f t="shared" si="6"/>
        <v>23028109</v>
      </c>
    </row>
    <row r="438" spans="1:4" x14ac:dyDescent="0.3">
      <c r="A438" s="14">
        <v>101087161</v>
      </c>
      <c r="B438" s="14">
        <v>75000000</v>
      </c>
      <c r="C438" s="2" t="s">
        <v>870</v>
      </c>
      <c r="D438" s="17">
        <f t="shared" si="6"/>
        <v>26087161</v>
      </c>
    </row>
    <row r="439" spans="1:4" x14ac:dyDescent="0.3">
      <c r="A439" s="15">
        <v>101111837</v>
      </c>
      <c r="B439" s="15">
        <v>80000000</v>
      </c>
      <c r="C439" s="3" t="s">
        <v>872</v>
      </c>
      <c r="D439" s="17">
        <f t="shared" si="6"/>
        <v>21111837</v>
      </c>
    </row>
    <row r="440" spans="1:4" x14ac:dyDescent="0.3">
      <c r="A440" s="14">
        <v>95632614</v>
      </c>
      <c r="B440" s="14">
        <v>79000000</v>
      </c>
      <c r="C440" s="2" t="s">
        <v>875</v>
      </c>
      <c r="D440" s="17">
        <f t="shared" si="6"/>
        <v>16632614</v>
      </c>
    </row>
    <row r="441" spans="1:4" x14ac:dyDescent="0.3">
      <c r="A441" s="15">
        <v>94822707</v>
      </c>
      <c r="B441" s="15">
        <v>80000000</v>
      </c>
      <c r="C441" s="3" t="s">
        <v>877</v>
      </c>
      <c r="D441" s="17">
        <f t="shared" si="6"/>
        <v>14822707</v>
      </c>
    </row>
    <row r="442" spans="1:4" x14ac:dyDescent="0.3">
      <c r="A442" s="14">
        <v>92969824</v>
      </c>
      <c r="B442" s="14">
        <v>80000000</v>
      </c>
      <c r="C442" s="2" t="s">
        <v>880</v>
      </c>
      <c r="D442" s="17">
        <f t="shared" si="6"/>
        <v>12969824</v>
      </c>
    </row>
    <row r="443" spans="1:4" x14ac:dyDescent="0.3">
      <c r="A443" s="15">
        <v>91188905</v>
      </c>
      <c r="B443" s="15">
        <v>80000000</v>
      </c>
      <c r="C443" s="3" t="s">
        <v>882</v>
      </c>
      <c r="D443" s="17">
        <f t="shared" si="6"/>
        <v>11188905</v>
      </c>
    </row>
    <row r="444" spans="1:4" x14ac:dyDescent="0.3">
      <c r="A444" s="14">
        <v>90443603</v>
      </c>
      <c r="B444" s="14">
        <v>80000000</v>
      </c>
      <c r="C444" s="2" t="s">
        <v>885</v>
      </c>
      <c r="D444" s="17">
        <f t="shared" si="6"/>
        <v>10443603</v>
      </c>
    </row>
    <row r="445" spans="1:4" x14ac:dyDescent="0.3">
      <c r="A445" s="15">
        <v>82226474</v>
      </c>
      <c r="B445" s="15">
        <v>65000000</v>
      </c>
      <c r="C445" s="3" t="s">
        <v>887</v>
      </c>
      <c r="D445" s="17">
        <f t="shared" si="6"/>
        <v>17226474</v>
      </c>
    </row>
    <row r="446" spans="1:4" x14ac:dyDescent="0.3">
      <c r="A446" s="14">
        <v>79363785</v>
      </c>
      <c r="B446" s="14">
        <v>80000000</v>
      </c>
      <c r="C446" s="2" t="s">
        <v>890</v>
      </c>
      <c r="D446" s="17">
        <f t="shared" si="6"/>
        <v>-636215</v>
      </c>
    </row>
    <row r="447" spans="1:4" x14ac:dyDescent="0.3">
      <c r="A447" s="15">
        <v>76081498</v>
      </c>
      <c r="B447" s="15">
        <v>75000000</v>
      </c>
      <c r="C447" s="3" t="s">
        <v>892</v>
      </c>
      <c r="D447" s="17">
        <f t="shared" si="6"/>
        <v>1081498</v>
      </c>
    </row>
    <row r="448" spans="1:4" x14ac:dyDescent="0.3">
      <c r="A448" s="14">
        <v>85707116</v>
      </c>
      <c r="B448" s="14">
        <v>68000000</v>
      </c>
      <c r="C448" s="2" t="s">
        <v>893</v>
      </c>
      <c r="D448" s="17">
        <f t="shared" si="6"/>
        <v>17707116</v>
      </c>
    </row>
    <row r="449" spans="1:4" x14ac:dyDescent="0.3">
      <c r="A449" s="15">
        <v>74329966</v>
      </c>
      <c r="B449" s="15">
        <v>70000000</v>
      </c>
      <c r="C449" s="3" t="s">
        <v>896</v>
      </c>
      <c r="D449" s="17">
        <f t="shared" si="6"/>
        <v>4329966</v>
      </c>
    </row>
    <row r="450" spans="1:4" x14ac:dyDescent="0.3">
      <c r="A450" s="14">
        <v>100169068</v>
      </c>
      <c r="B450" s="14">
        <v>80000000</v>
      </c>
      <c r="C450" s="2" t="s">
        <v>898</v>
      </c>
      <c r="D450" s="17">
        <f t="shared" si="6"/>
        <v>20169068</v>
      </c>
    </row>
    <row r="451" spans="1:4" x14ac:dyDescent="0.3">
      <c r="A451" s="15">
        <v>73215310</v>
      </c>
      <c r="B451" s="15">
        <v>80000000</v>
      </c>
      <c r="C451" s="3" t="s">
        <v>901</v>
      </c>
      <c r="D451" s="17">
        <f t="shared" ref="D451:D514" si="7">A451-B451</f>
        <v>-6784690</v>
      </c>
    </row>
    <row r="452" spans="1:4" x14ac:dyDescent="0.3">
      <c r="A452" s="14">
        <v>80360866</v>
      </c>
      <c r="B452" s="14">
        <v>80000000</v>
      </c>
      <c r="C452" s="2" t="s">
        <v>903</v>
      </c>
      <c r="D452" s="17">
        <f t="shared" si="7"/>
        <v>360866</v>
      </c>
    </row>
    <row r="453" spans="1:4" x14ac:dyDescent="0.3">
      <c r="A453" s="15">
        <v>69102910</v>
      </c>
      <c r="B453" s="15">
        <v>80000000</v>
      </c>
      <c r="C453" s="3" t="s">
        <v>906</v>
      </c>
      <c r="D453" s="17">
        <f t="shared" si="7"/>
        <v>-10897090</v>
      </c>
    </row>
    <row r="454" spans="1:4" x14ac:dyDescent="0.3">
      <c r="A454" s="14">
        <v>65948711</v>
      </c>
      <c r="B454" s="14">
        <v>80000000</v>
      </c>
      <c r="C454" s="2" t="s">
        <v>908</v>
      </c>
      <c r="D454" s="17">
        <f t="shared" si="7"/>
        <v>-14051289</v>
      </c>
    </row>
    <row r="455" spans="1:4" x14ac:dyDescent="0.3">
      <c r="A455" s="14">
        <v>169692572</v>
      </c>
      <c r="B455" s="14">
        <v>80000000</v>
      </c>
      <c r="C455" s="2" t="s">
        <v>909</v>
      </c>
      <c r="D455" s="17">
        <f t="shared" si="7"/>
        <v>89692572</v>
      </c>
    </row>
    <row r="456" spans="1:4" x14ac:dyDescent="0.3">
      <c r="A456" s="14">
        <v>60507228</v>
      </c>
      <c r="B456" s="14">
        <v>80000000</v>
      </c>
      <c r="C456" s="2" t="s">
        <v>912</v>
      </c>
      <c r="D456" s="17">
        <f t="shared" si="7"/>
        <v>-19492772</v>
      </c>
    </row>
    <row r="457" spans="1:4" x14ac:dyDescent="0.3">
      <c r="A457" s="15">
        <v>56684819</v>
      </c>
      <c r="B457" s="15">
        <v>80000000</v>
      </c>
      <c r="C457" s="3" t="s">
        <v>913</v>
      </c>
      <c r="D457" s="17">
        <f t="shared" si="7"/>
        <v>-23315181</v>
      </c>
    </row>
    <row r="458" spans="1:4" x14ac:dyDescent="0.3">
      <c r="A458" s="14">
        <v>50628009</v>
      </c>
      <c r="B458" s="14">
        <v>90000000</v>
      </c>
      <c r="C458" s="2" t="s">
        <v>915</v>
      </c>
      <c r="D458" s="17">
        <f t="shared" si="7"/>
        <v>-39371991</v>
      </c>
    </row>
    <row r="459" spans="1:4" x14ac:dyDescent="0.3">
      <c r="A459" s="15">
        <v>69772969</v>
      </c>
      <c r="B459" s="15">
        <v>80000000</v>
      </c>
      <c r="C459" s="3" t="s">
        <v>916</v>
      </c>
      <c r="D459" s="17">
        <f t="shared" si="7"/>
        <v>-10227031</v>
      </c>
    </row>
    <row r="460" spans="1:4" x14ac:dyDescent="0.3">
      <c r="A460" s="14">
        <v>45356386</v>
      </c>
      <c r="B460" s="14">
        <v>75000000</v>
      </c>
      <c r="C460" s="2" t="s">
        <v>917</v>
      </c>
      <c r="D460" s="17">
        <f t="shared" si="7"/>
        <v>-29643614</v>
      </c>
    </row>
    <row r="461" spans="1:4" x14ac:dyDescent="0.3">
      <c r="A461" s="15">
        <v>55350897</v>
      </c>
      <c r="B461" s="15">
        <v>85000000</v>
      </c>
      <c r="C461" s="3" t="s">
        <v>920</v>
      </c>
      <c r="D461" s="17">
        <f t="shared" si="7"/>
        <v>-29649103</v>
      </c>
    </row>
    <row r="462" spans="1:4" x14ac:dyDescent="0.3">
      <c r="A462" s="14">
        <v>39442871</v>
      </c>
      <c r="B462" s="14">
        <v>80000000</v>
      </c>
      <c r="C462" s="2" t="s">
        <v>923</v>
      </c>
      <c r="D462" s="17">
        <f t="shared" si="7"/>
        <v>-40557129</v>
      </c>
    </row>
    <row r="463" spans="1:4" x14ac:dyDescent="0.3">
      <c r="A463" s="15">
        <v>37899638</v>
      </c>
      <c r="B463" s="15">
        <v>88000000</v>
      </c>
      <c r="C463" s="3" t="s">
        <v>926</v>
      </c>
      <c r="D463" s="17">
        <f t="shared" si="7"/>
        <v>-50100362</v>
      </c>
    </row>
    <row r="464" spans="1:4" x14ac:dyDescent="0.3">
      <c r="A464" s="14">
        <v>37754208</v>
      </c>
      <c r="B464" s="14">
        <v>70000000</v>
      </c>
      <c r="C464" s="2" t="s">
        <v>927</v>
      </c>
      <c r="D464" s="17">
        <f t="shared" si="7"/>
        <v>-32245792</v>
      </c>
    </row>
    <row r="465" spans="1:4" x14ac:dyDescent="0.3">
      <c r="A465" s="15">
        <v>38542418</v>
      </c>
      <c r="B465" s="15">
        <v>80000000</v>
      </c>
      <c r="C465" s="3" t="s">
        <v>929</v>
      </c>
      <c r="D465" s="17">
        <f t="shared" si="7"/>
        <v>-41457582</v>
      </c>
    </row>
    <row r="466" spans="1:4" x14ac:dyDescent="0.3">
      <c r="A466" s="14">
        <v>34566746</v>
      </c>
      <c r="B466" s="14">
        <v>80000000</v>
      </c>
      <c r="C466" s="2" t="s">
        <v>931</v>
      </c>
      <c r="D466" s="17">
        <f t="shared" si="7"/>
        <v>-45433254</v>
      </c>
    </row>
    <row r="467" spans="1:4" x14ac:dyDescent="0.3">
      <c r="A467" s="15">
        <v>32885565</v>
      </c>
      <c r="B467" s="15">
        <v>80000000</v>
      </c>
      <c r="C467" s="3" t="s">
        <v>932</v>
      </c>
      <c r="D467" s="17">
        <f t="shared" si="7"/>
        <v>-47114435</v>
      </c>
    </row>
    <row r="468" spans="1:4" x14ac:dyDescent="0.3">
      <c r="A468" s="14">
        <v>36073232</v>
      </c>
      <c r="B468" s="14">
        <v>80000000</v>
      </c>
      <c r="C468" s="2" t="s">
        <v>935</v>
      </c>
      <c r="D468" s="17">
        <f t="shared" si="7"/>
        <v>-43926768</v>
      </c>
    </row>
    <row r="469" spans="1:4" x14ac:dyDescent="0.3">
      <c r="A469" s="15">
        <v>21471685</v>
      </c>
      <c r="B469" s="15">
        <v>44000000</v>
      </c>
      <c r="C469" s="3" t="s">
        <v>937</v>
      </c>
      <c r="D469" s="17">
        <f t="shared" si="7"/>
        <v>-22528315</v>
      </c>
    </row>
    <row r="470" spans="1:4" x14ac:dyDescent="0.3">
      <c r="A470" s="14">
        <v>20950820</v>
      </c>
      <c r="B470" s="14">
        <v>80000000</v>
      </c>
      <c r="C470" s="2" t="s">
        <v>939</v>
      </c>
      <c r="D470" s="17">
        <f t="shared" si="7"/>
        <v>-59049180</v>
      </c>
    </row>
    <row r="471" spans="1:4" x14ac:dyDescent="0.3">
      <c r="A471" s="15">
        <v>19673424</v>
      </c>
      <c r="B471" s="15">
        <v>80000000</v>
      </c>
      <c r="C471" s="3" t="s">
        <v>941</v>
      </c>
      <c r="D471" s="17">
        <f t="shared" si="7"/>
        <v>-60326576</v>
      </c>
    </row>
    <row r="472" spans="1:4" x14ac:dyDescent="0.3">
      <c r="A472" s="14">
        <v>19480739</v>
      </c>
      <c r="B472" s="14">
        <v>80000000</v>
      </c>
      <c r="C472" s="2" t="s">
        <v>942</v>
      </c>
      <c r="D472" s="17">
        <f t="shared" si="7"/>
        <v>-60519261</v>
      </c>
    </row>
    <row r="473" spans="1:4" x14ac:dyDescent="0.3">
      <c r="A473" s="15">
        <v>17593391</v>
      </c>
      <c r="B473" s="15">
        <v>80000000</v>
      </c>
      <c r="C473" s="3" t="s">
        <v>944</v>
      </c>
      <c r="D473" s="17">
        <f t="shared" si="7"/>
        <v>-62406609</v>
      </c>
    </row>
    <row r="474" spans="1:4" x14ac:dyDescent="0.3">
      <c r="A474" s="14">
        <v>18318000</v>
      </c>
      <c r="B474" s="14">
        <v>80000000</v>
      </c>
      <c r="C474" s="2" t="s">
        <v>945</v>
      </c>
      <c r="D474" s="17">
        <f t="shared" si="7"/>
        <v>-61682000</v>
      </c>
    </row>
    <row r="475" spans="1:4" x14ac:dyDescent="0.3">
      <c r="A475" s="15">
        <v>27356090</v>
      </c>
      <c r="B475" s="15">
        <v>90000000</v>
      </c>
      <c r="C475" s="3" t="s">
        <v>946</v>
      </c>
      <c r="D475" s="17">
        <f t="shared" si="7"/>
        <v>-62643910</v>
      </c>
    </row>
    <row r="476" spans="1:4" x14ac:dyDescent="0.3">
      <c r="A476" s="14">
        <v>17473245</v>
      </c>
      <c r="B476" s="14">
        <v>70000000</v>
      </c>
      <c r="C476" s="2" t="s">
        <v>948</v>
      </c>
      <c r="D476" s="17">
        <f t="shared" si="7"/>
        <v>-52526755</v>
      </c>
    </row>
    <row r="477" spans="1:4" x14ac:dyDescent="0.3">
      <c r="A477" s="15">
        <v>15131330</v>
      </c>
      <c r="B477" s="15">
        <v>86000000</v>
      </c>
      <c r="C477" s="3" t="s">
        <v>949</v>
      </c>
      <c r="D477" s="17">
        <f t="shared" si="7"/>
        <v>-70868670</v>
      </c>
    </row>
    <row r="478" spans="1:4" x14ac:dyDescent="0.3">
      <c r="A478" s="14">
        <v>19406406</v>
      </c>
      <c r="B478" s="14">
        <v>40000000</v>
      </c>
      <c r="C478" s="2" t="s">
        <v>952</v>
      </c>
      <c r="D478" s="17">
        <f t="shared" si="7"/>
        <v>-20593594</v>
      </c>
    </row>
    <row r="479" spans="1:4" x14ac:dyDescent="0.3">
      <c r="A479" s="15">
        <v>1891821</v>
      </c>
      <c r="B479" s="15">
        <v>52000000</v>
      </c>
      <c r="C479" s="3" t="s">
        <v>954</v>
      </c>
      <c r="D479" s="17">
        <f t="shared" si="7"/>
        <v>-50108179</v>
      </c>
    </row>
    <row r="480" spans="1:4" x14ac:dyDescent="0.3">
      <c r="A480" s="14">
        <v>23219748</v>
      </c>
      <c r="B480" s="14">
        <v>80000000</v>
      </c>
      <c r="C480" s="2" t="s">
        <v>956</v>
      </c>
      <c r="D480" s="17">
        <f t="shared" si="7"/>
        <v>-56780252</v>
      </c>
    </row>
    <row r="481" spans="1:4" x14ac:dyDescent="0.3">
      <c r="A481" s="14">
        <v>170708996</v>
      </c>
      <c r="B481" s="14">
        <v>58000000</v>
      </c>
      <c r="C481" s="2" t="s">
        <v>957</v>
      </c>
      <c r="D481" s="17">
        <f t="shared" si="7"/>
        <v>112708996</v>
      </c>
    </row>
    <row r="482" spans="1:4" x14ac:dyDescent="0.3">
      <c r="A482" s="15">
        <v>422783777</v>
      </c>
      <c r="B482" s="15">
        <v>45000000</v>
      </c>
      <c r="C482" s="3" t="s">
        <v>959</v>
      </c>
      <c r="D482" s="17">
        <f t="shared" si="7"/>
        <v>377783777</v>
      </c>
    </row>
    <row r="483" spans="1:4" x14ac:dyDescent="0.3">
      <c r="A483" s="14">
        <v>103812241</v>
      </c>
      <c r="B483" s="14">
        <v>79000000</v>
      </c>
      <c r="C483" s="2" t="s">
        <v>960</v>
      </c>
      <c r="D483" s="17">
        <f t="shared" si="7"/>
        <v>24812241</v>
      </c>
    </row>
    <row r="484" spans="1:4" x14ac:dyDescent="0.3">
      <c r="A484" s="15">
        <v>119793567</v>
      </c>
      <c r="B484" s="15">
        <v>78000000</v>
      </c>
      <c r="C484" s="3" t="s">
        <v>963</v>
      </c>
      <c r="D484" s="17">
        <f t="shared" si="7"/>
        <v>41793567</v>
      </c>
    </row>
    <row r="485" spans="1:4" x14ac:dyDescent="0.3">
      <c r="A485" s="14">
        <v>92930005</v>
      </c>
      <c r="B485" s="14">
        <v>78000000</v>
      </c>
      <c r="C485" s="2" t="s">
        <v>964</v>
      </c>
      <c r="D485" s="17">
        <f t="shared" si="7"/>
        <v>14930005</v>
      </c>
    </row>
    <row r="486" spans="1:4" x14ac:dyDescent="0.3">
      <c r="A486" s="15">
        <v>67286731</v>
      </c>
      <c r="B486" s="15">
        <v>100000000</v>
      </c>
      <c r="C486" s="3" t="s">
        <v>965</v>
      </c>
      <c r="D486" s="17">
        <f t="shared" si="7"/>
        <v>-32713269</v>
      </c>
    </row>
    <row r="487" spans="1:4" x14ac:dyDescent="0.3">
      <c r="A487" s="14">
        <v>74158157</v>
      </c>
      <c r="B487" s="14">
        <v>79000000</v>
      </c>
      <c r="C487" s="2" t="s">
        <v>966</v>
      </c>
      <c r="D487" s="17">
        <f t="shared" si="7"/>
        <v>-4841843</v>
      </c>
    </row>
    <row r="488" spans="1:4" x14ac:dyDescent="0.3">
      <c r="A488" s="15">
        <v>127083765</v>
      </c>
      <c r="B488" s="15">
        <v>76000000</v>
      </c>
      <c r="C488" s="3" t="s">
        <v>968</v>
      </c>
      <c r="D488" s="17">
        <f t="shared" si="7"/>
        <v>51083765</v>
      </c>
    </row>
    <row r="489" spans="1:4" x14ac:dyDescent="0.3">
      <c r="A489" s="14">
        <v>1339152</v>
      </c>
      <c r="B489" s="14">
        <v>81200000</v>
      </c>
      <c r="C489" s="2" t="s">
        <v>970</v>
      </c>
      <c r="D489" s="17">
        <f t="shared" si="7"/>
        <v>-79860848</v>
      </c>
    </row>
    <row r="490" spans="1:4" x14ac:dyDescent="0.3">
      <c r="A490" s="15">
        <v>15071514</v>
      </c>
      <c r="B490" s="15">
        <v>80000000</v>
      </c>
      <c r="C490" s="3" t="s">
        <v>973</v>
      </c>
      <c r="D490" s="17">
        <f t="shared" si="7"/>
        <v>-64928486</v>
      </c>
    </row>
    <row r="491" spans="1:4" x14ac:dyDescent="0.3">
      <c r="A491" s="14">
        <v>26000610</v>
      </c>
      <c r="B491" s="14">
        <v>76000000</v>
      </c>
      <c r="C491" s="2" t="s">
        <v>975</v>
      </c>
      <c r="D491" s="17">
        <f t="shared" si="7"/>
        <v>-49999390</v>
      </c>
    </row>
    <row r="492" spans="1:4" x14ac:dyDescent="0.3">
      <c r="A492" s="15">
        <v>323505540</v>
      </c>
      <c r="B492" s="15">
        <v>75000000</v>
      </c>
      <c r="C492" s="3" t="s">
        <v>978</v>
      </c>
      <c r="D492" s="17">
        <f t="shared" si="7"/>
        <v>248505540</v>
      </c>
    </row>
    <row r="493" spans="1:4" x14ac:dyDescent="0.3">
      <c r="A493" s="14">
        <v>66462600</v>
      </c>
      <c r="B493" s="14">
        <v>78000000</v>
      </c>
      <c r="C493" s="2" t="s">
        <v>980</v>
      </c>
      <c r="D493" s="17">
        <f t="shared" si="7"/>
        <v>-11537400</v>
      </c>
    </row>
    <row r="494" spans="1:4" x14ac:dyDescent="0.3">
      <c r="A494" s="15">
        <v>368049635</v>
      </c>
      <c r="B494" s="15">
        <v>76000000</v>
      </c>
      <c r="C494" s="3" t="s">
        <v>982</v>
      </c>
      <c r="D494" s="17">
        <f t="shared" si="7"/>
        <v>292049635</v>
      </c>
    </row>
    <row r="495" spans="1:4" x14ac:dyDescent="0.3">
      <c r="A495" s="14">
        <v>306124059</v>
      </c>
      <c r="B495" s="14">
        <v>75000000</v>
      </c>
      <c r="C495" s="2" t="s">
        <v>983</v>
      </c>
      <c r="D495" s="17">
        <f t="shared" si="7"/>
        <v>231124059</v>
      </c>
    </row>
    <row r="496" spans="1:4" x14ac:dyDescent="0.3">
      <c r="A496" s="15">
        <v>229074524</v>
      </c>
      <c r="B496" s="15">
        <v>73000000</v>
      </c>
      <c r="C496" s="3" t="s">
        <v>984</v>
      </c>
      <c r="D496" s="17">
        <f t="shared" si="7"/>
        <v>156074524</v>
      </c>
    </row>
    <row r="497" spans="1:4" x14ac:dyDescent="0.3">
      <c r="A497" s="14">
        <v>193136719</v>
      </c>
      <c r="B497" s="14">
        <v>75000000</v>
      </c>
      <c r="C497" s="2" t="s">
        <v>985</v>
      </c>
      <c r="D497" s="17">
        <f t="shared" si="7"/>
        <v>118136719</v>
      </c>
    </row>
    <row r="498" spans="1:4" x14ac:dyDescent="0.3">
      <c r="A498" s="15">
        <v>35286428</v>
      </c>
      <c r="B498" s="15">
        <v>76000000</v>
      </c>
      <c r="C498" s="3" t="s">
        <v>986</v>
      </c>
      <c r="D498" s="17">
        <f t="shared" si="7"/>
        <v>-40713572</v>
      </c>
    </row>
    <row r="499" spans="1:4" x14ac:dyDescent="0.3">
      <c r="A499" s="14">
        <v>157299717</v>
      </c>
      <c r="B499" s="14">
        <v>75000000</v>
      </c>
      <c r="C499" s="2" t="s">
        <v>987</v>
      </c>
      <c r="D499" s="17">
        <f t="shared" si="7"/>
        <v>82299717</v>
      </c>
    </row>
    <row r="500" spans="1:4" x14ac:dyDescent="0.3">
      <c r="A500" s="15">
        <v>134568845</v>
      </c>
      <c r="B500" s="15">
        <v>75000000</v>
      </c>
      <c r="C500" s="3" t="s">
        <v>990</v>
      </c>
      <c r="D500" s="17">
        <f t="shared" si="7"/>
        <v>59568845</v>
      </c>
    </row>
    <row r="501" spans="1:4" x14ac:dyDescent="0.3">
      <c r="A501" s="14">
        <v>134006721</v>
      </c>
      <c r="B501" s="14">
        <v>75000000</v>
      </c>
      <c r="C501" s="2" t="s">
        <v>991</v>
      </c>
      <c r="D501" s="17">
        <f t="shared" si="7"/>
        <v>59006721</v>
      </c>
    </row>
    <row r="502" spans="1:4" x14ac:dyDescent="0.3">
      <c r="A502" s="15">
        <v>195329763</v>
      </c>
      <c r="B502" s="15">
        <v>80000000</v>
      </c>
      <c r="C502" s="3" t="s">
        <v>992</v>
      </c>
      <c r="D502" s="17">
        <f t="shared" si="7"/>
        <v>115329763</v>
      </c>
    </row>
    <row r="503" spans="1:4" x14ac:dyDescent="0.3">
      <c r="A503" s="14">
        <v>120776832</v>
      </c>
      <c r="B503" s="14">
        <v>75000000</v>
      </c>
      <c r="C503" s="2" t="s">
        <v>993</v>
      </c>
      <c r="D503" s="17">
        <f t="shared" si="7"/>
        <v>45776832</v>
      </c>
    </row>
    <row r="504" spans="1:4" x14ac:dyDescent="0.3">
      <c r="A504" s="15">
        <v>118823091</v>
      </c>
      <c r="B504" s="15">
        <v>75000000</v>
      </c>
      <c r="C504" s="3" t="s">
        <v>995</v>
      </c>
      <c r="D504" s="17">
        <f t="shared" si="7"/>
        <v>43823091</v>
      </c>
    </row>
    <row r="505" spans="1:4" x14ac:dyDescent="0.3">
      <c r="A505" s="14">
        <v>41814863</v>
      </c>
      <c r="B505" s="14">
        <v>50000000</v>
      </c>
      <c r="C505" s="2" t="s">
        <v>997</v>
      </c>
      <c r="D505" s="17">
        <f t="shared" si="7"/>
        <v>-8185137</v>
      </c>
    </row>
    <row r="506" spans="1:4" x14ac:dyDescent="0.3">
      <c r="A506" s="15">
        <v>97360069</v>
      </c>
      <c r="B506" s="15">
        <v>75000000</v>
      </c>
      <c r="C506" s="3" t="s">
        <v>1000</v>
      </c>
      <c r="D506" s="17">
        <f t="shared" si="7"/>
        <v>22360069</v>
      </c>
    </row>
    <row r="507" spans="1:4" x14ac:dyDescent="0.3">
      <c r="A507" s="14">
        <v>117698894</v>
      </c>
      <c r="B507" s="14">
        <v>75000000</v>
      </c>
      <c r="C507" s="2" t="s">
        <v>1001</v>
      </c>
      <c r="D507" s="17">
        <f t="shared" si="7"/>
        <v>42698894</v>
      </c>
    </row>
    <row r="508" spans="1:4" x14ac:dyDescent="0.3">
      <c r="A508" s="15">
        <v>162001186</v>
      </c>
      <c r="B508" s="15">
        <v>80000000</v>
      </c>
      <c r="C508" s="3" t="s">
        <v>1002</v>
      </c>
      <c r="D508" s="17">
        <f t="shared" si="7"/>
        <v>82001186</v>
      </c>
    </row>
    <row r="509" spans="1:4" x14ac:dyDescent="0.3">
      <c r="A509" s="14">
        <v>77032279</v>
      </c>
      <c r="B509" s="14">
        <v>60000000</v>
      </c>
      <c r="C509" s="2" t="s">
        <v>1003</v>
      </c>
      <c r="D509" s="17">
        <f t="shared" si="7"/>
        <v>17032279</v>
      </c>
    </row>
    <row r="510" spans="1:4" x14ac:dyDescent="0.3">
      <c r="A510" s="14">
        <v>73023275</v>
      </c>
      <c r="B510" s="14">
        <v>35000000</v>
      </c>
      <c r="C510" s="2" t="s">
        <v>1005</v>
      </c>
      <c r="D510" s="17">
        <f t="shared" si="7"/>
        <v>38023275</v>
      </c>
    </row>
    <row r="511" spans="1:4" x14ac:dyDescent="0.3">
      <c r="A511" s="15">
        <v>68473360</v>
      </c>
      <c r="B511" s="15">
        <v>75000000</v>
      </c>
      <c r="C511" s="3" t="s">
        <v>1006</v>
      </c>
      <c r="D511" s="17">
        <f t="shared" si="7"/>
        <v>-6526640</v>
      </c>
    </row>
    <row r="512" spans="1:4" x14ac:dyDescent="0.3">
      <c r="A512" s="14">
        <v>66636385</v>
      </c>
      <c r="B512" s="14">
        <v>75000000</v>
      </c>
      <c r="C512" s="2" t="s">
        <v>1009</v>
      </c>
      <c r="D512" s="17">
        <f t="shared" si="7"/>
        <v>-8363615</v>
      </c>
    </row>
    <row r="513" spans="1:4" x14ac:dyDescent="0.3">
      <c r="A513" s="15">
        <v>160762022</v>
      </c>
      <c r="B513" s="15">
        <v>75000000</v>
      </c>
      <c r="C513" s="3" t="s">
        <v>1010</v>
      </c>
      <c r="D513" s="17">
        <f t="shared" si="7"/>
        <v>85762022</v>
      </c>
    </row>
    <row r="514" spans="1:4" x14ac:dyDescent="0.3">
      <c r="A514" s="14">
        <v>103338338</v>
      </c>
      <c r="B514" s="14">
        <v>70000000</v>
      </c>
      <c r="C514" s="2" t="s">
        <v>1012</v>
      </c>
      <c r="D514" s="17">
        <f t="shared" si="7"/>
        <v>33338338</v>
      </c>
    </row>
    <row r="515" spans="1:4" x14ac:dyDescent="0.3">
      <c r="A515" s="14">
        <v>55808744</v>
      </c>
      <c r="B515" s="14">
        <v>53000000</v>
      </c>
      <c r="C515" s="2" t="s">
        <v>1015</v>
      </c>
      <c r="D515" s="17">
        <f t="shared" ref="D515:D578" si="8">A515-B515</f>
        <v>2808744</v>
      </c>
    </row>
    <row r="516" spans="1:4" x14ac:dyDescent="0.3">
      <c r="A516" s="15">
        <v>47379090</v>
      </c>
      <c r="B516" s="15">
        <v>70000000</v>
      </c>
      <c r="C516" s="3" t="s">
        <v>1016</v>
      </c>
      <c r="D516" s="17">
        <f t="shared" si="8"/>
        <v>-22620910</v>
      </c>
    </row>
    <row r="517" spans="1:4" x14ac:dyDescent="0.3">
      <c r="A517" s="14">
        <v>43426961</v>
      </c>
      <c r="B517" s="14">
        <v>70000000</v>
      </c>
      <c r="C517" s="2" t="s">
        <v>1018</v>
      </c>
      <c r="D517" s="17">
        <f t="shared" si="8"/>
        <v>-26573039</v>
      </c>
    </row>
    <row r="518" spans="1:4" x14ac:dyDescent="0.3">
      <c r="A518" s="15">
        <v>47000485</v>
      </c>
      <c r="B518" s="15">
        <v>75000000</v>
      </c>
      <c r="C518" s="3" t="s">
        <v>1021</v>
      </c>
      <c r="D518" s="17">
        <f t="shared" si="8"/>
        <v>-27999515</v>
      </c>
    </row>
    <row r="519" spans="1:4" x14ac:dyDescent="0.3">
      <c r="A519" s="14">
        <v>45434443</v>
      </c>
      <c r="B519" s="14">
        <v>75000000</v>
      </c>
      <c r="C519" s="2" t="s">
        <v>1022</v>
      </c>
      <c r="D519" s="17">
        <f t="shared" si="8"/>
        <v>-29565557</v>
      </c>
    </row>
    <row r="520" spans="1:4" x14ac:dyDescent="0.3">
      <c r="A520" s="15">
        <v>42044321</v>
      </c>
      <c r="B520" s="15">
        <v>80000000</v>
      </c>
      <c r="C520" s="3" t="s">
        <v>1023</v>
      </c>
      <c r="D520" s="17">
        <f t="shared" si="8"/>
        <v>-37955679</v>
      </c>
    </row>
    <row r="521" spans="1:4" x14ac:dyDescent="0.3">
      <c r="A521" s="14">
        <v>73661010</v>
      </c>
      <c r="B521" s="14">
        <v>75000000</v>
      </c>
      <c r="C521" s="2" t="s">
        <v>1026</v>
      </c>
      <c r="D521" s="17">
        <f t="shared" si="8"/>
        <v>-1338990</v>
      </c>
    </row>
    <row r="522" spans="1:4" x14ac:dyDescent="0.3">
      <c r="A522" s="15">
        <v>41523271</v>
      </c>
      <c r="B522" s="15">
        <v>80000000</v>
      </c>
      <c r="C522" s="3" t="s">
        <v>1029</v>
      </c>
      <c r="D522" s="17">
        <f t="shared" si="8"/>
        <v>-38476729</v>
      </c>
    </row>
    <row r="523" spans="1:4" x14ac:dyDescent="0.3">
      <c r="A523" s="14">
        <v>37600435</v>
      </c>
      <c r="B523" s="14">
        <v>55000000</v>
      </c>
      <c r="C523" s="2" t="s">
        <v>1032</v>
      </c>
      <c r="D523" s="17">
        <f t="shared" si="8"/>
        <v>-17399565</v>
      </c>
    </row>
    <row r="524" spans="1:4" x14ac:dyDescent="0.3">
      <c r="A524" s="15">
        <v>39251128</v>
      </c>
      <c r="B524" s="15">
        <v>75000000</v>
      </c>
      <c r="C524" s="3" t="s">
        <v>1035</v>
      </c>
      <c r="D524" s="17">
        <f t="shared" si="8"/>
        <v>-35748872</v>
      </c>
    </row>
    <row r="525" spans="1:4" x14ac:dyDescent="0.3">
      <c r="A525" s="14">
        <v>83503161</v>
      </c>
      <c r="B525" s="14">
        <v>75000000</v>
      </c>
      <c r="C525" s="2" t="s">
        <v>1037</v>
      </c>
      <c r="D525" s="17">
        <f t="shared" si="8"/>
        <v>8503161</v>
      </c>
    </row>
    <row r="526" spans="1:4" x14ac:dyDescent="0.3">
      <c r="A526" s="15">
        <v>34636443</v>
      </c>
      <c r="B526" s="15">
        <v>52000000</v>
      </c>
      <c r="C526" s="3" t="s">
        <v>1039</v>
      </c>
      <c r="D526" s="17">
        <f t="shared" si="8"/>
        <v>-17363557</v>
      </c>
    </row>
    <row r="527" spans="1:4" x14ac:dyDescent="0.3">
      <c r="A527" s="14">
        <v>22751979</v>
      </c>
      <c r="B527" s="14">
        <v>75000000</v>
      </c>
      <c r="C527" s="2" t="s">
        <v>1042</v>
      </c>
      <c r="D527" s="17">
        <f t="shared" si="8"/>
        <v>-52248021</v>
      </c>
    </row>
    <row r="528" spans="1:4" x14ac:dyDescent="0.3">
      <c r="A528" s="15">
        <v>30013346</v>
      </c>
      <c r="B528" s="15">
        <v>75000000</v>
      </c>
      <c r="C528" s="3" t="s">
        <v>1044</v>
      </c>
      <c r="D528" s="17">
        <f t="shared" si="8"/>
        <v>-44986654</v>
      </c>
    </row>
    <row r="529" spans="1:4" x14ac:dyDescent="0.3">
      <c r="A529" s="14">
        <v>14567883</v>
      </c>
      <c r="B529" s="14">
        <v>75000000</v>
      </c>
      <c r="C529" s="2" t="s">
        <v>1046</v>
      </c>
      <c r="D529" s="17">
        <f t="shared" si="8"/>
        <v>-60432117</v>
      </c>
    </row>
    <row r="530" spans="1:4" x14ac:dyDescent="0.3">
      <c r="A530" s="14">
        <v>5409517</v>
      </c>
      <c r="B530" s="14">
        <v>75000000</v>
      </c>
      <c r="C530" s="2" t="s">
        <v>1049</v>
      </c>
      <c r="D530" s="17">
        <f t="shared" si="8"/>
        <v>-69590483</v>
      </c>
    </row>
    <row r="531" spans="1:4" x14ac:dyDescent="0.3">
      <c r="A531" s="15">
        <v>21009180</v>
      </c>
      <c r="B531" s="15">
        <v>45000000</v>
      </c>
      <c r="C531" s="3" t="s">
        <v>1050</v>
      </c>
      <c r="D531" s="17">
        <f t="shared" si="8"/>
        <v>-23990820</v>
      </c>
    </row>
    <row r="532" spans="1:4" x14ac:dyDescent="0.3">
      <c r="A532" s="14">
        <v>94999143</v>
      </c>
      <c r="B532" s="14">
        <v>75000000</v>
      </c>
      <c r="C532" s="2" t="s">
        <v>1051</v>
      </c>
      <c r="D532" s="17">
        <f t="shared" si="8"/>
        <v>19999143</v>
      </c>
    </row>
    <row r="533" spans="1:4" x14ac:dyDescent="0.3">
      <c r="A533" s="15">
        <v>336029560</v>
      </c>
      <c r="B533" s="15">
        <v>74000000</v>
      </c>
      <c r="C533" s="3" t="s">
        <v>1053</v>
      </c>
      <c r="D533" s="17">
        <f t="shared" si="8"/>
        <v>262029560</v>
      </c>
    </row>
    <row r="534" spans="1:4" x14ac:dyDescent="0.3">
      <c r="A534" s="14">
        <v>36381716</v>
      </c>
      <c r="B534" s="14">
        <v>82000000</v>
      </c>
      <c r="C534" s="2" t="s">
        <v>1055</v>
      </c>
      <c r="D534" s="17">
        <f t="shared" si="8"/>
        <v>-45618284</v>
      </c>
    </row>
    <row r="535" spans="1:4" x14ac:dyDescent="0.3">
      <c r="A535" s="15">
        <v>55585389</v>
      </c>
      <c r="B535" s="15">
        <v>69000000</v>
      </c>
      <c r="C535" s="3" t="s">
        <v>1056</v>
      </c>
      <c r="D535" s="17">
        <f t="shared" si="8"/>
        <v>-13414611</v>
      </c>
    </row>
    <row r="536" spans="1:4" x14ac:dyDescent="0.3">
      <c r="A536" s="14">
        <v>36976367</v>
      </c>
      <c r="B536" s="14">
        <v>75000000</v>
      </c>
      <c r="C536" s="2" t="s">
        <v>1057</v>
      </c>
      <c r="D536" s="17">
        <f t="shared" si="8"/>
        <v>-38023633</v>
      </c>
    </row>
    <row r="537" spans="1:4" x14ac:dyDescent="0.3">
      <c r="A537" s="15">
        <v>107225164</v>
      </c>
      <c r="B537" s="15">
        <v>73000000</v>
      </c>
      <c r="C537" s="3" t="s">
        <v>1060</v>
      </c>
      <c r="D537" s="17">
        <f t="shared" si="8"/>
        <v>34225164</v>
      </c>
    </row>
    <row r="538" spans="1:4" x14ac:dyDescent="0.3">
      <c r="A538" s="14">
        <v>70224196</v>
      </c>
      <c r="B538" s="14">
        <v>70000000</v>
      </c>
      <c r="C538" s="2" t="s">
        <v>1062</v>
      </c>
      <c r="D538" s="17">
        <f t="shared" si="8"/>
        <v>224196</v>
      </c>
    </row>
    <row r="539" spans="1:4" x14ac:dyDescent="0.3">
      <c r="A539" s="15">
        <v>51814190</v>
      </c>
      <c r="B539" s="15">
        <v>75000000</v>
      </c>
      <c r="C539" s="3" t="s">
        <v>1064</v>
      </c>
      <c r="D539" s="17">
        <f t="shared" si="8"/>
        <v>-23185810</v>
      </c>
    </row>
    <row r="540" spans="1:4" x14ac:dyDescent="0.3">
      <c r="A540" s="14">
        <v>47456450</v>
      </c>
      <c r="B540" s="14">
        <v>70000000</v>
      </c>
      <c r="C540" s="2" t="s">
        <v>1065</v>
      </c>
      <c r="D540" s="17">
        <f t="shared" si="8"/>
        <v>-22543550</v>
      </c>
    </row>
    <row r="541" spans="1:4" x14ac:dyDescent="0.3">
      <c r="A541" s="15">
        <v>148213377</v>
      </c>
      <c r="B541" s="15">
        <v>73000000</v>
      </c>
      <c r="C541" s="3" t="s">
        <v>1067</v>
      </c>
      <c r="D541" s="17">
        <f t="shared" si="8"/>
        <v>75213377</v>
      </c>
    </row>
    <row r="542" spans="1:4" x14ac:dyDescent="0.3">
      <c r="A542" s="14">
        <v>112950721</v>
      </c>
      <c r="B542" s="14">
        <v>72000000</v>
      </c>
      <c r="C542" s="2" t="s">
        <v>1069</v>
      </c>
      <c r="D542" s="17">
        <f t="shared" si="8"/>
        <v>40950721</v>
      </c>
    </row>
    <row r="543" spans="1:4" x14ac:dyDescent="0.3">
      <c r="A543" s="15">
        <v>75600000</v>
      </c>
      <c r="B543" s="15">
        <v>72000000</v>
      </c>
      <c r="C543" s="3" t="s">
        <v>1072</v>
      </c>
      <c r="D543" s="17">
        <f t="shared" si="8"/>
        <v>3600000</v>
      </c>
    </row>
    <row r="544" spans="1:4" x14ac:dyDescent="0.3">
      <c r="A544" s="14">
        <v>62647540</v>
      </c>
      <c r="B544" s="14">
        <v>70000000</v>
      </c>
      <c r="C544" s="2" t="s">
        <v>1073</v>
      </c>
      <c r="D544" s="17">
        <f t="shared" si="8"/>
        <v>-7352460</v>
      </c>
    </row>
    <row r="545" spans="1:4" x14ac:dyDescent="0.3">
      <c r="A545" s="15">
        <v>183132370</v>
      </c>
      <c r="B545" s="15">
        <v>75000000</v>
      </c>
      <c r="C545" s="3" t="s">
        <v>1076</v>
      </c>
      <c r="D545" s="17">
        <f t="shared" si="8"/>
        <v>108132370</v>
      </c>
    </row>
    <row r="546" spans="1:4" x14ac:dyDescent="0.3">
      <c r="A546" s="14">
        <v>27796042</v>
      </c>
      <c r="B546" s="14">
        <v>72000000</v>
      </c>
      <c r="C546" s="2" t="s">
        <v>1078</v>
      </c>
      <c r="D546" s="17">
        <f t="shared" si="8"/>
        <v>-44203958</v>
      </c>
    </row>
    <row r="547" spans="1:4" x14ac:dyDescent="0.3">
      <c r="A547" s="15">
        <v>32616869</v>
      </c>
      <c r="B547" s="15">
        <v>72000000</v>
      </c>
      <c r="C547" s="3" t="s">
        <v>1080</v>
      </c>
      <c r="D547" s="17">
        <f t="shared" si="8"/>
        <v>-39383131</v>
      </c>
    </row>
    <row r="548" spans="1:4" x14ac:dyDescent="0.3">
      <c r="A548" s="14">
        <v>18947630</v>
      </c>
      <c r="B548" s="14">
        <v>59660000</v>
      </c>
      <c r="C548" s="2" t="s">
        <v>1082</v>
      </c>
      <c r="D548" s="17">
        <f t="shared" si="8"/>
        <v>-40712370</v>
      </c>
    </row>
    <row r="549" spans="1:4" x14ac:dyDescent="0.3">
      <c r="A549" s="15">
        <v>114195633</v>
      </c>
      <c r="B549" s="15">
        <v>60000000</v>
      </c>
      <c r="C549" s="3" t="s">
        <v>1084</v>
      </c>
      <c r="D549" s="17">
        <f t="shared" si="8"/>
        <v>54195633</v>
      </c>
    </row>
    <row r="550" spans="1:4" x14ac:dyDescent="0.3">
      <c r="A550" s="14">
        <v>144156464</v>
      </c>
      <c r="B550" s="14">
        <v>71500000</v>
      </c>
      <c r="C550" s="2" t="s">
        <v>1086</v>
      </c>
      <c r="D550" s="17">
        <f t="shared" si="8"/>
        <v>72656464</v>
      </c>
    </row>
    <row r="551" spans="1:4" x14ac:dyDescent="0.3">
      <c r="A551" s="15">
        <v>227965690</v>
      </c>
      <c r="B551" s="15">
        <v>72000000</v>
      </c>
      <c r="C551" s="3" t="s">
        <v>1087</v>
      </c>
      <c r="D551" s="17">
        <f t="shared" si="8"/>
        <v>155965690</v>
      </c>
    </row>
    <row r="552" spans="1:4" x14ac:dyDescent="0.3">
      <c r="A552" s="14">
        <v>436471036</v>
      </c>
      <c r="B552" s="14">
        <v>150000000</v>
      </c>
      <c r="C552" s="2" t="s">
        <v>1089</v>
      </c>
      <c r="D552" s="17">
        <f t="shared" si="8"/>
        <v>286471036</v>
      </c>
    </row>
    <row r="553" spans="1:4" x14ac:dyDescent="0.3">
      <c r="A553" s="15">
        <v>244052771</v>
      </c>
      <c r="B553" s="15">
        <v>120000000</v>
      </c>
      <c r="C553" s="3" t="s">
        <v>1090</v>
      </c>
      <c r="D553" s="17">
        <f t="shared" si="8"/>
        <v>124052771</v>
      </c>
    </row>
    <row r="554" spans="1:4" x14ac:dyDescent="0.3">
      <c r="A554" s="14">
        <v>152149590</v>
      </c>
      <c r="B554" s="14">
        <v>70000000</v>
      </c>
      <c r="C554" s="2" t="s">
        <v>1092</v>
      </c>
      <c r="D554" s="17">
        <f t="shared" si="8"/>
        <v>82149590</v>
      </c>
    </row>
    <row r="555" spans="1:4" x14ac:dyDescent="0.3">
      <c r="A555" s="15">
        <v>141204016</v>
      </c>
      <c r="B555" s="15">
        <v>70000000</v>
      </c>
      <c r="C555" s="3" t="s">
        <v>1093</v>
      </c>
      <c r="D555" s="17">
        <f t="shared" si="8"/>
        <v>71204016</v>
      </c>
    </row>
    <row r="556" spans="1:4" x14ac:dyDescent="0.3">
      <c r="A556" s="14">
        <v>162495848</v>
      </c>
      <c r="B556" s="14">
        <v>74000000</v>
      </c>
      <c r="C556" s="2" t="s">
        <v>1095</v>
      </c>
      <c r="D556" s="17">
        <f t="shared" si="8"/>
        <v>88495848</v>
      </c>
    </row>
    <row r="557" spans="1:4" x14ac:dyDescent="0.3">
      <c r="A557" s="15">
        <v>136448821</v>
      </c>
      <c r="B557" s="15">
        <v>80000000</v>
      </c>
      <c r="C557" s="3" t="s">
        <v>1096</v>
      </c>
      <c r="D557" s="17">
        <f t="shared" si="8"/>
        <v>56448821</v>
      </c>
    </row>
    <row r="558" spans="1:4" x14ac:dyDescent="0.3">
      <c r="A558" s="14">
        <v>120523073</v>
      </c>
      <c r="B558" s="14">
        <v>75000000</v>
      </c>
      <c r="C558" s="2" t="s">
        <v>1098</v>
      </c>
      <c r="D558" s="17">
        <f t="shared" si="8"/>
        <v>45523073</v>
      </c>
    </row>
    <row r="559" spans="1:4" x14ac:dyDescent="0.3">
      <c r="A559" s="15">
        <v>119654900</v>
      </c>
      <c r="B559" s="15">
        <v>70000000</v>
      </c>
      <c r="C559" s="3" t="s">
        <v>1099</v>
      </c>
      <c r="D559" s="17">
        <f t="shared" si="8"/>
        <v>49654900</v>
      </c>
    </row>
    <row r="560" spans="1:4" x14ac:dyDescent="0.3">
      <c r="A560" s="15">
        <v>117541000</v>
      </c>
      <c r="B560" s="15">
        <v>70000000</v>
      </c>
      <c r="C560" s="3" t="s">
        <v>1100</v>
      </c>
      <c r="D560" s="17">
        <f t="shared" si="8"/>
        <v>47541000</v>
      </c>
    </row>
    <row r="561" spans="1:4" x14ac:dyDescent="0.3">
      <c r="A561" s="14">
        <v>116643346</v>
      </c>
      <c r="B561" s="14">
        <v>80000000</v>
      </c>
      <c r="C561" s="2" t="s">
        <v>1103</v>
      </c>
      <c r="D561" s="17">
        <f t="shared" si="8"/>
        <v>36643346</v>
      </c>
    </row>
    <row r="562" spans="1:4" x14ac:dyDescent="0.3">
      <c r="A562" s="14">
        <v>100614858</v>
      </c>
      <c r="B562" s="14">
        <v>68000000</v>
      </c>
      <c r="C562" s="2" t="s">
        <v>1106</v>
      </c>
      <c r="D562" s="17">
        <f t="shared" si="8"/>
        <v>32614858</v>
      </c>
    </row>
    <row r="563" spans="1:4" x14ac:dyDescent="0.3">
      <c r="A563" s="15">
        <v>42272747</v>
      </c>
      <c r="B563" s="15">
        <v>70000000</v>
      </c>
      <c r="C563" s="3" t="s">
        <v>1108</v>
      </c>
      <c r="D563" s="17">
        <f t="shared" si="8"/>
        <v>-27727253</v>
      </c>
    </row>
    <row r="564" spans="1:4" x14ac:dyDescent="0.3">
      <c r="A564" s="14">
        <v>80281096</v>
      </c>
      <c r="B564" s="14">
        <v>60000000</v>
      </c>
      <c r="C564" s="2" t="s">
        <v>1109</v>
      </c>
      <c r="D564" s="17">
        <f t="shared" si="8"/>
        <v>20281096</v>
      </c>
    </row>
    <row r="565" spans="1:4" x14ac:dyDescent="0.3">
      <c r="A565" s="15">
        <v>219613391</v>
      </c>
      <c r="B565" s="15">
        <v>75000000</v>
      </c>
      <c r="C565" s="3" t="s">
        <v>1111</v>
      </c>
      <c r="D565" s="17">
        <f t="shared" si="8"/>
        <v>144613391</v>
      </c>
    </row>
    <row r="566" spans="1:4" x14ac:dyDescent="0.3">
      <c r="A566" s="14">
        <v>78120196</v>
      </c>
      <c r="B566" s="14">
        <v>75000000</v>
      </c>
      <c r="C566" s="2" t="s">
        <v>1113</v>
      </c>
      <c r="D566" s="17">
        <f t="shared" si="8"/>
        <v>3120196</v>
      </c>
    </row>
    <row r="567" spans="1:4" x14ac:dyDescent="0.3">
      <c r="A567" s="15">
        <v>98895417</v>
      </c>
      <c r="B567" s="15">
        <v>70000000</v>
      </c>
      <c r="C567" s="3" t="s">
        <v>1114</v>
      </c>
      <c r="D567" s="17">
        <f t="shared" si="8"/>
        <v>28895417</v>
      </c>
    </row>
    <row r="568" spans="1:4" x14ac:dyDescent="0.3">
      <c r="A568" s="14">
        <v>70117571</v>
      </c>
      <c r="B568" s="14">
        <v>58000000</v>
      </c>
      <c r="C568" s="2" t="s">
        <v>1116</v>
      </c>
      <c r="D568" s="17">
        <f t="shared" si="8"/>
        <v>12117571</v>
      </c>
    </row>
    <row r="569" spans="1:4" x14ac:dyDescent="0.3">
      <c r="A569" s="15">
        <v>83552429</v>
      </c>
      <c r="B569" s="15">
        <v>70000000</v>
      </c>
      <c r="C569" s="3" t="s">
        <v>1117</v>
      </c>
      <c r="D569" s="17">
        <f t="shared" si="8"/>
        <v>13552429</v>
      </c>
    </row>
    <row r="570" spans="1:4" x14ac:dyDescent="0.3">
      <c r="A570" s="14">
        <v>66257002</v>
      </c>
      <c r="B570" s="14">
        <v>70000000</v>
      </c>
      <c r="C570" s="2" t="s">
        <v>1118</v>
      </c>
      <c r="D570" s="17">
        <f t="shared" si="8"/>
        <v>-3742998</v>
      </c>
    </row>
    <row r="571" spans="1:4" x14ac:dyDescent="0.3">
      <c r="A571" s="15">
        <v>65012000</v>
      </c>
      <c r="B571" s="15">
        <v>70000000</v>
      </c>
      <c r="C571" s="3" t="s">
        <v>1120</v>
      </c>
      <c r="D571" s="17">
        <f t="shared" si="8"/>
        <v>-4988000</v>
      </c>
    </row>
    <row r="572" spans="1:4" x14ac:dyDescent="0.3">
      <c r="A572" s="14">
        <v>79883359</v>
      </c>
      <c r="B572" s="14">
        <v>66000000</v>
      </c>
      <c r="C572" s="2" t="s">
        <v>1122</v>
      </c>
      <c r="D572" s="17">
        <f t="shared" si="8"/>
        <v>13883359</v>
      </c>
    </row>
    <row r="573" spans="1:4" x14ac:dyDescent="0.3">
      <c r="A573" s="15">
        <v>78031620</v>
      </c>
      <c r="B573" s="15">
        <v>70000000</v>
      </c>
      <c r="C573" s="3" t="s">
        <v>1124</v>
      </c>
      <c r="D573" s="17">
        <f t="shared" si="8"/>
        <v>8031620</v>
      </c>
    </row>
    <row r="574" spans="1:4" x14ac:dyDescent="0.3">
      <c r="A574" s="14">
        <v>54222000</v>
      </c>
      <c r="B574" s="14">
        <v>69500000</v>
      </c>
      <c r="C574" s="2" t="s">
        <v>1125</v>
      </c>
      <c r="D574" s="17">
        <f t="shared" si="8"/>
        <v>-15278000</v>
      </c>
    </row>
    <row r="575" spans="1:4" x14ac:dyDescent="0.3">
      <c r="A575" s="15">
        <v>52474616</v>
      </c>
      <c r="B575" s="15">
        <v>70000000</v>
      </c>
      <c r="C575" s="3" t="s">
        <v>1127</v>
      </c>
      <c r="D575" s="17">
        <f t="shared" si="8"/>
        <v>-17525384</v>
      </c>
    </row>
    <row r="576" spans="1:4" x14ac:dyDescent="0.3">
      <c r="A576" s="14">
        <v>55942830</v>
      </c>
      <c r="B576" s="14">
        <v>70000000</v>
      </c>
      <c r="C576" s="2" t="s">
        <v>1130</v>
      </c>
      <c r="D576" s="17">
        <f t="shared" si="8"/>
        <v>-14057170</v>
      </c>
    </row>
    <row r="577" spans="1:4" x14ac:dyDescent="0.3">
      <c r="A577" s="15">
        <v>40932372</v>
      </c>
      <c r="B577" s="15">
        <v>70000000</v>
      </c>
      <c r="C577" s="3" t="s">
        <v>1131</v>
      </c>
      <c r="D577" s="17">
        <f t="shared" si="8"/>
        <v>-29067628</v>
      </c>
    </row>
    <row r="578" spans="1:4" x14ac:dyDescent="0.3">
      <c r="A578" s="14">
        <v>38345403</v>
      </c>
      <c r="B578" s="14">
        <v>70000000</v>
      </c>
      <c r="C578" s="2" t="s">
        <v>1133</v>
      </c>
      <c r="D578" s="17">
        <f t="shared" si="8"/>
        <v>-31654597</v>
      </c>
    </row>
    <row r="579" spans="1:4" x14ac:dyDescent="0.3">
      <c r="A579" s="15">
        <v>37901509</v>
      </c>
      <c r="B579" s="15">
        <v>70000000</v>
      </c>
      <c r="C579" s="3" t="s">
        <v>1135</v>
      </c>
      <c r="D579" s="17">
        <f t="shared" ref="D579:D642" si="9">A579-B579</f>
        <v>-32098491</v>
      </c>
    </row>
    <row r="580" spans="1:4" x14ac:dyDescent="0.3">
      <c r="A580" s="14">
        <v>48430355</v>
      </c>
      <c r="B580" s="14">
        <v>70000000</v>
      </c>
      <c r="C580" s="2" t="s">
        <v>1136</v>
      </c>
      <c r="D580" s="17">
        <f t="shared" si="9"/>
        <v>-21569645</v>
      </c>
    </row>
    <row r="581" spans="1:4" x14ac:dyDescent="0.3">
      <c r="A581" s="15">
        <v>30157016</v>
      </c>
      <c r="B581" s="15">
        <v>70000000</v>
      </c>
      <c r="C581" s="3" t="s">
        <v>1137</v>
      </c>
      <c r="D581" s="17">
        <f t="shared" si="9"/>
        <v>-39842984</v>
      </c>
    </row>
    <row r="582" spans="1:4" x14ac:dyDescent="0.3">
      <c r="A582" s="14">
        <v>28031250</v>
      </c>
      <c r="B582" s="14">
        <v>60000000</v>
      </c>
      <c r="C582" s="2" t="s">
        <v>1140</v>
      </c>
      <c r="D582" s="17">
        <f t="shared" si="9"/>
        <v>-31968750</v>
      </c>
    </row>
    <row r="583" spans="1:4" x14ac:dyDescent="0.3">
      <c r="A583" s="15">
        <v>33105600</v>
      </c>
      <c r="B583" s="15">
        <v>70000000</v>
      </c>
      <c r="C583" s="3" t="s">
        <v>1141</v>
      </c>
      <c r="D583" s="17">
        <f t="shared" si="9"/>
        <v>-36894400</v>
      </c>
    </row>
    <row r="584" spans="1:4" x14ac:dyDescent="0.3">
      <c r="A584" s="14">
        <v>62321039</v>
      </c>
      <c r="B584" s="14">
        <v>70000000</v>
      </c>
      <c r="C584" s="2" t="s">
        <v>1144</v>
      </c>
      <c r="D584" s="17">
        <f t="shared" si="9"/>
        <v>-7678961</v>
      </c>
    </row>
    <row r="585" spans="1:4" x14ac:dyDescent="0.3">
      <c r="A585" s="15">
        <v>38509342</v>
      </c>
      <c r="B585" s="15">
        <v>75000000</v>
      </c>
      <c r="C585" s="3" t="s">
        <v>1146</v>
      </c>
      <c r="D585" s="17">
        <f t="shared" si="9"/>
        <v>-36490658</v>
      </c>
    </row>
    <row r="586" spans="1:4" x14ac:dyDescent="0.3">
      <c r="A586" s="14">
        <v>19076815</v>
      </c>
      <c r="B586" s="14">
        <v>60000000</v>
      </c>
      <c r="C586" s="2" t="s">
        <v>1148</v>
      </c>
      <c r="D586" s="17">
        <f t="shared" si="9"/>
        <v>-40923185</v>
      </c>
    </row>
    <row r="587" spans="1:4" x14ac:dyDescent="0.3">
      <c r="A587" s="15">
        <v>25093607</v>
      </c>
      <c r="B587" s="15">
        <v>35000000</v>
      </c>
      <c r="C587" s="3" t="s">
        <v>1150</v>
      </c>
      <c r="D587" s="17">
        <f t="shared" si="9"/>
        <v>-9906393</v>
      </c>
    </row>
    <row r="588" spans="1:4" x14ac:dyDescent="0.3">
      <c r="A588" s="14">
        <v>18990542</v>
      </c>
      <c r="B588" s="14">
        <v>70000000</v>
      </c>
      <c r="C588" s="2" t="s">
        <v>1152</v>
      </c>
      <c r="D588" s="17">
        <f t="shared" si="9"/>
        <v>-51009458</v>
      </c>
    </row>
    <row r="589" spans="1:4" x14ac:dyDescent="0.3">
      <c r="A589" s="15">
        <v>14294842</v>
      </c>
      <c r="B589" s="15">
        <v>70000000</v>
      </c>
      <c r="C589" s="3" t="s">
        <v>1154</v>
      </c>
      <c r="D589" s="17">
        <f t="shared" si="9"/>
        <v>-55705158</v>
      </c>
    </row>
    <row r="590" spans="1:4" x14ac:dyDescent="0.3">
      <c r="A590" s="14">
        <v>19819494</v>
      </c>
      <c r="B590" s="14">
        <v>70000000</v>
      </c>
      <c r="C590" s="2" t="s">
        <v>1156</v>
      </c>
      <c r="D590" s="17">
        <f t="shared" si="9"/>
        <v>-50180506</v>
      </c>
    </row>
    <row r="591" spans="1:4" x14ac:dyDescent="0.3">
      <c r="A591" s="15">
        <v>13596911</v>
      </c>
      <c r="B591" s="15">
        <v>70000000</v>
      </c>
      <c r="C591" s="3" t="s">
        <v>1159</v>
      </c>
      <c r="D591" s="17">
        <f t="shared" si="9"/>
        <v>-56403089</v>
      </c>
    </row>
    <row r="592" spans="1:4" x14ac:dyDescent="0.3">
      <c r="A592" s="15">
        <v>7097125</v>
      </c>
      <c r="B592" s="15">
        <v>70000000</v>
      </c>
      <c r="C592" s="3" t="s">
        <v>1160</v>
      </c>
      <c r="D592" s="17">
        <f t="shared" si="9"/>
        <v>-62902875</v>
      </c>
    </row>
    <row r="593" spans="1:4" x14ac:dyDescent="0.3">
      <c r="A593" s="14">
        <v>37760080</v>
      </c>
      <c r="B593" s="14">
        <v>70000000</v>
      </c>
      <c r="C593" s="2" t="s">
        <v>1162</v>
      </c>
      <c r="D593" s="17">
        <f t="shared" si="9"/>
        <v>-32239920</v>
      </c>
    </row>
    <row r="594" spans="1:4" x14ac:dyDescent="0.3">
      <c r="A594" s="15">
        <v>5851188</v>
      </c>
      <c r="B594" s="15">
        <v>70000000</v>
      </c>
      <c r="C594" s="3" t="s">
        <v>1164</v>
      </c>
      <c r="D594" s="17">
        <f t="shared" si="9"/>
        <v>-64148812</v>
      </c>
    </row>
    <row r="595" spans="1:4" x14ac:dyDescent="0.3">
      <c r="A595" s="14">
        <v>25121291</v>
      </c>
      <c r="B595" s="14">
        <v>50000000</v>
      </c>
      <c r="C595" s="2" t="s">
        <v>1167</v>
      </c>
      <c r="D595" s="17">
        <f t="shared" si="9"/>
        <v>-24878709</v>
      </c>
    </row>
    <row r="596" spans="1:4" x14ac:dyDescent="0.3">
      <c r="A596" s="15">
        <v>18821279</v>
      </c>
      <c r="B596" s="15">
        <v>70000000</v>
      </c>
      <c r="C596" s="3" t="s">
        <v>1168</v>
      </c>
      <c r="D596" s="17">
        <f t="shared" si="9"/>
        <v>-51178721</v>
      </c>
    </row>
    <row r="597" spans="1:4" x14ac:dyDescent="0.3">
      <c r="A597" s="14">
        <v>118471320</v>
      </c>
      <c r="B597" s="14">
        <v>68000000</v>
      </c>
      <c r="C597" s="2" t="s">
        <v>1170</v>
      </c>
      <c r="D597" s="17">
        <f t="shared" si="9"/>
        <v>50471320</v>
      </c>
    </row>
    <row r="598" spans="1:4" x14ac:dyDescent="0.3">
      <c r="A598" s="15">
        <v>300523113</v>
      </c>
      <c r="B598" s="15">
        <v>68000000</v>
      </c>
      <c r="C598" s="3" t="s">
        <v>1172</v>
      </c>
      <c r="D598" s="17">
        <f t="shared" si="9"/>
        <v>232523113</v>
      </c>
    </row>
    <row r="599" spans="1:4" x14ac:dyDescent="0.3">
      <c r="A599" s="14">
        <v>71069884</v>
      </c>
      <c r="B599" s="14">
        <v>68000000</v>
      </c>
      <c r="C599" s="2" t="s">
        <v>1173</v>
      </c>
      <c r="D599" s="17">
        <f t="shared" si="9"/>
        <v>3069884</v>
      </c>
    </row>
    <row r="600" spans="1:4" x14ac:dyDescent="0.3">
      <c r="A600" s="15">
        <v>251501645</v>
      </c>
      <c r="B600" s="15">
        <v>69000000</v>
      </c>
      <c r="C600" s="3" t="s">
        <v>1174</v>
      </c>
      <c r="D600" s="17">
        <f t="shared" si="9"/>
        <v>182501645</v>
      </c>
    </row>
    <row r="601" spans="1:4" x14ac:dyDescent="0.3">
      <c r="A601" s="14">
        <v>35324232</v>
      </c>
      <c r="B601" s="14">
        <v>68000000</v>
      </c>
      <c r="C601" s="2" t="s">
        <v>1177</v>
      </c>
      <c r="D601" s="17">
        <f t="shared" si="9"/>
        <v>-32675768</v>
      </c>
    </row>
    <row r="602" spans="1:4" x14ac:dyDescent="0.3">
      <c r="A602" s="15">
        <v>81257500</v>
      </c>
      <c r="B602" s="15">
        <v>68000000</v>
      </c>
      <c r="C602" s="3" t="s">
        <v>1179</v>
      </c>
      <c r="D602" s="17">
        <f t="shared" si="9"/>
        <v>13257500</v>
      </c>
    </row>
    <row r="603" spans="1:4" x14ac:dyDescent="0.3">
      <c r="A603" s="14">
        <v>617840</v>
      </c>
      <c r="B603" s="14">
        <v>70000000</v>
      </c>
      <c r="C603" s="2" t="s">
        <v>1182</v>
      </c>
      <c r="D603" s="17">
        <f t="shared" si="9"/>
        <v>-69382160</v>
      </c>
    </row>
    <row r="604" spans="1:4" x14ac:dyDescent="0.3">
      <c r="A604" s="15">
        <v>29655590</v>
      </c>
      <c r="B604" s="15">
        <v>65000000</v>
      </c>
      <c r="C604" s="3" t="s">
        <v>1184</v>
      </c>
      <c r="D604" s="17">
        <f t="shared" si="9"/>
        <v>-35344410</v>
      </c>
    </row>
    <row r="605" spans="1:4" x14ac:dyDescent="0.3">
      <c r="A605" s="14">
        <v>45045037</v>
      </c>
      <c r="B605" s="14">
        <v>36000000</v>
      </c>
      <c r="C605" s="2" t="s">
        <v>1185</v>
      </c>
      <c r="D605" s="17">
        <f t="shared" si="9"/>
        <v>9045037</v>
      </c>
    </row>
    <row r="606" spans="1:4" x14ac:dyDescent="0.3">
      <c r="A606" s="15">
        <v>28965197</v>
      </c>
      <c r="B606" s="15">
        <v>68000000</v>
      </c>
      <c r="C606" s="3" t="s">
        <v>1187</v>
      </c>
      <c r="D606" s="17">
        <f t="shared" si="9"/>
        <v>-39034803</v>
      </c>
    </row>
    <row r="607" spans="1:4" x14ac:dyDescent="0.3">
      <c r="A607" s="15">
        <v>39380442</v>
      </c>
      <c r="B607" s="15">
        <v>70000000</v>
      </c>
      <c r="C607" s="3" t="s">
        <v>1188</v>
      </c>
      <c r="D607" s="17">
        <f t="shared" si="9"/>
        <v>-30619558</v>
      </c>
    </row>
    <row r="608" spans="1:4" x14ac:dyDescent="0.3">
      <c r="A608" s="15">
        <v>37516013</v>
      </c>
      <c r="B608" s="15">
        <v>69000000</v>
      </c>
      <c r="C608" s="3" t="s">
        <v>1189</v>
      </c>
      <c r="D608" s="17">
        <f t="shared" si="9"/>
        <v>-31483987</v>
      </c>
    </row>
    <row r="609" spans="1:4" x14ac:dyDescent="0.3">
      <c r="A609" s="14">
        <v>87704396</v>
      </c>
      <c r="B609" s="14">
        <v>66000000</v>
      </c>
      <c r="C609" s="2" t="s">
        <v>1190</v>
      </c>
      <c r="D609" s="17">
        <f t="shared" si="9"/>
        <v>21704396</v>
      </c>
    </row>
    <row r="610" spans="1:4" x14ac:dyDescent="0.3">
      <c r="A610" s="14">
        <v>83892374</v>
      </c>
      <c r="B610" s="14">
        <v>66000000</v>
      </c>
      <c r="C610" s="2" t="s">
        <v>1192</v>
      </c>
      <c r="D610" s="17">
        <f t="shared" si="9"/>
        <v>17892374</v>
      </c>
    </row>
    <row r="611" spans="1:4" x14ac:dyDescent="0.3">
      <c r="A611" s="15">
        <v>5932060</v>
      </c>
      <c r="B611" s="15">
        <v>35000000</v>
      </c>
      <c r="C611" s="3" t="s">
        <v>1195</v>
      </c>
      <c r="D611" s="17">
        <f t="shared" si="9"/>
        <v>-29067940</v>
      </c>
    </row>
    <row r="612" spans="1:4" x14ac:dyDescent="0.3">
      <c r="A612" s="14">
        <v>216119491</v>
      </c>
      <c r="B612" s="14">
        <v>70000000</v>
      </c>
      <c r="C612" s="2" t="s">
        <v>1196</v>
      </c>
      <c r="D612" s="17">
        <f t="shared" si="9"/>
        <v>146119491</v>
      </c>
    </row>
    <row r="613" spans="1:4" x14ac:dyDescent="0.3">
      <c r="A613" s="15">
        <v>43568507</v>
      </c>
      <c r="B613" s="15">
        <v>66000000</v>
      </c>
      <c r="C613" s="3" t="s">
        <v>1198</v>
      </c>
      <c r="D613" s="17">
        <f t="shared" si="9"/>
        <v>-22431493</v>
      </c>
    </row>
    <row r="614" spans="1:4" x14ac:dyDescent="0.3">
      <c r="A614" s="14">
        <v>182805123</v>
      </c>
      <c r="B614" s="14">
        <v>70000000</v>
      </c>
      <c r="C614" s="2" t="s">
        <v>1200</v>
      </c>
      <c r="D614" s="17">
        <f t="shared" si="9"/>
        <v>112805123</v>
      </c>
    </row>
    <row r="615" spans="1:4" x14ac:dyDescent="0.3">
      <c r="A615" s="15">
        <v>176387405</v>
      </c>
      <c r="B615" s="15">
        <v>59000000</v>
      </c>
      <c r="C615" s="3" t="s">
        <v>1201</v>
      </c>
      <c r="D615" s="17">
        <f t="shared" si="9"/>
        <v>117387405</v>
      </c>
    </row>
    <row r="616" spans="1:4" x14ac:dyDescent="0.3">
      <c r="A616" s="14">
        <v>33685268</v>
      </c>
      <c r="B616" s="14">
        <v>68000000</v>
      </c>
      <c r="C616" s="2" t="s">
        <v>1204</v>
      </c>
      <c r="D616" s="17">
        <f t="shared" si="9"/>
        <v>-34314732</v>
      </c>
    </row>
    <row r="617" spans="1:4" x14ac:dyDescent="0.3">
      <c r="A617" s="15">
        <v>182204440</v>
      </c>
      <c r="B617" s="15">
        <v>65000000</v>
      </c>
      <c r="C617" s="3" t="s">
        <v>1205</v>
      </c>
      <c r="D617" s="17">
        <f t="shared" si="9"/>
        <v>117204440</v>
      </c>
    </row>
    <row r="618" spans="1:4" x14ac:dyDescent="0.3">
      <c r="A618" s="14">
        <v>171383253</v>
      </c>
      <c r="B618" s="14">
        <v>63000000</v>
      </c>
      <c r="C618" s="2" t="s">
        <v>1206</v>
      </c>
      <c r="D618" s="17">
        <f t="shared" si="9"/>
        <v>108383253</v>
      </c>
    </row>
    <row r="619" spans="1:4" x14ac:dyDescent="0.3">
      <c r="A619" s="15">
        <v>172071312</v>
      </c>
      <c r="B619" s="15">
        <v>62000000</v>
      </c>
      <c r="C619" s="3" t="s">
        <v>1208</v>
      </c>
      <c r="D619" s="17">
        <f t="shared" si="9"/>
        <v>110071312</v>
      </c>
    </row>
    <row r="620" spans="1:4" x14ac:dyDescent="0.3">
      <c r="A620" s="15">
        <v>139225854</v>
      </c>
      <c r="B620" s="15">
        <v>60000000</v>
      </c>
      <c r="C620" s="3" t="s">
        <v>1210</v>
      </c>
      <c r="D620" s="17">
        <f t="shared" si="9"/>
        <v>79225854</v>
      </c>
    </row>
    <row r="621" spans="1:4" x14ac:dyDescent="0.3">
      <c r="A621" s="14">
        <v>148775460</v>
      </c>
      <c r="B621" s="14">
        <v>61000000</v>
      </c>
      <c r="C621" s="2" t="s">
        <v>1212</v>
      </c>
      <c r="D621" s="17">
        <f t="shared" si="9"/>
        <v>87775460</v>
      </c>
    </row>
    <row r="622" spans="1:4" x14ac:dyDescent="0.3">
      <c r="A622" s="15">
        <v>115731542</v>
      </c>
      <c r="B622" s="15">
        <v>65000000</v>
      </c>
      <c r="C622" s="3" t="s">
        <v>1214</v>
      </c>
      <c r="D622" s="17">
        <f t="shared" si="9"/>
        <v>50731542</v>
      </c>
    </row>
    <row r="623" spans="1:4" x14ac:dyDescent="0.3">
      <c r="A623" s="14">
        <v>100468793</v>
      </c>
      <c r="B623" s="14">
        <v>65000000</v>
      </c>
      <c r="C623" s="2" t="s">
        <v>1215</v>
      </c>
      <c r="D623" s="17">
        <f t="shared" si="9"/>
        <v>35468793</v>
      </c>
    </row>
    <row r="624" spans="1:4" x14ac:dyDescent="0.3">
      <c r="A624" s="15">
        <v>93771072</v>
      </c>
      <c r="B624" s="15">
        <v>65000000</v>
      </c>
      <c r="C624" s="3" t="s">
        <v>1217</v>
      </c>
      <c r="D624" s="17">
        <f t="shared" si="9"/>
        <v>28771072</v>
      </c>
    </row>
    <row r="625" spans="1:4" x14ac:dyDescent="0.3">
      <c r="A625" s="14">
        <v>100448498</v>
      </c>
      <c r="B625" s="14">
        <v>65000000</v>
      </c>
      <c r="C625" s="2" t="s">
        <v>1218</v>
      </c>
      <c r="D625" s="17">
        <f t="shared" si="9"/>
        <v>35448498</v>
      </c>
    </row>
    <row r="626" spans="1:4" x14ac:dyDescent="0.3">
      <c r="A626" s="15">
        <v>115603980</v>
      </c>
      <c r="B626" s="15">
        <v>65000000</v>
      </c>
      <c r="C626" s="3" t="s">
        <v>1221</v>
      </c>
      <c r="D626" s="17">
        <f t="shared" si="9"/>
        <v>50603980</v>
      </c>
    </row>
    <row r="627" spans="1:4" x14ac:dyDescent="0.3">
      <c r="A627" s="14">
        <v>90454043</v>
      </c>
      <c r="B627" s="14">
        <v>65000000</v>
      </c>
      <c r="C627" s="2" t="s">
        <v>1223</v>
      </c>
      <c r="D627" s="17">
        <f t="shared" si="9"/>
        <v>25454043</v>
      </c>
    </row>
    <row r="628" spans="1:4" x14ac:dyDescent="0.3">
      <c r="A628" s="15">
        <v>84049211</v>
      </c>
      <c r="B628" s="15">
        <v>70000000</v>
      </c>
      <c r="C628" s="3" t="s">
        <v>1224</v>
      </c>
      <c r="D628" s="17">
        <f t="shared" si="9"/>
        <v>14049211</v>
      </c>
    </row>
    <row r="629" spans="1:4" x14ac:dyDescent="0.3">
      <c r="A629" s="14">
        <v>70450000</v>
      </c>
      <c r="B629" s="14">
        <v>50000000</v>
      </c>
      <c r="C629" s="2" t="s">
        <v>1225</v>
      </c>
      <c r="D629" s="17">
        <f t="shared" si="9"/>
        <v>20450000</v>
      </c>
    </row>
    <row r="630" spans="1:4" x14ac:dyDescent="0.3">
      <c r="A630" s="15">
        <v>69688384</v>
      </c>
      <c r="B630" s="15">
        <v>60000000</v>
      </c>
      <c r="C630" s="3" t="s">
        <v>1226</v>
      </c>
      <c r="D630" s="17">
        <f t="shared" si="9"/>
        <v>9688384</v>
      </c>
    </row>
    <row r="631" spans="1:4" x14ac:dyDescent="0.3">
      <c r="A631" s="14">
        <v>70236496</v>
      </c>
      <c r="B631" s="14">
        <v>63000000</v>
      </c>
      <c r="C631" s="2" t="s">
        <v>1227</v>
      </c>
      <c r="D631" s="17">
        <f t="shared" si="9"/>
        <v>7236496</v>
      </c>
    </row>
    <row r="632" spans="1:4" x14ac:dyDescent="0.3">
      <c r="A632" s="15">
        <v>63695760</v>
      </c>
      <c r="B632" s="15">
        <v>65000000</v>
      </c>
      <c r="C632" s="3" t="s">
        <v>1228</v>
      </c>
      <c r="D632" s="17">
        <f t="shared" si="9"/>
        <v>-1304240</v>
      </c>
    </row>
    <row r="633" spans="1:4" x14ac:dyDescent="0.3">
      <c r="A633" s="14">
        <v>59617068</v>
      </c>
      <c r="B633" s="14">
        <v>65000000</v>
      </c>
      <c r="C633" s="2" t="s">
        <v>1230</v>
      </c>
      <c r="D633" s="17">
        <f t="shared" si="9"/>
        <v>-5382932</v>
      </c>
    </row>
    <row r="634" spans="1:4" x14ac:dyDescent="0.3">
      <c r="A634" s="15">
        <v>55637680</v>
      </c>
      <c r="B634" s="15">
        <v>65000000</v>
      </c>
      <c r="C634" s="3" t="s">
        <v>1232</v>
      </c>
      <c r="D634" s="17">
        <f t="shared" si="9"/>
        <v>-9362320</v>
      </c>
    </row>
    <row r="635" spans="1:4" x14ac:dyDescent="0.3">
      <c r="A635" s="14">
        <v>85911262</v>
      </c>
      <c r="B635" s="14">
        <v>65000000</v>
      </c>
      <c r="C635" s="2" t="s">
        <v>1235</v>
      </c>
      <c r="D635" s="17">
        <f t="shared" si="9"/>
        <v>20911262</v>
      </c>
    </row>
    <row r="636" spans="1:4" x14ac:dyDescent="0.3">
      <c r="A636" s="15">
        <v>53846915</v>
      </c>
      <c r="B636" s="15">
        <v>50100000</v>
      </c>
      <c r="C636" s="3" t="s">
        <v>1237</v>
      </c>
      <c r="D636" s="17">
        <f t="shared" si="9"/>
        <v>3746915</v>
      </c>
    </row>
    <row r="637" spans="1:4" x14ac:dyDescent="0.3">
      <c r="A637" s="14">
        <v>54758461</v>
      </c>
      <c r="B637" s="14">
        <v>65000000</v>
      </c>
      <c r="C637" s="2" t="s">
        <v>1238</v>
      </c>
      <c r="D637" s="17">
        <f t="shared" si="9"/>
        <v>-10241539</v>
      </c>
    </row>
    <row r="638" spans="1:4" x14ac:dyDescent="0.3">
      <c r="A638" s="15">
        <v>52397389</v>
      </c>
      <c r="B638" s="15">
        <v>65000000</v>
      </c>
      <c r="C638" s="3" t="s">
        <v>1241</v>
      </c>
      <c r="D638" s="17">
        <f t="shared" si="9"/>
        <v>-12602611</v>
      </c>
    </row>
    <row r="639" spans="1:4" x14ac:dyDescent="0.3">
      <c r="A639" s="15">
        <v>38966057</v>
      </c>
      <c r="B639" s="15">
        <v>65000000</v>
      </c>
      <c r="C639" s="3" t="s">
        <v>1242</v>
      </c>
      <c r="D639" s="17">
        <f t="shared" si="9"/>
        <v>-26033943</v>
      </c>
    </row>
    <row r="640" spans="1:4" x14ac:dyDescent="0.3">
      <c r="A640" s="14">
        <v>42345531</v>
      </c>
      <c r="B640" s="14">
        <v>65000000</v>
      </c>
      <c r="C640" s="2" t="s">
        <v>1243</v>
      </c>
      <c r="D640" s="17">
        <f t="shared" si="9"/>
        <v>-22654469</v>
      </c>
    </row>
    <row r="641" spans="1:4" x14ac:dyDescent="0.3">
      <c r="A641" s="15">
        <v>36064910</v>
      </c>
      <c r="B641" s="15">
        <v>45000000</v>
      </c>
      <c r="C641" s="3" t="s">
        <v>1244</v>
      </c>
      <c r="D641" s="17">
        <f t="shared" si="9"/>
        <v>-8935090</v>
      </c>
    </row>
    <row r="642" spans="1:4" x14ac:dyDescent="0.3">
      <c r="A642" s="14">
        <v>33328051</v>
      </c>
      <c r="B642" s="14">
        <v>65000000</v>
      </c>
      <c r="C642" s="2" t="s">
        <v>1245</v>
      </c>
      <c r="D642" s="17">
        <f t="shared" si="9"/>
        <v>-31671949</v>
      </c>
    </row>
    <row r="643" spans="1:4" x14ac:dyDescent="0.3">
      <c r="A643" s="15">
        <v>32598931</v>
      </c>
      <c r="B643" s="15">
        <v>65000000</v>
      </c>
      <c r="C643" s="3" t="s">
        <v>1247</v>
      </c>
      <c r="D643" s="17">
        <f t="shared" ref="D643:D706" si="10">A643-B643</f>
        <v>-32401069</v>
      </c>
    </row>
    <row r="644" spans="1:4" x14ac:dyDescent="0.3">
      <c r="A644" s="14">
        <v>28045540</v>
      </c>
      <c r="B644" s="14">
        <v>65000000</v>
      </c>
      <c r="C644" s="2" t="s">
        <v>1248</v>
      </c>
      <c r="D644" s="17">
        <f t="shared" si="10"/>
        <v>-36954460</v>
      </c>
    </row>
    <row r="645" spans="1:4" x14ac:dyDescent="0.3">
      <c r="A645" s="15">
        <v>37023395</v>
      </c>
      <c r="B645" s="15">
        <v>63000000</v>
      </c>
      <c r="C645" s="3" t="s">
        <v>1249</v>
      </c>
      <c r="D645" s="17">
        <f t="shared" si="10"/>
        <v>-25976605</v>
      </c>
    </row>
    <row r="646" spans="1:4" x14ac:dyDescent="0.3">
      <c r="A646" s="14">
        <v>43532294</v>
      </c>
      <c r="B646" s="14">
        <v>65000000</v>
      </c>
      <c r="C646" s="2" t="s">
        <v>1251</v>
      </c>
      <c r="D646" s="17">
        <f t="shared" si="10"/>
        <v>-21467706</v>
      </c>
    </row>
    <row r="647" spans="1:4" x14ac:dyDescent="0.3">
      <c r="A647" s="14">
        <v>17218080</v>
      </c>
      <c r="B647" s="14">
        <v>70000000</v>
      </c>
      <c r="C647" s="2" t="s">
        <v>1253</v>
      </c>
      <c r="D647" s="17">
        <f t="shared" si="10"/>
        <v>-52781920</v>
      </c>
    </row>
    <row r="648" spans="1:4" x14ac:dyDescent="0.3">
      <c r="A648" s="15">
        <v>10014234</v>
      </c>
      <c r="B648" s="15">
        <v>65000000</v>
      </c>
      <c r="C648" s="3" t="s">
        <v>1254</v>
      </c>
      <c r="D648" s="17">
        <f t="shared" si="10"/>
        <v>-54985766</v>
      </c>
    </row>
    <row r="649" spans="1:4" x14ac:dyDescent="0.3">
      <c r="A649" s="14">
        <v>19059018</v>
      </c>
      <c r="B649" s="14">
        <v>65000000</v>
      </c>
      <c r="C649" s="2" t="s">
        <v>1257</v>
      </c>
      <c r="D649" s="17">
        <f t="shared" si="10"/>
        <v>-45940982</v>
      </c>
    </row>
    <row r="650" spans="1:4" x14ac:dyDescent="0.3">
      <c r="A650" s="15">
        <v>1987287</v>
      </c>
      <c r="B650" s="15">
        <v>50000000</v>
      </c>
      <c r="C650" s="3" t="s">
        <v>1259</v>
      </c>
      <c r="D650" s="17">
        <f t="shared" si="10"/>
        <v>-48012713</v>
      </c>
    </row>
    <row r="651" spans="1:4" x14ac:dyDescent="0.3">
      <c r="A651" s="14">
        <v>24407944</v>
      </c>
      <c r="B651" s="14">
        <v>43000000</v>
      </c>
      <c r="C651" s="2" t="s">
        <v>1260</v>
      </c>
      <c r="D651" s="17">
        <f t="shared" si="10"/>
        <v>-18592056</v>
      </c>
    </row>
    <row r="652" spans="1:4" x14ac:dyDescent="0.3">
      <c r="A652" s="15">
        <v>13750556</v>
      </c>
      <c r="B652" s="15">
        <v>65000000</v>
      </c>
      <c r="C652" s="3" t="s">
        <v>1262</v>
      </c>
      <c r="D652" s="17">
        <f t="shared" si="10"/>
        <v>-51249444</v>
      </c>
    </row>
    <row r="653" spans="1:4" x14ac:dyDescent="0.3">
      <c r="A653" s="14">
        <v>31054924</v>
      </c>
      <c r="B653" s="14">
        <v>64000000</v>
      </c>
      <c r="C653" s="2" t="s">
        <v>1264</v>
      </c>
      <c r="D653" s="17">
        <f t="shared" si="10"/>
        <v>-32945076</v>
      </c>
    </row>
    <row r="654" spans="1:4" x14ac:dyDescent="0.3">
      <c r="A654" s="15">
        <v>43247140</v>
      </c>
      <c r="B654" s="15">
        <v>55000000</v>
      </c>
      <c r="C654" s="3" t="s">
        <v>1267</v>
      </c>
      <c r="D654" s="17">
        <f t="shared" si="10"/>
        <v>-11752860</v>
      </c>
    </row>
    <row r="655" spans="1:4" x14ac:dyDescent="0.3">
      <c r="A655" s="14">
        <v>2208939</v>
      </c>
      <c r="B655" s="14">
        <v>50000000</v>
      </c>
      <c r="C655" s="2" t="s">
        <v>1269</v>
      </c>
      <c r="D655" s="17">
        <f t="shared" si="10"/>
        <v>-47791061</v>
      </c>
    </row>
    <row r="656" spans="1:4" x14ac:dyDescent="0.3">
      <c r="A656" s="15">
        <v>213079163</v>
      </c>
      <c r="B656" s="15">
        <v>63000000</v>
      </c>
      <c r="C656" s="3" t="s">
        <v>1270</v>
      </c>
      <c r="D656" s="17">
        <f t="shared" si="10"/>
        <v>150079163</v>
      </c>
    </row>
    <row r="657" spans="1:4" x14ac:dyDescent="0.3">
      <c r="A657" s="14">
        <v>19548064</v>
      </c>
      <c r="B657" s="14">
        <v>65000000</v>
      </c>
      <c r="C657" s="2" t="s">
        <v>1271</v>
      </c>
      <c r="D657" s="17">
        <f t="shared" si="10"/>
        <v>-45451936</v>
      </c>
    </row>
    <row r="658" spans="1:4" x14ac:dyDescent="0.3">
      <c r="A658" s="15">
        <v>356784000</v>
      </c>
      <c r="B658" s="15">
        <v>63000000</v>
      </c>
      <c r="C658" s="3" t="s">
        <v>1272</v>
      </c>
      <c r="D658" s="17">
        <f t="shared" si="10"/>
        <v>293784000</v>
      </c>
    </row>
    <row r="659" spans="1:4" x14ac:dyDescent="0.3">
      <c r="A659" s="14">
        <v>25052000</v>
      </c>
      <c r="B659" s="14">
        <v>63000000</v>
      </c>
      <c r="C659" s="2" t="s">
        <v>1274</v>
      </c>
      <c r="D659" s="17">
        <f t="shared" si="10"/>
        <v>-37948000</v>
      </c>
    </row>
    <row r="660" spans="1:4" x14ac:dyDescent="0.3">
      <c r="A660" s="15">
        <v>122012710</v>
      </c>
      <c r="B660" s="15">
        <v>62000000</v>
      </c>
      <c r="C660" s="3" t="s">
        <v>1275</v>
      </c>
      <c r="D660" s="17">
        <f t="shared" si="10"/>
        <v>60012710</v>
      </c>
    </row>
    <row r="661" spans="1:4" x14ac:dyDescent="0.3">
      <c r="A661" s="14">
        <v>72413</v>
      </c>
      <c r="B661" s="14">
        <v>65000000</v>
      </c>
      <c r="C661" s="2" t="s">
        <v>1277</v>
      </c>
      <c r="D661" s="17">
        <f t="shared" si="10"/>
        <v>-64927587</v>
      </c>
    </row>
    <row r="662" spans="1:4" x14ac:dyDescent="0.3">
      <c r="A662" s="15">
        <v>58255287</v>
      </c>
      <c r="B662" s="15">
        <v>64000000</v>
      </c>
      <c r="C662" s="3" t="s">
        <v>1279</v>
      </c>
      <c r="D662" s="17">
        <f t="shared" si="10"/>
        <v>-5744713</v>
      </c>
    </row>
    <row r="663" spans="1:4" x14ac:dyDescent="0.3">
      <c r="A663" s="14">
        <v>77086030</v>
      </c>
      <c r="B663" s="14">
        <v>62000000</v>
      </c>
      <c r="C663" s="2" t="s">
        <v>1281</v>
      </c>
      <c r="D663" s="17">
        <f t="shared" si="10"/>
        <v>15086030</v>
      </c>
    </row>
    <row r="664" spans="1:4" x14ac:dyDescent="0.3">
      <c r="A664" s="15">
        <v>65000000</v>
      </c>
      <c r="B664" s="15">
        <v>62000000</v>
      </c>
      <c r="C664" s="3" t="s">
        <v>1283</v>
      </c>
      <c r="D664" s="17">
        <f t="shared" si="10"/>
        <v>3000000</v>
      </c>
    </row>
    <row r="665" spans="1:4" x14ac:dyDescent="0.3">
      <c r="A665" s="14">
        <v>32178777</v>
      </c>
      <c r="B665" s="14">
        <v>62000000</v>
      </c>
      <c r="C665" s="2" t="s">
        <v>1286</v>
      </c>
      <c r="D665" s="17">
        <f t="shared" si="10"/>
        <v>-29821223</v>
      </c>
    </row>
    <row r="666" spans="1:4" x14ac:dyDescent="0.3">
      <c r="A666" s="15">
        <v>15738632</v>
      </c>
      <c r="B666" s="15">
        <v>42000000</v>
      </c>
      <c r="C666" s="3" t="s">
        <v>1288</v>
      </c>
      <c r="D666" s="17">
        <f t="shared" si="10"/>
        <v>-26261368</v>
      </c>
    </row>
    <row r="667" spans="1:4" x14ac:dyDescent="0.3">
      <c r="A667" s="14">
        <v>54116191</v>
      </c>
      <c r="B667" s="14">
        <v>44000000</v>
      </c>
      <c r="C667" s="2" t="s">
        <v>1290</v>
      </c>
      <c r="D667" s="17">
        <f t="shared" si="10"/>
        <v>10116191</v>
      </c>
    </row>
    <row r="668" spans="1:4" x14ac:dyDescent="0.3">
      <c r="A668" s="15">
        <v>118153533</v>
      </c>
      <c r="B668" s="15">
        <v>61000000</v>
      </c>
      <c r="C668" s="3" t="s">
        <v>1293</v>
      </c>
      <c r="D668" s="17">
        <f t="shared" si="10"/>
        <v>57153533</v>
      </c>
    </row>
    <row r="669" spans="1:4" x14ac:dyDescent="0.3">
      <c r="A669" s="14">
        <v>108012170</v>
      </c>
      <c r="B669" s="14">
        <v>63000000</v>
      </c>
      <c r="C669" s="2" t="s">
        <v>1295</v>
      </c>
      <c r="D669" s="17">
        <f t="shared" si="10"/>
        <v>45012170</v>
      </c>
    </row>
    <row r="670" spans="1:4" x14ac:dyDescent="0.3">
      <c r="A670" s="15">
        <v>210592590</v>
      </c>
      <c r="B670" s="15">
        <v>65000000</v>
      </c>
      <c r="C670" s="3" t="s">
        <v>1296</v>
      </c>
      <c r="D670" s="17">
        <f t="shared" si="10"/>
        <v>145592590</v>
      </c>
    </row>
    <row r="671" spans="1:4" x14ac:dyDescent="0.3">
      <c r="A671" s="14">
        <v>279167575</v>
      </c>
      <c r="B671" s="14">
        <v>80000000</v>
      </c>
      <c r="C671" s="2" t="s">
        <v>1297</v>
      </c>
      <c r="D671" s="17">
        <f t="shared" si="10"/>
        <v>199167575</v>
      </c>
    </row>
    <row r="672" spans="1:4" x14ac:dyDescent="0.3">
      <c r="A672" s="15">
        <v>143151473</v>
      </c>
      <c r="B672" s="15">
        <v>60000000</v>
      </c>
      <c r="C672" s="3" t="s">
        <v>1300</v>
      </c>
      <c r="D672" s="17">
        <f t="shared" si="10"/>
        <v>83151473</v>
      </c>
    </row>
    <row r="673" spans="1:4" x14ac:dyDescent="0.3">
      <c r="A673" s="14">
        <v>136801374</v>
      </c>
      <c r="B673" s="14">
        <v>60000000</v>
      </c>
      <c r="C673" s="2" t="s">
        <v>1302</v>
      </c>
      <c r="D673" s="17">
        <f t="shared" si="10"/>
        <v>76801374</v>
      </c>
    </row>
    <row r="674" spans="1:4" x14ac:dyDescent="0.3">
      <c r="A674" s="14">
        <v>135381507</v>
      </c>
      <c r="B674" s="14">
        <v>150000000</v>
      </c>
      <c r="C674" s="2" t="s">
        <v>1303</v>
      </c>
      <c r="D674" s="17">
        <f t="shared" si="10"/>
        <v>-14618493</v>
      </c>
    </row>
    <row r="675" spans="1:4" x14ac:dyDescent="0.3">
      <c r="A675" s="15">
        <v>167735396</v>
      </c>
      <c r="B675" s="15">
        <v>61000000</v>
      </c>
      <c r="C675" s="3" t="s">
        <v>1304</v>
      </c>
      <c r="D675" s="17">
        <f t="shared" si="10"/>
        <v>106735396</v>
      </c>
    </row>
    <row r="676" spans="1:4" x14ac:dyDescent="0.3">
      <c r="A676" s="14">
        <v>121468960</v>
      </c>
      <c r="B676" s="14">
        <v>60000000</v>
      </c>
      <c r="C676" s="2" t="s">
        <v>1305</v>
      </c>
      <c r="D676" s="17">
        <f t="shared" si="10"/>
        <v>61468960</v>
      </c>
    </row>
    <row r="677" spans="1:4" x14ac:dyDescent="0.3">
      <c r="A677" s="15">
        <v>106635996</v>
      </c>
      <c r="B677" s="15">
        <v>58000000</v>
      </c>
      <c r="C677" s="3" t="s">
        <v>1306</v>
      </c>
      <c r="D677" s="17">
        <f t="shared" si="10"/>
        <v>48635996</v>
      </c>
    </row>
    <row r="678" spans="1:4" x14ac:dyDescent="0.3">
      <c r="A678" s="14">
        <v>102678089</v>
      </c>
      <c r="B678" s="14">
        <v>95000000</v>
      </c>
      <c r="C678" s="2" t="s">
        <v>1307</v>
      </c>
      <c r="D678" s="17">
        <f t="shared" si="10"/>
        <v>7678089</v>
      </c>
    </row>
    <row r="679" spans="1:4" x14ac:dyDescent="0.3">
      <c r="A679" s="15">
        <v>125603360</v>
      </c>
      <c r="B679" s="15">
        <v>60000000</v>
      </c>
      <c r="C679" s="3" t="s">
        <v>1308</v>
      </c>
      <c r="D679" s="17">
        <f t="shared" si="10"/>
        <v>65603360</v>
      </c>
    </row>
    <row r="680" spans="1:4" x14ac:dyDescent="0.3">
      <c r="A680" s="14">
        <v>101217900</v>
      </c>
      <c r="B680" s="14">
        <v>70000000</v>
      </c>
      <c r="C680" s="2" t="s">
        <v>1311</v>
      </c>
      <c r="D680" s="17">
        <f t="shared" si="10"/>
        <v>31217900</v>
      </c>
    </row>
    <row r="681" spans="1:4" x14ac:dyDescent="0.3">
      <c r="A681" s="15">
        <v>104148781</v>
      </c>
      <c r="B681" s="15">
        <v>60000000</v>
      </c>
      <c r="C681" s="3" t="s">
        <v>1312</v>
      </c>
      <c r="D681" s="17">
        <f t="shared" si="10"/>
        <v>44148781</v>
      </c>
    </row>
    <row r="682" spans="1:4" x14ac:dyDescent="0.3">
      <c r="A682" s="14">
        <v>75573300</v>
      </c>
      <c r="B682" s="14">
        <v>61000000</v>
      </c>
      <c r="C682" s="2" t="s">
        <v>1313</v>
      </c>
      <c r="D682" s="17">
        <f t="shared" si="10"/>
        <v>14573300</v>
      </c>
    </row>
    <row r="683" spans="1:4" x14ac:dyDescent="0.3">
      <c r="A683" s="15">
        <v>93375151</v>
      </c>
      <c r="B683" s="15">
        <v>60000000</v>
      </c>
      <c r="C683" s="3" t="s">
        <v>1314</v>
      </c>
      <c r="D683" s="17">
        <f t="shared" si="10"/>
        <v>33375151</v>
      </c>
    </row>
    <row r="684" spans="1:4" x14ac:dyDescent="0.3">
      <c r="A684" s="14">
        <v>106126012</v>
      </c>
      <c r="B684" s="14">
        <v>60000000</v>
      </c>
      <c r="C684" s="2" t="s">
        <v>1315</v>
      </c>
      <c r="D684" s="17">
        <f t="shared" si="10"/>
        <v>46126012</v>
      </c>
    </row>
    <row r="685" spans="1:4" x14ac:dyDescent="0.3">
      <c r="A685" s="15">
        <v>93307796</v>
      </c>
      <c r="B685" s="15">
        <v>60000000</v>
      </c>
      <c r="C685" s="3" t="s">
        <v>1317</v>
      </c>
      <c r="D685" s="17">
        <f t="shared" si="10"/>
        <v>33307796</v>
      </c>
    </row>
    <row r="686" spans="1:4" x14ac:dyDescent="0.3">
      <c r="A686" s="14">
        <v>90646554</v>
      </c>
      <c r="B686" s="14">
        <v>105000000</v>
      </c>
      <c r="C686" s="2" t="s">
        <v>1318</v>
      </c>
      <c r="D686" s="17">
        <f t="shared" si="10"/>
        <v>-14353446</v>
      </c>
    </row>
    <row r="687" spans="1:4" x14ac:dyDescent="0.3">
      <c r="A687" s="15">
        <v>109176215</v>
      </c>
      <c r="B687" s="15">
        <v>60000000</v>
      </c>
      <c r="C687" s="3" t="s">
        <v>1320</v>
      </c>
      <c r="D687" s="17">
        <f t="shared" si="10"/>
        <v>49176215</v>
      </c>
    </row>
    <row r="688" spans="1:4" x14ac:dyDescent="0.3">
      <c r="A688" s="14">
        <v>82670733</v>
      </c>
      <c r="B688" s="14">
        <v>60000000</v>
      </c>
      <c r="C688" s="2" t="s">
        <v>1321</v>
      </c>
      <c r="D688" s="17">
        <f t="shared" si="10"/>
        <v>22670733</v>
      </c>
    </row>
    <row r="689" spans="1:4" x14ac:dyDescent="0.3">
      <c r="A689" s="15">
        <v>82569532</v>
      </c>
      <c r="B689" s="15">
        <v>60000000</v>
      </c>
      <c r="C689" s="3" t="s">
        <v>1322</v>
      </c>
      <c r="D689" s="17">
        <f t="shared" si="10"/>
        <v>22569532</v>
      </c>
    </row>
    <row r="690" spans="1:4" x14ac:dyDescent="0.3">
      <c r="A690" s="14">
        <v>81687587</v>
      </c>
      <c r="B690" s="14">
        <v>61000000</v>
      </c>
      <c r="C690" s="2" t="s">
        <v>1324</v>
      </c>
      <c r="D690" s="17">
        <f t="shared" si="10"/>
        <v>20687587</v>
      </c>
    </row>
    <row r="691" spans="1:4" x14ac:dyDescent="0.3">
      <c r="A691" s="15">
        <v>80574010</v>
      </c>
      <c r="B691" s="15">
        <v>60000000</v>
      </c>
      <c r="C691" s="3" t="s">
        <v>1326</v>
      </c>
      <c r="D691" s="17">
        <f t="shared" si="10"/>
        <v>20574010</v>
      </c>
    </row>
    <row r="692" spans="1:4" x14ac:dyDescent="0.3">
      <c r="A692" s="14">
        <v>75764085</v>
      </c>
      <c r="B692" s="14">
        <v>60000000</v>
      </c>
      <c r="C692" s="2" t="s">
        <v>1327</v>
      </c>
      <c r="D692" s="17">
        <f t="shared" si="10"/>
        <v>15764085</v>
      </c>
    </row>
    <row r="693" spans="1:4" x14ac:dyDescent="0.3">
      <c r="A693" s="15">
        <v>90356857</v>
      </c>
      <c r="B693" s="15">
        <v>58000000</v>
      </c>
      <c r="C693" s="3" t="s">
        <v>1328</v>
      </c>
      <c r="D693" s="17">
        <f t="shared" si="10"/>
        <v>32356857</v>
      </c>
    </row>
    <row r="694" spans="1:4" x14ac:dyDescent="0.3">
      <c r="A694" s="14">
        <v>75530832</v>
      </c>
      <c r="B694" s="14">
        <v>55000000</v>
      </c>
      <c r="C694" s="2" t="s">
        <v>1329</v>
      </c>
      <c r="D694" s="17">
        <f t="shared" si="10"/>
        <v>20530832</v>
      </c>
    </row>
    <row r="695" spans="1:4" x14ac:dyDescent="0.3">
      <c r="A695" s="15">
        <v>75370763</v>
      </c>
      <c r="B695" s="15">
        <v>60000000</v>
      </c>
      <c r="C695" s="3" t="s">
        <v>1332</v>
      </c>
      <c r="D695" s="17">
        <f t="shared" si="10"/>
        <v>15370763</v>
      </c>
    </row>
    <row r="696" spans="1:4" x14ac:dyDescent="0.3">
      <c r="A696" s="14">
        <v>100003492</v>
      </c>
      <c r="B696" s="14">
        <v>65000000</v>
      </c>
      <c r="C696" s="2" t="s">
        <v>1333</v>
      </c>
      <c r="D696" s="17">
        <f t="shared" si="10"/>
        <v>35003492</v>
      </c>
    </row>
    <row r="697" spans="1:4" x14ac:dyDescent="0.3">
      <c r="A697" s="15">
        <v>90341670</v>
      </c>
      <c r="B697" s="15">
        <v>60000000</v>
      </c>
      <c r="C697" s="3" t="s">
        <v>1334</v>
      </c>
      <c r="D697" s="17">
        <f t="shared" si="10"/>
        <v>30341670</v>
      </c>
    </row>
    <row r="698" spans="1:4" x14ac:dyDescent="0.3">
      <c r="A698" s="14">
        <v>74540762</v>
      </c>
      <c r="B698" s="14">
        <v>55000000</v>
      </c>
      <c r="C698" s="2" t="s">
        <v>1336</v>
      </c>
      <c r="D698" s="17">
        <f t="shared" si="10"/>
        <v>19540762</v>
      </c>
    </row>
    <row r="699" spans="1:4" x14ac:dyDescent="0.3">
      <c r="A699" s="15">
        <v>80033643</v>
      </c>
      <c r="B699" s="15">
        <v>60000000</v>
      </c>
      <c r="C699" s="3" t="s">
        <v>1337</v>
      </c>
      <c r="D699" s="17">
        <f t="shared" si="10"/>
        <v>20033643</v>
      </c>
    </row>
    <row r="700" spans="1:4" x14ac:dyDescent="0.3">
      <c r="A700" s="14">
        <v>73648142</v>
      </c>
      <c r="B700" s="14">
        <v>60000000</v>
      </c>
      <c r="C700" s="2" t="s">
        <v>1338</v>
      </c>
      <c r="D700" s="17">
        <f t="shared" si="10"/>
        <v>13648142</v>
      </c>
    </row>
    <row r="701" spans="1:4" x14ac:dyDescent="0.3">
      <c r="A701" s="15">
        <v>71844424</v>
      </c>
      <c r="B701" s="15">
        <v>60000000</v>
      </c>
      <c r="C701" s="3" t="s">
        <v>1341</v>
      </c>
      <c r="D701" s="17">
        <f t="shared" si="10"/>
        <v>11844424</v>
      </c>
    </row>
    <row r="702" spans="1:4" x14ac:dyDescent="0.3">
      <c r="A702" s="14">
        <v>75638743</v>
      </c>
      <c r="B702" s="14">
        <v>60000000</v>
      </c>
      <c r="C702" s="2" t="s">
        <v>1343</v>
      </c>
      <c r="D702" s="17">
        <f t="shared" si="10"/>
        <v>15638743</v>
      </c>
    </row>
    <row r="703" spans="1:4" x14ac:dyDescent="0.3">
      <c r="A703" s="15">
        <v>66734992</v>
      </c>
      <c r="B703" s="15">
        <v>60000000</v>
      </c>
      <c r="C703" s="3" t="s">
        <v>1345</v>
      </c>
      <c r="D703" s="17">
        <f t="shared" si="10"/>
        <v>6734992</v>
      </c>
    </row>
    <row r="704" spans="1:4" x14ac:dyDescent="0.3">
      <c r="A704" s="14">
        <v>75280058</v>
      </c>
      <c r="B704" s="14">
        <v>60000000</v>
      </c>
      <c r="C704" s="2" t="s">
        <v>1347</v>
      </c>
      <c r="D704" s="17">
        <f t="shared" si="10"/>
        <v>15280058</v>
      </c>
    </row>
    <row r="705" spans="1:4" x14ac:dyDescent="0.3">
      <c r="A705" s="15">
        <v>64505912</v>
      </c>
      <c r="B705" s="15">
        <v>48000000</v>
      </c>
      <c r="C705" s="3" t="s">
        <v>1348</v>
      </c>
      <c r="D705" s="17">
        <f t="shared" si="10"/>
        <v>16505912</v>
      </c>
    </row>
    <row r="706" spans="1:4" x14ac:dyDescent="0.3">
      <c r="A706" s="14">
        <v>77862546</v>
      </c>
      <c r="B706" s="14">
        <v>70000000</v>
      </c>
      <c r="C706" s="2" t="s">
        <v>1349</v>
      </c>
      <c r="D706" s="17">
        <f t="shared" si="10"/>
        <v>7862546</v>
      </c>
    </row>
    <row r="707" spans="1:4" x14ac:dyDescent="0.3">
      <c r="A707" s="15">
        <v>61112916</v>
      </c>
      <c r="B707" s="15">
        <v>50000000</v>
      </c>
      <c r="C707" s="3" t="s">
        <v>1351</v>
      </c>
      <c r="D707" s="17">
        <f t="shared" ref="D707:D770" si="11">A707-B707</f>
        <v>11112916</v>
      </c>
    </row>
    <row r="708" spans="1:4" x14ac:dyDescent="0.3">
      <c r="A708" s="14">
        <v>88200225</v>
      </c>
      <c r="B708" s="14">
        <v>60000000</v>
      </c>
      <c r="C708" s="2" t="s">
        <v>1352</v>
      </c>
      <c r="D708" s="17">
        <f t="shared" si="11"/>
        <v>28200225</v>
      </c>
    </row>
    <row r="709" spans="1:4" x14ac:dyDescent="0.3">
      <c r="A709" s="15">
        <v>60573641</v>
      </c>
      <c r="B709" s="15">
        <v>60000000</v>
      </c>
      <c r="C709" s="3" t="s">
        <v>1354</v>
      </c>
      <c r="D709" s="17">
        <f t="shared" si="11"/>
        <v>573641</v>
      </c>
    </row>
    <row r="710" spans="1:4" x14ac:dyDescent="0.3">
      <c r="A710" s="14">
        <v>59035104</v>
      </c>
      <c r="B710" s="14">
        <v>66000000</v>
      </c>
      <c r="C710" s="2" t="s">
        <v>1356</v>
      </c>
      <c r="D710" s="17">
        <f t="shared" si="11"/>
        <v>-6964896</v>
      </c>
    </row>
    <row r="711" spans="1:4" x14ac:dyDescent="0.3">
      <c r="A711" s="15">
        <v>56702901</v>
      </c>
      <c r="B711" s="15">
        <v>60000000</v>
      </c>
      <c r="C711" s="3" t="s">
        <v>1358</v>
      </c>
      <c r="D711" s="17">
        <f t="shared" si="11"/>
        <v>-3297099</v>
      </c>
    </row>
    <row r="712" spans="1:4" x14ac:dyDescent="0.3">
      <c r="A712" s="14">
        <v>55994557</v>
      </c>
      <c r="B712" s="14">
        <v>60000000</v>
      </c>
      <c r="C712" s="2" t="s">
        <v>1360</v>
      </c>
      <c r="D712" s="17">
        <f t="shared" si="11"/>
        <v>-4005443</v>
      </c>
    </row>
    <row r="713" spans="1:4" x14ac:dyDescent="0.3">
      <c r="A713" s="15">
        <v>54910560</v>
      </c>
      <c r="B713" s="15">
        <v>60000000</v>
      </c>
      <c r="C713" s="3" t="s">
        <v>1361</v>
      </c>
      <c r="D713" s="17">
        <f t="shared" si="11"/>
        <v>-5089440</v>
      </c>
    </row>
    <row r="714" spans="1:4" x14ac:dyDescent="0.3">
      <c r="A714" s="14">
        <v>53789313</v>
      </c>
      <c r="B714" s="14">
        <v>60000000</v>
      </c>
      <c r="C714" s="2" t="s">
        <v>1362</v>
      </c>
      <c r="D714" s="17">
        <f t="shared" si="11"/>
        <v>-6210687</v>
      </c>
    </row>
    <row r="715" spans="1:4" x14ac:dyDescent="0.3">
      <c r="A715" s="15">
        <v>51045801</v>
      </c>
      <c r="B715" s="15">
        <v>60000000</v>
      </c>
      <c r="C715" s="3" t="s">
        <v>1364</v>
      </c>
      <c r="D715" s="17">
        <f t="shared" si="11"/>
        <v>-8954199</v>
      </c>
    </row>
    <row r="716" spans="1:4" x14ac:dyDescent="0.3">
      <c r="A716" s="14">
        <v>50818750</v>
      </c>
      <c r="B716" s="14">
        <v>60000000</v>
      </c>
      <c r="C716" s="2" t="s">
        <v>1366</v>
      </c>
      <c r="D716" s="17">
        <f t="shared" si="11"/>
        <v>-9181250</v>
      </c>
    </row>
    <row r="717" spans="1:4" x14ac:dyDescent="0.3">
      <c r="A717" s="14">
        <v>50189179</v>
      </c>
      <c r="B717" s="14">
        <v>60000000</v>
      </c>
      <c r="C717" s="2" t="s">
        <v>1368</v>
      </c>
      <c r="D717" s="17">
        <f t="shared" si="11"/>
        <v>-9810821</v>
      </c>
    </row>
    <row r="718" spans="1:4" x14ac:dyDescent="0.3">
      <c r="A718" s="15">
        <v>50024083</v>
      </c>
      <c r="B718" s="15">
        <v>60000000</v>
      </c>
      <c r="C718" s="3" t="s">
        <v>1370</v>
      </c>
      <c r="D718" s="17">
        <f t="shared" si="11"/>
        <v>-9975917</v>
      </c>
    </row>
    <row r="719" spans="1:4" x14ac:dyDescent="0.3">
      <c r="A719" s="14">
        <v>50549107</v>
      </c>
      <c r="B719" s="14">
        <v>60000000</v>
      </c>
      <c r="C719" s="2" t="s">
        <v>1371</v>
      </c>
      <c r="D719" s="17">
        <f t="shared" si="11"/>
        <v>-9450893</v>
      </c>
    </row>
    <row r="720" spans="1:4" x14ac:dyDescent="0.3">
      <c r="A720" s="15">
        <v>56443482</v>
      </c>
      <c r="B720" s="15">
        <v>60000000</v>
      </c>
      <c r="C720" s="3" t="s">
        <v>1374</v>
      </c>
      <c r="D720" s="17">
        <f t="shared" si="11"/>
        <v>-3556518</v>
      </c>
    </row>
    <row r="721" spans="1:4" x14ac:dyDescent="0.3">
      <c r="A721" s="14">
        <v>62401264</v>
      </c>
      <c r="B721" s="14">
        <v>60000000</v>
      </c>
      <c r="C721" s="2" t="s">
        <v>1376</v>
      </c>
      <c r="D721" s="17">
        <f t="shared" si="11"/>
        <v>2401264</v>
      </c>
    </row>
    <row r="722" spans="1:4" x14ac:dyDescent="0.3">
      <c r="A722" s="15">
        <v>47748610</v>
      </c>
      <c r="B722" s="15">
        <v>75000000</v>
      </c>
      <c r="C722" s="3" t="s">
        <v>1379</v>
      </c>
      <c r="D722" s="17">
        <f t="shared" si="11"/>
        <v>-27251390</v>
      </c>
    </row>
    <row r="723" spans="1:4" x14ac:dyDescent="0.3">
      <c r="A723" s="14">
        <v>46975183</v>
      </c>
      <c r="B723" s="14">
        <v>61000000</v>
      </c>
      <c r="C723" s="2" t="s">
        <v>1380</v>
      </c>
      <c r="D723" s="17">
        <f t="shared" si="11"/>
        <v>-14024817</v>
      </c>
    </row>
    <row r="724" spans="1:4" x14ac:dyDescent="0.3">
      <c r="A724" s="15">
        <v>50807639</v>
      </c>
      <c r="B724" s="15">
        <v>60000000</v>
      </c>
      <c r="C724" s="3" t="s">
        <v>1382</v>
      </c>
      <c r="D724" s="17">
        <f t="shared" si="11"/>
        <v>-9192361</v>
      </c>
    </row>
    <row r="725" spans="1:4" x14ac:dyDescent="0.3">
      <c r="A725" s="14">
        <v>46611204</v>
      </c>
      <c r="B725" s="14">
        <v>48000000</v>
      </c>
      <c r="C725" s="2" t="s">
        <v>1384</v>
      </c>
      <c r="D725" s="17">
        <f t="shared" si="11"/>
        <v>-1388796</v>
      </c>
    </row>
    <row r="726" spans="1:4" x14ac:dyDescent="0.3">
      <c r="A726" s="15">
        <v>257756197</v>
      </c>
      <c r="B726" s="15">
        <v>60000000</v>
      </c>
      <c r="C726" s="3" t="s">
        <v>1385</v>
      </c>
      <c r="D726" s="17">
        <f t="shared" si="11"/>
        <v>197756197</v>
      </c>
    </row>
    <row r="727" spans="1:4" x14ac:dyDescent="0.3">
      <c r="A727" s="14">
        <v>48472213</v>
      </c>
      <c r="B727" s="14">
        <v>45000000</v>
      </c>
      <c r="C727" s="2" t="s">
        <v>1387</v>
      </c>
      <c r="D727" s="17">
        <f t="shared" si="11"/>
        <v>3472213</v>
      </c>
    </row>
    <row r="728" spans="1:4" x14ac:dyDescent="0.3">
      <c r="A728" s="15">
        <v>43060566</v>
      </c>
      <c r="B728" s="15">
        <v>60000000</v>
      </c>
      <c r="C728" s="3" t="s">
        <v>1388</v>
      </c>
      <c r="D728" s="17">
        <f t="shared" si="11"/>
        <v>-16939434</v>
      </c>
    </row>
    <row r="729" spans="1:4" x14ac:dyDescent="0.3">
      <c r="A729" s="14">
        <v>45996718</v>
      </c>
      <c r="B729" s="14">
        <v>60000000</v>
      </c>
      <c r="C729" s="2" t="s">
        <v>1390</v>
      </c>
      <c r="D729" s="17">
        <f t="shared" si="11"/>
        <v>-14003282</v>
      </c>
    </row>
    <row r="730" spans="1:4" x14ac:dyDescent="0.3">
      <c r="A730" s="15">
        <v>43337279</v>
      </c>
      <c r="B730" s="15">
        <v>60000000</v>
      </c>
      <c r="C730" s="3" t="s">
        <v>1393</v>
      </c>
      <c r="D730" s="17">
        <f t="shared" si="11"/>
        <v>-16662721</v>
      </c>
    </row>
    <row r="731" spans="1:4" x14ac:dyDescent="0.3">
      <c r="A731" s="14">
        <v>37479778</v>
      </c>
      <c r="B731" s="14">
        <v>60000000</v>
      </c>
      <c r="C731" s="2" t="s">
        <v>1395</v>
      </c>
      <c r="D731" s="17">
        <f t="shared" si="11"/>
        <v>-22520222</v>
      </c>
    </row>
    <row r="732" spans="1:4" x14ac:dyDescent="0.3">
      <c r="A732" s="14">
        <v>40559930</v>
      </c>
      <c r="B732" s="14">
        <v>60000000</v>
      </c>
      <c r="C732" s="2" t="s">
        <v>1397</v>
      </c>
      <c r="D732" s="17">
        <f t="shared" si="11"/>
        <v>-19440070</v>
      </c>
    </row>
    <row r="733" spans="1:4" x14ac:dyDescent="0.3">
      <c r="A733" s="15">
        <v>36830057</v>
      </c>
      <c r="B733" s="15">
        <v>65000000</v>
      </c>
      <c r="C733" s="3" t="s">
        <v>1399</v>
      </c>
      <c r="D733" s="17">
        <f t="shared" si="11"/>
        <v>-28169943</v>
      </c>
    </row>
    <row r="734" spans="1:4" x14ac:dyDescent="0.3">
      <c r="A734" s="14">
        <v>36279230</v>
      </c>
      <c r="B734" s="14">
        <v>60000000</v>
      </c>
      <c r="C734" s="2" t="s">
        <v>1400</v>
      </c>
      <c r="D734" s="17">
        <f t="shared" si="11"/>
        <v>-23720770</v>
      </c>
    </row>
    <row r="735" spans="1:4" x14ac:dyDescent="0.3">
      <c r="A735" s="15">
        <v>42194060</v>
      </c>
      <c r="B735" s="15">
        <v>70000000</v>
      </c>
      <c r="C735" s="3" t="s">
        <v>1402</v>
      </c>
      <c r="D735" s="17">
        <f t="shared" si="11"/>
        <v>-27805940</v>
      </c>
    </row>
    <row r="736" spans="1:4" x14ac:dyDescent="0.3">
      <c r="A736" s="14">
        <v>43119879</v>
      </c>
      <c r="B736" s="14">
        <v>60000000</v>
      </c>
      <c r="C736" s="2" t="s">
        <v>1404</v>
      </c>
      <c r="D736" s="17">
        <f t="shared" si="11"/>
        <v>-16880121</v>
      </c>
    </row>
    <row r="737" spans="1:4" x14ac:dyDescent="0.3">
      <c r="A737" s="15">
        <v>35096190</v>
      </c>
      <c r="B737" s="15">
        <v>60000000</v>
      </c>
      <c r="C737" s="3" t="s">
        <v>1407</v>
      </c>
      <c r="D737" s="17">
        <f t="shared" si="11"/>
        <v>-24903810</v>
      </c>
    </row>
    <row r="738" spans="1:4" x14ac:dyDescent="0.3">
      <c r="A738" s="15">
        <v>43290977</v>
      </c>
      <c r="B738" s="15">
        <v>80000000</v>
      </c>
      <c r="C738" s="3" t="s">
        <v>1408</v>
      </c>
      <c r="D738" s="17">
        <f t="shared" si="11"/>
        <v>-36709023</v>
      </c>
    </row>
    <row r="739" spans="1:4" x14ac:dyDescent="0.3">
      <c r="A739" s="14">
        <v>33927476</v>
      </c>
      <c r="B739" s="14">
        <v>40000000</v>
      </c>
      <c r="C739" s="2" t="s">
        <v>1410</v>
      </c>
      <c r="D739" s="17">
        <f t="shared" si="11"/>
        <v>-6072524</v>
      </c>
    </row>
    <row r="740" spans="1:4" x14ac:dyDescent="0.3">
      <c r="A740" s="15">
        <v>32122249</v>
      </c>
      <c r="B740" s="15">
        <v>60000000</v>
      </c>
      <c r="C740" s="3" t="s">
        <v>1411</v>
      </c>
      <c r="D740" s="17">
        <f t="shared" si="11"/>
        <v>-27877751</v>
      </c>
    </row>
    <row r="741" spans="1:4" x14ac:dyDescent="0.3">
      <c r="A741" s="14">
        <v>40076438</v>
      </c>
      <c r="B741" s="14">
        <v>60000000</v>
      </c>
      <c r="C741" s="2" t="s">
        <v>1412</v>
      </c>
      <c r="D741" s="17">
        <f t="shared" si="11"/>
        <v>-19923562</v>
      </c>
    </row>
    <row r="742" spans="1:4" x14ac:dyDescent="0.3">
      <c r="A742" s="15">
        <v>32940507</v>
      </c>
      <c r="B742" s="15">
        <v>60000000</v>
      </c>
      <c r="C742" s="3" t="s">
        <v>1414</v>
      </c>
      <c r="D742" s="17">
        <f t="shared" si="11"/>
        <v>-27059493</v>
      </c>
    </row>
    <row r="743" spans="1:4" x14ac:dyDescent="0.3">
      <c r="A743" s="14">
        <v>31670931</v>
      </c>
      <c r="B743" s="14">
        <v>60000000</v>
      </c>
      <c r="C743" s="2" t="s">
        <v>1416</v>
      </c>
      <c r="D743" s="17">
        <f t="shared" si="11"/>
        <v>-28329069</v>
      </c>
    </row>
    <row r="744" spans="1:4" x14ac:dyDescent="0.3">
      <c r="A744" s="15">
        <v>30695227</v>
      </c>
      <c r="B744" s="15">
        <v>60000000</v>
      </c>
      <c r="C744" s="3" t="s">
        <v>1418</v>
      </c>
      <c r="D744" s="17">
        <f t="shared" si="11"/>
        <v>-29304773</v>
      </c>
    </row>
    <row r="745" spans="1:4" x14ac:dyDescent="0.3">
      <c r="A745" s="14">
        <v>32522352</v>
      </c>
      <c r="B745" s="14">
        <v>60000000</v>
      </c>
      <c r="C745" s="2" t="s">
        <v>1420</v>
      </c>
      <c r="D745" s="17">
        <f t="shared" si="11"/>
        <v>-27477648</v>
      </c>
    </row>
    <row r="746" spans="1:4" x14ac:dyDescent="0.3">
      <c r="A746" s="14">
        <v>26082914</v>
      </c>
      <c r="B746" s="14">
        <v>87000000</v>
      </c>
      <c r="C746" s="2" t="s">
        <v>1421</v>
      </c>
      <c r="D746" s="17">
        <f t="shared" si="11"/>
        <v>-60917086</v>
      </c>
    </row>
    <row r="747" spans="1:4" x14ac:dyDescent="0.3">
      <c r="A747" s="15">
        <v>29136626</v>
      </c>
      <c r="B747" s="15">
        <v>60000000</v>
      </c>
      <c r="C747" s="3" t="s">
        <v>1424</v>
      </c>
      <c r="D747" s="17">
        <f t="shared" si="11"/>
        <v>-30863374</v>
      </c>
    </row>
    <row r="748" spans="1:4" x14ac:dyDescent="0.3">
      <c r="A748" s="14">
        <v>26288320</v>
      </c>
      <c r="B748" s="14">
        <v>60000000</v>
      </c>
      <c r="C748" s="2" t="s">
        <v>1427</v>
      </c>
      <c r="D748" s="17">
        <f t="shared" si="11"/>
        <v>-33711680</v>
      </c>
    </row>
    <row r="749" spans="1:4" x14ac:dyDescent="0.3">
      <c r="A749" s="15">
        <v>26616590</v>
      </c>
      <c r="B749" s="15">
        <v>60000000</v>
      </c>
      <c r="C749" s="3" t="s">
        <v>1429</v>
      </c>
      <c r="D749" s="17">
        <f t="shared" si="11"/>
        <v>-33383410</v>
      </c>
    </row>
    <row r="750" spans="1:4" x14ac:dyDescent="0.3">
      <c r="A750" s="15">
        <v>30063805</v>
      </c>
      <c r="B750" s="15">
        <v>60000000</v>
      </c>
      <c r="C750" s="3" t="s">
        <v>1431</v>
      </c>
      <c r="D750" s="17">
        <f t="shared" si="11"/>
        <v>-29936195</v>
      </c>
    </row>
    <row r="751" spans="1:4" x14ac:dyDescent="0.3">
      <c r="A751" s="14">
        <v>22518325</v>
      </c>
      <c r="B751" s="14">
        <v>50000000</v>
      </c>
      <c r="C751" s="2" t="s">
        <v>1432</v>
      </c>
      <c r="D751" s="17">
        <f t="shared" si="11"/>
        <v>-27481675</v>
      </c>
    </row>
    <row r="752" spans="1:4" x14ac:dyDescent="0.3">
      <c r="A752" s="15">
        <v>13082288</v>
      </c>
      <c r="B752" s="15">
        <v>60000000</v>
      </c>
      <c r="C752" s="3" t="s">
        <v>1435</v>
      </c>
      <c r="D752" s="17">
        <f t="shared" si="11"/>
        <v>-46917712</v>
      </c>
    </row>
    <row r="753" spans="1:4" x14ac:dyDescent="0.3">
      <c r="A753" s="14">
        <v>18208078</v>
      </c>
      <c r="B753" s="14">
        <v>60000000</v>
      </c>
      <c r="C753" s="2" t="s">
        <v>1437</v>
      </c>
      <c r="D753" s="17">
        <f t="shared" si="11"/>
        <v>-41791922</v>
      </c>
    </row>
    <row r="754" spans="1:4" x14ac:dyDescent="0.3">
      <c r="A754" s="15">
        <v>14218868</v>
      </c>
      <c r="B754" s="15">
        <v>65000000</v>
      </c>
      <c r="C754" s="3" t="s">
        <v>1439</v>
      </c>
      <c r="D754" s="17">
        <f t="shared" si="11"/>
        <v>-50781132</v>
      </c>
    </row>
    <row r="755" spans="1:4" x14ac:dyDescent="0.3">
      <c r="A755" s="14">
        <v>22451</v>
      </c>
      <c r="B755" s="14">
        <v>60000000</v>
      </c>
      <c r="C755" s="2" t="s">
        <v>1442</v>
      </c>
      <c r="D755" s="17">
        <f t="shared" si="11"/>
        <v>-59977549</v>
      </c>
    </row>
    <row r="756" spans="1:4" x14ac:dyDescent="0.3">
      <c r="A756" s="15">
        <v>31165421</v>
      </c>
      <c r="B756" s="15">
        <v>60000000</v>
      </c>
      <c r="C756" s="3" t="s">
        <v>1445</v>
      </c>
      <c r="D756" s="17">
        <f t="shared" si="11"/>
        <v>-28834579</v>
      </c>
    </row>
    <row r="757" spans="1:4" x14ac:dyDescent="0.3">
      <c r="A757" s="14">
        <v>11802056</v>
      </c>
      <c r="B757" s="14">
        <v>60000000</v>
      </c>
      <c r="C757" s="2" t="s">
        <v>1447</v>
      </c>
      <c r="D757" s="17">
        <f t="shared" si="11"/>
        <v>-48197944</v>
      </c>
    </row>
    <row r="758" spans="1:4" x14ac:dyDescent="0.3">
      <c r="A758" s="15">
        <v>25472967</v>
      </c>
      <c r="B758" s="15">
        <v>30000000</v>
      </c>
      <c r="C758" s="3" t="s">
        <v>1450</v>
      </c>
      <c r="D758" s="17">
        <f t="shared" si="11"/>
        <v>-4527033</v>
      </c>
    </row>
    <row r="759" spans="1:4" x14ac:dyDescent="0.3">
      <c r="A759" s="14">
        <v>22362500</v>
      </c>
      <c r="B759" s="14">
        <v>55000000</v>
      </c>
      <c r="C759" s="2" t="s">
        <v>1451</v>
      </c>
      <c r="D759" s="17">
        <f t="shared" si="11"/>
        <v>-32637500</v>
      </c>
    </row>
    <row r="760" spans="1:4" x14ac:dyDescent="0.3">
      <c r="A760" s="15">
        <v>17281832</v>
      </c>
      <c r="B760" s="15">
        <v>60000000</v>
      </c>
      <c r="C760" s="3" t="s">
        <v>1453</v>
      </c>
      <c r="D760" s="17">
        <f t="shared" si="11"/>
        <v>-42718168</v>
      </c>
    </row>
    <row r="761" spans="1:4" x14ac:dyDescent="0.3">
      <c r="A761" s="14">
        <v>19781879</v>
      </c>
      <c r="B761" s="14">
        <v>60000000</v>
      </c>
      <c r="C761" s="2" t="s">
        <v>1454</v>
      </c>
      <c r="D761" s="17">
        <f t="shared" si="11"/>
        <v>-40218121</v>
      </c>
    </row>
    <row r="762" spans="1:4" x14ac:dyDescent="0.3">
      <c r="A762" s="15">
        <v>7605668</v>
      </c>
      <c r="B762" s="15">
        <v>60000000</v>
      </c>
      <c r="C762" s="3" t="s">
        <v>1457</v>
      </c>
      <c r="D762" s="17">
        <f t="shared" si="11"/>
        <v>-52394332</v>
      </c>
    </row>
    <row r="763" spans="1:4" x14ac:dyDescent="0.3">
      <c r="A763" s="14">
        <v>4535117</v>
      </c>
      <c r="B763" s="14">
        <v>60000000</v>
      </c>
      <c r="C763" s="2" t="s">
        <v>1459</v>
      </c>
      <c r="D763" s="17">
        <f t="shared" si="11"/>
        <v>-55464883</v>
      </c>
    </row>
    <row r="764" spans="1:4" x14ac:dyDescent="0.3">
      <c r="A764" s="15">
        <v>4426297</v>
      </c>
      <c r="B764" s="15">
        <v>35000000</v>
      </c>
      <c r="C764" s="3" t="s">
        <v>1460</v>
      </c>
      <c r="D764" s="17">
        <f t="shared" si="11"/>
        <v>-30573703</v>
      </c>
    </row>
    <row r="765" spans="1:4" x14ac:dyDescent="0.3">
      <c r="A765" s="15">
        <v>10166502</v>
      </c>
      <c r="B765" s="15">
        <v>80000000</v>
      </c>
      <c r="C765" s="3" t="s">
        <v>1462</v>
      </c>
      <c r="D765" s="17">
        <f t="shared" si="11"/>
        <v>-69833498</v>
      </c>
    </row>
    <row r="766" spans="1:4" x14ac:dyDescent="0.3">
      <c r="A766" s="14">
        <v>363024263</v>
      </c>
      <c r="B766" s="14">
        <v>58000000</v>
      </c>
      <c r="C766" s="2" t="s">
        <v>1466</v>
      </c>
      <c r="D766" s="17">
        <f t="shared" si="11"/>
        <v>305024263</v>
      </c>
    </row>
    <row r="767" spans="1:4" x14ac:dyDescent="0.3">
      <c r="A767" s="15">
        <v>12065985</v>
      </c>
      <c r="B767" s="15">
        <v>60000000</v>
      </c>
      <c r="C767" s="3" t="s">
        <v>1468</v>
      </c>
      <c r="D767" s="17">
        <f t="shared" si="11"/>
        <v>-47934015</v>
      </c>
    </row>
    <row r="768" spans="1:4" x14ac:dyDescent="0.3">
      <c r="A768" s="14">
        <v>350123553</v>
      </c>
      <c r="B768" s="14">
        <v>58800000</v>
      </c>
      <c r="C768" s="2" t="s">
        <v>1470</v>
      </c>
      <c r="D768" s="17">
        <f t="shared" si="11"/>
        <v>291323553</v>
      </c>
    </row>
    <row r="769" spans="1:4" x14ac:dyDescent="0.3">
      <c r="A769" s="15">
        <v>80021740</v>
      </c>
      <c r="B769" s="15">
        <v>58000000</v>
      </c>
      <c r="C769" s="3" t="s">
        <v>1472</v>
      </c>
      <c r="D769" s="17">
        <f t="shared" si="11"/>
        <v>22021740</v>
      </c>
    </row>
    <row r="770" spans="1:4" x14ac:dyDescent="0.3">
      <c r="A770" s="15">
        <v>48291624</v>
      </c>
      <c r="B770" s="15">
        <v>58000000</v>
      </c>
      <c r="C770" s="3" t="s">
        <v>1473</v>
      </c>
      <c r="D770" s="17">
        <f t="shared" si="11"/>
        <v>-9708376</v>
      </c>
    </row>
    <row r="771" spans="1:4" x14ac:dyDescent="0.3">
      <c r="A771" s="14">
        <v>35231365</v>
      </c>
      <c r="B771" s="14">
        <v>60000000</v>
      </c>
      <c r="C771" s="2" t="s">
        <v>1475</v>
      </c>
      <c r="D771" s="17">
        <f t="shared" ref="D771:D834" si="12">A771-B771</f>
        <v>-24768635</v>
      </c>
    </row>
    <row r="772" spans="1:4" x14ac:dyDescent="0.3">
      <c r="A772" s="15">
        <v>53715611</v>
      </c>
      <c r="B772" s="15">
        <v>63000000</v>
      </c>
      <c r="C772" s="3" t="s">
        <v>1478</v>
      </c>
      <c r="D772" s="17">
        <f t="shared" si="12"/>
        <v>-9284389</v>
      </c>
    </row>
    <row r="773" spans="1:4" x14ac:dyDescent="0.3">
      <c r="A773" s="14">
        <v>31199215</v>
      </c>
      <c r="B773" s="14">
        <v>58000000</v>
      </c>
      <c r="C773" s="2" t="s">
        <v>1480</v>
      </c>
      <c r="D773" s="17">
        <f t="shared" si="12"/>
        <v>-26800785</v>
      </c>
    </row>
    <row r="774" spans="1:4" x14ac:dyDescent="0.3">
      <c r="A774" s="14">
        <v>29580087</v>
      </c>
      <c r="B774" s="14">
        <v>58000000</v>
      </c>
      <c r="C774" s="2" t="s">
        <v>1481</v>
      </c>
      <c r="D774" s="17">
        <f t="shared" si="12"/>
        <v>-28419913</v>
      </c>
    </row>
    <row r="775" spans="1:4" x14ac:dyDescent="0.3">
      <c r="A775" s="15">
        <v>44665963</v>
      </c>
      <c r="B775" s="15">
        <v>58000000</v>
      </c>
      <c r="C775" s="3" t="s">
        <v>1482</v>
      </c>
      <c r="D775" s="17">
        <f t="shared" si="12"/>
        <v>-13334037</v>
      </c>
    </row>
    <row r="776" spans="1:4" x14ac:dyDescent="0.3">
      <c r="A776" s="14">
        <v>60128566</v>
      </c>
      <c r="B776" s="14">
        <v>60000000</v>
      </c>
      <c r="C776" s="2" t="s">
        <v>1483</v>
      </c>
      <c r="D776" s="17">
        <f t="shared" si="12"/>
        <v>128566</v>
      </c>
    </row>
    <row r="777" spans="1:4" x14ac:dyDescent="0.3">
      <c r="A777" s="15">
        <v>49875589</v>
      </c>
      <c r="B777" s="15">
        <v>58000000</v>
      </c>
      <c r="C777" s="3" t="s">
        <v>1485</v>
      </c>
      <c r="D777" s="17">
        <f t="shared" si="12"/>
        <v>-8124411</v>
      </c>
    </row>
    <row r="778" spans="1:4" x14ac:dyDescent="0.3">
      <c r="A778" s="15">
        <v>60984028</v>
      </c>
      <c r="B778" s="15">
        <v>57000000</v>
      </c>
      <c r="C778" s="3" t="s">
        <v>1486</v>
      </c>
      <c r="D778" s="17">
        <f t="shared" si="12"/>
        <v>3984028</v>
      </c>
    </row>
    <row r="779" spans="1:4" x14ac:dyDescent="0.3">
      <c r="A779" s="14">
        <v>36931089</v>
      </c>
      <c r="B779" s="14">
        <v>70000000</v>
      </c>
      <c r="C779" s="2" t="s">
        <v>1488</v>
      </c>
      <c r="D779" s="17">
        <f t="shared" si="12"/>
        <v>-33068911</v>
      </c>
    </row>
    <row r="780" spans="1:4" x14ac:dyDescent="0.3">
      <c r="A780" s="15">
        <v>51317350</v>
      </c>
      <c r="B780" s="15">
        <v>57000000</v>
      </c>
      <c r="C780" s="3" t="s">
        <v>1489</v>
      </c>
      <c r="D780" s="17">
        <f t="shared" si="12"/>
        <v>-5682650</v>
      </c>
    </row>
    <row r="781" spans="1:4" x14ac:dyDescent="0.3">
      <c r="A781" s="14">
        <v>28328132</v>
      </c>
      <c r="B781" s="14">
        <v>58000000</v>
      </c>
      <c r="C781" s="2" t="s">
        <v>1491</v>
      </c>
      <c r="D781" s="17">
        <f t="shared" si="12"/>
        <v>-29671868</v>
      </c>
    </row>
    <row r="782" spans="1:4" x14ac:dyDescent="0.3">
      <c r="A782" s="15">
        <v>51774002</v>
      </c>
      <c r="B782" s="15">
        <v>57000000</v>
      </c>
      <c r="C782" s="3" t="s">
        <v>1493</v>
      </c>
      <c r="D782" s="17">
        <f t="shared" si="12"/>
        <v>-5225998</v>
      </c>
    </row>
    <row r="783" spans="1:4" x14ac:dyDescent="0.3">
      <c r="A783" s="14">
        <v>25528495</v>
      </c>
      <c r="B783" s="14">
        <v>57000000</v>
      </c>
      <c r="C783" s="2" t="s">
        <v>1496</v>
      </c>
      <c r="D783" s="17">
        <f t="shared" si="12"/>
        <v>-31471505</v>
      </c>
    </row>
    <row r="784" spans="1:4" x14ac:dyDescent="0.3">
      <c r="A784" s="14">
        <v>113006880</v>
      </c>
      <c r="B784" s="14">
        <v>56000000</v>
      </c>
      <c r="C784" s="2" t="s">
        <v>1498</v>
      </c>
      <c r="D784" s="17">
        <f t="shared" si="12"/>
        <v>57006880</v>
      </c>
    </row>
    <row r="785" spans="1:4" x14ac:dyDescent="0.3">
      <c r="A785" s="15">
        <v>45860039</v>
      </c>
      <c r="B785" s="15">
        <v>56000000</v>
      </c>
      <c r="C785" s="3" t="s">
        <v>1501</v>
      </c>
      <c r="D785" s="17">
        <f t="shared" si="12"/>
        <v>-10139961</v>
      </c>
    </row>
    <row r="786" spans="1:4" x14ac:dyDescent="0.3">
      <c r="A786" s="14">
        <v>329691196</v>
      </c>
      <c r="B786" s="14">
        <v>55000000</v>
      </c>
      <c r="C786" s="2" t="s">
        <v>1502</v>
      </c>
      <c r="D786" s="17">
        <f t="shared" si="12"/>
        <v>274691196</v>
      </c>
    </row>
    <row r="787" spans="1:4" x14ac:dyDescent="0.3">
      <c r="A787" s="15">
        <v>217326336</v>
      </c>
      <c r="B787" s="15">
        <v>60000000</v>
      </c>
      <c r="C787" s="3" t="s">
        <v>1503</v>
      </c>
      <c r="D787" s="17">
        <f t="shared" si="12"/>
        <v>157326336</v>
      </c>
    </row>
    <row r="788" spans="1:4" x14ac:dyDescent="0.3">
      <c r="A788" s="14">
        <v>166225040</v>
      </c>
      <c r="B788" s="14">
        <v>55000000</v>
      </c>
      <c r="C788" s="2" t="s">
        <v>1504</v>
      </c>
      <c r="D788" s="17">
        <f t="shared" si="12"/>
        <v>111225040</v>
      </c>
    </row>
    <row r="789" spans="1:4" x14ac:dyDescent="0.3">
      <c r="A789" s="15">
        <v>141600000</v>
      </c>
      <c r="B789" s="15">
        <v>55000000</v>
      </c>
      <c r="C789" s="3" t="s">
        <v>1507</v>
      </c>
      <c r="D789" s="17">
        <f t="shared" si="12"/>
        <v>86600000</v>
      </c>
    </row>
    <row r="790" spans="1:4" x14ac:dyDescent="0.3">
      <c r="A790" s="14">
        <v>134218018</v>
      </c>
      <c r="B790" s="14">
        <v>55000000</v>
      </c>
      <c r="C790" s="2" t="s">
        <v>1509</v>
      </c>
      <c r="D790" s="17">
        <f t="shared" si="12"/>
        <v>79218018</v>
      </c>
    </row>
    <row r="791" spans="1:4" x14ac:dyDescent="0.3">
      <c r="A791" s="15">
        <v>128769345</v>
      </c>
      <c r="B791" s="15">
        <v>54000000</v>
      </c>
      <c r="C791" s="3" t="s">
        <v>1510</v>
      </c>
      <c r="D791" s="17">
        <f t="shared" si="12"/>
        <v>74769345</v>
      </c>
    </row>
    <row r="792" spans="1:4" x14ac:dyDescent="0.3">
      <c r="A792" s="14">
        <v>177575142</v>
      </c>
      <c r="B792" s="14">
        <v>70000000</v>
      </c>
      <c r="C792" s="2" t="s">
        <v>1511</v>
      </c>
      <c r="D792" s="17">
        <f t="shared" si="12"/>
        <v>107575142</v>
      </c>
    </row>
    <row r="793" spans="1:4" x14ac:dyDescent="0.3">
      <c r="A793" s="15">
        <v>105263257</v>
      </c>
      <c r="B793" s="15">
        <v>55000000</v>
      </c>
      <c r="C793" s="3" t="s">
        <v>1514</v>
      </c>
      <c r="D793" s="17">
        <f t="shared" si="12"/>
        <v>50263257</v>
      </c>
    </row>
    <row r="794" spans="1:4" x14ac:dyDescent="0.3">
      <c r="A794" s="14">
        <v>104354205</v>
      </c>
      <c r="B794" s="14">
        <v>55000000</v>
      </c>
      <c r="C794" s="2" t="s">
        <v>1516</v>
      </c>
      <c r="D794" s="17">
        <f t="shared" si="12"/>
        <v>49354205</v>
      </c>
    </row>
    <row r="795" spans="1:4" x14ac:dyDescent="0.3">
      <c r="A795" s="15">
        <v>107100855</v>
      </c>
      <c r="B795" s="15">
        <v>55000000</v>
      </c>
      <c r="C795" s="3" t="s">
        <v>1517</v>
      </c>
      <c r="D795" s="17">
        <f t="shared" si="12"/>
        <v>52100855</v>
      </c>
    </row>
    <row r="796" spans="1:4" x14ac:dyDescent="0.3">
      <c r="A796" s="14">
        <v>98711404</v>
      </c>
      <c r="B796" s="14">
        <v>55000000</v>
      </c>
      <c r="C796" s="2" t="s">
        <v>1518</v>
      </c>
      <c r="D796" s="17">
        <f t="shared" si="12"/>
        <v>43711404</v>
      </c>
    </row>
    <row r="797" spans="1:4" x14ac:dyDescent="0.3">
      <c r="A797" s="15">
        <v>100328194</v>
      </c>
      <c r="B797" s="15">
        <v>50000000</v>
      </c>
      <c r="C797" s="3" t="s">
        <v>1519</v>
      </c>
      <c r="D797" s="17">
        <f t="shared" si="12"/>
        <v>50328194</v>
      </c>
    </row>
    <row r="798" spans="1:4" x14ac:dyDescent="0.3">
      <c r="A798" s="14">
        <v>101530738</v>
      </c>
      <c r="B798" s="14">
        <v>55000000</v>
      </c>
      <c r="C798" s="2" t="s">
        <v>1520</v>
      </c>
      <c r="D798" s="17">
        <f t="shared" si="12"/>
        <v>46530738</v>
      </c>
    </row>
    <row r="799" spans="1:4" x14ac:dyDescent="0.3">
      <c r="A799" s="15">
        <v>93815117</v>
      </c>
      <c r="B799" s="15">
        <v>55000000</v>
      </c>
      <c r="C799" s="3" t="s">
        <v>1522</v>
      </c>
      <c r="D799" s="17">
        <f t="shared" si="12"/>
        <v>38815117</v>
      </c>
    </row>
    <row r="800" spans="1:4" x14ac:dyDescent="0.3">
      <c r="A800" s="14">
        <v>91400000</v>
      </c>
      <c r="B800" s="14">
        <v>53000000</v>
      </c>
      <c r="C800" s="2" t="s">
        <v>1523</v>
      </c>
      <c r="D800" s="17">
        <f t="shared" si="12"/>
        <v>38400000</v>
      </c>
    </row>
    <row r="801" spans="1:4" x14ac:dyDescent="0.3">
      <c r="A801" s="15">
        <v>162586036</v>
      </c>
      <c r="B801" s="15">
        <v>55000000</v>
      </c>
      <c r="C801" s="3" t="s">
        <v>1525</v>
      </c>
      <c r="D801" s="17">
        <f t="shared" si="12"/>
        <v>107586036</v>
      </c>
    </row>
    <row r="802" spans="1:4" x14ac:dyDescent="0.3">
      <c r="A802" s="14">
        <v>89706988</v>
      </c>
      <c r="B802" s="14">
        <v>55000000</v>
      </c>
      <c r="C802" s="2" t="s">
        <v>1526</v>
      </c>
      <c r="D802" s="17">
        <f t="shared" si="12"/>
        <v>34706988</v>
      </c>
    </row>
    <row r="803" spans="1:4" x14ac:dyDescent="0.3">
      <c r="A803" s="15">
        <v>83000000</v>
      </c>
      <c r="B803" s="15">
        <v>55000000</v>
      </c>
      <c r="C803" s="3" t="s">
        <v>1527</v>
      </c>
      <c r="D803" s="17">
        <f t="shared" si="12"/>
        <v>28000000</v>
      </c>
    </row>
    <row r="804" spans="1:4" x14ac:dyDescent="0.3">
      <c r="A804" s="14">
        <v>78745923</v>
      </c>
      <c r="B804" s="14">
        <v>55000000</v>
      </c>
      <c r="C804" s="2" t="s">
        <v>1528</v>
      </c>
      <c r="D804" s="17">
        <f t="shared" si="12"/>
        <v>23745923</v>
      </c>
    </row>
    <row r="805" spans="1:4" x14ac:dyDescent="0.3">
      <c r="A805" s="15">
        <v>70098138</v>
      </c>
      <c r="B805" s="15">
        <v>30000000</v>
      </c>
      <c r="C805" s="3" t="s">
        <v>1529</v>
      </c>
      <c r="D805" s="17">
        <f t="shared" si="12"/>
        <v>40098138</v>
      </c>
    </row>
    <row r="806" spans="1:4" x14ac:dyDescent="0.3">
      <c r="A806" s="14">
        <v>66365290</v>
      </c>
      <c r="B806" s="14">
        <v>55000000</v>
      </c>
      <c r="C806" s="2" t="s">
        <v>1530</v>
      </c>
      <c r="D806" s="17">
        <f t="shared" si="12"/>
        <v>11365290</v>
      </c>
    </row>
    <row r="807" spans="1:4" x14ac:dyDescent="0.3">
      <c r="A807" s="14">
        <v>66207920</v>
      </c>
      <c r="B807" s="14">
        <v>30000000</v>
      </c>
      <c r="C807" s="2" t="s">
        <v>1531</v>
      </c>
      <c r="D807" s="17">
        <f t="shared" si="12"/>
        <v>36207920</v>
      </c>
    </row>
    <row r="808" spans="1:4" x14ac:dyDescent="0.3">
      <c r="A808" s="15">
        <v>63408614</v>
      </c>
      <c r="B808" s="15">
        <v>55000000</v>
      </c>
      <c r="C808" s="3" t="s">
        <v>1532</v>
      </c>
      <c r="D808" s="17">
        <f t="shared" si="12"/>
        <v>8408614</v>
      </c>
    </row>
    <row r="809" spans="1:4" x14ac:dyDescent="0.3">
      <c r="A809" s="14">
        <v>58422650</v>
      </c>
      <c r="B809" s="14">
        <v>55000000</v>
      </c>
      <c r="C809" s="2" t="s">
        <v>1533</v>
      </c>
      <c r="D809" s="17">
        <f t="shared" si="12"/>
        <v>3422650</v>
      </c>
    </row>
    <row r="810" spans="1:4" x14ac:dyDescent="0.3">
      <c r="A810" s="15">
        <v>56932305</v>
      </c>
      <c r="B810" s="15">
        <v>55000000</v>
      </c>
      <c r="C810" s="3" t="s">
        <v>1536</v>
      </c>
      <c r="D810" s="17">
        <f t="shared" si="12"/>
        <v>1932305</v>
      </c>
    </row>
    <row r="811" spans="1:4" x14ac:dyDescent="0.3">
      <c r="A811" s="14">
        <v>68750000</v>
      </c>
      <c r="B811" s="14">
        <v>55000000</v>
      </c>
      <c r="C811" s="2" t="s">
        <v>1537</v>
      </c>
      <c r="D811" s="17">
        <f t="shared" si="12"/>
        <v>13750000</v>
      </c>
    </row>
    <row r="812" spans="1:4" x14ac:dyDescent="0.3">
      <c r="A812" s="15">
        <v>68218041</v>
      </c>
      <c r="B812" s="15">
        <v>55000000</v>
      </c>
      <c r="C812" s="3" t="s">
        <v>1538</v>
      </c>
      <c r="D812" s="17">
        <f t="shared" si="12"/>
        <v>13218041</v>
      </c>
    </row>
    <row r="813" spans="1:4" x14ac:dyDescent="0.3">
      <c r="A813" s="14">
        <v>25040293</v>
      </c>
      <c r="B813" s="14">
        <v>55000000</v>
      </c>
      <c r="C813" s="2" t="s">
        <v>1539</v>
      </c>
      <c r="D813" s="17">
        <f t="shared" si="12"/>
        <v>-29959707</v>
      </c>
    </row>
    <row r="814" spans="1:4" x14ac:dyDescent="0.3">
      <c r="A814" s="15">
        <v>55747724</v>
      </c>
      <c r="B814" s="15">
        <v>55000000</v>
      </c>
      <c r="C814" s="3" t="s">
        <v>1541</v>
      </c>
      <c r="D814" s="17">
        <f t="shared" si="12"/>
        <v>747724</v>
      </c>
    </row>
    <row r="815" spans="1:4" x14ac:dyDescent="0.3">
      <c r="A815" s="14">
        <v>55473600</v>
      </c>
      <c r="B815" s="14">
        <v>50000000</v>
      </c>
      <c r="C815" s="2" t="s">
        <v>1542</v>
      </c>
      <c r="D815" s="17">
        <f t="shared" si="12"/>
        <v>5473600</v>
      </c>
    </row>
    <row r="816" spans="1:4" x14ac:dyDescent="0.3">
      <c r="A816" s="15">
        <v>49994804</v>
      </c>
      <c r="B816" s="15">
        <v>55000000</v>
      </c>
      <c r="C816" s="3" t="s">
        <v>1545</v>
      </c>
      <c r="D816" s="17">
        <f t="shared" si="12"/>
        <v>-5005196</v>
      </c>
    </row>
    <row r="817" spans="1:4" x14ac:dyDescent="0.3">
      <c r="A817" s="14">
        <v>41609593</v>
      </c>
      <c r="B817" s="14">
        <v>55000000</v>
      </c>
      <c r="C817" s="2" t="s">
        <v>1547</v>
      </c>
      <c r="D817" s="17">
        <f t="shared" si="12"/>
        <v>-13390407</v>
      </c>
    </row>
    <row r="818" spans="1:4" x14ac:dyDescent="0.3">
      <c r="A818" s="15">
        <v>38553833</v>
      </c>
      <c r="B818" s="15">
        <v>55000000</v>
      </c>
      <c r="C818" s="3" t="s">
        <v>1549</v>
      </c>
      <c r="D818" s="17">
        <f t="shared" si="12"/>
        <v>-16446167</v>
      </c>
    </row>
    <row r="819" spans="1:4" x14ac:dyDescent="0.3">
      <c r="A819" s="14">
        <v>76137505</v>
      </c>
      <c r="B819" s="14">
        <v>55000000</v>
      </c>
      <c r="C819" s="2" t="s">
        <v>1551</v>
      </c>
      <c r="D819" s="17">
        <f t="shared" si="12"/>
        <v>21137505</v>
      </c>
    </row>
    <row r="820" spans="1:4" x14ac:dyDescent="0.3">
      <c r="A820" s="15">
        <v>34350553</v>
      </c>
      <c r="B820" s="15">
        <v>68000000</v>
      </c>
      <c r="C820" s="3" t="s">
        <v>1553</v>
      </c>
      <c r="D820" s="17">
        <f t="shared" si="12"/>
        <v>-33649447</v>
      </c>
    </row>
    <row r="821" spans="1:4" x14ac:dyDescent="0.3">
      <c r="A821" s="14">
        <v>34238611</v>
      </c>
      <c r="B821" s="14">
        <v>55000000</v>
      </c>
      <c r="C821" s="2" t="s">
        <v>1555</v>
      </c>
      <c r="D821" s="17">
        <f t="shared" si="12"/>
        <v>-20761389</v>
      </c>
    </row>
    <row r="822" spans="1:4" x14ac:dyDescent="0.3">
      <c r="A822" s="15">
        <v>34098563</v>
      </c>
      <c r="B822" s="15">
        <v>55000000</v>
      </c>
      <c r="C822" s="3" t="s">
        <v>1556</v>
      </c>
      <c r="D822" s="17">
        <f t="shared" si="12"/>
        <v>-20901437</v>
      </c>
    </row>
    <row r="823" spans="1:4" x14ac:dyDescent="0.3">
      <c r="A823" s="14">
        <v>33828318</v>
      </c>
      <c r="B823" s="14">
        <v>55000000</v>
      </c>
      <c r="C823" s="2" t="s">
        <v>1557</v>
      </c>
      <c r="D823" s="17">
        <f t="shared" si="12"/>
        <v>-21171682</v>
      </c>
    </row>
    <row r="824" spans="1:4" x14ac:dyDescent="0.3">
      <c r="A824" s="15">
        <v>33472850</v>
      </c>
      <c r="B824" s="15">
        <v>55000000</v>
      </c>
      <c r="C824" s="3" t="s">
        <v>1559</v>
      </c>
      <c r="D824" s="17">
        <f t="shared" si="12"/>
        <v>-21527150</v>
      </c>
    </row>
    <row r="825" spans="1:4" x14ac:dyDescent="0.3">
      <c r="A825" s="14">
        <v>31051126</v>
      </c>
      <c r="B825" s="14">
        <v>55000000</v>
      </c>
      <c r="C825" s="2" t="s">
        <v>1561</v>
      </c>
      <c r="D825" s="17">
        <f t="shared" si="12"/>
        <v>-23948874</v>
      </c>
    </row>
    <row r="826" spans="1:4" x14ac:dyDescent="0.3">
      <c r="A826" s="15">
        <v>35707327</v>
      </c>
      <c r="B826" s="15">
        <v>55000000</v>
      </c>
      <c r="C826" s="3" t="s">
        <v>1562</v>
      </c>
      <c r="D826" s="17">
        <f t="shared" si="12"/>
        <v>-19292673</v>
      </c>
    </row>
    <row r="827" spans="1:4" x14ac:dyDescent="0.3">
      <c r="A827" s="14">
        <v>20550712</v>
      </c>
      <c r="B827" s="14">
        <v>50000000</v>
      </c>
      <c r="C827" s="2" t="s">
        <v>1563</v>
      </c>
      <c r="D827" s="17">
        <f t="shared" si="12"/>
        <v>-29449288</v>
      </c>
    </row>
    <row r="828" spans="1:4" x14ac:dyDescent="0.3">
      <c r="A828" s="15">
        <v>18573791</v>
      </c>
      <c r="B828" s="15">
        <v>55000000</v>
      </c>
      <c r="C828" s="3" t="s">
        <v>1565</v>
      </c>
      <c r="D828" s="17">
        <f t="shared" si="12"/>
        <v>-36426209</v>
      </c>
    </row>
    <row r="829" spans="1:4" x14ac:dyDescent="0.3">
      <c r="A829" s="14">
        <v>51225796</v>
      </c>
      <c r="B829" s="14">
        <v>70000000</v>
      </c>
      <c r="C829" s="2" t="s">
        <v>1567</v>
      </c>
      <c r="D829" s="17">
        <f t="shared" si="12"/>
        <v>-18774204</v>
      </c>
    </row>
    <row r="830" spans="1:4" x14ac:dyDescent="0.3">
      <c r="A830" s="15">
        <v>16264475</v>
      </c>
      <c r="B830" s="15">
        <v>55000000</v>
      </c>
      <c r="C830" s="3" t="s">
        <v>1569</v>
      </c>
      <c r="D830" s="17">
        <f t="shared" si="12"/>
        <v>-38735525</v>
      </c>
    </row>
    <row r="831" spans="1:4" x14ac:dyDescent="0.3">
      <c r="A831" s="14">
        <v>25857987</v>
      </c>
      <c r="B831" s="14">
        <v>62000000</v>
      </c>
      <c r="C831" s="2" t="s">
        <v>1571</v>
      </c>
      <c r="D831" s="17">
        <f t="shared" si="12"/>
        <v>-36142013</v>
      </c>
    </row>
    <row r="832" spans="1:4" x14ac:dyDescent="0.3">
      <c r="A832" s="15">
        <v>12870569</v>
      </c>
      <c r="B832" s="15">
        <v>56000000</v>
      </c>
      <c r="C832" s="3" t="s">
        <v>1573</v>
      </c>
      <c r="D832" s="17">
        <f t="shared" si="12"/>
        <v>-43129431</v>
      </c>
    </row>
    <row r="833" spans="1:4" x14ac:dyDescent="0.3">
      <c r="A833" s="14">
        <v>11466088</v>
      </c>
      <c r="B833" s="14">
        <v>71000000</v>
      </c>
      <c r="C833" s="2" t="s">
        <v>1575</v>
      </c>
      <c r="D833" s="17">
        <f t="shared" si="12"/>
        <v>-59533912</v>
      </c>
    </row>
    <row r="834" spans="1:4" x14ac:dyDescent="0.3">
      <c r="A834" s="15">
        <v>16088610</v>
      </c>
      <c r="B834" s="15">
        <v>55000000</v>
      </c>
      <c r="C834" s="3" t="s">
        <v>1578</v>
      </c>
      <c r="D834" s="17">
        <f t="shared" si="12"/>
        <v>-38911390</v>
      </c>
    </row>
    <row r="835" spans="1:4" x14ac:dyDescent="0.3">
      <c r="A835" s="14">
        <v>51178893</v>
      </c>
      <c r="B835" s="14">
        <v>50000000</v>
      </c>
      <c r="C835" s="2" t="s">
        <v>1580</v>
      </c>
      <c r="D835" s="17">
        <f t="shared" ref="D835:D898" si="13">A835-B835</f>
        <v>1178893</v>
      </c>
    </row>
    <row r="836" spans="1:4" x14ac:dyDescent="0.3">
      <c r="A836" s="15">
        <v>6768055</v>
      </c>
      <c r="B836" s="15">
        <v>57000000</v>
      </c>
      <c r="C836" s="3" t="s">
        <v>1581</v>
      </c>
      <c r="D836" s="17">
        <f t="shared" si="13"/>
        <v>-50231945</v>
      </c>
    </row>
    <row r="837" spans="1:4" x14ac:dyDescent="0.3">
      <c r="A837" s="14">
        <v>39440655</v>
      </c>
      <c r="B837" s="14">
        <v>55000000</v>
      </c>
      <c r="C837" s="2" t="s">
        <v>1584</v>
      </c>
      <c r="D837" s="17">
        <f t="shared" si="13"/>
        <v>-15559345</v>
      </c>
    </row>
    <row r="838" spans="1:4" x14ac:dyDescent="0.3">
      <c r="A838" s="15">
        <v>6167817</v>
      </c>
      <c r="B838" s="15">
        <v>47000000</v>
      </c>
      <c r="C838" s="3" t="s">
        <v>1586</v>
      </c>
      <c r="D838" s="17">
        <f t="shared" si="13"/>
        <v>-40832183</v>
      </c>
    </row>
    <row r="839" spans="1:4" x14ac:dyDescent="0.3">
      <c r="A839" s="14">
        <v>81645152</v>
      </c>
      <c r="B839" s="14">
        <v>54000000</v>
      </c>
      <c r="C839" s="2" t="s">
        <v>1587</v>
      </c>
      <c r="D839" s="17">
        <f t="shared" si="13"/>
        <v>27645152</v>
      </c>
    </row>
    <row r="840" spans="1:4" x14ac:dyDescent="0.3">
      <c r="A840" s="15">
        <v>69951824</v>
      </c>
      <c r="B840" s="15">
        <v>55000000</v>
      </c>
      <c r="C840" s="3" t="s">
        <v>1588</v>
      </c>
      <c r="D840" s="17">
        <f t="shared" si="13"/>
        <v>14951824</v>
      </c>
    </row>
    <row r="841" spans="1:4" x14ac:dyDescent="0.3">
      <c r="A841" s="14">
        <v>9483821</v>
      </c>
      <c r="B841" s="14">
        <v>55000000</v>
      </c>
      <c r="C841" s="2" t="s">
        <v>1589</v>
      </c>
      <c r="D841" s="17">
        <f t="shared" si="13"/>
        <v>-45516179</v>
      </c>
    </row>
    <row r="842" spans="1:4" x14ac:dyDescent="0.3">
      <c r="A842" s="15">
        <v>66676062</v>
      </c>
      <c r="B842" s="15">
        <v>54000000</v>
      </c>
      <c r="C842" s="3" t="s">
        <v>1591</v>
      </c>
      <c r="D842" s="17">
        <f t="shared" si="13"/>
        <v>12676062</v>
      </c>
    </row>
    <row r="843" spans="1:4" x14ac:dyDescent="0.3">
      <c r="A843" s="14">
        <v>26838389</v>
      </c>
      <c r="B843" s="14">
        <v>57000000</v>
      </c>
      <c r="C843" s="2" t="s">
        <v>1592</v>
      </c>
      <c r="D843" s="17">
        <f t="shared" si="13"/>
        <v>-30161611</v>
      </c>
    </row>
    <row r="844" spans="1:4" x14ac:dyDescent="0.3">
      <c r="A844" s="15">
        <v>75604320</v>
      </c>
      <c r="B844" s="15">
        <v>54000000</v>
      </c>
      <c r="C844" s="3" t="s">
        <v>1593</v>
      </c>
      <c r="D844" s="17">
        <f t="shared" si="13"/>
        <v>21604320</v>
      </c>
    </row>
    <row r="845" spans="1:4" x14ac:dyDescent="0.3">
      <c r="A845" s="14">
        <v>108200000</v>
      </c>
      <c r="B845" s="14">
        <v>54000000</v>
      </c>
      <c r="C845" s="2" t="s">
        <v>1596</v>
      </c>
      <c r="D845" s="17">
        <f t="shared" si="13"/>
        <v>54200000</v>
      </c>
    </row>
    <row r="846" spans="1:4" x14ac:dyDescent="0.3">
      <c r="A846" s="15">
        <v>5660084</v>
      </c>
      <c r="B846" s="15">
        <v>54000000</v>
      </c>
      <c r="C846" s="3" t="s">
        <v>1597</v>
      </c>
      <c r="D846" s="17">
        <f t="shared" si="13"/>
        <v>-48339916</v>
      </c>
    </row>
    <row r="847" spans="1:4" x14ac:dyDescent="0.3">
      <c r="A847" s="14">
        <v>7221458</v>
      </c>
      <c r="B847" s="14">
        <v>55000000</v>
      </c>
      <c r="C847" s="2" t="s">
        <v>1598</v>
      </c>
      <c r="D847" s="17">
        <f t="shared" si="13"/>
        <v>-47778542</v>
      </c>
    </row>
    <row r="848" spans="1:4" x14ac:dyDescent="0.3">
      <c r="A848" s="15">
        <v>70327868</v>
      </c>
      <c r="B848" s="15">
        <v>46000000</v>
      </c>
      <c r="C848" s="3" t="s">
        <v>1599</v>
      </c>
      <c r="D848" s="17">
        <f t="shared" si="13"/>
        <v>24327868</v>
      </c>
    </row>
    <row r="849" spans="1:4" x14ac:dyDescent="0.3">
      <c r="A849" s="14">
        <v>58297830</v>
      </c>
      <c r="B849" s="14">
        <v>50000000</v>
      </c>
      <c r="C849" s="2" t="s">
        <v>1601</v>
      </c>
      <c r="D849" s="17">
        <f t="shared" si="13"/>
        <v>8297830</v>
      </c>
    </row>
    <row r="850" spans="1:4" x14ac:dyDescent="0.3">
      <c r="A850" s="15">
        <v>57386369</v>
      </c>
      <c r="B850" s="15">
        <v>52500000</v>
      </c>
      <c r="C850" s="3" t="s">
        <v>1602</v>
      </c>
      <c r="D850" s="17">
        <f t="shared" si="13"/>
        <v>4886369</v>
      </c>
    </row>
    <row r="851" spans="1:4" x14ac:dyDescent="0.3">
      <c r="A851" s="14">
        <v>45207112</v>
      </c>
      <c r="B851" s="14">
        <v>53000000</v>
      </c>
      <c r="C851" s="2" t="s">
        <v>1603</v>
      </c>
      <c r="D851" s="17">
        <f t="shared" si="13"/>
        <v>-7792888</v>
      </c>
    </row>
    <row r="852" spans="1:4" x14ac:dyDescent="0.3">
      <c r="A852" s="15">
        <v>62563543</v>
      </c>
      <c r="B852" s="15">
        <v>53000000</v>
      </c>
      <c r="C852" s="3" t="s">
        <v>1605</v>
      </c>
      <c r="D852" s="17">
        <f t="shared" si="13"/>
        <v>9563543</v>
      </c>
    </row>
    <row r="853" spans="1:4" x14ac:dyDescent="0.3">
      <c r="A853" s="14">
        <v>33574332</v>
      </c>
      <c r="B853" s="14">
        <v>90000000</v>
      </c>
      <c r="C853" s="2" t="s">
        <v>1606</v>
      </c>
      <c r="D853" s="17">
        <f t="shared" si="13"/>
        <v>-56425668</v>
      </c>
    </row>
    <row r="854" spans="1:4" x14ac:dyDescent="0.3">
      <c r="A854" s="15">
        <v>73343413</v>
      </c>
      <c r="B854" s="15">
        <v>50000000</v>
      </c>
      <c r="C854" s="3" t="s">
        <v>1607</v>
      </c>
      <c r="D854" s="17">
        <f t="shared" si="13"/>
        <v>23343413</v>
      </c>
    </row>
    <row r="855" spans="1:4" x14ac:dyDescent="0.3">
      <c r="A855" s="14">
        <v>25031037</v>
      </c>
      <c r="B855" s="14">
        <v>53000000</v>
      </c>
      <c r="C855" s="2" t="s">
        <v>1610</v>
      </c>
      <c r="D855" s="17">
        <f t="shared" si="13"/>
        <v>-27968963</v>
      </c>
    </row>
    <row r="856" spans="1:4" x14ac:dyDescent="0.3">
      <c r="A856" s="15">
        <v>22843047</v>
      </c>
      <c r="B856" s="15">
        <v>55000000</v>
      </c>
      <c r="C856" s="3" t="s">
        <v>1612</v>
      </c>
      <c r="D856" s="17">
        <f t="shared" si="13"/>
        <v>-32156953</v>
      </c>
    </row>
    <row r="857" spans="1:4" x14ac:dyDescent="0.3">
      <c r="A857" s="14">
        <v>5755286</v>
      </c>
      <c r="B857" s="14">
        <v>55000000</v>
      </c>
      <c r="C857" s="2" t="s">
        <v>1615</v>
      </c>
      <c r="D857" s="17">
        <f t="shared" si="13"/>
        <v>-49244714</v>
      </c>
    </row>
    <row r="858" spans="1:4" x14ac:dyDescent="0.3">
      <c r="A858" s="15">
        <v>164435221</v>
      </c>
      <c r="B858" s="15">
        <v>52000000</v>
      </c>
      <c r="C858" s="3" t="s">
        <v>1616</v>
      </c>
      <c r="D858" s="17">
        <f t="shared" si="13"/>
        <v>112435221</v>
      </c>
    </row>
    <row r="859" spans="1:4" x14ac:dyDescent="0.3">
      <c r="A859" s="14">
        <v>95720716</v>
      </c>
      <c r="B859" s="14">
        <v>40000000</v>
      </c>
      <c r="C859" s="2" t="s">
        <v>1617</v>
      </c>
      <c r="D859" s="17">
        <f t="shared" si="13"/>
        <v>55720716</v>
      </c>
    </row>
    <row r="860" spans="1:4" x14ac:dyDescent="0.3">
      <c r="A860" s="15">
        <v>118683135</v>
      </c>
      <c r="B860" s="15">
        <v>52000000</v>
      </c>
      <c r="C860" s="3" t="s">
        <v>1618</v>
      </c>
      <c r="D860" s="17">
        <f t="shared" si="13"/>
        <v>66683135</v>
      </c>
    </row>
    <row r="861" spans="1:4" x14ac:dyDescent="0.3">
      <c r="A861" s="14">
        <v>143704210</v>
      </c>
      <c r="B861" s="14">
        <v>52000000</v>
      </c>
      <c r="C861" s="2" t="s">
        <v>1621</v>
      </c>
      <c r="D861" s="17">
        <f t="shared" si="13"/>
        <v>91704210</v>
      </c>
    </row>
    <row r="862" spans="1:4" x14ac:dyDescent="0.3">
      <c r="A862" s="15">
        <v>110476776</v>
      </c>
      <c r="B862" s="15">
        <v>52000000</v>
      </c>
      <c r="C862" s="3" t="s">
        <v>1622</v>
      </c>
      <c r="D862" s="17">
        <f t="shared" si="13"/>
        <v>58476776</v>
      </c>
    </row>
    <row r="863" spans="1:4" x14ac:dyDescent="0.3">
      <c r="A863" s="14">
        <v>80270227</v>
      </c>
      <c r="B863" s="14">
        <v>50000000</v>
      </c>
      <c r="C863" s="2" t="s">
        <v>1624</v>
      </c>
      <c r="D863" s="17">
        <f t="shared" si="13"/>
        <v>30270227</v>
      </c>
    </row>
    <row r="864" spans="1:4" x14ac:dyDescent="0.3">
      <c r="A864" s="15">
        <v>36385763</v>
      </c>
      <c r="B864" s="15">
        <v>52000000</v>
      </c>
      <c r="C864" s="3" t="s">
        <v>1626</v>
      </c>
      <c r="D864" s="17">
        <f t="shared" si="13"/>
        <v>-15614237</v>
      </c>
    </row>
    <row r="865" spans="1:4" x14ac:dyDescent="0.3">
      <c r="A865" s="14">
        <v>37035845</v>
      </c>
      <c r="B865" s="14">
        <v>52000000</v>
      </c>
      <c r="C865" s="2" t="s">
        <v>1628</v>
      </c>
      <c r="D865" s="17">
        <f t="shared" si="13"/>
        <v>-14964155</v>
      </c>
    </row>
    <row r="866" spans="1:4" x14ac:dyDescent="0.3">
      <c r="A866" s="15">
        <v>34580635</v>
      </c>
      <c r="B866" s="15">
        <v>52000000</v>
      </c>
      <c r="C866" s="3" t="s">
        <v>1630</v>
      </c>
      <c r="D866" s="17">
        <f t="shared" si="13"/>
        <v>-17419365</v>
      </c>
    </row>
    <row r="867" spans="1:4" x14ac:dyDescent="0.3">
      <c r="A867" s="14">
        <v>42438300</v>
      </c>
      <c r="B867" s="14">
        <v>52000000</v>
      </c>
      <c r="C867" s="2" t="s">
        <v>1631</v>
      </c>
      <c r="D867" s="17">
        <f t="shared" si="13"/>
        <v>-9561700</v>
      </c>
    </row>
    <row r="868" spans="1:4" x14ac:dyDescent="0.3">
      <c r="A868" s="15">
        <v>23324666</v>
      </c>
      <c r="B868" s="15">
        <v>52000000</v>
      </c>
      <c r="C868" s="3" t="s">
        <v>1633</v>
      </c>
      <c r="D868" s="17">
        <f t="shared" si="13"/>
        <v>-28675334</v>
      </c>
    </row>
    <row r="869" spans="1:4" x14ac:dyDescent="0.3">
      <c r="A869" s="14">
        <v>23020488</v>
      </c>
      <c r="B869" s="14">
        <v>52000000</v>
      </c>
      <c r="C869" s="2" t="s">
        <v>1635</v>
      </c>
      <c r="D869" s="17">
        <f t="shared" si="13"/>
        <v>-28979512</v>
      </c>
    </row>
    <row r="870" spans="1:4" x14ac:dyDescent="0.3">
      <c r="A870" s="15">
        <v>90567722</v>
      </c>
      <c r="B870" s="15">
        <v>51000000</v>
      </c>
      <c r="C870" s="3" t="s">
        <v>1636</v>
      </c>
      <c r="D870" s="17">
        <f t="shared" si="13"/>
        <v>39567722</v>
      </c>
    </row>
    <row r="871" spans="1:4" x14ac:dyDescent="0.3">
      <c r="A871" s="14">
        <v>72601713</v>
      </c>
      <c r="B871" s="14">
        <v>51000000</v>
      </c>
      <c r="C871" s="2" t="s">
        <v>1638</v>
      </c>
      <c r="D871" s="17">
        <f t="shared" si="13"/>
        <v>21601713</v>
      </c>
    </row>
    <row r="872" spans="1:4" x14ac:dyDescent="0.3">
      <c r="A872" s="14">
        <v>296623634</v>
      </c>
      <c r="B872" s="14">
        <v>50000000</v>
      </c>
      <c r="C872" s="2" t="s">
        <v>1639</v>
      </c>
      <c r="D872" s="17">
        <f t="shared" si="13"/>
        <v>246623634</v>
      </c>
    </row>
    <row r="873" spans="1:4" x14ac:dyDescent="0.3">
      <c r="A873" s="15">
        <v>267652016</v>
      </c>
      <c r="B873" s="15">
        <v>60000000</v>
      </c>
      <c r="C873" s="3" t="s">
        <v>1640</v>
      </c>
      <c r="D873" s="17">
        <f t="shared" si="13"/>
        <v>207652016</v>
      </c>
    </row>
    <row r="874" spans="1:4" x14ac:dyDescent="0.3">
      <c r="A874" s="14">
        <v>62453315</v>
      </c>
      <c r="B874" s="14">
        <v>50200000</v>
      </c>
      <c r="C874" s="2" t="s">
        <v>1643</v>
      </c>
      <c r="D874" s="17">
        <f t="shared" si="13"/>
        <v>12253315</v>
      </c>
    </row>
    <row r="875" spans="1:4" x14ac:dyDescent="0.3">
      <c r="A875" s="15">
        <v>165500000</v>
      </c>
      <c r="B875" s="15">
        <v>48000000</v>
      </c>
      <c r="C875" s="3" t="s">
        <v>1644</v>
      </c>
      <c r="D875" s="17">
        <f t="shared" si="13"/>
        <v>117500000</v>
      </c>
    </row>
    <row r="876" spans="1:4" x14ac:dyDescent="0.3">
      <c r="A876" s="14">
        <v>153620822</v>
      </c>
      <c r="B876" s="14">
        <v>50000000</v>
      </c>
      <c r="C876" s="2" t="s">
        <v>1645</v>
      </c>
      <c r="D876" s="17">
        <f t="shared" si="13"/>
        <v>103620822</v>
      </c>
    </row>
    <row r="877" spans="1:4" x14ac:dyDescent="0.3">
      <c r="A877" s="15">
        <v>218628680</v>
      </c>
      <c r="B877" s="15">
        <v>50000000</v>
      </c>
      <c r="C877" s="3" t="s">
        <v>1646</v>
      </c>
      <c r="D877" s="17">
        <f t="shared" si="13"/>
        <v>168628680</v>
      </c>
    </row>
    <row r="878" spans="1:4" x14ac:dyDescent="0.3">
      <c r="A878" s="14">
        <v>147637474</v>
      </c>
      <c r="B878" s="14">
        <v>50000000</v>
      </c>
      <c r="C878" s="2" t="s">
        <v>1647</v>
      </c>
      <c r="D878" s="17">
        <f t="shared" si="13"/>
        <v>97637474</v>
      </c>
    </row>
    <row r="879" spans="1:4" x14ac:dyDescent="0.3">
      <c r="A879" s="15">
        <v>135014968</v>
      </c>
      <c r="B879" s="15">
        <v>50000000</v>
      </c>
      <c r="C879" s="3" t="s">
        <v>1649</v>
      </c>
      <c r="D879" s="17">
        <f t="shared" si="13"/>
        <v>85014968</v>
      </c>
    </row>
    <row r="880" spans="1:4" x14ac:dyDescent="0.3">
      <c r="A880" s="14">
        <v>2175312</v>
      </c>
      <c r="B880" s="14">
        <v>50000000</v>
      </c>
      <c r="C880" s="2" t="s">
        <v>1650</v>
      </c>
      <c r="D880" s="17">
        <f t="shared" si="13"/>
        <v>-47824688</v>
      </c>
    </row>
    <row r="881" spans="1:4" x14ac:dyDescent="0.3">
      <c r="A881" s="15">
        <v>126203320</v>
      </c>
      <c r="B881" s="15">
        <v>50000000</v>
      </c>
      <c r="C881" s="3" t="s">
        <v>1651</v>
      </c>
      <c r="D881" s="17">
        <f t="shared" si="13"/>
        <v>76203320</v>
      </c>
    </row>
    <row r="882" spans="1:4" x14ac:dyDescent="0.3">
      <c r="A882" s="14">
        <v>126975169</v>
      </c>
      <c r="B882" s="14">
        <v>50000000</v>
      </c>
      <c r="C882" s="2" t="s">
        <v>1653</v>
      </c>
      <c r="D882" s="17">
        <f t="shared" si="13"/>
        <v>76975169</v>
      </c>
    </row>
    <row r="883" spans="1:4" x14ac:dyDescent="0.3">
      <c r="A883" s="15">
        <v>125548685</v>
      </c>
      <c r="B883" s="15">
        <v>52000000</v>
      </c>
      <c r="C883" s="3" t="s">
        <v>1654</v>
      </c>
      <c r="D883" s="17">
        <f t="shared" si="13"/>
        <v>73548685</v>
      </c>
    </row>
    <row r="884" spans="1:4" x14ac:dyDescent="0.3">
      <c r="A884" s="14">
        <v>105807520</v>
      </c>
      <c r="B884" s="14">
        <v>50000000</v>
      </c>
      <c r="C884" s="2" t="s">
        <v>1655</v>
      </c>
      <c r="D884" s="17">
        <f t="shared" si="13"/>
        <v>55807520</v>
      </c>
    </row>
    <row r="885" spans="1:4" x14ac:dyDescent="0.3">
      <c r="A885" s="15">
        <v>191616238</v>
      </c>
      <c r="B885" s="15">
        <v>50000000</v>
      </c>
      <c r="C885" s="3" t="s">
        <v>1656</v>
      </c>
      <c r="D885" s="17">
        <f t="shared" si="13"/>
        <v>141616238</v>
      </c>
    </row>
    <row r="886" spans="1:4" x14ac:dyDescent="0.3">
      <c r="A886" s="14">
        <v>105264608</v>
      </c>
      <c r="B886" s="14">
        <v>60000000</v>
      </c>
      <c r="C886" s="2" t="s">
        <v>1659</v>
      </c>
      <c r="D886" s="17">
        <f t="shared" si="13"/>
        <v>45264608</v>
      </c>
    </row>
    <row r="887" spans="1:4" x14ac:dyDescent="0.3">
      <c r="A887" s="15">
        <v>97680195</v>
      </c>
      <c r="B887" s="15">
        <v>70000000</v>
      </c>
      <c r="C887" s="3" t="s">
        <v>1660</v>
      </c>
      <c r="D887" s="17">
        <f t="shared" si="13"/>
        <v>27680195</v>
      </c>
    </row>
    <row r="888" spans="1:4" x14ac:dyDescent="0.3">
      <c r="A888" s="14">
        <v>126088877</v>
      </c>
      <c r="B888" s="14">
        <v>50000000</v>
      </c>
      <c r="C888" s="2" t="s">
        <v>1662</v>
      </c>
      <c r="D888" s="17">
        <f t="shared" si="13"/>
        <v>76088877</v>
      </c>
    </row>
    <row r="889" spans="1:4" x14ac:dyDescent="0.3">
      <c r="A889" s="15">
        <v>91030827</v>
      </c>
      <c r="B889" s="15">
        <v>50000000</v>
      </c>
      <c r="C889" s="3" t="s">
        <v>1663</v>
      </c>
      <c r="D889" s="17">
        <f t="shared" si="13"/>
        <v>41030827</v>
      </c>
    </row>
    <row r="890" spans="1:4" x14ac:dyDescent="0.3">
      <c r="A890" s="14">
        <v>150315155</v>
      </c>
      <c r="B890" s="14">
        <v>50000000</v>
      </c>
      <c r="C890" s="2" t="s">
        <v>1664</v>
      </c>
      <c r="D890" s="17">
        <f t="shared" si="13"/>
        <v>100315155</v>
      </c>
    </row>
    <row r="891" spans="1:4" x14ac:dyDescent="0.3">
      <c r="A891" s="15">
        <v>127997349</v>
      </c>
      <c r="B891" s="15">
        <v>50000000</v>
      </c>
      <c r="C891" s="3" t="s">
        <v>1666</v>
      </c>
      <c r="D891" s="17">
        <f t="shared" si="13"/>
        <v>77997349</v>
      </c>
    </row>
    <row r="892" spans="1:4" x14ac:dyDescent="0.3">
      <c r="A892" s="14">
        <v>88504640</v>
      </c>
      <c r="B892" s="14">
        <v>45000000</v>
      </c>
      <c r="C892" s="2" t="s">
        <v>1668</v>
      </c>
      <c r="D892" s="17">
        <f t="shared" si="13"/>
        <v>43504640</v>
      </c>
    </row>
    <row r="893" spans="1:4" x14ac:dyDescent="0.3">
      <c r="A893" s="15">
        <v>81517441</v>
      </c>
      <c r="B893" s="15">
        <v>50000000</v>
      </c>
      <c r="C893" s="3" t="s">
        <v>1670</v>
      </c>
      <c r="D893" s="17">
        <f t="shared" si="13"/>
        <v>31517441</v>
      </c>
    </row>
    <row r="894" spans="1:4" x14ac:dyDescent="0.3">
      <c r="A894" s="14">
        <v>81022333</v>
      </c>
      <c r="B894" s="14">
        <v>50000000</v>
      </c>
      <c r="C894" s="2" t="s">
        <v>1672</v>
      </c>
      <c r="D894" s="17">
        <f t="shared" si="13"/>
        <v>31022333</v>
      </c>
    </row>
    <row r="895" spans="1:4" x14ac:dyDescent="0.3">
      <c r="A895" s="14">
        <v>79948113</v>
      </c>
      <c r="B895" s="14">
        <v>50000000</v>
      </c>
      <c r="C895" s="2" t="s">
        <v>1673</v>
      </c>
      <c r="D895" s="17">
        <f t="shared" si="13"/>
        <v>29948113</v>
      </c>
    </row>
    <row r="896" spans="1:4" x14ac:dyDescent="0.3">
      <c r="A896" s="15">
        <v>88658172</v>
      </c>
      <c r="B896" s="15">
        <v>50000000</v>
      </c>
      <c r="C896" s="3" t="s">
        <v>1674</v>
      </c>
      <c r="D896" s="17">
        <f t="shared" si="13"/>
        <v>38658172</v>
      </c>
    </row>
    <row r="897" spans="1:4" x14ac:dyDescent="0.3">
      <c r="A897" s="15">
        <v>84244877</v>
      </c>
      <c r="B897" s="15">
        <v>50000000</v>
      </c>
      <c r="C897" s="3" t="s">
        <v>1675</v>
      </c>
      <c r="D897" s="17">
        <f t="shared" si="13"/>
        <v>34244877</v>
      </c>
    </row>
    <row r="898" spans="1:4" x14ac:dyDescent="0.3">
      <c r="A898" s="14">
        <v>75367693</v>
      </c>
      <c r="B898" s="14">
        <v>35000000</v>
      </c>
      <c r="C898" s="2" t="s">
        <v>1677</v>
      </c>
      <c r="D898" s="17">
        <f t="shared" si="13"/>
        <v>40367693</v>
      </c>
    </row>
    <row r="899" spans="1:4" x14ac:dyDescent="0.3">
      <c r="A899" s="15">
        <v>73701902</v>
      </c>
      <c r="B899" s="15">
        <v>60000000</v>
      </c>
      <c r="C899" s="3" t="s">
        <v>1679</v>
      </c>
      <c r="D899" s="17">
        <f t="shared" ref="D899:D962" si="14">A899-B899</f>
        <v>13701902</v>
      </c>
    </row>
    <row r="900" spans="1:4" x14ac:dyDescent="0.3">
      <c r="A900" s="14">
        <v>75605492</v>
      </c>
      <c r="B900" s="14">
        <v>50000000</v>
      </c>
      <c r="C900" s="2" t="s">
        <v>1681</v>
      </c>
      <c r="D900" s="17">
        <f t="shared" si="14"/>
        <v>25605492</v>
      </c>
    </row>
    <row r="901" spans="1:4" x14ac:dyDescent="0.3">
      <c r="A901" s="15">
        <v>67823573</v>
      </c>
      <c r="B901" s="15">
        <v>50000000</v>
      </c>
      <c r="C901" s="3" t="s">
        <v>1682</v>
      </c>
      <c r="D901" s="17">
        <f t="shared" si="14"/>
        <v>17823573</v>
      </c>
    </row>
    <row r="902" spans="1:4" x14ac:dyDescent="0.3">
      <c r="A902" s="14">
        <v>91439400</v>
      </c>
      <c r="B902" s="14">
        <v>50000000</v>
      </c>
      <c r="C902" s="2" t="s">
        <v>1684</v>
      </c>
      <c r="D902" s="17">
        <f t="shared" si="14"/>
        <v>41439400</v>
      </c>
    </row>
    <row r="903" spans="1:4" x14ac:dyDescent="0.3">
      <c r="A903" s="15">
        <v>67128202</v>
      </c>
      <c r="B903" s="15">
        <v>65000000</v>
      </c>
      <c r="C903" s="3" t="s">
        <v>1687</v>
      </c>
      <c r="D903" s="17">
        <f t="shared" si="14"/>
        <v>2128202</v>
      </c>
    </row>
    <row r="904" spans="1:4" x14ac:dyDescent="0.3">
      <c r="A904" s="14">
        <v>70496802</v>
      </c>
      <c r="B904" s="14">
        <v>54000000</v>
      </c>
      <c r="C904" s="2" t="s">
        <v>1689</v>
      </c>
      <c r="D904" s="17">
        <f t="shared" si="14"/>
        <v>16496802</v>
      </c>
    </row>
    <row r="905" spans="1:4" x14ac:dyDescent="0.3">
      <c r="A905" s="15">
        <v>60470220</v>
      </c>
      <c r="B905" s="15">
        <v>50000000</v>
      </c>
      <c r="C905" s="3" t="s">
        <v>1690</v>
      </c>
      <c r="D905" s="17">
        <f t="shared" si="14"/>
        <v>10470220</v>
      </c>
    </row>
    <row r="906" spans="1:4" x14ac:dyDescent="0.3">
      <c r="A906" s="15">
        <v>58336565</v>
      </c>
      <c r="B906" s="15">
        <v>50000000</v>
      </c>
      <c r="C906" s="3" t="s">
        <v>1692</v>
      </c>
      <c r="D906" s="17">
        <f t="shared" si="14"/>
        <v>8336565</v>
      </c>
    </row>
    <row r="907" spans="1:4" x14ac:dyDescent="0.3">
      <c r="A907" s="14">
        <v>66002004</v>
      </c>
      <c r="B907" s="14">
        <v>50000000</v>
      </c>
      <c r="C907" s="2" t="s">
        <v>1695</v>
      </c>
      <c r="D907" s="17">
        <f t="shared" si="14"/>
        <v>16002004</v>
      </c>
    </row>
    <row r="908" spans="1:4" x14ac:dyDescent="0.3">
      <c r="A908" s="15">
        <v>54997476</v>
      </c>
      <c r="B908" s="15">
        <v>50000000</v>
      </c>
      <c r="C908" s="3" t="s">
        <v>1697</v>
      </c>
      <c r="D908" s="17">
        <f t="shared" si="14"/>
        <v>4997476</v>
      </c>
    </row>
    <row r="909" spans="1:4" x14ac:dyDescent="0.3">
      <c r="A909" s="14">
        <v>55682070</v>
      </c>
      <c r="B909" s="14">
        <v>50000000</v>
      </c>
      <c r="C909" s="2" t="s">
        <v>1699</v>
      </c>
      <c r="D909" s="17">
        <f t="shared" si="14"/>
        <v>5682070</v>
      </c>
    </row>
    <row r="910" spans="1:4" x14ac:dyDescent="0.3">
      <c r="A910" s="15">
        <v>52752475</v>
      </c>
      <c r="B910" s="15">
        <v>50000000</v>
      </c>
      <c r="C910" s="3" t="s">
        <v>1701</v>
      </c>
      <c r="D910" s="17">
        <f t="shared" si="14"/>
        <v>2752475</v>
      </c>
    </row>
    <row r="911" spans="1:4" x14ac:dyDescent="0.3">
      <c r="A911" s="14">
        <v>55092830</v>
      </c>
      <c r="B911" s="14">
        <v>60000000</v>
      </c>
      <c r="C911" s="2" t="s">
        <v>1702</v>
      </c>
      <c r="D911" s="17">
        <f t="shared" si="14"/>
        <v>-4907170</v>
      </c>
    </row>
    <row r="912" spans="1:4" x14ac:dyDescent="0.3">
      <c r="A912" s="15">
        <v>50815288</v>
      </c>
      <c r="B912" s="15">
        <v>50000000</v>
      </c>
      <c r="C912" s="3" t="s">
        <v>1704</v>
      </c>
      <c r="D912" s="17">
        <f t="shared" si="14"/>
        <v>815288</v>
      </c>
    </row>
    <row r="913" spans="1:4" x14ac:dyDescent="0.3">
      <c r="A913" s="14">
        <v>52822418</v>
      </c>
      <c r="B913" s="14">
        <v>50000000</v>
      </c>
      <c r="C913" s="2" t="s">
        <v>1705</v>
      </c>
      <c r="D913" s="17">
        <f t="shared" si="14"/>
        <v>2822418</v>
      </c>
    </row>
    <row r="914" spans="1:4" x14ac:dyDescent="0.3">
      <c r="A914" s="15">
        <v>50150619</v>
      </c>
      <c r="B914" s="15">
        <v>50000000</v>
      </c>
      <c r="C914" s="3" t="s">
        <v>1707</v>
      </c>
      <c r="D914" s="17">
        <f t="shared" si="14"/>
        <v>150619</v>
      </c>
    </row>
    <row r="915" spans="1:4" x14ac:dyDescent="0.3">
      <c r="A915" s="14">
        <v>48745150</v>
      </c>
      <c r="B915" s="14">
        <v>50000000</v>
      </c>
      <c r="C915" s="2" t="s">
        <v>1709</v>
      </c>
      <c r="D915" s="17">
        <f t="shared" si="14"/>
        <v>-1254850</v>
      </c>
    </row>
    <row r="916" spans="1:4" x14ac:dyDescent="0.3">
      <c r="A916" s="15">
        <v>50007168</v>
      </c>
      <c r="B916" s="15">
        <v>50000000</v>
      </c>
      <c r="C916" s="3" t="s">
        <v>1710</v>
      </c>
      <c r="D916" s="17">
        <f t="shared" si="14"/>
        <v>7168</v>
      </c>
    </row>
    <row r="917" spans="1:4" x14ac:dyDescent="0.3">
      <c r="A917" s="14">
        <v>48154732</v>
      </c>
      <c r="B917" s="14">
        <v>50000000</v>
      </c>
      <c r="C917" s="2" t="s">
        <v>1711</v>
      </c>
      <c r="D917" s="17">
        <f t="shared" si="14"/>
        <v>-1845268</v>
      </c>
    </row>
    <row r="918" spans="1:4" x14ac:dyDescent="0.3">
      <c r="A918" s="15">
        <v>48265581</v>
      </c>
      <c r="B918" s="15">
        <v>50000000</v>
      </c>
      <c r="C918" s="3" t="s">
        <v>1712</v>
      </c>
      <c r="D918" s="17">
        <f t="shared" si="14"/>
        <v>-1734419</v>
      </c>
    </row>
    <row r="919" spans="1:4" x14ac:dyDescent="0.3">
      <c r="A919" s="14">
        <v>46982632</v>
      </c>
      <c r="B919" s="14">
        <v>50000000</v>
      </c>
      <c r="C919" s="2" t="s">
        <v>1715</v>
      </c>
      <c r="D919" s="17">
        <f t="shared" si="14"/>
        <v>-3017368</v>
      </c>
    </row>
    <row r="920" spans="1:4" x14ac:dyDescent="0.3">
      <c r="A920" s="15">
        <v>44737059</v>
      </c>
      <c r="B920" s="15">
        <v>50000000</v>
      </c>
      <c r="C920" s="3" t="s">
        <v>1717</v>
      </c>
      <c r="D920" s="17">
        <f t="shared" si="14"/>
        <v>-5262941</v>
      </c>
    </row>
    <row r="921" spans="1:4" x14ac:dyDescent="0.3">
      <c r="A921" s="14">
        <v>56724080</v>
      </c>
      <c r="B921" s="14">
        <v>50000000</v>
      </c>
      <c r="C921" s="2" t="s">
        <v>1719</v>
      </c>
      <c r="D921" s="17">
        <f t="shared" si="14"/>
        <v>6724080</v>
      </c>
    </row>
    <row r="922" spans="1:4" x14ac:dyDescent="0.3">
      <c r="A922" s="15">
        <v>44484065</v>
      </c>
      <c r="B922" s="15">
        <v>50000000</v>
      </c>
      <c r="C922" s="3" t="s">
        <v>1720</v>
      </c>
      <c r="D922" s="17">
        <f t="shared" si="14"/>
        <v>-5515935</v>
      </c>
    </row>
    <row r="923" spans="1:4" x14ac:dyDescent="0.3">
      <c r="A923" s="14">
        <v>47553512</v>
      </c>
      <c r="B923" s="14">
        <v>50000000</v>
      </c>
      <c r="C923" s="2" t="s">
        <v>1722</v>
      </c>
      <c r="D923" s="17">
        <f t="shared" si="14"/>
        <v>-2446488</v>
      </c>
    </row>
    <row r="924" spans="1:4" x14ac:dyDescent="0.3">
      <c r="A924" s="15">
        <v>42610000</v>
      </c>
      <c r="B924" s="15">
        <v>55000000</v>
      </c>
      <c r="C924" s="3" t="s">
        <v>1724</v>
      </c>
      <c r="D924" s="17">
        <f t="shared" si="14"/>
        <v>-12390000</v>
      </c>
    </row>
    <row r="925" spans="1:4" x14ac:dyDescent="0.3">
      <c r="A925" s="14">
        <v>41482207</v>
      </c>
      <c r="B925" s="14">
        <v>50000000</v>
      </c>
      <c r="C925" s="2" t="s">
        <v>1725</v>
      </c>
      <c r="D925" s="17">
        <f t="shared" si="14"/>
        <v>-8517793</v>
      </c>
    </row>
    <row r="926" spans="1:4" x14ac:dyDescent="0.3">
      <c r="A926" s="15">
        <v>47105085</v>
      </c>
      <c r="B926" s="15">
        <v>50000000</v>
      </c>
      <c r="C926" s="3" t="s">
        <v>1726</v>
      </c>
      <c r="D926" s="17">
        <f t="shared" si="14"/>
        <v>-2894915</v>
      </c>
    </row>
    <row r="927" spans="1:4" x14ac:dyDescent="0.3">
      <c r="A927" s="14">
        <v>41256277</v>
      </c>
      <c r="B927" s="14">
        <v>50000000</v>
      </c>
      <c r="C927" s="2" t="s">
        <v>1727</v>
      </c>
      <c r="D927" s="17">
        <f t="shared" si="14"/>
        <v>-8743723</v>
      </c>
    </row>
    <row r="928" spans="1:4" x14ac:dyDescent="0.3">
      <c r="A928" s="15">
        <v>50740078</v>
      </c>
      <c r="B928" s="15">
        <v>45000000</v>
      </c>
      <c r="C928" s="3" t="s">
        <v>1729</v>
      </c>
      <c r="D928" s="17">
        <f t="shared" si="14"/>
        <v>5740078</v>
      </c>
    </row>
    <row r="929" spans="1:4" x14ac:dyDescent="0.3">
      <c r="A929" s="14">
        <v>40203020</v>
      </c>
      <c r="B929" s="14">
        <v>40000000</v>
      </c>
      <c r="C929" s="2" t="s">
        <v>1731</v>
      </c>
      <c r="D929" s="17">
        <f t="shared" si="14"/>
        <v>203020</v>
      </c>
    </row>
    <row r="930" spans="1:4" x14ac:dyDescent="0.3">
      <c r="A930" s="15">
        <v>40905277</v>
      </c>
      <c r="B930" s="15">
        <v>50000000</v>
      </c>
      <c r="C930" s="3" t="s">
        <v>1734</v>
      </c>
      <c r="D930" s="17">
        <f t="shared" si="14"/>
        <v>-9094723</v>
      </c>
    </row>
    <row r="931" spans="1:4" x14ac:dyDescent="0.3">
      <c r="A931" s="14">
        <v>38590500</v>
      </c>
      <c r="B931" s="14">
        <v>50000000</v>
      </c>
      <c r="C931" s="2" t="s">
        <v>1736</v>
      </c>
      <c r="D931" s="17">
        <f t="shared" si="14"/>
        <v>-11409500</v>
      </c>
    </row>
    <row r="932" spans="1:4" x14ac:dyDescent="0.3">
      <c r="A932" s="15">
        <v>39177541</v>
      </c>
      <c r="B932" s="15">
        <v>50000000</v>
      </c>
      <c r="C932" s="3" t="s">
        <v>1737</v>
      </c>
      <c r="D932" s="17">
        <f t="shared" si="14"/>
        <v>-10822459</v>
      </c>
    </row>
    <row r="933" spans="1:4" x14ac:dyDescent="0.3">
      <c r="A933" s="14">
        <v>39778599</v>
      </c>
      <c r="B933" s="14">
        <v>50000000</v>
      </c>
      <c r="C933" s="2" t="s">
        <v>1739</v>
      </c>
      <c r="D933" s="17">
        <f t="shared" si="14"/>
        <v>-10221401</v>
      </c>
    </row>
    <row r="934" spans="1:4" x14ac:dyDescent="0.3">
      <c r="A934" s="15">
        <v>37486138</v>
      </c>
      <c r="B934" s="15">
        <v>50000000</v>
      </c>
      <c r="C934" s="3" t="s">
        <v>1740</v>
      </c>
      <c r="D934" s="17">
        <f t="shared" si="14"/>
        <v>-12513862</v>
      </c>
    </row>
    <row r="935" spans="1:4" x14ac:dyDescent="0.3">
      <c r="A935" s="14">
        <v>38105077</v>
      </c>
      <c r="B935" s="14">
        <v>40000000</v>
      </c>
      <c r="C935" s="2" t="s">
        <v>1741</v>
      </c>
      <c r="D935" s="17">
        <f t="shared" si="14"/>
        <v>-1894923</v>
      </c>
    </row>
    <row r="936" spans="1:4" x14ac:dyDescent="0.3">
      <c r="A936" s="15">
        <v>35168395</v>
      </c>
      <c r="B936" s="15">
        <v>50000000</v>
      </c>
      <c r="C936" s="3" t="s">
        <v>1742</v>
      </c>
      <c r="D936" s="17">
        <f t="shared" si="14"/>
        <v>-14831605</v>
      </c>
    </row>
    <row r="937" spans="1:4" x14ac:dyDescent="0.3">
      <c r="A937" s="15">
        <v>32800000</v>
      </c>
      <c r="B937" s="15">
        <v>40000000</v>
      </c>
      <c r="C937" s="3" t="s">
        <v>1745</v>
      </c>
      <c r="D937" s="17">
        <f t="shared" si="14"/>
        <v>-7200000</v>
      </c>
    </row>
    <row r="938" spans="1:4" x14ac:dyDescent="0.3">
      <c r="A938" s="14">
        <v>33643461</v>
      </c>
      <c r="B938" s="14">
        <v>50000000</v>
      </c>
      <c r="C938" s="2" t="s">
        <v>1746</v>
      </c>
      <c r="D938" s="17">
        <f t="shared" si="14"/>
        <v>-16356539</v>
      </c>
    </row>
    <row r="939" spans="1:4" x14ac:dyDescent="0.3">
      <c r="A939" s="15">
        <v>32741596</v>
      </c>
      <c r="B939" s="15">
        <v>50000000</v>
      </c>
      <c r="C939" s="3" t="s">
        <v>1748</v>
      </c>
      <c r="D939" s="17">
        <f t="shared" si="14"/>
        <v>-17258404</v>
      </c>
    </row>
    <row r="940" spans="1:4" x14ac:dyDescent="0.3">
      <c r="A940" s="14">
        <v>31874869</v>
      </c>
      <c r="B940" s="14">
        <v>50000000</v>
      </c>
      <c r="C940" s="2" t="s">
        <v>1750</v>
      </c>
      <c r="D940" s="17">
        <f t="shared" si="14"/>
        <v>-18125131</v>
      </c>
    </row>
    <row r="941" spans="1:4" x14ac:dyDescent="0.3">
      <c r="A941" s="15">
        <v>30306268</v>
      </c>
      <c r="B941" s="15">
        <v>50000000</v>
      </c>
      <c r="C941" s="3" t="s">
        <v>1751</v>
      </c>
      <c r="D941" s="17">
        <f t="shared" si="14"/>
        <v>-19693732</v>
      </c>
    </row>
    <row r="942" spans="1:4" x14ac:dyDescent="0.3">
      <c r="A942" s="14">
        <v>27667947</v>
      </c>
      <c r="B942" s="14">
        <v>50000000</v>
      </c>
      <c r="C942" s="2" t="s">
        <v>1753</v>
      </c>
      <c r="D942" s="17">
        <f t="shared" si="14"/>
        <v>-22332053</v>
      </c>
    </row>
    <row r="943" spans="1:4" x14ac:dyDescent="0.3">
      <c r="A943" s="15">
        <v>27067160</v>
      </c>
      <c r="B943" s="15">
        <v>50000000</v>
      </c>
      <c r="C943" s="3" t="s">
        <v>1754</v>
      </c>
      <c r="D943" s="17">
        <f t="shared" si="14"/>
        <v>-22932840</v>
      </c>
    </row>
    <row r="944" spans="1:4" x14ac:dyDescent="0.3">
      <c r="A944" s="14">
        <v>26616999</v>
      </c>
      <c r="B944" s="14">
        <v>40000000</v>
      </c>
      <c r="C944" s="2" t="s">
        <v>1756</v>
      </c>
      <c r="D944" s="17">
        <f t="shared" si="14"/>
        <v>-13383001</v>
      </c>
    </row>
    <row r="945" spans="1:4" x14ac:dyDescent="0.3">
      <c r="A945" s="15">
        <v>26536120</v>
      </c>
      <c r="B945" s="15">
        <v>50000000</v>
      </c>
      <c r="C945" s="3" t="s">
        <v>1757</v>
      </c>
      <c r="D945" s="17">
        <f t="shared" si="14"/>
        <v>-23463880</v>
      </c>
    </row>
    <row r="946" spans="1:4" x14ac:dyDescent="0.3">
      <c r="A946" s="14">
        <v>26199517</v>
      </c>
      <c r="B946" s="14">
        <v>50000000</v>
      </c>
      <c r="C946" s="2" t="s">
        <v>1758</v>
      </c>
      <c r="D946" s="17">
        <f t="shared" si="14"/>
        <v>-23800483</v>
      </c>
    </row>
    <row r="947" spans="1:4" x14ac:dyDescent="0.3">
      <c r="A947" s="15">
        <v>25450527</v>
      </c>
      <c r="B947" s="15">
        <v>50000000</v>
      </c>
      <c r="C947" s="3" t="s">
        <v>1759</v>
      </c>
      <c r="D947" s="17">
        <f t="shared" si="14"/>
        <v>-24549473</v>
      </c>
    </row>
    <row r="948" spans="1:4" x14ac:dyDescent="0.3">
      <c r="A948" s="14">
        <v>25407250</v>
      </c>
      <c r="B948" s="14">
        <v>50000000</v>
      </c>
      <c r="C948" s="2" t="s">
        <v>1761</v>
      </c>
      <c r="D948" s="17">
        <f t="shared" si="14"/>
        <v>-24592750</v>
      </c>
    </row>
    <row r="949" spans="1:4" x14ac:dyDescent="0.3">
      <c r="A949" s="14">
        <v>23159305</v>
      </c>
      <c r="B949" s="14">
        <v>70000000</v>
      </c>
      <c r="C949" s="2" t="s">
        <v>1762</v>
      </c>
      <c r="D949" s="17">
        <f t="shared" si="14"/>
        <v>-46840695</v>
      </c>
    </row>
    <row r="950" spans="1:4" x14ac:dyDescent="0.3">
      <c r="A950" s="15">
        <v>24006726</v>
      </c>
      <c r="B950" s="15">
        <v>50000000</v>
      </c>
      <c r="C950" s="3" t="s">
        <v>1765</v>
      </c>
      <c r="D950" s="17">
        <f t="shared" si="14"/>
        <v>-25993274</v>
      </c>
    </row>
    <row r="951" spans="1:4" x14ac:dyDescent="0.3">
      <c r="A951" s="14">
        <v>20389967</v>
      </c>
      <c r="B951" s="14">
        <v>50000000</v>
      </c>
      <c r="C951" s="2" t="s">
        <v>1767</v>
      </c>
      <c r="D951" s="17">
        <f t="shared" si="14"/>
        <v>-29610033</v>
      </c>
    </row>
    <row r="952" spans="1:4" x14ac:dyDescent="0.3">
      <c r="A952" s="15">
        <v>19593740</v>
      </c>
      <c r="B952" s="15">
        <v>50000000</v>
      </c>
      <c r="C952" s="3" t="s">
        <v>1768</v>
      </c>
      <c r="D952" s="17">
        <f t="shared" si="14"/>
        <v>-30406260</v>
      </c>
    </row>
    <row r="953" spans="1:4" x14ac:dyDescent="0.3">
      <c r="A953" s="14">
        <v>19118247</v>
      </c>
      <c r="B953" s="14">
        <v>40000000</v>
      </c>
      <c r="C953" s="2" t="s">
        <v>1769</v>
      </c>
      <c r="D953" s="17">
        <f t="shared" si="14"/>
        <v>-20881753</v>
      </c>
    </row>
    <row r="954" spans="1:4" x14ac:dyDescent="0.3">
      <c r="A954" s="15">
        <v>26442251</v>
      </c>
      <c r="B954" s="15">
        <v>50000000</v>
      </c>
      <c r="C954" s="3" t="s">
        <v>1770</v>
      </c>
      <c r="D954" s="17">
        <f t="shared" si="14"/>
        <v>-23557749</v>
      </c>
    </row>
    <row r="955" spans="1:4" x14ac:dyDescent="0.3">
      <c r="A955" s="14">
        <v>17114882</v>
      </c>
      <c r="B955" s="14">
        <v>25000000</v>
      </c>
      <c r="C955" s="2" t="s">
        <v>1772</v>
      </c>
      <c r="D955" s="17">
        <f t="shared" si="14"/>
        <v>-7885118</v>
      </c>
    </row>
    <row r="956" spans="1:4" x14ac:dyDescent="0.3">
      <c r="A956" s="15">
        <v>18472363</v>
      </c>
      <c r="B956" s="15">
        <v>50000000</v>
      </c>
      <c r="C956" s="3" t="s">
        <v>1774</v>
      </c>
      <c r="D956" s="17">
        <f t="shared" si="14"/>
        <v>-31527637</v>
      </c>
    </row>
    <row r="957" spans="1:4" x14ac:dyDescent="0.3">
      <c r="A957" s="14">
        <v>14131298</v>
      </c>
      <c r="B957" s="14">
        <v>390000000</v>
      </c>
      <c r="C957" s="2" t="s">
        <v>1775</v>
      </c>
      <c r="D957" s="17">
        <f t="shared" si="14"/>
        <v>-375868702</v>
      </c>
    </row>
    <row r="958" spans="1:4" x14ac:dyDescent="0.3">
      <c r="A958" s="15">
        <v>21557240</v>
      </c>
      <c r="B958" s="15">
        <v>49900000</v>
      </c>
      <c r="C958" s="3" t="s">
        <v>1778</v>
      </c>
      <c r="D958" s="17">
        <f t="shared" si="14"/>
        <v>-28342760</v>
      </c>
    </row>
    <row r="959" spans="1:4" x14ac:dyDescent="0.3">
      <c r="A959" s="14">
        <v>21283440</v>
      </c>
      <c r="B959" s="14">
        <v>55000000</v>
      </c>
      <c r="C959" s="2" t="s">
        <v>1780</v>
      </c>
      <c r="D959" s="17">
        <f t="shared" si="14"/>
        <v>-33716560</v>
      </c>
    </row>
    <row r="960" spans="1:4" x14ac:dyDescent="0.3">
      <c r="A960" s="15">
        <v>10556196</v>
      </c>
      <c r="B960" s="15">
        <v>50000000</v>
      </c>
      <c r="C960" s="3" t="s">
        <v>1782</v>
      </c>
      <c r="D960" s="17">
        <f t="shared" si="14"/>
        <v>-39443804</v>
      </c>
    </row>
    <row r="961" spans="1:4" x14ac:dyDescent="0.3">
      <c r="A961" s="14">
        <v>16671505</v>
      </c>
      <c r="B961" s="14">
        <v>50000000</v>
      </c>
      <c r="C961" s="2" t="s">
        <v>1785</v>
      </c>
      <c r="D961" s="17">
        <f t="shared" si="14"/>
        <v>-33328495</v>
      </c>
    </row>
    <row r="962" spans="1:4" x14ac:dyDescent="0.3">
      <c r="A962" s="15">
        <v>10400000</v>
      </c>
      <c r="B962" s="15">
        <v>50000000</v>
      </c>
      <c r="C962" s="3" t="s">
        <v>1787</v>
      </c>
      <c r="D962" s="17">
        <f t="shared" si="14"/>
        <v>-39600000</v>
      </c>
    </row>
    <row r="963" spans="1:4" x14ac:dyDescent="0.3">
      <c r="A963" s="14">
        <v>9528092</v>
      </c>
      <c r="B963" s="14">
        <v>22000000</v>
      </c>
      <c r="C963" s="2" t="s">
        <v>1788</v>
      </c>
      <c r="D963" s="17">
        <f t="shared" ref="D963:D1026" si="15">A963-B963</f>
        <v>-12471908</v>
      </c>
    </row>
    <row r="964" spans="1:4" x14ac:dyDescent="0.3">
      <c r="A964" s="14">
        <v>10137232</v>
      </c>
      <c r="B964" s="14">
        <v>50000000</v>
      </c>
      <c r="C964" s="2" t="s">
        <v>1790</v>
      </c>
      <c r="D964" s="17">
        <f t="shared" si="15"/>
        <v>-39862768</v>
      </c>
    </row>
    <row r="965" spans="1:4" x14ac:dyDescent="0.3">
      <c r="A965" s="15">
        <v>9795017</v>
      </c>
      <c r="B965" s="15">
        <v>50000000</v>
      </c>
      <c r="C965" s="3" t="s">
        <v>1791</v>
      </c>
      <c r="D965" s="17">
        <f t="shared" si="15"/>
        <v>-40204983</v>
      </c>
    </row>
    <row r="966" spans="1:4" x14ac:dyDescent="0.3">
      <c r="A966" s="14">
        <v>20488579</v>
      </c>
      <c r="B966" s="14">
        <v>50000000</v>
      </c>
      <c r="C966" s="2" t="s">
        <v>1792</v>
      </c>
      <c r="D966" s="17">
        <f t="shared" si="15"/>
        <v>-29511421</v>
      </c>
    </row>
    <row r="967" spans="1:4" x14ac:dyDescent="0.3">
      <c r="A967" s="15">
        <v>19445217</v>
      </c>
      <c r="B967" s="15">
        <v>60000000</v>
      </c>
      <c r="C967" s="3" t="s">
        <v>1794</v>
      </c>
      <c r="D967" s="17">
        <f t="shared" si="15"/>
        <v>-40554783</v>
      </c>
    </row>
    <row r="968" spans="1:4" x14ac:dyDescent="0.3">
      <c r="A968" s="14">
        <v>8355815</v>
      </c>
      <c r="B968" s="14">
        <v>55000000</v>
      </c>
      <c r="C968" s="2" t="s">
        <v>1796</v>
      </c>
      <c r="D968" s="17">
        <f t="shared" si="15"/>
        <v>-46644185</v>
      </c>
    </row>
    <row r="969" spans="1:4" x14ac:dyDescent="0.3">
      <c r="A969" s="15">
        <v>28837115</v>
      </c>
      <c r="B969" s="15">
        <v>50000000</v>
      </c>
      <c r="C969" s="3" t="s">
        <v>1797</v>
      </c>
      <c r="D969" s="17">
        <f t="shared" si="15"/>
        <v>-21162885</v>
      </c>
    </row>
    <row r="970" spans="1:4" x14ac:dyDescent="0.3">
      <c r="A970" s="14">
        <v>6471394</v>
      </c>
      <c r="B970" s="14">
        <v>50000000</v>
      </c>
      <c r="C970" s="2" t="s">
        <v>1799</v>
      </c>
      <c r="D970" s="17">
        <f t="shared" si="15"/>
        <v>-43528606</v>
      </c>
    </row>
    <row r="971" spans="1:4" x14ac:dyDescent="0.3">
      <c r="A971" s="15">
        <v>6291602</v>
      </c>
      <c r="B971" s="15">
        <v>50000000</v>
      </c>
      <c r="C971" s="3" t="s">
        <v>1801</v>
      </c>
      <c r="D971" s="17">
        <f t="shared" si="15"/>
        <v>-43708398</v>
      </c>
    </row>
    <row r="972" spans="1:4" x14ac:dyDescent="0.3">
      <c r="A972" s="14">
        <v>10706786</v>
      </c>
      <c r="B972" s="14">
        <v>50000000</v>
      </c>
      <c r="C972" s="2" t="s">
        <v>1803</v>
      </c>
      <c r="D972" s="17">
        <f t="shared" si="15"/>
        <v>-39293214</v>
      </c>
    </row>
    <row r="973" spans="1:4" x14ac:dyDescent="0.3">
      <c r="A973" s="15">
        <v>8742261</v>
      </c>
      <c r="B973" s="15">
        <v>18000000</v>
      </c>
      <c r="C973" s="3" t="s">
        <v>1804</v>
      </c>
      <c r="D973" s="17">
        <f t="shared" si="15"/>
        <v>-9257739</v>
      </c>
    </row>
    <row r="974" spans="1:4" x14ac:dyDescent="0.3">
      <c r="A974" s="14">
        <v>43905746</v>
      </c>
      <c r="B974" s="14">
        <v>49000000</v>
      </c>
      <c r="C974" s="2" t="s">
        <v>1806</v>
      </c>
      <c r="D974" s="17">
        <f t="shared" si="15"/>
        <v>-5094254</v>
      </c>
    </row>
    <row r="975" spans="1:4" x14ac:dyDescent="0.3">
      <c r="A975" s="14">
        <v>21413502</v>
      </c>
      <c r="B975" s="14">
        <v>40000000</v>
      </c>
      <c r="C975" s="2" t="s">
        <v>1808</v>
      </c>
      <c r="D975" s="17">
        <f t="shared" si="15"/>
        <v>-18586498</v>
      </c>
    </row>
    <row r="976" spans="1:4" x14ac:dyDescent="0.3">
      <c r="A976" s="14">
        <v>124107476</v>
      </c>
      <c r="B976" s="14">
        <v>48000000</v>
      </c>
      <c r="C976" s="2" t="s">
        <v>1809</v>
      </c>
      <c r="D976" s="17">
        <f t="shared" si="15"/>
        <v>76107476</v>
      </c>
    </row>
    <row r="977" spans="1:4" x14ac:dyDescent="0.3">
      <c r="A977" s="15">
        <v>197171806</v>
      </c>
      <c r="B977" s="15">
        <v>48000000</v>
      </c>
      <c r="C977" s="3" t="s">
        <v>1810</v>
      </c>
      <c r="D977" s="17">
        <f t="shared" si="15"/>
        <v>149171806</v>
      </c>
    </row>
    <row r="978" spans="1:4" x14ac:dyDescent="0.3">
      <c r="A978" s="15">
        <v>31569268</v>
      </c>
      <c r="B978" s="15">
        <v>49000000</v>
      </c>
      <c r="C978" s="3" t="s">
        <v>1812</v>
      </c>
      <c r="D978" s="17">
        <f t="shared" si="15"/>
        <v>-17430732</v>
      </c>
    </row>
    <row r="979" spans="1:4" x14ac:dyDescent="0.3">
      <c r="A979" s="14">
        <v>66488090</v>
      </c>
      <c r="B979" s="14">
        <v>48000000</v>
      </c>
      <c r="C979" s="2" t="s">
        <v>1813</v>
      </c>
      <c r="D979" s="17">
        <f t="shared" si="15"/>
        <v>18488090</v>
      </c>
    </row>
    <row r="980" spans="1:4" x14ac:dyDescent="0.3">
      <c r="A980" s="15">
        <v>95308367</v>
      </c>
      <c r="B980" s="15">
        <v>48000000</v>
      </c>
      <c r="C980" s="3" t="s">
        <v>1814</v>
      </c>
      <c r="D980" s="17">
        <f t="shared" si="15"/>
        <v>47308367</v>
      </c>
    </row>
    <row r="981" spans="1:4" x14ac:dyDescent="0.3">
      <c r="A981" s="15">
        <v>60652036</v>
      </c>
      <c r="B981" s="15">
        <v>48000000</v>
      </c>
      <c r="C981" s="3" t="s">
        <v>1816</v>
      </c>
      <c r="D981" s="17">
        <f t="shared" si="15"/>
        <v>12652036</v>
      </c>
    </row>
    <row r="982" spans="1:4" x14ac:dyDescent="0.3">
      <c r="A982" s="14">
        <v>1206135</v>
      </c>
      <c r="B982" s="14">
        <v>50000000</v>
      </c>
      <c r="C982" s="2" t="s">
        <v>1817</v>
      </c>
      <c r="D982" s="17">
        <f t="shared" si="15"/>
        <v>-48793865</v>
      </c>
    </row>
    <row r="983" spans="1:4" x14ac:dyDescent="0.3">
      <c r="A983" s="15">
        <v>56607223</v>
      </c>
      <c r="B983" s="15">
        <v>48000000</v>
      </c>
      <c r="C983" s="3" t="s">
        <v>1818</v>
      </c>
      <c r="D983" s="17">
        <f t="shared" si="15"/>
        <v>8607223</v>
      </c>
    </row>
    <row r="984" spans="1:4" x14ac:dyDescent="0.3">
      <c r="A984" s="14">
        <v>50173190</v>
      </c>
      <c r="B984" s="14">
        <v>48000000</v>
      </c>
      <c r="C984" s="2" t="s">
        <v>1820</v>
      </c>
      <c r="D984" s="17">
        <f t="shared" si="15"/>
        <v>2173190</v>
      </c>
    </row>
    <row r="985" spans="1:4" x14ac:dyDescent="0.3">
      <c r="A985" s="15">
        <v>47095453</v>
      </c>
      <c r="B985" s="15">
        <v>48000000</v>
      </c>
      <c r="C985" s="3" t="s">
        <v>1821</v>
      </c>
      <c r="D985" s="17">
        <f t="shared" si="15"/>
        <v>-904547</v>
      </c>
    </row>
    <row r="986" spans="1:4" x14ac:dyDescent="0.3">
      <c r="A986" s="14">
        <v>37879996</v>
      </c>
      <c r="B986" s="14">
        <v>48000000</v>
      </c>
      <c r="C986" s="2" t="s">
        <v>1822</v>
      </c>
      <c r="D986" s="17">
        <f t="shared" si="15"/>
        <v>-10120004</v>
      </c>
    </row>
    <row r="987" spans="1:4" x14ac:dyDescent="0.3">
      <c r="A987" s="15">
        <v>25900000</v>
      </c>
      <c r="B987" s="15">
        <v>58000000</v>
      </c>
      <c r="C987" s="3" t="s">
        <v>1824</v>
      </c>
      <c r="D987" s="17">
        <f t="shared" si="15"/>
        <v>-32100000</v>
      </c>
    </row>
    <row r="988" spans="1:4" x14ac:dyDescent="0.3">
      <c r="A988" s="14">
        <v>53574088</v>
      </c>
      <c r="B988" s="14">
        <v>55000000</v>
      </c>
      <c r="C988" s="2" t="s">
        <v>1826</v>
      </c>
      <c r="D988" s="17">
        <f t="shared" si="15"/>
        <v>-1425912</v>
      </c>
    </row>
    <row r="989" spans="1:4" x14ac:dyDescent="0.3">
      <c r="A989" s="15">
        <v>89253340</v>
      </c>
      <c r="B989" s="15">
        <v>48000000</v>
      </c>
      <c r="C989" s="3" t="s">
        <v>1828</v>
      </c>
      <c r="D989" s="17">
        <f t="shared" si="15"/>
        <v>41253340</v>
      </c>
    </row>
    <row r="990" spans="1:4" x14ac:dyDescent="0.3">
      <c r="A990" s="14">
        <v>37339525</v>
      </c>
      <c r="B990" s="14">
        <v>48000000</v>
      </c>
      <c r="C990" s="2" t="s">
        <v>1829</v>
      </c>
      <c r="D990" s="17">
        <f t="shared" si="15"/>
        <v>-10660475</v>
      </c>
    </row>
    <row r="991" spans="1:4" x14ac:dyDescent="0.3">
      <c r="A991" s="15">
        <v>60154431</v>
      </c>
      <c r="B991" s="15">
        <v>47000000</v>
      </c>
      <c r="C991" s="3" t="s">
        <v>1831</v>
      </c>
      <c r="D991" s="17">
        <f t="shared" si="15"/>
        <v>13154431</v>
      </c>
    </row>
    <row r="992" spans="1:4" x14ac:dyDescent="0.3">
      <c r="A992" s="15">
        <v>103738726</v>
      </c>
      <c r="B992" s="15">
        <v>100000000</v>
      </c>
      <c r="C992" s="3" t="s">
        <v>1834</v>
      </c>
      <c r="D992" s="17">
        <f t="shared" si="15"/>
        <v>3738726</v>
      </c>
    </row>
    <row r="993" spans="1:4" x14ac:dyDescent="0.3">
      <c r="A993" s="14">
        <v>69304264</v>
      </c>
      <c r="B993" s="14">
        <v>48000000</v>
      </c>
      <c r="C993" s="2" t="s">
        <v>1836</v>
      </c>
      <c r="D993" s="17">
        <f t="shared" si="15"/>
        <v>21304264</v>
      </c>
    </row>
    <row r="994" spans="1:4" x14ac:dyDescent="0.3">
      <c r="A994" s="15">
        <v>29781453</v>
      </c>
      <c r="B994" s="15">
        <v>48000000</v>
      </c>
      <c r="C994" s="3" t="s">
        <v>1838</v>
      </c>
      <c r="D994" s="17">
        <f t="shared" si="15"/>
        <v>-18218547</v>
      </c>
    </row>
    <row r="995" spans="1:4" x14ac:dyDescent="0.3">
      <c r="A995" s="14">
        <v>15519841</v>
      </c>
      <c r="B995" s="14">
        <v>47000000</v>
      </c>
      <c r="C995" s="2" t="s">
        <v>1840</v>
      </c>
      <c r="D995" s="17">
        <f t="shared" si="15"/>
        <v>-31480159</v>
      </c>
    </row>
    <row r="996" spans="1:4" x14ac:dyDescent="0.3">
      <c r="A996" s="15">
        <v>5600000</v>
      </c>
      <c r="B996" s="15">
        <v>47000000</v>
      </c>
      <c r="C996" s="3" t="s">
        <v>1842</v>
      </c>
      <c r="D996" s="17">
        <f t="shared" si="15"/>
        <v>-41400000</v>
      </c>
    </row>
    <row r="997" spans="1:4" x14ac:dyDescent="0.3">
      <c r="A997" s="14">
        <v>126805112</v>
      </c>
      <c r="B997" s="14">
        <v>46000000</v>
      </c>
      <c r="C997" s="2" t="s">
        <v>1844</v>
      </c>
      <c r="D997" s="17">
        <f t="shared" si="15"/>
        <v>80805112</v>
      </c>
    </row>
    <row r="998" spans="1:4" x14ac:dyDescent="0.3">
      <c r="A998" s="15">
        <v>93607673</v>
      </c>
      <c r="B998" s="15">
        <v>48000000</v>
      </c>
      <c r="C998" s="3" t="s">
        <v>1845</v>
      </c>
      <c r="D998" s="17">
        <f t="shared" si="15"/>
        <v>45607673</v>
      </c>
    </row>
    <row r="999" spans="1:4" x14ac:dyDescent="0.3">
      <c r="A999" s="14">
        <v>67263182</v>
      </c>
      <c r="B999" s="14">
        <v>46000000</v>
      </c>
      <c r="C999" s="2" t="s">
        <v>1846</v>
      </c>
      <c r="D999" s="17">
        <f t="shared" si="15"/>
        <v>21263182</v>
      </c>
    </row>
    <row r="1000" spans="1:4" x14ac:dyDescent="0.3">
      <c r="A1000" s="15">
        <v>92001027</v>
      </c>
      <c r="B1000" s="15">
        <v>45000000</v>
      </c>
      <c r="C1000" s="3" t="s">
        <v>1848</v>
      </c>
      <c r="D1000" s="17">
        <f t="shared" si="15"/>
        <v>47001027</v>
      </c>
    </row>
    <row r="1001" spans="1:4" x14ac:dyDescent="0.3">
      <c r="A1001" s="14">
        <v>10539414</v>
      </c>
      <c r="B1001" s="14">
        <v>47000000</v>
      </c>
      <c r="C1001" s="2" t="s">
        <v>1850</v>
      </c>
      <c r="D1001" s="17">
        <f t="shared" si="15"/>
        <v>-36460586</v>
      </c>
    </row>
    <row r="1002" spans="1:4" x14ac:dyDescent="0.3">
      <c r="A1002" s="15">
        <v>58918501</v>
      </c>
      <c r="B1002" s="15">
        <v>46000000</v>
      </c>
      <c r="C1002" s="3" t="s">
        <v>1852</v>
      </c>
      <c r="D1002" s="17">
        <f t="shared" si="15"/>
        <v>12918501</v>
      </c>
    </row>
    <row r="1003" spans="1:4" x14ac:dyDescent="0.3">
      <c r="A1003" s="14">
        <v>181395380</v>
      </c>
      <c r="B1003" s="14">
        <v>45000000</v>
      </c>
      <c r="C1003" s="2" t="s">
        <v>1853</v>
      </c>
      <c r="D1003" s="17">
        <f t="shared" si="15"/>
        <v>136395380</v>
      </c>
    </row>
    <row r="1004" spans="1:4" x14ac:dyDescent="0.3">
      <c r="A1004" s="15">
        <v>14946229</v>
      </c>
      <c r="B1004" s="15">
        <v>25000000</v>
      </c>
      <c r="C1004" s="3" t="s">
        <v>1856</v>
      </c>
      <c r="D1004" s="17">
        <f t="shared" si="15"/>
        <v>-10053771</v>
      </c>
    </row>
    <row r="1005" spans="1:4" x14ac:dyDescent="0.3">
      <c r="A1005" s="15">
        <v>130512915</v>
      </c>
      <c r="B1005" s="15">
        <v>45000000</v>
      </c>
      <c r="C1005" s="3" t="s">
        <v>1857</v>
      </c>
      <c r="D1005" s="17">
        <f t="shared" si="15"/>
        <v>85512915</v>
      </c>
    </row>
    <row r="1006" spans="1:4" x14ac:dyDescent="0.3">
      <c r="A1006" s="14">
        <v>139852971</v>
      </c>
      <c r="B1006" s="14">
        <v>45000000</v>
      </c>
      <c r="C1006" s="2" t="s">
        <v>1858</v>
      </c>
      <c r="D1006" s="17">
        <f t="shared" si="15"/>
        <v>94852971</v>
      </c>
    </row>
    <row r="1007" spans="1:4" x14ac:dyDescent="0.3">
      <c r="A1007" s="15">
        <v>110000082</v>
      </c>
      <c r="B1007" s="15">
        <v>48000000</v>
      </c>
      <c r="C1007" s="3" t="s">
        <v>1860</v>
      </c>
      <c r="D1007" s="17">
        <f t="shared" si="15"/>
        <v>62000082</v>
      </c>
    </row>
    <row r="1008" spans="1:4" x14ac:dyDescent="0.3">
      <c r="A1008" s="14">
        <v>106807667</v>
      </c>
      <c r="B1008" s="14">
        <v>45000000</v>
      </c>
      <c r="C1008" s="2" t="s">
        <v>1862</v>
      </c>
      <c r="D1008" s="17">
        <f t="shared" si="15"/>
        <v>61807667</v>
      </c>
    </row>
    <row r="1009" spans="1:4" x14ac:dyDescent="0.3">
      <c r="A1009" s="15">
        <v>101702060</v>
      </c>
      <c r="B1009" s="15">
        <v>45000000</v>
      </c>
      <c r="C1009" s="3" t="s">
        <v>1864</v>
      </c>
      <c r="D1009" s="17">
        <f t="shared" si="15"/>
        <v>56702060</v>
      </c>
    </row>
    <row r="1010" spans="1:4" x14ac:dyDescent="0.3">
      <c r="A1010" s="14">
        <v>95149435</v>
      </c>
      <c r="B1010" s="14">
        <v>40000000</v>
      </c>
      <c r="C1010" s="2" t="s">
        <v>1865</v>
      </c>
      <c r="D1010" s="17">
        <f t="shared" si="15"/>
        <v>55149435</v>
      </c>
    </row>
    <row r="1011" spans="1:4" x14ac:dyDescent="0.3">
      <c r="A1011" s="15">
        <v>100768056</v>
      </c>
      <c r="B1011" s="15">
        <v>45000000</v>
      </c>
      <c r="C1011" s="3" t="s">
        <v>1866</v>
      </c>
      <c r="D1011" s="17">
        <f t="shared" si="15"/>
        <v>55768056</v>
      </c>
    </row>
    <row r="1012" spans="1:4" x14ac:dyDescent="0.3">
      <c r="A1012" s="14">
        <v>92115211</v>
      </c>
      <c r="B1012" s="14">
        <v>45000000</v>
      </c>
      <c r="C1012" s="2" t="s">
        <v>1867</v>
      </c>
      <c r="D1012" s="17">
        <f t="shared" si="15"/>
        <v>47115211</v>
      </c>
    </row>
    <row r="1013" spans="1:4" x14ac:dyDescent="0.3">
      <c r="A1013" s="15">
        <v>93452056</v>
      </c>
      <c r="B1013" s="15">
        <v>45000000</v>
      </c>
      <c r="C1013" s="3" t="s">
        <v>1868</v>
      </c>
      <c r="D1013" s="17">
        <f t="shared" si="15"/>
        <v>48452056</v>
      </c>
    </row>
    <row r="1014" spans="1:4" x14ac:dyDescent="0.3">
      <c r="A1014" s="14">
        <v>83287363</v>
      </c>
      <c r="B1014" s="14">
        <v>45000000</v>
      </c>
      <c r="C1014" s="2" t="s">
        <v>1869</v>
      </c>
      <c r="D1014" s="17">
        <f t="shared" si="15"/>
        <v>38287363</v>
      </c>
    </row>
    <row r="1015" spans="1:4" x14ac:dyDescent="0.3">
      <c r="A1015" s="15">
        <v>82931301</v>
      </c>
      <c r="B1015" s="15">
        <v>60000000</v>
      </c>
      <c r="C1015" s="3" t="s">
        <v>1870</v>
      </c>
      <c r="D1015" s="17">
        <f t="shared" si="15"/>
        <v>22931301</v>
      </c>
    </row>
    <row r="1016" spans="1:4" x14ac:dyDescent="0.3">
      <c r="A1016" s="14">
        <v>60962878</v>
      </c>
      <c r="B1016" s="14">
        <v>46000000</v>
      </c>
      <c r="C1016" s="2" t="s">
        <v>1872</v>
      </c>
      <c r="D1016" s="17">
        <f t="shared" si="15"/>
        <v>14962878</v>
      </c>
    </row>
    <row r="1017" spans="1:4" x14ac:dyDescent="0.3">
      <c r="A1017" s="15">
        <v>76261036</v>
      </c>
      <c r="B1017" s="15">
        <v>45000000</v>
      </c>
      <c r="C1017" s="3" t="s">
        <v>1873</v>
      </c>
      <c r="D1017" s="17">
        <f t="shared" si="15"/>
        <v>31261036</v>
      </c>
    </row>
    <row r="1018" spans="1:4" x14ac:dyDescent="0.3">
      <c r="A1018" s="14">
        <v>71423726</v>
      </c>
      <c r="B1018" s="14">
        <v>45000000</v>
      </c>
      <c r="C1018" s="2" t="s">
        <v>1874</v>
      </c>
      <c r="D1018" s="17">
        <f t="shared" si="15"/>
        <v>26423726</v>
      </c>
    </row>
    <row r="1019" spans="1:4" x14ac:dyDescent="0.3">
      <c r="A1019" s="15">
        <v>71277420</v>
      </c>
      <c r="B1019" s="15">
        <v>45000000</v>
      </c>
      <c r="C1019" s="3" t="s">
        <v>1875</v>
      </c>
      <c r="D1019" s="17">
        <f t="shared" si="15"/>
        <v>26277420</v>
      </c>
    </row>
    <row r="1020" spans="1:4" x14ac:dyDescent="0.3">
      <c r="A1020" s="14">
        <v>88625922</v>
      </c>
      <c r="B1020" s="14">
        <v>45000000</v>
      </c>
      <c r="C1020" s="2" t="s">
        <v>1877</v>
      </c>
      <c r="D1020" s="17">
        <f t="shared" si="15"/>
        <v>43625922</v>
      </c>
    </row>
    <row r="1021" spans="1:4" x14ac:dyDescent="0.3">
      <c r="A1021" s="15">
        <v>70001065</v>
      </c>
      <c r="B1021" s="15">
        <v>45000000</v>
      </c>
      <c r="C1021" s="3" t="s">
        <v>1879</v>
      </c>
      <c r="D1021" s="17">
        <f t="shared" si="15"/>
        <v>25001065</v>
      </c>
    </row>
    <row r="1022" spans="1:4" x14ac:dyDescent="0.3">
      <c r="A1022" s="14">
        <v>67253092</v>
      </c>
      <c r="B1022" s="14">
        <v>30000000</v>
      </c>
      <c r="C1022" s="2" t="s">
        <v>1881</v>
      </c>
      <c r="D1022" s="17">
        <f t="shared" si="15"/>
        <v>37253092</v>
      </c>
    </row>
    <row r="1023" spans="1:4" x14ac:dyDescent="0.3">
      <c r="A1023" s="15">
        <v>66790248</v>
      </c>
      <c r="B1023" s="15">
        <v>45000000</v>
      </c>
      <c r="C1023" s="3" t="s">
        <v>1883</v>
      </c>
      <c r="D1023" s="17">
        <f t="shared" si="15"/>
        <v>21790248</v>
      </c>
    </row>
    <row r="1024" spans="1:4" x14ac:dyDescent="0.3">
      <c r="A1024" s="14">
        <v>65557989</v>
      </c>
      <c r="B1024" s="14">
        <v>45000000</v>
      </c>
      <c r="C1024" s="2" t="s">
        <v>1886</v>
      </c>
      <c r="D1024" s="17">
        <f t="shared" si="15"/>
        <v>20557989</v>
      </c>
    </row>
    <row r="1025" spans="1:4" x14ac:dyDescent="0.3">
      <c r="A1025" s="15">
        <v>60786269</v>
      </c>
      <c r="B1025" s="15">
        <v>45000000</v>
      </c>
      <c r="C1025" s="3" t="s">
        <v>1888</v>
      </c>
      <c r="D1025" s="17">
        <f t="shared" si="15"/>
        <v>15786269</v>
      </c>
    </row>
    <row r="1026" spans="1:4" x14ac:dyDescent="0.3">
      <c r="A1026" s="14">
        <v>59365105</v>
      </c>
      <c r="B1026" s="14">
        <v>45000000</v>
      </c>
      <c r="C1026" s="2" t="s">
        <v>1890</v>
      </c>
      <c r="D1026" s="17">
        <f t="shared" si="15"/>
        <v>14365105</v>
      </c>
    </row>
    <row r="1027" spans="1:4" x14ac:dyDescent="0.3">
      <c r="A1027" s="15">
        <v>162792677</v>
      </c>
      <c r="B1027" s="15">
        <v>120000000</v>
      </c>
      <c r="C1027" s="3" t="s">
        <v>1891</v>
      </c>
      <c r="D1027" s="17">
        <f t="shared" ref="D1027:D1090" si="16">A1027-B1027</f>
        <v>42792677</v>
      </c>
    </row>
    <row r="1028" spans="1:4" x14ac:dyDescent="0.3">
      <c r="A1028" s="14">
        <v>31598308</v>
      </c>
      <c r="B1028" s="14">
        <v>35000000</v>
      </c>
      <c r="C1028" s="2" t="s">
        <v>1892</v>
      </c>
      <c r="D1028" s="17">
        <f t="shared" si="16"/>
        <v>-3401692</v>
      </c>
    </row>
    <row r="1029" spans="1:4" x14ac:dyDescent="0.3">
      <c r="A1029" s="15">
        <v>57362581</v>
      </c>
      <c r="B1029" s="15">
        <v>45000000</v>
      </c>
      <c r="C1029" s="3" t="s">
        <v>1894</v>
      </c>
      <c r="D1029" s="17">
        <f t="shared" si="16"/>
        <v>12362581</v>
      </c>
    </row>
    <row r="1030" spans="1:4" x14ac:dyDescent="0.3">
      <c r="A1030" s="14">
        <v>53854588</v>
      </c>
      <c r="B1030" s="14">
        <v>45000000</v>
      </c>
      <c r="C1030" s="2" t="s">
        <v>1895</v>
      </c>
      <c r="D1030" s="17">
        <f t="shared" si="16"/>
        <v>8854588</v>
      </c>
    </row>
    <row r="1031" spans="1:4" x14ac:dyDescent="0.3">
      <c r="A1031" s="14">
        <v>52580895</v>
      </c>
      <c r="B1031" s="14">
        <v>45000000</v>
      </c>
      <c r="C1031" s="2" t="s">
        <v>1897</v>
      </c>
      <c r="D1031" s="17">
        <f t="shared" si="16"/>
        <v>7580895</v>
      </c>
    </row>
    <row r="1032" spans="1:4" x14ac:dyDescent="0.3">
      <c r="A1032" s="15">
        <v>51019112</v>
      </c>
      <c r="B1032" s="15">
        <v>50000000</v>
      </c>
      <c r="C1032" s="3" t="s">
        <v>1899</v>
      </c>
      <c r="D1032" s="17">
        <f t="shared" si="16"/>
        <v>1019112</v>
      </c>
    </row>
    <row r="1033" spans="1:4" x14ac:dyDescent="0.3">
      <c r="A1033" s="14">
        <v>48114556</v>
      </c>
      <c r="B1033" s="14">
        <v>26000000</v>
      </c>
      <c r="C1033" s="2" t="s">
        <v>1901</v>
      </c>
      <c r="D1033" s="17">
        <f t="shared" si="16"/>
        <v>22114556</v>
      </c>
    </row>
    <row r="1034" spans="1:4" x14ac:dyDescent="0.3">
      <c r="A1034" s="15">
        <v>50648679</v>
      </c>
      <c r="B1034" s="15">
        <v>45000000</v>
      </c>
      <c r="C1034" s="3" t="s">
        <v>1903</v>
      </c>
      <c r="D1034" s="17">
        <f t="shared" si="16"/>
        <v>5648679</v>
      </c>
    </row>
    <row r="1035" spans="1:4" x14ac:dyDescent="0.3">
      <c r="A1035" s="14">
        <v>46280507</v>
      </c>
      <c r="B1035" s="14">
        <v>40000000</v>
      </c>
      <c r="C1035" s="2" t="s">
        <v>1904</v>
      </c>
      <c r="D1035" s="17">
        <f t="shared" si="16"/>
        <v>6280507</v>
      </c>
    </row>
    <row r="1036" spans="1:4" x14ac:dyDescent="0.3">
      <c r="A1036" s="15">
        <v>38360195</v>
      </c>
      <c r="B1036" s="15">
        <v>45000000</v>
      </c>
      <c r="C1036" s="3" t="s">
        <v>1905</v>
      </c>
      <c r="D1036" s="17">
        <f t="shared" si="16"/>
        <v>-6639805</v>
      </c>
    </row>
    <row r="1037" spans="1:4" x14ac:dyDescent="0.3">
      <c r="A1037" s="14">
        <v>46815748</v>
      </c>
      <c r="B1037" s="14">
        <v>45000000</v>
      </c>
      <c r="C1037" s="2" t="s">
        <v>1906</v>
      </c>
      <c r="D1037" s="17">
        <f t="shared" si="16"/>
        <v>1815748</v>
      </c>
    </row>
    <row r="1038" spans="1:4" x14ac:dyDescent="0.3">
      <c r="A1038" s="15">
        <v>35617599</v>
      </c>
      <c r="B1038" s="15">
        <v>45000000</v>
      </c>
      <c r="C1038" s="3" t="s">
        <v>1908</v>
      </c>
      <c r="D1038" s="17">
        <f t="shared" si="16"/>
        <v>-9382401</v>
      </c>
    </row>
    <row r="1039" spans="1:4" x14ac:dyDescent="0.3">
      <c r="A1039" s="14">
        <v>47307550</v>
      </c>
      <c r="B1039" s="14">
        <v>45000000</v>
      </c>
      <c r="C1039" s="2" t="s">
        <v>1909</v>
      </c>
      <c r="D1039" s="17">
        <f t="shared" si="16"/>
        <v>2307550</v>
      </c>
    </row>
    <row r="1040" spans="1:4" x14ac:dyDescent="0.3">
      <c r="A1040" s="15">
        <v>32003620</v>
      </c>
      <c r="B1040" s="15">
        <v>25000000</v>
      </c>
      <c r="C1040" s="3" t="s">
        <v>1911</v>
      </c>
      <c r="D1040" s="17">
        <f t="shared" si="16"/>
        <v>7003620</v>
      </c>
    </row>
    <row r="1041" spans="1:4" x14ac:dyDescent="0.3">
      <c r="A1041" s="14">
        <v>27972410</v>
      </c>
      <c r="B1041" s="14">
        <v>35000000</v>
      </c>
      <c r="C1041" s="2" t="s">
        <v>1913</v>
      </c>
      <c r="D1041" s="17">
        <f t="shared" si="16"/>
        <v>-7027590</v>
      </c>
    </row>
    <row r="1042" spans="1:4" x14ac:dyDescent="0.3">
      <c r="A1042" s="15">
        <v>28133159</v>
      </c>
      <c r="B1042" s="15">
        <v>50000000</v>
      </c>
      <c r="C1042" s="3" t="s">
        <v>1915</v>
      </c>
      <c r="D1042" s="17">
        <f t="shared" si="16"/>
        <v>-21866841</v>
      </c>
    </row>
    <row r="1043" spans="1:4" x14ac:dyDescent="0.3">
      <c r="A1043" s="14">
        <v>27400000</v>
      </c>
      <c r="B1043" s="14">
        <v>40000000</v>
      </c>
      <c r="C1043" s="2" t="s">
        <v>1917</v>
      </c>
      <c r="D1043" s="17">
        <f t="shared" si="16"/>
        <v>-12600000</v>
      </c>
    </row>
    <row r="1044" spans="1:4" x14ac:dyDescent="0.3">
      <c r="A1044" s="15">
        <v>24343673</v>
      </c>
      <c r="B1044" s="15">
        <v>45000000</v>
      </c>
      <c r="C1044" s="3" t="s">
        <v>1920</v>
      </c>
      <c r="D1044" s="17">
        <f t="shared" si="16"/>
        <v>-20656327</v>
      </c>
    </row>
    <row r="1045" spans="1:4" x14ac:dyDescent="0.3">
      <c r="A1045" s="14">
        <v>22877808</v>
      </c>
      <c r="B1045" s="14">
        <v>35000000</v>
      </c>
      <c r="C1045" s="2" t="s">
        <v>1921</v>
      </c>
      <c r="D1045" s="17">
        <f t="shared" si="16"/>
        <v>-12122192</v>
      </c>
    </row>
    <row r="1046" spans="1:4" x14ac:dyDescent="0.3">
      <c r="A1046" s="15">
        <v>36883539</v>
      </c>
      <c r="B1046" s="15">
        <v>52000000</v>
      </c>
      <c r="C1046" s="3" t="s">
        <v>1922</v>
      </c>
      <c r="D1046" s="17">
        <f t="shared" si="16"/>
        <v>-15116461</v>
      </c>
    </row>
    <row r="1047" spans="1:4" x14ac:dyDescent="0.3">
      <c r="A1047" s="14">
        <v>22531698</v>
      </c>
      <c r="B1047" s="14">
        <v>70000000</v>
      </c>
      <c r="C1047" s="2" t="s">
        <v>1924</v>
      </c>
      <c r="D1047" s="17">
        <f t="shared" si="16"/>
        <v>-47468302</v>
      </c>
    </row>
    <row r="1048" spans="1:4" x14ac:dyDescent="0.3">
      <c r="A1048" s="15">
        <v>20400913</v>
      </c>
      <c r="B1048" s="15">
        <v>45000000</v>
      </c>
      <c r="C1048" s="3" t="s">
        <v>1926</v>
      </c>
      <c r="D1048" s="17">
        <f t="shared" si="16"/>
        <v>-24599087</v>
      </c>
    </row>
    <row r="1049" spans="1:4" x14ac:dyDescent="0.3">
      <c r="A1049" s="14">
        <v>20101861</v>
      </c>
      <c r="B1049" s="14">
        <v>45000000</v>
      </c>
      <c r="C1049" s="2" t="s">
        <v>1927</v>
      </c>
      <c r="D1049" s="17">
        <f t="shared" si="16"/>
        <v>-24898139</v>
      </c>
    </row>
    <row r="1050" spans="1:4" x14ac:dyDescent="0.3">
      <c r="A1050" s="15">
        <v>25200412</v>
      </c>
      <c r="B1050" s="15">
        <v>45000000</v>
      </c>
      <c r="C1050" s="3" t="s">
        <v>1930</v>
      </c>
      <c r="D1050" s="17">
        <f t="shared" si="16"/>
        <v>-19799588</v>
      </c>
    </row>
    <row r="1051" spans="1:4" x14ac:dyDescent="0.3">
      <c r="A1051" s="14">
        <v>19719930</v>
      </c>
      <c r="B1051" s="14">
        <v>45000000</v>
      </c>
      <c r="C1051" s="2" t="s">
        <v>1932</v>
      </c>
      <c r="D1051" s="17">
        <f t="shared" si="16"/>
        <v>-25280070</v>
      </c>
    </row>
    <row r="1052" spans="1:4" x14ac:dyDescent="0.3">
      <c r="A1052" s="15">
        <v>19377727</v>
      </c>
      <c r="B1052" s="15">
        <v>45000000</v>
      </c>
      <c r="C1052" s="3" t="s">
        <v>1935</v>
      </c>
      <c r="D1052" s="17">
        <f t="shared" si="16"/>
        <v>-25622273</v>
      </c>
    </row>
    <row r="1053" spans="1:4" x14ac:dyDescent="0.3">
      <c r="A1053" s="15">
        <v>17300889</v>
      </c>
      <c r="B1053" s="15">
        <v>45000000</v>
      </c>
      <c r="C1053" s="3" t="s">
        <v>1937</v>
      </c>
      <c r="D1053" s="17">
        <f t="shared" si="16"/>
        <v>-27699111</v>
      </c>
    </row>
    <row r="1054" spans="1:4" x14ac:dyDescent="0.3">
      <c r="A1054" s="14">
        <v>15527125</v>
      </c>
      <c r="B1054" s="14">
        <v>57000000</v>
      </c>
      <c r="C1054" s="2" t="s">
        <v>1939</v>
      </c>
      <c r="D1054" s="17">
        <f t="shared" si="16"/>
        <v>-41472875</v>
      </c>
    </row>
    <row r="1055" spans="1:4" x14ac:dyDescent="0.3">
      <c r="A1055" s="15">
        <v>13560960</v>
      </c>
      <c r="B1055" s="15">
        <v>50000000</v>
      </c>
      <c r="C1055" s="3" t="s">
        <v>1941</v>
      </c>
      <c r="D1055" s="17">
        <f t="shared" si="16"/>
        <v>-36439040</v>
      </c>
    </row>
    <row r="1056" spans="1:4" x14ac:dyDescent="0.3">
      <c r="A1056" s="14">
        <v>15523168</v>
      </c>
      <c r="B1056" s="14">
        <v>45000000</v>
      </c>
      <c r="C1056" s="2" t="s">
        <v>1942</v>
      </c>
      <c r="D1056" s="17">
        <f t="shared" si="16"/>
        <v>-29476832</v>
      </c>
    </row>
    <row r="1057" spans="1:4" x14ac:dyDescent="0.3">
      <c r="A1057" s="15">
        <v>11146409</v>
      </c>
      <c r="B1057" s="15">
        <v>45000000</v>
      </c>
      <c r="C1057" s="3" t="s">
        <v>1943</v>
      </c>
      <c r="D1057" s="17">
        <f t="shared" si="16"/>
        <v>-33853591</v>
      </c>
    </row>
    <row r="1058" spans="1:4" x14ac:dyDescent="0.3">
      <c r="A1058" s="14">
        <v>7916887</v>
      </c>
      <c r="B1058" s="14">
        <v>45000000</v>
      </c>
      <c r="C1058" s="2" t="s">
        <v>1945</v>
      </c>
      <c r="D1058" s="17">
        <f t="shared" si="16"/>
        <v>-37083113</v>
      </c>
    </row>
    <row r="1059" spans="1:4" x14ac:dyDescent="0.3">
      <c r="A1059" s="15">
        <v>6565495</v>
      </c>
      <c r="B1059" s="15">
        <v>45000000</v>
      </c>
      <c r="C1059" s="3" t="s">
        <v>1946</v>
      </c>
      <c r="D1059" s="17">
        <f t="shared" si="16"/>
        <v>-38434505</v>
      </c>
    </row>
    <row r="1060" spans="1:4" x14ac:dyDescent="0.3">
      <c r="A1060" s="14">
        <v>15279680</v>
      </c>
      <c r="B1060" s="14">
        <v>40000000</v>
      </c>
      <c r="C1060" s="2" t="s">
        <v>1948</v>
      </c>
      <c r="D1060" s="17">
        <f t="shared" si="16"/>
        <v>-24720320</v>
      </c>
    </row>
    <row r="1061" spans="1:4" x14ac:dyDescent="0.3">
      <c r="A1061" s="15">
        <v>7262288</v>
      </c>
      <c r="B1061" s="15">
        <v>40000000</v>
      </c>
      <c r="C1061" s="3" t="s">
        <v>1950</v>
      </c>
      <c r="D1061" s="17">
        <f t="shared" si="16"/>
        <v>-32737712</v>
      </c>
    </row>
    <row r="1062" spans="1:4" x14ac:dyDescent="0.3">
      <c r="A1062" s="14">
        <v>4584886</v>
      </c>
      <c r="B1062" s="14">
        <v>45000000</v>
      </c>
      <c r="C1062" s="2" t="s">
        <v>1951</v>
      </c>
      <c r="D1062" s="17">
        <f t="shared" si="16"/>
        <v>-40415114</v>
      </c>
    </row>
    <row r="1063" spans="1:4" x14ac:dyDescent="0.3">
      <c r="A1063" s="14">
        <v>2154540</v>
      </c>
      <c r="B1063" s="14">
        <v>45000000</v>
      </c>
      <c r="C1063" s="2" t="s">
        <v>1953</v>
      </c>
      <c r="D1063" s="17">
        <f t="shared" si="16"/>
        <v>-42845460</v>
      </c>
    </row>
    <row r="1064" spans="1:4" x14ac:dyDescent="0.3">
      <c r="A1064" s="15">
        <v>8129455</v>
      </c>
      <c r="B1064" s="15">
        <v>45000000</v>
      </c>
      <c r="C1064" s="3" t="s">
        <v>1955</v>
      </c>
      <c r="D1064" s="17">
        <f t="shared" si="16"/>
        <v>-36870545</v>
      </c>
    </row>
    <row r="1065" spans="1:4" x14ac:dyDescent="0.3">
      <c r="A1065" s="15">
        <v>136019448</v>
      </c>
      <c r="B1065" s="15">
        <v>44500000</v>
      </c>
      <c r="C1065" s="3" t="s">
        <v>1958</v>
      </c>
      <c r="D1065" s="17">
        <f t="shared" si="16"/>
        <v>91519448</v>
      </c>
    </row>
    <row r="1066" spans="1:4" x14ac:dyDescent="0.3">
      <c r="A1066" s="14">
        <v>183875760</v>
      </c>
      <c r="B1066" s="14">
        <v>44000000</v>
      </c>
      <c r="C1066" s="2" t="s">
        <v>1960</v>
      </c>
      <c r="D1066" s="17">
        <f t="shared" si="16"/>
        <v>139875760</v>
      </c>
    </row>
    <row r="1067" spans="1:4" x14ac:dyDescent="0.3">
      <c r="A1067" s="15">
        <v>67061228</v>
      </c>
      <c r="B1067" s="15">
        <v>40000000</v>
      </c>
      <c r="C1067" s="3" t="s">
        <v>1961</v>
      </c>
      <c r="D1067" s="17">
        <f t="shared" si="16"/>
        <v>27061228</v>
      </c>
    </row>
    <row r="1068" spans="1:4" x14ac:dyDescent="0.3">
      <c r="A1068" s="14">
        <v>53300852</v>
      </c>
      <c r="B1068" s="14">
        <v>44000000</v>
      </c>
      <c r="C1068" s="2" t="s">
        <v>1962</v>
      </c>
      <c r="D1068" s="17">
        <f t="shared" si="16"/>
        <v>9300852</v>
      </c>
    </row>
    <row r="1069" spans="1:4" x14ac:dyDescent="0.3">
      <c r="A1069" s="15">
        <v>150415432</v>
      </c>
      <c r="B1069" s="15">
        <v>44000000</v>
      </c>
      <c r="C1069" s="3" t="s">
        <v>1963</v>
      </c>
      <c r="D1069" s="17">
        <f t="shared" si="16"/>
        <v>106415432</v>
      </c>
    </row>
    <row r="1070" spans="1:4" x14ac:dyDescent="0.3">
      <c r="A1070" s="14">
        <v>44834712</v>
      </c>
      <c r="B1070" s="14">
        <v>44000000</v>
      </c>
      <c r="C1070" s="2" t="s">
        <v>1965</v>
      </c>
      <c r="D1070" s="17">
        <f t="shared" si="16"/>
        <v>834712</v>
      </c>
    </row>
    <row r="1071" spans="1:4" x14ac:dyDescent="0.3">
      <c r="A1071" s="15">
        <v>84300000</v>
      </c>
      <c r="B1071" s="15">
        <v>2600000</v>
      </c>
      <c r="C1071" s="3" t="s">
        <v>1968</v>
      </c>
      <c r="D1071" s="17">
        <f t="shared" si="16"/>
        <v>81700000</v>
      </c>
    </row>
    <row r="1072" spans="1:4" x14ac:dyDescent="0.3">
      <c r="A1072" s="14">
        <v>1500000</v>
      </c>
      <c r="B1072" s="14">
        <v>44000000</v>
      </c>
      <c r="C1072" s="2" t="s">
        <v>1971</v>
      </c>
      <c r="D1072" s="17">
        <f t="shared" si="16"/>
        <v>-42500000</v>
      </c>
    </row>
    <row r="1073" spans="1:4" x14ac:dyDescent="0.3">
      <c r="A1073" s="15">
        <v>62318875</v>
      </c>
      <c r="B1073" s="15">
        <v>50000000</v>
      </c>
      <c r="C1073" s="3" t="s">
        <v>1972</v>
      </c>
      <c r="D1073" s="17">
        <f t="shared" si="16"/>
        <v>12318875</v>
      </c>
    </row>
    <row r="1074" spans="1:4" x14ac:dyDescent="0.3">
      <c r="A1074" s="14">
        <v>5773519</v>
      </c>
      <c r="B1074" s="14">
        <v>40000000</v>
      </c>
      <c r="C1074" s="2" t="s">
        <v>1974</v>
      </c>
      <c r="D1074" s="17">
        <f t="shared" si="16"/>
        <v>-34226481</v>
      </c>
    </row>
    <row r="1075" spans="1:4" x14ac:dyDescent="0.3">
      <c r="A1075" s="15">
        <v>51768623</v>
      </c>
      <c r="B1075" s="15">
        <v>43000000</v>
      </c>
      <c r="C1075" s="3" t="s">
        <v>1976</v>
      </c>
      <c r="D1075" s="17">
        <f t="shared" si="16"/>
        <v>8768623</v>
      </c>
    </row>
    <row r="1076" spans="1:4" x14ac:dyDescent="0.3">
      <c r="A1076" s="14">
        <v>37035515</v>
      </c>
      <c r="B1076" s="14">
        <v>43000000</v>
      </c>
      <c r="C1076" s="2" t="s">
        <v>1977</v>
      </c>
      <c r="D1076" s="17">
        <f t="shared" si="16"/>
        <v>-5964485</v>
      </c>
    </row>
    <row r="1077" spans="1:4" x14ac:dyDescent="0.3">
      <c r="A1077" s="15">
        <v>24520892</v>
      </c>
      <c r="B1077" s="15">
        <v>45000000</v>
      </c>
      <c r="C1077" s="3" t="s">
        <v>1978</v>
      </c>
      <c r="D1077" s="17">
        <f t="shared" si="16"/>
        <v>-20479108</v>
      </c>
    </row>
    <row r="1078" spans="1:4" x14ac:dyDescent="0.3">
      <c r="A1078" s="14">
        <v>24430272</v>
      </c>
      <c r="B1078" s="14">
        <v>43000000</v>
      </c>
      <c r="C1078" s="2" t="s">
        <v>1980</v>
      </c>
      <c r="D1078" s="17">
        <f t="shared" si="16"/>
        <v>-18569728</v>
      </c>
    </row>
    <row r="1079" spans="1:4" x14ac:dyDescent="0.3">
      <c r="A1079" s="15">
        <v>158348400</v>
      </c>
      <c r="B1079" s="15">
        <v>42000000</v>
      </c>
      <c r="C1079" s="3" t="s">
        <v>1981</v>
      </c>
      <c r="D1079" s="17">
        <f t="shared" si="16"/>
        <v>116348400</v>
      </c>
    </row>
    <row r="1080" spans="1:4" x14ac:dyDescent="0.3">
      <c r="A1080" s="14">
        <v>31136950</v>
      </c>
      <c r="B1080" s="14">
        <v>44000000</v>
      </c>
      <c r="C1080" s="2" t="s">
        <v>1983</v>
      </c>
      <c r="D1080" s="17">
        <f t="shared" si="16"/>
        <v>-12863050</v>
      </c>
    </row>
    <row r="1081" spans="1:4" x14ac:dyDescent="0.3">
      <c r="A1081" s="15">
        <v>29113588</v>
      </c>
      <c r="B1081" s="15">
        <v>40000000</v>
      </c>
      <c r="C1081" s="3" t="s">
        <v>1984</v>
      </c>
      <c r="D1081" s="17">
        <f t="shared" si="16"/>
        <v>-10886412</v>
      </c>
    </row>
    <row r="1082" spans="1:4" x14ac:dyDescent="0.3">
      <c r="A1082" s="14">
        <v>138447667</v>
      </c>
      <c r="B1082" s="14">
        <v>42000000</v>
      </c>
      <c r="C1082" s="2" t="s">
        <v>1985</v>
      </c>
      <c r="D1082" s="17">
        <f t="shared" si="16"/>
        <v>96447667</v>
      </c>
    </row>
    <row r="1083" spans="1:4" x14ac:dyDescent="0.3">
      <c r="A1083" s="15">
        <v>116006080</v>
      </c>
      <c r="B1083" s="15">
        <v>42000000</v>
      </c>
      <c r="C1083" s="3" t="s">
        <v>1986</v>
      </c>
      <c r="D1083" s="17">
        <f t="shared" si="16"/>
        <v>74006080</v>
      </c>
    </row>
    <row r="1084" spans="1:4" x14ac:dyDescent="0.3">
      <c r="A1084" s="14">
        <v>106793915</v>
      </c>
      <c r="B1084" s="14">
        <v>45000000</v>
      </c>
      <c r="C1084" s="2" t="s">
        <v>1987</v>
      </c>
      <c r="D1084" s="17">
        <f t="shared" si="16"/>
        <v>61793915</v>
      </c>
    </row>
    <row r="1085" spans="1:4" x14ac:dyDescent="0.3">
      <c r="A1085" s="15">
        <v>87856565</v>
      </c>
      <c r="B1085" s="15">
        <v>42000000</v>
      </c>
      <c r="C1085" s="3" t="s">
        <v>1989</v>
      </c>
      <c r="D1085" s="17">
        <f t="shared" si="16"/>
        <v>45856565</v>
      </c>
    </row>
    <row r="1086" spans="1:4" x14ac:dyDescent="0.3">
      <c r="A1086" s="14">
        <v>70100000</v>
      </c>
      <c r="B1086" s="14">
        <v>40000000</v>
      </c>
      <c r="C1086" s="2" t="s">
        <v>1991</v>
      </c>
      <c r="D1086" s="17">
        <f t="shared" si="16"/>
        <v>30100000</v>
      </c>
    </row>
    <row r="1087" spans="1:4" x14ac:dyDescent="0.3">
      <c r="A1087" s="15">
        <v>159578352</v>
      </c>
      <c r="B1087" s="15">
        <v>43000000</v>
      </c>
      <c r="C1087" s="3" t="s">
        <v>1992</v>
      </c>
      <c r="D1087" s="17">
        <f t="shared" si="16"/>
        <v>116578352</v>
      </c>
    </row>
    <row r="1088" spans="1:4" x14ac:dyDescent="0.3">
      <c r="A1088" s="14">
        <v>57750000</v>
      </c>
      <c r="B1088" s="14">
        <v>31115000</v>
      </c>
      <c r="C1088" s="2" t="s">
        <v>1995</v>
      </c>
      <c r="D1088" s="17">
        <f t="shared" si="16"/>
        <v>26635000</v>
      </c>
    </row>
    <row r="1089" spans="1:4" x14ac:dyDescent="0.3">
      <c r="A1089" s="15">
        <v>45290318</v>
      </c>
      <c r="B1089" s="15">
        <v>42000000</v>
      </c>
      <c r="C1089" s="3" t="s">
        <v>1996</v>
      </c>
      <c r="D1089" s="17">
        <f t="shared" si="16"/>
        <v>3290318</v>
      </c>
    </row>
    <row r="1090" spans="1:4" x14ac:dyDescent="0.3">
      <c r="A1090" s="14">
        <v>41543207</v>
      </c>
      <c r="B1090" s="14">
        <v>42000000</v>
      </c>
      <c r="C1090" s="2" t="s">
        <v>1997</v>
      </c>
      <c r="D1090" s="17">
        <f t="shared" si="16"/>
        <v>-456793</v>
      </c>
    </row>
    <row r="1091" spans="1:4" x14ac:dyDescent="0.3">
      <c r="A1091" s="15">
        <v>41252428</v>
      </c>
      <c r="B1091" s="15">
        <v>42000000</v>
      </c>
      <c r="C1091" s="3" t="s">
        <v>1999</v>
      </c>
      <c r="D1091" s="17">
        <f t="shared" ref="D1091:D1154" si="17">A1091-B1091</f>
        <v>-747572</v>
      </c>
    </row>
    <row r="1092" spans="1:4" x14ac:dyDescent="0.3">
      <c r="A1092" s="14">
        <v>35228696</v>
      </c>
      <c r="B1092" s="14">
        <v>32000000</v>
      </c>
      <c r="C1092" s="2" t="s">
        <v>2002</v>
      </c>
      <c r="D1092" s="17">
        <f t="shared" si="17"/>
        <v>3228696</v>
      </c>
    </row>
    <row r="1093" spans="1:4" x14ac:dyDescent="0.3">
      <c r="A1093" s="15">
        <v>59992760</v>
      </c>
      <c r="B1093" s="15">
        <v>42000000</v>
      </c>
      <c r="C1093" s="3" t="s">
        <v>2003</v>
      </c>
      <c r="D1093" s="17">
        <f t="shared" si="17"/>
        <v>17992760</v>
      </c>
    </row>
    <row r="1094" spans="1:4" x14ac:dyDescent="0.3">
      <c r="A1094" s="14">
        <v>34667015</v>
      </c>
      <c r="B1094" s="14">
        <v>32000000</v>
      </c>
      <c r="C1094" s="2" t="s">
        <v>2005</v>
      </c>
      <c r="D1094" s="17">
        <f t="shared" si="17"/>
        <v>2667015</v>
      </c>
    </row>
    <row r="1095" spans="1:4" x14ac:dyDescent="0.3">
      <c r="A1095" s="15">
        <v>37652565</v>
      </c>
      <c r="B1095" s="15">
        <v>42000000</v>
      </c>
      <c r="C1095" s="3" t="s">
        <v>2007</v>
      </c>
      <c r="D1095" s="17">
        <f t="shared" si="17"/>
        <v>-4347435</v>
      </c>
    </row>
    <row r="1096" spans="1:4" x14ac:dyDescent="0.3">
      <c r="A1096" s="14">
        <v>24375436</v>
      </c>
      <c r="B1096" s="14">
        <v>42000000</v>
      </c>
      <c r="C1096" s="2" t="s">
        <v>2009</v>
      </c>
      <c r="D1096" s="17">
        <f t="shared" si="17"/>
        <v>-17624564</v>
      </c>
    </row>
    <row r="1097" spans="1:4" x14ac:dyDescent="0.3">
      <c r="A1097" s="15">
        <v>20915465</v>
      </c>
      <c r="B1097" s="15">
        <v>42000000</v>
      </c>
      <c r="C1097" s="3" t="s">
        <v>2011</v>
      </c>
      <c r="D1097" s="17">
        <f t="shared" si="17"/>
        <v>-21084535</v>
      </c>
    </row>
    <row r="1098" spans="1:4" x14ac:dyDescent="0.3">
      <c r="A1098" s="14">
        <v>24127895</v>
      </c>
      <c r="B1098" s="14">
        <v>50000000</v>
      </c>
      <c r="C1098" s="2" t="s">
        <v>2012</v>
      </c>
      <c r="D1098" s="17">
        <f t="shared" si="17"/>
        <v>-25872105</v>
      </c>
    </row>
    <row r="1099" spans="1:4" x14ac:dyDescent="0.3">
      <c r="A1099" s="15">
        <v>84961</v>
      </c>
      <c r="B1099" s="15">
        <v>31000000</v>
      </c>
      <c r="C1099" s="3" t="s">
        <v>2013</v>
      </c>
      <c r="D1099" s="17">
        <f t="shared" si="17"/>
        <v>-30915039</v>
      </c>
    </row>
    <row r="1100" spans="1:4" x14ac:dyDescent="0.3">
      <c r="A1100" s="14">
        <v>26404753</v>
      </c>
      <c r="B1100" s="14">
        <v>40000000</v>
      </c>
      <c r="C1100" s="2" t="s">
        <v>2015</v>
      </c>
      <c r="D1100" s="17">
        <f t="shared" si="17"/>
        <v>-13595247</v>
      </c>
    </row>
    <row r="1101" spans="1:4" x14ac:dyDescent="0.3">
      <c r="A1101" s="15">
        <v>6105175</v>
      </c>
      <c r="B1101" s="15">
        <v>44000000</v>
      </c>
      <c r="C1101" s="3" t="s">
        <v>2017</v>
      </c>
      <c r="D1101" s="17">
        <f t="shared" si="17"/>
        <v>-37894825</v>
      </c>
    </row>
    <row r="1102" spans="1:4" x14ac:dyDescent="0.3">
      <c r="A1102" s="14">
        <v>5664251</v>
      </c>
      <c r="B1102" s="14">
        <v>45000000</v>
      </c>
      <c r="C1102" s="2" t="s">
        <v>2020</v>
      </c>
      <c r="D1102" s="17">
        <f t="shared" si="17"/>
        <v>-39335749</v>
      </c>
    </row>
    <row r="1103" spans="1:4" x14ac:dyDescent="0.3">
      <c r="A1103" s="14">
        <v>1260917</v>
      </c>
      <c r="B1103" s="14">
        <v>27000000</v>
      </c>
      <c r="C1103" s="2" t="s">
        <v>2021</v>
      </c>
      <c r="D1103" s="17">
        <f t="shared" si="17"/>
        <v>-25739083</v>
      </c>
    </row>
    <row r="1104" spans="1:4" x14ac:dyDescent="0.3">
      <c r="A1104" s="15">
        <v>116724075</v>
      </c>
      <c r="B1104" s="15">
        <v>41000000</v>
      </c>
      <c r="C1104" s="3" t="s">
        <v>2023</v>
      </c>
      <c r="D1104" s="17">
        <f t="shared" si="17"/>
        <v>75724075</v>
      </c>
    </row>
    <row r="1105" spans="1:4" x14ac:dyDescent="0.3">
      <c r="A1105" s="15">
        <v>56083966</v>
      </c>
      <c r="B1105" s="15">
        <v>65000000</v>
      </c>
      <c r="C1105" s="3" t="s">
        <v>2024</v>
      </c>
      <c r="D1105" s="17">
        <f t="shared" si="17"/>
        <v>-8916034</v>
      </c>
    </row>
    <row r="1106" spans="1:4" x14ac:dyDescent="0.3">
      <c r="A1106" s="14">
        <v>22108977</v>
      </c>
      <c r="B1106" s="14">
        <v>41000000</v>
      </c>
      <c r="C1106" s="2" t="s">
        <v>2026</v>
      </c>
      <c r="D1106" s="17">
        <f t="shared" si="17"/>
        <v>-18891023</v>
      </c>
    </row>
    <row r="1107" spans="1:4" x14ac:dyDescent="0.3">
      <c r="A1107" s="15">
        <v>293501675</v>
      </c>
      <c r="B1107" s="15">
        <v>40000000</v>
      </c>
      <c r="C1107" s="3" t="s">
        <v>2027</v>
      </c>
      <c r="D1107" s="17">
        <f t="shared" si="17"/>
        <v>253501675</v>
      </c>
    </row>
    <row r="1108" spans="1:4" x14ac:dyDescent="0.3">
      <c r="A1108" s="14">
        <v>18600911</v>
      </c>
      <c r="B1108" s="14">
        <v>42000000</v>
      </c>
      <c r="C1108" s="2" t="s">
        <v>2029</v>
      </c>
      <c r="D1108" s="17">
        <f t="shared" si="17"/>
        <v>-23399089</v>
      </c>
    </row>
    <row r="1109" spans="1:4" x14ac:dyDescent="0.3">
      <c r="A1109" s="15">
        <v>7204138</v>
      </c>
      <c r="B1109" s="15">
        <v>41000000</v>
      </c>
      <c r="C1109" s="3" t="s">
        <v>2030</v>
      </c>
      <c r="D1109" s="17">
        <f t="shared" si="17"/>
        <v>-33795862</v>
      </c>
    </row>
    <row r="1110" spans="1:4" x14ac:dyDescent="0.3">
      <c r="A1110" s="14">
        <v>90800000</v>
      </c>
      <c r="B1110" s="14">
        <v>8000000</v>
      </c>
      <c r="C1110" s="2" t="s">
        <v>2033</v>
      </c>
      <c r="D1110" s="17">
        <f t="shared" si="17"/>
        <v>82800000</v>
      </c>
    </row>
    <row r="1111" spans="1:4" x14ac:dyDescent="0.3">
      <c r="A1111" s="15">
        <v>150117807</v>
      </c>
      <c r="B1111" s="15">
        <v>40000000</v>
      </c>
      <c r="C1111" s="3" t="s">
        <v>2034</v>
      </c>
      <c r="D1111" s="17">
        <f t="shared" si="17"/>
        <v>110117807</v>
      </c>
    </row>
    <row r="1112" spans="1:4" x14ac:dyDescent="0.3">
      <c r="A1112" s="14">
        <v>163947053</v>
      </c>
      <c r="B1112" s="14">
        <v>40000000</v>
      </c>
      <c r="C1112" s="2" t="s">
        <v>2036</v>
      </c>
      <c r="D1112" s="17">
        <f t="shared" si="17"/>
        <v>123947053</v>
      </c>
    </row>
    <row r="1113" spans="1:4" x14ac:dyDescent="0.3">
      <c r="A1113" s="15">
        <v>116735231</v>
      </c>
      <c r="B1113" s="15">
        <v>70000000</v>
      </c>
      <c r="C1113" s="3" t="s">
        <v>2038</v>
      </c>
      <c r="D1113" s="17">
        <f t="shared" si="17"/>
        <v>46735231</v>
      </c>
    </row>
    <row r="1114" spans="1:4" x14ac:dyDescent="0.3">
      <c r="A1114" s="14">
        <v>118500000</v>
      </c>
      <c r="B1114" s="14">
        <v>40000000</v>
      </c>
      <c r="C1114" s="2" t="s">
        <v>2039</v>
      </c>
      <c r="D1114" s="17">
        <f t="shared" si="17"/>
        <v>78500000</v>
      </c>
    </row>
    <row r="1115" spans="1:4" x14ac:dyDescent="0.3">
      <c r="A1115" s="15">
        <v>126546825</v>
      </c>
      <c r="B1115" s="15">
        <v>40000000</v>
      </c>
      <c r="C1115" s="3" t="s">
        <v>2040</v>
      </c>
      <c r="D1115" s="17">
        <f t="shared" si="17"/>
        <v>86546825</v>
      </c>
    </row>
    <row r="1116" spans="1:4" x14ac:dyDescent="0.3">
      <c r="A1116" s="14">
        <v>166147885</v>
      </c>
      <c r="B1116" s="14">
        <v>40000000</v>
      </c>
      <c r="C1116" s="2" t="s">
        <v>2042</v>
      </c>
      <c r="D1116" s="17">
        <f t="shared" si="17"/>
        <v>126147885</v>
      </c>
    </row>
    <row r="1117" spans="1:4" x14ac:dyDescent="0.3">
      <c r="A1117" s="15">
        <v>111760631</v>
      </c>
      <c r="B1117" s="15">
        <v>38000000</v>
      </c>
      <c r="C1117" s="3" t="s">
        <v>2043</v>
      </c>
      <c r="D1117" s="17">
        <f t="shared" si="17"/>
        <v>73760631</v>
      </c>
    </row>
    <row r="1118" spans="1:4" x14ac:dyDescent="0.3">
      <c r="A1118" s="14">
        <v>108706165</v>
      </c>
      <c r="B1118" s="14">
        <v>40000000</v>
      </c>
      <c r="C1118" s="2" t="s">
        <v>2044</v>
      </c>
      <c r="D1118" s="17">
        <f t="shared" si="17"/>
        <v>68706165</v>
      </c>
    </row>
    <row r="1119" spans="1:4" x14ac:dyDescent="0.3">
      <c r="A1119" s="15">
        <v>138614544</v>
      </c>
      <c r="B1119" s="15">
        <v>40000000</v>
      </c>
      <c r="C1119" s="3" t="s">
        <v>2045</v>
      </c>
      <c r="D1119" s="17">
        <f t="shared" si="17"/>
        <v>98614544</v>
      </c>
    </row>
    <row r="1120" spans="1:4" x14ac:dyDescent="0.3">
      <c r="A1120" s="14">
        <v>125069696</v>
      </c>
      <c r="B1120" s="14">
        <v>40000000</v>
      </c>
      <c r="C1120" s="2" t="s">
        <v>2047</v>
      </c>
      <c r="D1120" s="17">
        <f t="shared" si="17"/>
        <v>85069696</v>
      </c>
    </row>
    <row r="1121" spans="1:4" x14ac:dyDescent="0.3">
      <c r="A1121" s="15">
        <v>107458785</v>
      </c>
      <c r="B1121" s="15">
        <v>40000000</v>
      </c>
      <c r="C1121" s="3" t="s">
        <v>2049</v>
      </c>
      <c r="D1121" s="17">
        <f t="shared" si="17"/>
        <v>67458785</v>
      </c>
    </row>
    <row r="1122" spans="1:4" x14ac:dyDescent="0.3">
      <c r="A1122" s="14">
        <v>102310175</v>
      </c>
      <c r="B1122" s="14">
        <v>40000000</v>
      </c>
      <c r="C1122" s="2" t="s">
        <v>2050</v>
      </c>
      <c r="D1122" s="17">
        <f t="shared" si="17"/>
        <v>62310175</v>
      </c>
    </row>
    <row r="1123" spans="1:4" x14ac:dyDescent="0.3">
      <c r="A1123" s="15">
        <v>96917897</v>
      </c>
      <c r="B1123" s="15">
        <v>40000000</v>
      </c>
      <c r="C1123" s="3" t="s">
        <v>2051</v>
      </c>
      <c r="D1123" s="17">
        <f t="shared" si="17"/>
        <v>56917897</v>
      </c>
    </row>
    <row r="1124" spans="1:4" x14ac:dyDescent="0.3">
      <c r="A1124" s="14">
        <v>93952276</v>
      </c>
      <c r="B1124" s="14">
        <v>40000000</v>
      </c>
      <c r="C1124" s="2" t="s">
        <v>2053</v>
      </c>
      <c r="D1124" s="17">
        <f t="shared" si="17"/>
        <v>53952276</v>
      </c>
    </row>
    <row r="1125" spans="1:4" x14ac:dyDescent="0.3">
      <c r="A1125" s="15">
        <v>90703745</v>
      </c>
      <c r="B1125" s="15">
        <v>45000000</v>
      </c>
      <c r="C1125" s="3" t="s">
        <v>2054</v>
      </c>
      <c r="D1125" s="17">
        <f t="shared" si="17"/>
        <v>45703745</v>
      </c>
    </row>
    <row r="1126" spans="1:4" x14ac:dyDescent="0.3">
      <c r="A1126" s="14">
        <v>89138076</v>
      </c>
      <c r="B1126" s="14">
        <v>40000000</v>
      </c>
      <c r="C1126" s="2" t="s">
        <v>2057</v>
      </c>
      <c r="D1126" s="17">
        <f t="shared" si="17"/>
        <v>49138076</v>
      </c>
    </row>
    <row r="1127" spans="1:4" x14ac:dyDescent="0.3">
      <c r="A1127" s="15">
        <v>87666629</v>
      </c>
      <c r="B1127" s="15">
        <v>40000000</v>
      </c>
      <c r="C1127" s="3" t="s">
        <v>2059</v>
      </c>
      <c r="D1127" s="17">
        <f t="shared" si="17"/>
        <v>47666629</v>
      </c>
    </row>
    <row r="1128" spans="1:4" x14ac:dyDescent="0.3">
      <c r="A1128" s="14">
        <v>90353764</v>
      </c>
      <c r="B1128" s="14">
        <v>40000000</v>
      </c>
      <c r="C1128" s="2" t="s">
        <v>2061</v>
      </c>
      <c r="D1128" s="17">
        <f t="shared" si="17"/>
        <v>50353764</v>
      </c>
    </row>
    <row r="1129" spans="1:4" x14ac:dyDescent="0.3">
      <c r="A1129" s="15">
        <v>82522790</v>
      </c>
      <c r="B1129" s="15">
        <v>40000000</v>
      </c>
      <c r="C1129" s="3" t="s">
        <v>2063</v>
      </c>
      <c r="D1129" s="17">
        <f t="shared" si="17"/>
        <v>42522790</v>
      </c>
    </row>
    <row r="1130" spans="1:4" x14ac:dyDescent="0.3">
      <c r="A1130" s="14">
        <v>94125426</v>
      </c>
      <c r="B1130" s="14">
        <v>40000000</v>
      </c>
      <c r="C1130" s="2" t="s">
        <v>2065</v>
      </c>
      <c r="D1130" s="17">
        <f t="shared" si="17"/>
        <v>54125426</v>
      </c>
    </row>
    <row r="1131" spans="1:4" x14ac:dyDescent="0.3">
      <c r="A1131" s="15">
        <v>95001343</v>
      </c>
      <c r="B1131" s="15">
        <v>40000000</v>
      </c>
      <c r="C1131" s="3" t="s">
        <v>2066</v>
      </c>
      <c r="D1131" s="17">
        <f t="shared" si="17"/>
        <v>55001343</v>
      </c>
    </row>
    <row r="1132" spans="1:4" x14ac:dyDescent="0.3">
      <c r="A1132" s="14">
        <v>81292135</v>
      </c>
      <c r="B1132" s="14">
        <v>40000000</v>
      </c>
      <c r="C1132" s="2" t="s">
        <v>2067</v>
      </c>
      <c r="D1132" s="17">
        <f t="shared" si="17"/>
        <v>41292135</v>
      </c>
    </row>
    <row r="1133" spans="1:4" x14ac:dyDescent="0.3">
      <c r="A1133" s="15">
        <v>86208010</v>
      </c>
      <c r="B1133" s="15">
        <v>35000000</v>
      </c>
      <c r="C1133" s="3" t="s">
        <v>2068</v>
      </c>
      <c r="D1133" s="17">
        <f t="shared" si="17"/>
        <v>51208010</v>
      </c>
    </row>
    <row r="1134" spans="1:4" x14ac:dyDescent="0.3">
      <c r="A1134" s="14">
        <v>81593527</v>
      </c>
      <c r="B1134" s="14">
        <v>40000000</v>
      </c>
      <c r="C1134" s="2" t="s">
        <v>2069</v>
      </c>
      <c r="D1134" s="17">
        <f t="shared" si="17"/>
        <v>41593527</v>
      </c>
    </row>
    <row r="1135" spans="1:4" x14ac:dyDescent="0.3">
      <c r="A1135" s="15">
        <v>75274748</v>
      </c>
      <c r="B1135" s="15">
        <v>35000000</v>
      </c>
      <c r="C1135" s="3" t="s">
        <v>2070</v>
      </c>
      <c r="D1135" s="17">
        <f t="shared" si="17"/>
        <v>40274748</v>
      </c>
    </row>
    <row r="1136" spans="1:4" x14ac:dyDescent="0.3">
      <c r="A1136" s="14">
        <v>90835030</v>
      </c>
      <c r="B1136" s="14">
        <v>40000000</v>
      </c>
      <c r="C1136" s="2" t="s">
        <v>2071</v>
      </c>
      <c r="D1136" s="17">
        <f t="shared" si="17"/>
        <v>50835030</v>
      </c>
    </row>
    <row r="1137" spans="1:4" x14ac:dyDescent="0.3">
      <c r="A1137" s="15">
        <v>72455275</v>
      </c>
      <c r="B1137" s="15">
        <v>40000000</v>
      </c>
      <c r="C1137" s="3" t="s">
        <v>2073</v>
      </c>
      <c r="D1137" s="17">
        <f t="shared" si="17"/>
        <v>32455275</v>
      </c>
    </row>
    <row r="1138" spans="1:4" x14ac:dyDescent="0.3">
      <c r="A1138" s="14">
        <v>75305995</v>
      </c>
      <c r="B1138" s="14">
        <v>40000000</v>
      </c>
      <c r="C1138" s="2" t="s">
        <v>2074</v>
      </c>
      <c r="D1138" s="17">
        <f t="shared" si="17"/>
        <v>35305995</v>
      </c>
    </row>
    <row r="1139" spans="1:4" x14ac:dyDescent="0.3">
      <c r="A1139" s="15">
        <v>74098862</v>
      </c>
      <c r="B1139" s="15">
        <v>40000000</v>
      </c>
      <c r="C1139" s="3" t="s">
        <v>2075</v>
      </c>
      <c r="D1139" s="17">
        <f t="shared" si="17"/>
        <v>34098862</v>
      </c>
    </row>
    <row r="1140" spans="1:4" x14ac:dyDescent="0.3">
      <c r="A1140" s="14">
        <v>72266306</v>
      </c>
      <c r="B1140" s="14">
        <v>40000000</v>
      </c>
      <c r="C1140" s="2" t="s">
        <v>2076</v>
      </c>
      <c r="D1140" s="17">
        <f t="shared" si="17"/>
        <v>32266306</v>
      </c>
    </row>
    <row r="1141" spans="1:4" x14ac:dyDescent="0.3">
      <c r="A1141" s="15">
        <v>71347010</v>
      </c>
      <c r="B1141" s="15">
        <v>40000000</v>
      </c>
      <c r="C1141" s="3" t="s">
        <v>2077</v>
      </c>
      <c r="D1141" s="17">
        <f t="shared" si="17"/>
        <v>31347010</v>
      </c>
    </row>
    <row r="1142" spans="1:4" x14ac:dyDescent="0.3">
      <c r="A1142" s="14">
        <v>70836296</v>
      </c>
      <c r="B1142" s="14">
        <v>40000000</v>
      </c>
      <c r="C1142" s="2" t="s">
        <v>2078</v>
      </c>
      <c r="D1142" s="17">
        <f t="shared" si="17"/>
        <v>30836296</v>
      </c>
    </row>
    <row r="1143" spans="1:4" x14ac:dyDescent="0.3">
      <c r="A1143" s="15">
        <v>70405498</v>
      </c>
      <c r="B1143" s="15">
        <v>40000000</v>
      </c>
      <c r="C1143" s="3" t="s">
        <v>2079</v>
      </c>
      <c r="D1143" s="17">
        <f t="shared" si="17"/>
        <v>30405498</v>
      </c>
    </row>
    <row r="1144" spans="1:4" x14ac:dyDescent="0.3">
      <c r="A1144" s="14">
        <v>70163652</v>
      </c>
      <c r="B1144" s="14">
        <v>40000000</v>
      </c>
      <c r="C1144" s="2" t="s">
        <v>2081</v>
      </c>
      <c r="D1144" s="17">
        <f t="shared" si="17"/>
        <v>30163652</v>
      </c>
    </row>
    <row r="1145" spans="1:4" x14ac:dyDescent="0.3">
      <c r="A1145" s="15">
        <v>66808615</v>
      </c>
      <c r="B1145" s="15">
        <v>34000000</v>
      </c>
      <c r="C1145" s="3" t="s">
        <v>2083</v>
      </c>
      <c r="D1145" s="17">
        <f t="shared" si="17"/>
        <v>32808615</v>
      </c>
    </row>
    <row r="1146" spans="1:4" x14ac:dyDescent="0.3">
      <c r="A1146" s="15">
        <v>64149837</v>
      </c>
      <c r="B1146" s="15">
        <v>20000000</v>
      </c>
      <c r="C1146" s="3" t="s">
        <v>2085</v>
      </c>
      <c r="D1146" s="17">
        <f t="shared" si="17"/>
        <v>44149837</v>
      </c>
    </row>
    <row r="1147" spans="1:4" x14ac:dyDescent="0.3">
      <c r="A1147" s="14">
        <v>83906114</v>
      </c>
      <c r="B1147" s="14">
        <v>40000000</v>
      </c>
      <c r="C1147" s="2" t="s">
        <v>2087</v>
      </c>
      <c r="D1147" s="17">
        <f t="shared" si="17"/>
        <v>43906114</v>
      </c>
    </row>
    <row r="1148" spans="1:4" x14ac:dyDescent="0.3">
      <c r="A1148" s="15">
        <v>66466372</v>
      </c>
      <c r="B1148" s="15">
        <v>40000000</v>
      </c>
      <c r="C1148" s="3" t="s">
        <v>2089</v>
      </c>
      <c r="D1148" s="17">
        <f t="shared" si="17"/>
        <v>26466372</v>
      </c>
    </row>
    <row r="1149" spans="1:4" x14ac:dyDescent="0.3">
      <c r="A1149" s="14">
        <v>72306065</v>
      </c>
      <c r="B1149" s="14">
        <v>40000000</v>
      </c>
      <c r="C1149" s="2" t="s">
        <v>2090</v>
      </c>
      <c r="D1149" s="17">
        <f t="shared" si="17"/>
        <v>32306065</v>
      </c>
    </row>
    <row r="1150" spans="1:4" x14ac:dyDescent="0.3">
      <c r="A1150" s="15">
        <v>59068786</v>
      </c>
      <c r="B1150" s="15">
        <v>40000000</v>
      </c>
      <c r="C1150" s="3" t="s">
        <v>2091</v>
      </c>
      <c r="D1150" s="17">
        <f t="shared" si="17"/>
        <v>19068786</v>
      </c>
    </row>
    <row r="1151" spans="1:4" x14ac:dyDescent="0.3">
      <c r="A1151" s="15">
        <v>57887882</v>
      </c>
      <c r="B1151" s="15">
        <v>50000000</v>
      </c>
      <c r="C1151" s="3" t="s">
        <v>2092</v>
      </c>
      <c r="D1151" s="17">
        <f t="shared" si="17"/>
        <v>7887882</v>
      </c>
    </row>
    <row r="1152" spans="1:4" x14ac:dyDescent="0.3">
      <c r="A1152" s="14">
        <v>53955614</v>
      </c>
      <c r="B1152" s="14">
        <v>40000000</v>
      </c>
      <c r="C1152" s="2" t="s">
        <v>2093</v>
      </c>
      <c r="D1152" s="17">
        <f t="shared" si="17"/>
        <v>13955614</v>
      </c>
    </row>
    <row r="1153" spans="1:4" x14ac:dyDescent="0.3">
      <c r="A1153" s="15">
        <v>54967359</v>
      </c>
      <c r="B1153" s="15">
        <v>40000000</v>
      </c>
      <c r="C1153" s="3" t="s">
        <v>2095</v>
      </c>
      <c r="D1153" s="17">
        <f t="shared" si="17"/>
        <v>14967359</v>
      </c>
    </row>
    <row r="1154" spans="1:4" x14ac:dyDescent="0.3">
      <c r="A1154" s="14">
        <v>54228104</v>
      </c>
      <c r="B1154" s="14">
        <v>35000000</v>
      </c>
      <c r="C1154" s="2" t="s">
        <v>2097</v>
      </c>
      <c r="D1154" s="17">
        <f t="shared" si="17"/>
        <v>19228104</v>
      </c>
    </row>
    <row r="1155" spans="1:4" x14ac:dyDescent="0.3">
      <c r="A1155" s="15">
        <v>57981889</v>
      </c>
      <c r="B1155" s="15">
        <v>40000000</v>
      </c>
      <c r="C1155" s="3" t="s">
        <v>2098</v>
      </c>
      <c r="D1155" s="17">
        <f t="shared" ref="D1155:D1218" si="18">A1155-B1155</f>
        <v>17981889</v>
      </c>
    </row>
    <row r="1156" spans="1:4" x14ac:dyDescent="0.3">
      <c r="A1156" s="14">
        <v>61094903</v>
      </c>
      <c r="B1156" s="14">
        <v>30000000</v>
      </c>
      <c r="C1156" s="2" t="s">
        <v>2099</v>
      </c>
      <c r="D1156" s="17">
        <f t="shared" si="18"/>
        <v>31094903</v>
      </c>
    </row>
    <row r="1157" spans="1:4" x14ac:dyDescent="0.3">
      <c r="A1157" s="15">
        <v>53082743</v>
      </c>
      <c r="B1157" s="15">
        <v>40000000</v>
      </c>
      <c r="C1157" s="3" t="s">
        <v>2100</v>
      </c>
      <c r="D1157" s="17">
        <f t="shared" si="18"/>
        <v>13082743</v>
      </c>
    </row>
    <row r="1158" spans="1:4" x14ac:dyDescent="0.3">
      <c r="A1158" s="14">
        <v>54414716</v>
      </c>
      <c r="B1158" s="14">
        <v>42000000</v>
      </c>
      <c r="C1158" s="2" t="s">
        <v>2101</v>
      </c>
      <c r="D1158" s="17">
        <f t="shared" si="18"/>
        <v>12414716</v>
      </c>
    </row>
    <row r="1159" spans="1:4" x14ac:dyDescent="0.3">
      <c r="A1159" s="15">
        <v>57011847</v>
      </c>
      <c r="B1159" s="15">
        <v>40000000</v>
      </c>
      <c r="C1159" s="3" t="s">
        <v>2103</v>
      </c>
      <c r="D1159" s="17">
        <f t="shared" si="18"/>
        <v>17011847</v>
      </c>
    </row>
    <row r="1160" spans="1:4" x14ac:dyDescent="0.3">
      <c r="A1160" s="14">
        <v>50859889</v>
      </c>
      <c r="B1160" s="14">
        <v>40000000</v>
      </c>
      <c r="C1160" s="2" t="s">
        <v>2104</v>
      </c>
      <c r="D1160" s="17">
        <f t="shared" si="18"/>
        <v>10859889</v>
      </c>
    </row>
    <row r="1161" spans="1:4" x14ac:dyDescent="0.3">
      <c r="A1161" s="15">
        <v>51185897</v>
      </c>
      <c r="B1161" s="15">
        <v>30000000</v>
      </c>
      <c r="C1161" s="3" t="s">
        <v>2106</v>
      </c>
      <c r="D1161" s="17">
        <f t="shared" si="18"/>
        <v>21185897</v>
      </c>
    </row>
    <row r="1162" spans="1:4" x14ac:dyDescent="0.3">
      <c r="A1162" s="14">
        <v>52000688</v>
      </c>
      <c r="B1162" s="14">
        <v>40000000</v>
      </c>
      <c r="C1162" s="2" t="s">
        <v>2108</v>
      </c>
      <c r="D1162" s="17">
        <f t="shared" si="18"/>
        <v>12000688</v>
      </c>
    </row>
    <row r="1163" spans="1:4" x14ac:dyDescent="0.3">
      <c r="A1163" s="15">
        <v>49851591</v>
      </c>
      <c r="B1163" s="15">
        <v>40000000</v>
      </c>
      <c r="C1163" s="3" t="s">
        <v>2109</v>
      </c>
      <c r="D1163" s="17">
        <f t="shared" si="18"/>
        <v>9851591</v>
      </c>
    </row>
    <row r="1164" spans="1:4" x14ac:dyDescent="0.3">
      <c r="A1164" s="14">
        <v>47781388</v>
      </c>
      <c r="B1164" s="14">
        <v>40000000</v>
      </c>
      <c r="C1164" s="2" t="s">
        <v>2110</v>
      </c>
      <c r="D1164" s="17">
        <f t="shared" si="18"/>
        <v>7781388</v>
      </c>
    </row>
    <row r="1165" spans="1:4" x14ac:dyDescent="0.3">
      <c r="A1165" s="15">
        <v>52320979</v>
      </c>
      <c r="B1165" s="15">
        <v>40000000</v>
      </c>
      <c r="C1165" s="3" t="s">
        <v>2112</v>
      </c>
      <c r="D1165" s="17">
        <f t="shared" si="18"/>
        <v>12320979</v>
      </c>
    </row>
    <row r="1166" spans="1:4" x14ac:dyDescent="0.3">
      <c r="A1166" s="14">
        <v>47806295</v>
      </c>
      <c r="B1166" s="14">
        <v>43000000</v>
      </c>
      <c r="C1166" s="2" t="s">
        <v>2113</v>
      </c>
      <c r="D1166" s="17">
        <f t="shared" si="18"/>
        <v>4806295</v>
      </c>
    </row>
    <row r="1167" spans="1:4" x14ac:dyDescent="0.3">
      <c r="A1167" s="15">
        <v>51853450</v>
      </c>
      <c r="B1167" s="15">
        <v>25000000</v>
      </c>
      <c r="C1167" s="3" t="s">
        <v>2115</v>
      </c>
      <c r="D1167" s="17">
        <f t="shared" si="18"/>
        <v>26853450</v>
      </c>
    </row>
    <row r="1168" spans="1:4" x14ac:dyDescent="0.3">
      <c r="A1168" s="14">
        <v>46012734</v>
      </c>
      <c r="B1168" s="14">
        <v>40000000</v>
      </c>
      <c r="C1168" s="2" t="s">
        <v>2117</v>
      </c>
      <c r="D1168" s="17">
        <f t="shared" si="18"/>
        <v>6012734</v>
      </c>
    </row>
    <row r="1169" spans="1:4" x14ac:dyDescent="0.3">
      <c r="A1169" s="15">
        <v>47034272</v>
      </c>
      <c r="B1169" s="15">
        <v>40000000</v>
      </c>
      <c r="C1169" s="3" t="s">
        <v>2119</v>
      </c>
      <c r="D1169" s="17">
        <f t="shared" si="18"/>
        <v>7034272</v>
      </c>
    </row>
    <row r="1170" spans="1:4" x14ac:dyDescent="0.3">
      <c r="A1170" s="14">
        <v>45856732</v>
      </c>
      <c r="B1170" s="14">
        <v>40000000</v>
      </c>
      <c r="C1170" s="2" t="s">
        <v>2120</v>
      </c>
      <c r="D1170" s="17">
        <f t="shared" si="18"/>
        <v>5856732</v>
      </c>
    </row>
    <row r="1171" spans="1:4" x14ac:dyDescent="0.3">
      <c r="A1171" s="15">
        <v>59588068</v>
      </c>
      <c r="B1171" s="15">
        <v>40000000</v>
      </c>
      <c r="C1171" s="3" t="s">
        <v>2121</v>
      </c>
      <c r="D1171" s="17">
        <f t="shared" si="18"/>
        <v>19588068</v>
      </c>
    </row>
    <row r="1172" spans="1:4" x14ac:dyDescent="0.3">
      <c r="A1172" s="14">
        <v>44175394</v>
      </c>
      <c r="B1172" s="14">
        <v>36000000</v>
      </c>
      <c r="C1172" s="2" t="s">
        <v>2123</v>
      </c>
      <c r="D1172" s="17">
        <f t="shared" si="18"/>
        <v>8175394</v>
      </c>
    </row>
    <row r="1173" spans="1:4" x14ac:dyDescent="0.3">
      <c r="A1173" s="15">
        <v>45500797</v>
      </c>
      <c r="B1173" s="15">
        <v>40000000</v>
      </c>
      <c r="C1173" s="3" t="s">
        <v>2124</v>
      </c>
      <c r="D1173" s="17">
        <f t="shared" si="18"/>
        <v>5500797</v>
      </c>
    </row>
    <row r="1174" spans="1:4" x14ac:dyDescent="0.3">
      <c r="A1174" s="14">
        <v>41797066</v>
      </c>
      <c r="B1174" s="14">
        <v>40000000</v>
      </c>
      <c r="C1174" s="2" t="s">
        <v>2126</v>
      </c>
      <c r="D1174" s="17">
        <f t="shared" si="18"/>
        <v>1797066</v>
      </c>
    </row>
    <row r="1175" spans="1:4" x14ac:dyDescent="0.3">
      <c r="A1175" s="15">
        <v>38087756</v>
      </c>
      <c r="B1175" s="15">
        <v>40000000</v>
      </c>
      <c r="C1175" s="3" t="s">
        <v>2127</v>
      </c>
      <c r="D1175" s="17">
        <f t="shared" si="18"/>
        <v>-1912244</v>
      </c>
    </row>
    <row r="1176" spans="1:4" x14ac:dyDescent="0.3">
      <c r="A1176" s="14">
        <v>37752931</v>
      </c>
      <c r="B1176" s="14">
        <v>40000000</v>
      </c>
      <c r="C1176" s="2" t="s">
        <v>2129</v>
      </c>
      <c r="D1176" s="17">
        <f t="shared" si="18"/>
        <v>-2247069</v>
      </c>
    </row>
    <row r="1177" spans="1:4" x14ac:dyDescent="0.3">
      <c r="A1177" s="14">
        <v>37371385</v>
      </c>
      <c r="B1177" s="14">
        <v>40000000</v>
      </c>
      <c r="C1177" s="2" t="s">
        <v>2131</v>
      </c>
      <c r="D1177" s="17">
        <f t="shared" si="18"/>
        <v>-2628615</v>
      </c>
    </row>
    <row r="1178" spans="1:4" x14ac:dyDescent="0.3">
      <c r="A1178" s="15">
        <v>37101011</v>
      </c>
      <c r="B1178" s="15">
        <v>40000000</v>
      </c>
      <c r="C1178" s="3" t="s">
        <v>2132</v>
      </c>
      <c r="D1178" s="17">
        <f t="shared" si="18"/>
        <v>-2898989</v>
      </c>
    </row>
    <row r="1179" spans="1:4" x14ac:dyDescent="0.3">
      <c r="A1179" s="14">
        <v>38176892</v>
      </c>
      <c r="B1179" s="14">
        <v>40000000</v>
      </c>
      <c r="C1179" s="2" t="s">
        <v>2133</v>
      </c>
      <c r="D1179" s="17">
        <f t="shared" si="18"/>
        <v>-1823108</v>
      </c>
    </row>
    <row r="1180" spans="1:4" x14ac:dyDescent="0.3">
      <c r="A1180" s="15">
        <v>36283504</v>
      </c>
      <c r="B1180" s="15">
        <v>40000000</v>
      </c>
      <c r="C1180" s="3" t="s">
        <v>2134</v>
      </c>
      <c r="D1180" s="17">
        <f t="shared" si="18"/>
        <v>-3716496</v>
      </c>
    </row>
    <row r="1181" spans="1:4" x14ac:dyDescent="0.3">
      <c r="A1181" s="14">
        <v>35183792</v>
      </c>
      <c r="B1181" s="14">
        <v>38000000</v>
      </c>
      <c r="C1181" s="2" t="s">
        <v>2135</v>
      </c>
      <c r="D1181" s="17">
        <f t="shared" si="18"/>
        <v>-2816208</v>
      </c>
    </row>
    <row r="1182" spans="1:4" x14ac:dyDescent="0.3">
      <c r="A1182" s="15">
        <v>38543473</v>
      </c>
      <c r="B1182" s="15">
        <v>40000000</v>
      </c>
      <c r="C1182" s="3" t="s">
        <v>2137</v>
      </c>
      <c r="D1182" s="17">
        <f t="shared" si="18"/>
        <v>-1456527</v>
      </c>
    </row>
    <row r="1183" spans="1:4" x14ac:dyDescent="0.3">
      <c r="A1183" s="14">
        <v>36037909</v>
      </c>
      <c r="B1183" s="14">
        <v>60000000</v>
      </c>
      <c r="C1183" s="2" t="s">
        <v>2139</v>
      </c>
      <c r="D1183" s="17">
        <f t="shared" si="18"/>
        <v>-23962091</v>
      </c>
    </row>
    <row r="1184" spans="1:4" x14ac:dyDescent="0.3">
      <c r="A1184" s="15">
        <v>42575718</v>
      </c>
      <c r="B1184" s="15">
        <v>40000000</v>
      </c>
      <c r="C1184" s="3" t="s">
        <v>2140</v>
      </c>
      <c r="D1184" s="17">
        <f t="shared" si="18"/>
        <v>2575718</v>
      </c>
    </row>
    <row r="1185" spans="1:4" x14ac:dyDescent="0.3">
      <c r="A1185" s="14">
        <v>33864342</v>
      </c>
      <c r="B1185" s="14">
        <v>40000000</v>
      </c>
      <c r="C1185" s="2" t="s">
        <v>2142</v>
      </c>
      <c r="D1185" s="17">
        <f t="shared" si="18"/>
        <v>-6135658</v>
      </c>
    </row>
    <row r="1186" spans="1:4" x14ac:dyDescent="0.3">
      <c r="A1186" s="15">
        <v>33508922</v>
      </c>
      <c r="B1186" s="15">
        <v>40000000</v>
      </c>
      <c r="C1186" s="3" t="s">
        <v>2143</v>
      </c>
      <c r="D1186" s="17">
        <f t="shared" si="18"/>
        <v>-6491078</v>
      </c>
    </row>
    <row r="1187" spans="1:4" x14ac:dyDescent="0.3">
      <c r="A1187" s="14">
        <v>42071069</v>
      </c>
      <c r="B1187" s="14">
        <v>30000000</v>
      </c>
      <c r="C1187" s="2" t="s">
        <v>2144</v>
      </c>
      <c r="D1187" s="17">
        <f t="shared" si="18"/>
        <v>12071069</v>
      </c>
    </row>
    <row r="1188" spans="1:4" x14ac:dyDescent="0.3">
      <c r="A1188" s="14">
        <v>32853640</v>
      </c>
      <c r="B1188" s="14">
        <v>40000000</v>
      </c>
      <c r="C1188" s="2" t="s">
        <v>2145</v>
      </c>
      <c r="D1188" s="17">
        <f t="shared" si="18"/>
        <v>-7146360</v>
      </c>
    </row>
    <row r="1189" spans="1:4" x14ac:dyDescent="0.3">
      <c r="A1189" s="15">
        <v>42615685</v>
      </c>
      <c r="B1189" s="15">
        <v>40000000</v>
      </c>
      <c r="C1189" s="3" t="s">
        <v>2147</v>
      </c>
      <c r="D1189" s="17">
        <f t="shared" si="18"/>
        <v>2615685</v>
      </c>
    </row>
    <row r="1190" spans="1:4" x14ac:dyDescent="0.3">
      <c r="A1190" s="14">
        <v>32055248</v>
      </c>
      <c r="B1190" s="14">
        <v>25000000</v>
      </c>
      <c r="C1190" s="2" t="s">
        <v>2149</v>
      </c>
      <c r="D1190" s="17">
        <f t="shared" si="18"/>
        <v>7055248</v>
      </c>
    </row>
    <row r="1191" spans="1:4" x14ac:dyDescent="0.3">
      <c r="A1191" s="15">
        <v>31836745</v>
      </c>
      <c r="B1191" s="15">
        <v>40000000</v>
      </c>
      <c r="C1191" s="3" t="s">
        <v>2152</v>
      </c>
      <c r="D1191" s="17">
        <f t="shared" si="18"/>
        <v>-8163255</v>
      </c>
    </row>
    <row r="1192" spans="1:4" x14ac:dyDescent="0.3">
      <c r="A1192" s="14">
        <v>30993544</v>
      </c>
      <c r="B1192" s="14">
        <v>40000000</v>
      </c>
      <c r="C1192" s="2" t="s">
        <v>2153</v>
      </c>
      <c r="D1192" s="17">
        <f t="shared" si="18"/>
        <v>-9006456</v>
      </c>
    </row>
    <row r="1193" spans="1:4" x14ac:dyDescent="0.3">
      <c r="A1193" s="15">
        <v>30981850</v>
      </c>
      <c r="B1193" s="15">
        <v>40000000</v>
      </c>
      <c r="C1193" s="3" t="s">
        <v>2155</v>
      </c>
      <c r="D1193" s="17">
        <f t="shared" si="18"/>
        <v>-9018150</v>
      </c>
    </row>
    <row r="1194" spans="1:4" x14ac:dyDescent="0.3">
      <c r="A1194" s="14">
        <v>30199105</v>
      </c>
      <c r="B1194" s="14">
        <v>40000000</v>
      </c>
      <c r="C1194" s="2" t="s">
        <v>2157</v>
      </c>
      <c r="D1194" s="17">
        <f t="shared" si="18"/>
        <v>-9800895</v>
      </c>
    </row>
    <row r="1195" spans="1:4" x14ac:dyDescent="0.3">
      <c r="A1195" s="15">
        <v>29077547</v>
      </c>
      <c r="B1195" s="15">
        <v>40000000</v>
      </c>
      <c r="C1195" s="3" t="s">
        <v>2158</v>
      </c>
      <c r="D1195" s="17">
        <f t="shared" si="18"/>
        <v>-10922453</v>
      </c>
    </row>
    <row r="1196" spans="1:4" x14ac:dyDescent="0.3">
      <c r="A1196" s="14">
        <v>29374178</v>
      </c>
      <c r="B1196" s="14">
        <v>40000000</v>
      </c>
      <c r="C1196" s="2" t="s">
        <v>2160</v>
      </c>
      <c r="D1196" s="17">
        <f t="shared" si="18"/>
        <v>-10625822</v>
      </c>
    </row>
    <row r="1197" spans="1:4" x14ac:dyDescent="0.3">
      <c r="A1197" s="15">
        <v>28535768</v>
      </c>
      <c r="B1197" s="15">
        <v>40000000</v>
      </c>
      <c r="C1197" s="3" t="s">
        <v>2161</v>
      </c>
      <c r="D1197" s="17">
        <f t="shared" si="18"/>
        <v>-11464232</v>
      </c>
    </row>
    <row r="1198" spans="1:4" x14ac:dyDescent="0.3">
      <c r="A1198" s="14">
        <v>27663982</v>
      </c>
      <c r="B1198" s="14">
        <v>40000000</v>
      </c>
      <c r="C1198" s="2" t="s">
        <v>2162</v>
      </c>
      <c r="D1198" s="17">
        <f t="shared" si="18"/>
        <v>-12336018</v>
      </c>
    </row>
    <row r="1199" spans="1:4" x14ac:dyDescent="0.3">
      <c r="A1199" s="15">
        <v>27053815</v>
      </c>
      <c r="B1199" s="15">
        <v>40000000</v>
      </c>
      <c r="C1199" s="3" t="s">
        <v>2163</v>
      </c>
      <c r="D1199" s="17">
        <f t="shared" si="18"/>
        <v>-12946185</v>
      </c>
    </row>
    <row r="1200" spans="1:4" x14ac:dyDescent="0.3">
      <c r="A1200" s="14">
        <v>26814957</v>
      </c>
      <c r="B1200" s="14">
        <v>35000000</v>
      </c>
      <c r="C1200" s="2" t="s">
        <v>2165</v>
      </c>
      <c r="D1200" s="17">
        <f t="shared" si="18"/>
        <v>-8185043</v>
      </c>
    </row>
    <row r="1201" spans="1:4" x14ac:dyDescent="0.3">
      <c r="A1201" s="15">
        <v>25178165</v>
      </c>
      <c r="B1201" s="15">
        <v>40000000</v>
      </c>
      <c r="C1201" s="3" t="s">
        <v>2167</v>
      </c>
      <c r="D1201" s="17">
        <f t="shared" si="18"/>
        <v>-14821835</v>
      </c>
    </row>
    <row r="1202" spans="1:4" x14ac:dyDescent="0.3">
      <c r="A1202" s="14">
        <v>25117498</v>
      </c>
      <c r="B1202" s="14">
        <v>40000000</v>
      </c>
      <c r="C1202" s="2" t="s">
        <v>2169</v>
      </c>
      <c r="D1202" s="17">
        <f t="shared" si="18"/>
        <v>-14882502</v>
      </c>
    </row>
    <row r="1203" spans="1:4" x14ac:dyDescent="0.3">
      <c r="A1203" s="15">
        <v>32645</v>
      </c>
      <c r="B1203" s="15">
        <v>500000</v>
      </c>
      <c r="C1203" s="3" t="s">
        <v>2170</v>
      </c>
      <c r="D1203" s="17">
        <f t="shared" si="18"/>
        <v>-467355</v>
      </c>
    </row>
    <row r="1204" spans="1:4" x14ac:dyDescent="0.3">
      <c r="A1204" s="14">
        <v>24332324</v>
      </c>
      <c r="B1204" s="14">
        <v>40000000</v>
      </c>
      <c r="C1204" s="2" t="s">
        <v>2171</v>
      </c>
      <c r="D1204" s="17">
        <f t="shared" si="18"/>
        <v>-15667676</v>
      </c>
    </row>
    <row r="1205" spans="1:4" x14ac:dyDescent="0.3">
      <c r="A1205" s="15">
        <v>36665854</v>
      </c>
      <c r="B1205" s="15">
        <v>40000000</v>
      </c>
      <c r="C1205" s="3" t="s">
        <v>2172</v>
      </c>
      <c r="D1205" s="17">
        <f t="shared" si="18"/>
        <v>-3334146</v>
      </c>
    </row>
    <row r="1206" spans="1:4" x14ac:dyDescent="0.3">
      <c r="A1206" s="14">
        <v>22717758</v>
      </c>
      <c r="B1206" s="14">
        <v>40000000</v>
      </c>
      <c r="C1206" s="2" t="s">
        <v>2175</v>
      </c>
      <c r="D1206" s="17">
        <f t="shared" si="18"/>
        <v>-17282242</v>
      </c>
    </row>
    <row r="1207" spans="1:4" x14ac:dyDescent="0.3">
      <c r="A1207" s="15">
        <v>22433915</v>
      </c>
      <c r="B1207" s="15">
        <v>60000000</v>
      </c>
      <c r="C1207" s="3" t="s">
        <v>2176</v>
      </c>
      <c r="D1207" s="17">
        <f t="shared" si="18"/>
        <v>-37566085</v>
      </c>
    </row>
    <row r="1208" spans="1:4" x14ac:dyDescent="0.3">
      <c r="A1208" s="14">
        <v>22326247</v>
      </c>
      <c r="B1208" s="14">
        <v>60000000</v>
      </c>
      <c r="C1208" s="2" t="s">
        <v>2178</v>
      </c>
      <c r="D1208" s="17">
        <f t="shared" si="18"/>
        <v>-37673753</v>
      </c>
    </row>
    <row r="1209" spans="1:4" x14ac:dyDescent="0.3">
      <c r="A1209" s="15">
        <v>21176322</v>
      </c>
      <c r="B1209" s="15">
        <v>40000000</v>
      </c>
      <c r="C1209" s="3" t="s">
        <v>2180</v>
      </c>
      <c r="D1209" s="17">
        <f t="shared" si="18"/>
        <v>-18823678</v>
      </c>
    </row>
    <row r="1210" spans="1:4" x14ac:dyDescent="0.3">
      <c r="A1210" s="14">
        <v>20300000</v>
      </c>
      <c r="B1210" s="14">
        <v>40000000</v>
      </c>
      <c r="C1210" s="2" t="s">
        <v>2181</v>
      </c>
      <c r="D1210" s="17">
        <f t="shared" si="18"/>
        <v>-19700000</v>
      </c>
    </row>
    <row r="1211" spans="1:4" x14ac:dyDescent="0.3">
      <c r="A1211" s="15">
        <v>20302961</v>
      </c>
      <c r="B1211" s="15">
        <v>45000000</v>
      </c>
      <c r="C1211" s="3" t="s">
        <v>2182</v>
      </c>
      <c r="D1211" s="17">
        <f t="shared" si="18"/>
        <v>-24697039</v>
      </c>
    </row>
    <row r="1212" spans="1:4" x14ac:dyDescent="0.3">
      <c r="A1212" s="14">
        <v>15962471</v>
      </c>
      <c r="B1212" s="14">
        <v>40000000</v>
      </c>
      <c r="C1212" s="2" t="s">
        <v>2184</v>
      </c>
      <c r="D1212" s="17">
        <f t="shared" si="18"/>
        <v>-24037529</v>
      </c>
    </row>
    <row r="1213" spans="1:4" x14ac:dyDescent="0.3">
      <c r="A1213" s="15">
        <v>14942422</v>
      </c>
      <c r="B1213" s="15">
        <v>40000000</v>
      </c>
      <c r="C1213" s="3" t="s">
        <v>2185</v>
      </c>
      <c r="D1213" s="17">
        <f t="shared" si="18"/>
        <v>-25057578</v>
      </c>
    </row>
    <row r="1214" spans="1:4" x14ac:dyDescent="0.3">
      <c r="A1214" s="14">
        <v>14967182</v>
      </c>
      <c r="B1214" s="14">
        <v>40000000</v>
      </c>
      <c r="C1214" s="2" t="s">
        <v>2187</v>
      </c>
      <c r="D1214" s="17">
        <f t="shared" si="18"/>
        <v>-25032818</v>
      </c>
    </row>
    <row r="1215" spans="1:4" x14ac:dyDescent="0.3">
      <c r="A1215" s="15">
        <v>18996755</v>
      </c>
      <c r="B1215" s="15">
        <v>45000000</v>
      </c>
      <c r="C1215" s="3" t="s">
        <v>2189</v>
      </c>
      <c r="D1215" s="17">
        <f t="shared" si="18"/>
        <v>-26003245</v>
      </c>
    </row>
    <row r="1216" spans="1:4" x14ac:dyDescent="0.3">
      <c r="A1216" s="14">
        <v>14375181</v>
      </c>
      <c r="B1216" s="14">
        <v>51000000</v>
      </c>
      <c r="C1216" s="2" t="s">
        <v>2192</v>
      </c>
      <c r="D1216" s="17">
        <f t="shared" si="18"/>
        <v>-36624819</v>
      </c>
    </row>
    <row r="1217" spans="1:4" x14ac:dyDescent="0.3">
      <c r="A1217" s="15">
        <v>20999103</v>
      </c>
      <c r="B1217" s="15">
        <v>40000000</v>
      </c>
      <c r="C1217" s="3" t="s">
        <v>2194</v>
      </c>
      <c r="D1217" s="17">
        <f t="shared" si="18"/>
        <v>-19000897</v>
      </c>
    </row>
    <row r="1218" spans="1:4" x14ac:dyDescent="0.3">
      <c r="A1218" s="14">
        <v>14448589</v>
      </c>
      <c r="B1218" s="14">
        <v>40000000</v>
      </c>
      <c r="C1218" s="2" t="s">
        <v>2195</v>
      </c>
      <c r="D1218" s="17">
        <f t="shared" si="18"/>
        <v>-25551411</v>
      </c>
    </row>
    <row r="1219" spans="1:4" x14ac:dyDescent="0.3">
      <c r="A1219" s="15">
        <v>14358033</v>
      </c>
      <c r="B1219" s="15">
        <v>40000000</v>
      </c>
      <c r="C1219" s="3" t="s">
        <v>2197</v>
      </c>
      <c r="D1219" s="17">
        <f t="shared" ref="D1219:D1282" si="19">A1219-B1219</f>
        <v>-25641967</v>
      </c>
    </row>
    <row r="1220" spans="1:4" x14ac:dyDescent="0.3">
      <c r="A1220" s="14">
        <v>33201661</v>
      </c>
      <c r="B1220" s="14">
        <v>77000000</v>
      </c>
      <c r="C1220" s="2" t="s">
        <v>2198</v>
      </c>
      <c r="D1220" s="17">
        <f t="shared" si="19"/>
        <v>-43798339</v>
      </c>
    </row>
    <row r="1221" spans="1:4" x14ac:dyDescent="0.3">
      <c r="A1221" s="15">
        <v>14018364</v>
      </c>
      <c r="B1221" s="15">
        <v>30000000</v>
      </c>
      <c r="C1221" s="3" t="s">
        <v>2201</v>
      </c>
      <c r="D1221" s="17">
        <f t="shared" si="19"/>
        <v>-15981636</v>
      </c>
    </row>
    <row r="1222" spans="1:4" x14ac:dyDescent="0.3">
      <c r="A1222" s="14">
        <v>13395939</v>
      </c>
      <c r="B1222" s="14">
        <v>60000000</v>
      </c>
      <c r="C1222" s="2" t="s">
        <v>2203</v>
      </c>
      <c r="D1222" s="17">
        <f t="shared" si="19"/>
        <v>-46604061</v>
      </c>
    </row>
    <row r="1223" spans="1:4" x14ac:dyDescent="0.3">
      <c r="A1223" s="15">
        <v>20113965</v>
      </c>
      <c r="B1223" s="15">
        <v>40000000</v>
      </c>
      <c r="C1223" s="3" t="s">
        <v>2204</v>
      </c>
      <c r="D1223" s="17">
        <f t="shared" si="19"/>
        <v>-19886035</v>
      </c>
    </row>
    <row r="1224" spans="1:4" x14ac:dyDescent="0.3">
      <c r="A1224" s="14">
        <v>13376506</v>
      </c>
      <c r="B1224" s="14">
        <v>40000000</v>
      </c>
      <c r="C1224" s="2" t="s">
        <v>2206</v>
      </c>
      <c r="D1224" s="17">
        <f t="shared" si="19"/>
        <v>-26623494</v>
      </c>
    </row>
    <row r="1225" spans="1:4" x14ac:dyDescent="0.3">
      <c r="A1225" s="15">
        <v>13208023</v>
      </c>
      <c r="B1225" s="15">
        <v>42000000</v>
      </c>
      <c r="C1225" s="3" t="s">
        <v>2209</v>
      </c>
      <c r="D1225" s="17">
        <f t="shared" si="19"/>
        <v>-28791977</v>
      </c>
    </row>
    <row r="1226" spans="1:4" x14ac:dyDescent="0.3">
      <c r="A1226" s="14">
        <v>13838130</v>
      </c>
      <c r="B1226" s="14">
        <v>40000000</v>
      </c>
      <c r="C1226" s="2" t="s">
        <v>2210</v>
      </c>
      <c r="D1226" s="17">
        <f t="shared" si="19"/>
        <v>-26161870</v>
      </c>
    </row>
    <row r="1227" spans="1:4" x14ac:dyDescent="0.3">
      <c r="A1227" s="14">
        <v>9652000</v>
      </c>
      <c r="B1227" s="14">
        <v>40000000</v>
      </c>
      <c r="C1227" s="2" t="s">
        <v>2211</v>
      </c>
      <c r="D1227" s="17">
        <f t="shared" si="19"/>
        <v>-30348000</v>
      </c>
    </row>
    <row r="1228" spans="1:4" x14ac:dyDescent="0.3">
      <c r="A1228" s="14">
        <v>7000000</v>
      </c>
      <c r="B1228" s="14">
        <v>36000000</v>
      </c>
      <c r="C1228" s="2" t="s">
        <v>2213</v>
      </c>
      <c r="D1228" s="17">
        <f t="shared" si="19"/>
        <v>-29000000</v>
      </c>
    </row>
    <row r="1229" spans="1:4" x14ac:dyDescent="0.3">
      <c r="A1229" s="15">
        <v>10431220</v>
      </c>
      <c r="B1229" s="15">
        <v>24000000</v>
      </c>
      <c r="C1229" s="3" t="s">
        <v>2215</v>
      </c>
      <c r="D1229" s="17">
        <f t="shared" si="19"/>
        <v>-13568780</v>
      </c>
    </row>
    <row r="1230" spans="1:4" x14ac:dyDescent="0.3">
      <c r="A1230" s="14">
        <v>10326062</v>
      </c>
      <c r="B1230" s="14">
        <v>33000000</v>
      </c>
      <c r="C1230" s="2" t="s">
        <v>2218</v>
      </c>
      <c r="D1230" s="17">
        <f t="shared" si="19"/>
        <v>-22673938</v>
      </c>
    </row>
    <row r="1231" spans="1:4" x14ac:dyDescent="0.3">
      <c r="A1231" s="15">
        <v>6114237</v>
      </c>
      <c r="B1231" s="15">
        <v>40000000</v>
      </c>
      <c r="C1231" s="3" t="s">
        <v>2219</v>
      </c>
      <c r="D1231" s="17">
        <f t="shared" si="19"/>
        <v>-33885763</v>
      </c>
    </row>
    <row r="1232" spans="1:4" x14ac:dyDescent="0.3">
      <c r="A1232" s="14">
        <v>4835968</v>
      </c>
      <c r="B1232" s="14">
        <v>40000000</v>
      </c>
      <c r="C1232" s="2" t="s">
        <v>2220</v>
      </c>
      <c r="D1232" s="17">
        <f t="shared" si="19"/>
        <v>-35164032</v>
      </c>
    </row>
    <row r="1233" spans="1:4" x14ac:dyDescent="0.3">
      <c r="A1233" s="15">
        <v>4777007</v>
      </c>
      <c r="B1233" s="15">
        <v>40000000</v>
      </c>
      <c r="C1233" s="3" t="s">
        <v>2223</v>
      </c>
      <c r="D1233" s="17">
        <f t="shared" si="19"/>
        <v>-35222993</v>
      </c>
    </row>
    <row r="1234" spans="1:4" x14ac:dyDescent="0.3">
      <c r="A1234" s="14">
        <v>3675072</v>
      </c>
      <c r="B1234" s="14">
        <v>26000000</v>
      </c>
      <c r="C1234" s="2" t="s">
        <v>2224</v>
      </c>
      <c r="D1234" s="17">
        <f t="shared" si="19"/>
        <v>-22324928</v>
      </c>
    </row>
    <row r="1235" spans="1:4" x14ac:dyDescent="0.3">
      <c r="A1235" s="15">
        <v>18438149</v>
      </c>
      <c r="B1235" s="15">
        <v>40000000</v>
      </c>
      <c r="C1235" s="3" t="s">
        <v>2225</v>
      </c>
      <c r="D1235" s="17">
        <f t="shared" si="19"/>
        <v>-21561851</v>
      </c>
    </row>
    <row r="1236" spans="1:4" x14ac:dyDescent="0.3">
      <c r="A1236" s="14">
        <v>511920</v>
      </c>
      <c r="B1236" s="14">
        <v>40000000</v>
      </c>
      <c r="C1236" s="2" t="s">
        <v>2228</v>
      </c>
      <c r="D1236" s="17">
        <f t="shared" si="19"/>
        <v>-39488080</v>
      </c>
    </row>
    <row r="1237" spans="1:4" x14ac:dyDescent="0.3">
      <c r="A1237" s="15">
        <v>10640645</v>
      </c>
      <c r="B1237" s="15">
        <v>40000000</v>
      </c>
      <c r="C1237" s="3" t="s">
        <v>2229</v>
      </c>
      <c r="D1237" s="17">
        <f t="shared" si="19"/>
        <v>-29359355</v>
      </c>
    </row>
    <row r="1238" spans="1:4" x14ac:dyDescent="0.3">
      <c r="A1238" s="14">
        <v>652526</v>
      </c>
      <c r="B1238" s="14">
        <v>40000000</v>
      </c>
      <c r="C1238" s="2" t="s">
        <v>2232</v>
      </c>
      <c r="D1238" s="17">
        <f t="shared" si="19"/>
        <v>-39347474</v>
      </c>
    </row>
    <row r="1239" spans="1:4" x14ac:dyDescent="0.3">
      <c r="A1239" s="15">
        <v>80050171</v>
      </c>
      <c r="B1239" s="15">
        <v>20000000</v>
      </c>
      <c r="C1239" s="3" t="s">
        <v>2233</v>
      </c>
      <c r="D1239" s="17">
        <f t="shared" si="19"/>
        <v>60050171</v>
      </c>
    </row>
    <row r="1240" spans="1:4" x14ac:dyDescent="0.3">
      <c r="A1240" s="14">
        <v>7564000</v>
      </c>
      <c r="B1240" s="14">
        <v>20000000</v>
      </c>
      <c r="C1240" s="2" t="s">
        <v>2234</v>
      </c>
      <c r="D1240" s="17">
        <f t="shared" si="19"/>
        <v>-12436000</v>
      </c>
    </row>
    <row r="1241" spans="1:4" x14ac:dyDescent="0.3">
      <c r="A1241" s="15">
        <v>876671</v>
      </c>
      <c r="B1241" s="15">
        <v>25000000</v>
      </c>
      <c r="C1241" s="3" t="s">
        <v>2237</v>
      </c>
      <c r="D1241" s="17">
        <f t="shared" si="19"/>
        <v>-24123329</v>
      </c>
    </row>
    <row r="1242" spans="1:4" x14ac:dyDescent="0.3">
      <c r="A1242" s="14">
        <v>2869369</v>
      </c>
      <c r="B1242" s="14">
        <v>30000000</v>
      </c>
      <c r="C1242" s="2" t="s">
        <v>2238</v>
      </c>
      <c r="D1242" s="17">
        <f t="shared" si="19"/>
        <v>-27130631</v>
      </c>
    </row>
    <row r="1243" spans="1:4" x14ac:dyDescent="0.3">
      <c r="A1243" s="15">
        <v>128978</v>
      </c>
      <c r="B1243" s="15">
        <v>40000000</v>
      </c>
      <c r="C1243" s="3" t="s">
        <v>2240</v>
      </c>
      <c r="D1243" s="17">
        <f t="shared" si="19"/>
        <v>-39871022</v>
      </c>
    </row>
    <row r="1244" spans="1:4" x14ac:dyDescent="0.3">
      <c r="A1244" s="14">
        <v>77231</v>
      </c>
      <c r="B1244" s="14">
        <v>25000000</v>
      </c>
      <c r="C1244" s="2" t="s">
        <v>2241</v>
      </c>
      <c r="D1244" s="17">
        <f t="shared" si="19"/>
        <v>-24922769</v>
      </c>
    </row>
    <row r="1245" spans="1:4" x14ac:dyDescent="0.3">
      <c r="A1245" s="15">
        <v>4563029</v>
      </c>
      <c r="B1245" s="15">
        <v>39200000</v>
      </c>
      <c r="C1245" s="3" t="s">
        <v>2244</v>
      </c>
      <c r="D1245" s="17">
        <f t="shared" si="19"/>
        <v>-34636971</v>
      </c>
    </row>
    <row r="1246" spans="1:4" x14ac:dyDescent="0.3">
      <c r="A1246" s="14">
        <v>50693162</v>
      </c>
      <c r="B1246" s="14">
        <v>23000000</v>
      </c>
      <c r="C1246" s="2" t="s">
        <v>2246</v>
      </c>
      <c r="D1246" s="17">
        <f t="shared" si="19"/>
        <v>27693162</v>
      </c>
    </row>
    <row r="1247" spans="1:4" x14ac:dyDescent="0.3">
      <c r="A1247" s="15">
        <v>6498000</v>
      </c>
      <c r="B1247" s="15">
        <v>18026148</v>
      </c>
      <c r="C1247" s="3" t="s">
        <v>2249</v>
      </c>
      <c r="D1247" s="17">
        <f t="shared" si="19"/>
        <v>-11528148</v>
      </c>
    </row>
    <row r="1248" spans="1:4" x14ac:dyDescent="0.3">
      <c r="A1248" s="14">
        <v>63411478</v>
      </c>
      <c r="B1248" s="14">
        <v>39000000</v>
      </c>
      <c r="C1248" s="2" t="s">
        <v>2252</v>
      </c>
      <c r="D1248" s="17">
        <f t="shared" si="19"/>
        <v>24411478</v>
      </c>
    </row>
    <row r="1249" spans="1:4" x14ac:dyDescent="0.3">
      <c r="A1249" s="15">
        <v>35287788</v>
      </c>
      <c r="B1249" s="15">
        <v>39000000</v>
      </c>
      <c r="C1249" s="3" t="s">
        <v>2254</v>
      </c>
      <c r="D1249" s="17">
        <f t="shared" si="19"/>
        <v>-3712212</v>
      </c>
    </row>
    <row r="1250" spans="1:4" x14ac:dyDescent="0.3">
      <c r="A1250" s="14">
        <v>25335935</v>
      </c>
      <c r="B1250" s="14">
        <v>40000000</v>
      </c>
      <c r="C1250" s="2" t="s">
        <v>2255</v>
      </c>
      <c r="D1250" s="17">
        <f t="shared" si="19"/>
        <v>-14664065</v>
      </c>
    </row>
    <row r="1251" spans="1:4" x14ac:dyDescent="0.3">
      <c r="A1251" s="15">
        <v>5881504</v>
      </c>
      <c r="B1251" s="15">
        <v>39000000</v>
      </c>
      <c r="C1251" s="3" t="s">
        <v>2258</v>
      </c>
      <c r="D1251" s="17">
        <f t="shared" si="19"/>
        <v>-33118496</v>
      </c>
    </row>
    <row r="1252" spans="1:4" x14ac:dyDescent="0.3">
      <c r="A1252" s="14">
        <v>60000000</v>
      </c>
      <c r="B1252" s="14">
        <v>39000000</v>
      </c>
      <c r="C1252" s="2" t="s">
        <v>2259</v>
      </c>
      <c r="D1252" s="17">
        <f t="shared" si="19"/>
        <v>21000000</v>
      </c>
    </row>
    <row r="1253" spans="1:4" x14ac:dyDescent="0.3">
      <c r="A1253" s="15">
        <v>29802761</v>
      </c>
      <c r="B1253" s="15">
        <v>40000000</v>
      </c>
      <c r="C1253" s="3" t="s">
        <v>2260</v>
      </c>
      <c r="D1253" s="17">
        <f t="shared" si="19"/>
        <v>-10197239</v>
      </c>
    </row>
    <row r="1254" spans="1:4" x14ac:dyDescent="0.3">
      <c r="A1254" s="14">
        <v>626809</v>
      </c>
      <c r="B1254" s="14">
        <v>553632000</v>
      </c>
      <c r="C1254" s="2" t="s">
        <v>2261</v>
      </c>
      <c r="D1254" s="17">
        <f t="shared" si="19"/>
        <v>-553005191</v>
      </c>
    </row>
    <row r="1255" spans="1:4" x14ac:dyDescent="0.3">
      <c r="A1255" s="15">
        <v>127214072</v>
      </c>
      <c r="B1255" s="15">
        <v>38000000</v>
      </c>
      <c r="C1255" s="3" t="s">
        <v>2262</v>
      </c>
      <c r="D1255" s="17">
        <f t="shared" si="19"/>
        <v>89214072</v>
      </c>
    </row>
    <row r="1256" spans="1:4" x14ac:dyDescent="0.3">
      <c r="A1256" s="14">
        <v>88915214</v>
      </c>
      <c r="B1256" s="14">
        <v>38000000</v>
      </c>
      <c r="C1256" s="2" t="s">
        <v>2263</v>
      </c>
      <c r="D1256" s="17">
        <f t="shared" si="19"/>
        <v>50915214</v>
      </c>
    </row>
    <row r="1257" spans="1:4" x14ac:dyDescent="0.3">
      <c r="A1257" s="15">
        <v>30400000</v>
      </c>
      <c r="B1257" s="15">
        <v>39000000</v>
      </c>
      <c r="C1257" s="3" t="s">
        <v>2265</v>
      </c>
      <c r="D1257" s="17">
        <f t="shared" si="19"/>
        <v>-8600000</v>
      </c>
    </row>
    <row r="1258" spans="1:4" x14ac:dyDescent="0.3">
      <c r="A1258" s="14">
        <v>85570368</v>
      </c>
      <c r="B1258" s="14">
        <v>38000000</v>
      </c>
      <c r="C1258" s="2" t="s">
        <v>2266</v>
      </c>
      <c r="D1258" s="17">
        <f t="shared" si="19"/>
        <v>47570368</v>
      </c>
    </row>
    <row r="1259" spans="1:4" x14ac:dyDescent="0.3">
      <c r="A1259" s="15">
        <v>75668868</v>
      </c>
      <c r="B1259" s="15">
        <v>35000000</v>
      </c>
      <c r="C1259" s="3" t="s">
        <v>2268</v>
      </c>
      <c r="D1259" s="17">
        <f t="shared" si="19"/>
        <v>40668868</v>
      </c>
    </row>
    <row r="1260" spans="1:4" x14ac:dyDescent="0.3">
      <c r="A1260" s="14">
        <v>6594136</v>
      </c>
      <c r="B1260" s="14">
        <v>38600000</v>
      </c>
      <c r="C1260" s="2" t="s">
        <v>2271</v>
      </c>
      <c r="D1260" s="17">
        <f t="shared" si="19"/>
        <v>-32005864</v>
      </c>
    </row>
    <row r="1261" spans="1:4" x14ac:dyDescent="0.3">
      <c r="A1261" s="15">
        <v>58700247</v>
      </c>
      <c r="B1261" s="15">
        <v>38000000</v>
      </c>
      <c r="C1261" s="3" t="s">
        <v>2272</v>
      </c>
      <c r="D1261" s="17">
        <f t="shared" si="19"/>
        <v>20700247</v>
      </c>
    </row>
    <row r="1262" spans="1:4" x14ac:dyDescent="0.3">
      <c r="A1262" s="14">
        <v>50668906</v>
      </c>
      <c r="B1262" s="14">
        <v>38000000</v>
      </c>
      <c r="C1262" s="2" t="s">
        <v>2274</v>
      </c>
      <c r="D1262" s="17">
        <f t="shared" si="19"/>
        <v>12668906</v>
      </c>
    </row>
    <row r="1263" spans="1:4" x14ac:dyDescent="0.3">
      <c r="A1263" s="15">
        <v>39177215</v>
      </c>
      <c r="B1263" s="15">
        <v>38000000</v>
      </c>
      <c r="C1263" s="3" t="s">
        <v>2275</v>
      </c>
      <c r="D1263" s="17">
        <f t="shared" si="19"/>
        <v>1177215</v>
      </c>
    </row>
    <row r="1264" spans="1:4" x14ac:dyDescent="0.3">
      <c r="A1264" s="14">
        <v>40334024</v>
      </c>
      <c r="B1264" s="14">
        <v>35000000</v>
      </c>
      <c r="C1264" s="2" t="s">
        <v>2277</v>
      </c>
      <c r="D1264" s="17">
        <f t="shared" si="19"/>
        <v>5334024</v>
      </c>
    </row>
    <row r="1265" spans="1:4" x14ac:dyDescent="0.3">
      <c r="A1265" s="15">
        <v>71038190</v>
      </c>
      <c r="B1265" s="15">
        <v>30000000</v>
      </c>
      <c r="C1265" s="3" t="s">
        <v>2278</v>
      </c>
      <c r="D1265" s="17">
        <f t="shared" si="19"/>
        <v>41038190</v>
      </c>
    </row>
    <row r="1266" spans="1:4" x14ac:dyDescent="0.3">
      <c r="A1266" s="14">
        <v>24044532</v>
      </c>
      <c r="B1266" s="14">
        <v>38000000</v>
      </c>
      <c r="C1266" s="2" t="s">
        <v>2280</v>
      </c>
      <c r="D1266" s="17">
        <f t="shared" si="19"/>
        <v>-13955468</v>
      </c>
    </row>
    <row r="1267" spans="1:4" x14ac:dyDescent="0.3">
      <c r="A1267" s="15">
        <v>22770864</v>
      </c>
      <c r="B1267" s="15">
        <v>38000000</v>
      </c>
      <c r="C1267" s="3" t="s">
        <v>2281</v>
      </c>
      <c r="D1267" s="17">
        <f t="shared" si="19"/>
        <v>-15229136</v>
      </c>
    </row>
    <row r="1268" spans="1:4" x14ac:dyDescent="0.3">
      <c r="A1268" s="14">
        <v>18653746</v>
      </c>
      <c r="B1268" s="14">
        <v>38000000</v>
      </c>
      <c r="C1268" s="2" t="s">
        <v>2282</v>
      </c>
      <c r="D1268" s="17">
        <f t="shared" si="19"/>
        <v>-19346254</v>
      </c>
    </row>
    <row r="1269" spans="1:4" x14ac:dyDescent="0.3">
      <c r="A1269" s="15">
        <v>17305211</v>
      </c>
      <c r="B1269" s="15">
        <v>38000000</v>
      </c>
      <c r="C1269" s="3" t="s">
        <v>2283</v>
      </c>
      <c r="D1269" s="17">
        <f t="shared" si="19"/>
        <v>-20694789</v>
      </c>
    </row>
    <row r="1270" spans="1:4" x14ac:dyDescent="0.3">
      <c r="A1270" s="14">
        <v>16991902</v>
      </c>
      <c r="B1270" s="14">
        <v>57000000</v>
      </c>
      <c r="C1270" s="2" t="s">
        <v>2284</v>
      </c>
      <c r="D1270" s="17">
        <f t="shared" si="19"/>
        <v>-40008098</v>
      </c>
    </row>
    <row r="1271" spans="1:4" x14ac:dyDescent="0.3">
      <c r="A1271" s="15">
        <v>47536959</v>
      </c>
      <c r="B1271" s="15">
        <v>10000000</v>
      </c>
      <c r="C1271" s="3" t="s">
        <v>2286</v>
      </c>
      <c r="D1271" s="17">
        <f t="shared" si="19"/>
        <v>37536959</v>
      </c>
    </row>
    <row r="1272" spans="1:4" x14ac:dyDescent="0.3">
      <c r="A1272" s="14">
        <v>10300000</v>
      </c>
      <c r="B1272" s="14">
        <v>38000000</v>
      </c>
      <c r="C1272" s="2" t="s">
        <v>2288</v>
      </c>
      <c r="D1272" s="17">
        <f t="shared" si="19"/>
        <v>-27700000</v>
      </c>
    </row>
    <row r="1273" spans="1:4" x14ac:dyDescent="0.3">
      <c r="A1273" s="15">
        <v>13782838</v>
      </c>
      <c r="B1273" s="15">
        <v>15000000</v>
      </c>
      <c r="C1273" s="3" t="s">
        <v>2290</v>
      </c>
      <c r="D1273" s="17">
        <f t="shared" si="19"/>
        <v>-1217162</v>
      </c>
    </row>
    <row r="1274" spans="1:4" x14ac:dyDescent="0.3">
      <c r="A1274" s="14">
        <v>41997790</v>
      </c>
      <c r="B1274" s="14">
        <v>38000000</v>
      </c>
      <c r="C1274" s="2" t="s">
        <v>2291</v>
      </c>
      <c r="D1274" s="17">
        <f t="shared" si="19"/>
        <v>3997790</v>
      </c>
    </row>
    <row r="1275" spans="1:4" x14ac:dyDescent="0.3">
      <c r="A1275" s="15">
        <v>6482195</v>
      </c>
      <c r="B1275" s="15">
        <v>37000000</v>
      </c>
      <c r="C1275" s="3" t="s">
        <v>2293</v>
      </c>
      <c r="D1275" s="17">
        <f t="shared" si="19"/>
        <v>-30517805</v>
      </c>
    </row>
    <row r="1276" spans="1:4" x14ac:dyDescent="0.3">
      <c r="A1276" s="14">
        <v>623374</v>
      </c>
      <c r="B1276" s="14">
        <v>38000000</v>
      </c>
      <c r="C1276" s="2" t="s">
        <v>2296</v>
      </c>
      <c r="D1276" s="17">
        <f t="shared" si="19"/>
        <v>-37376626</v>
      </c>
    </row>
    <row r="1277" spans="1:4" x14ac:dyDescent="0.3">
      <c r="A1277" s="15">
        <v>7871693</v>
      </c>
      <c r="B1277" s="15">
        <v>55000000</v>
      </c>
      <c r="C1277" s="3" t="s">
        <v>2298</v>
      </c>
      <c r="D1277" s="17">
        <f t="shared" si="19"/>
        <v>-47128307</v>
      </c>
    </row>
    <row r="1278" spans="1:4" x14ac:dyDescent="0.3">
      <c r="A1278" s="14">
        <v>16377274</v>
      </c>
      <c r="B1278" s="14">
        <v>32000000</v>
      </c>
      <c r="C1278" s="2" t="s">
        <v>2300</v>
      </c>
      <c r="D1278" s="17">
        <f t="shared" si="19"/>
        <v>-15622726</v>
      </c>
    </row>
    <row r="1279" spans="1:4" x14ac:dyDescent="0.3">
      <c r="A1279" s="14">
        <v>9589875</v>
      </c>
      <c r="B1279" s="14">
        <v>40000000</v>
      </c>
      <c r="C1279" s="2" t="s">
        <v>2301</v>
      </c>
      <c r="D1279" s="17">
        <f t="shared" si="19"/>
        <v>-30410125</v>
      </c>
    </row>
    <row r="1280" spans="1:4" x14ac:dyDescent="0.3">
      <c r="A1280" s="15">
        <v>34912982</v>
      </c>
      <c r="B1280" s="15">
        <v>38000000</v>
      </c>
      <c r="C1280" s="3" t="s">
        <v>2303</v>
      </c>
      <c r="D1280" s="17">
        <f t="shared" si="19"/>
        <v>-3087018</v>
      </c>
    </row>
    <row r="1281" spans="1:4" x14ac:dyDescent="0.3">
      <c r="A1281" s="14">
        <v>109712885</v>
      </c>
      <c r="B1281" s="14">
        <v>35000000</v>
      </c>
      <c r="C1281" s="2" t="s">
        <v>2305</v>
      </c>
      <c r="D1281" s="17">
        <f t="shared" si="19"/>
        <v>74712885</v>
      </c>
    </row>
    <row r="1282" spans="1:4" x14ac:dyDescent="0.3">
      <c r="A1282" s="15">
        <v>92173235</v>
      </c>
      <c r="B1282" s="15">
        <v>37000000</v>
      </c>
      <c r="C1282" s="3" t="s">
        <v>2306</v>
      </c>
      <c r="D1282" s="17">
        <f t="shared" si="19"/>
        <v>55173235</v>
      </c>
    </row>
    <row r="1283" spans="1:4" x14ac:dyDescent="0.3">
      <c r="A1283" s="14">
        <v>41102171</v>
      </c>
      <c r="B1283" s="14">
        <v>40000000</v>
      </c>
      <c r="C1283" s="2" t="s">
        <v>2308</v>
      </c>
      <c r="D1283" s="17">
        <f t="shared" ref="D1283:D1346" si="20">A1283-B1283</f>
        <v>1102171</v>
      </c>
    </row>
    <row r="1284" spans="1:4" x14ac:dyDescent="0.3">
      <c r="A1284" s="15">
        <v>60338891</v>
      </c>
      <c r="B1284" s="15">
        <v>37000000</v>
      </c>
      <c r="C1284" s="3" t="s">
        <v>2310</v>
      </c>
      <c r="D1284" s="17">
        <f t="shared" si="20"/>
        <v>23338891</v>
      </c>
    </row>
    <row r="1285" spans="1:4" x14ac:dyDescent="0.3">
      <c r="A1285" s="14">
        <v>48006503</v>
      </c>
      <c r="B1285" s="14">
        <v>37000000</v>
      </c>
      <c r="C1285" s="2" t="s">
        <v>2312</v>
      </c>
      <c r="D1285" s="17">
        <f t="shared" si="20"/>
        <v>11006503</v>
      </c>
    </row>
    <row r="1286" spans="1:4" x14ac:dyDescent="0.3">
      <c r="A1286" s="15">
        <v>26903709</v>
      </c>
      <c r="B1286" s="15">
        <v>38000000</v>
      </c>
      <c r="C1286" s="3" t="s">
        <v>2314</v>
      </c>
      <c r="D1286" s="17">
        <f t="shared" si="20"/>
        <v>-11096291</v>
      </c>
    </row>
    <row r="1287" spans="1:4" x14ac:dyDescent="0.3">
      <c r="A1287" s="14">
        <v>22450975</v>
      </c>
      <c r="B1287" s="14">
        <v>37000000</v>
      </c>
      <c r="C1287" s="2" t="s">
        <v>2315</v>
      </c>
      <c r="D1287" s="17">
        <f t="shared" si="20"/>
        <v>-14549025</v>
      </c>
    </row>
    <row r="1288" spans="1:4" x14ac:dyDescent="0.3">
      <c r="A1288" s="15">
        <v>44867349</v>
      </c>
      <c r="B1288" s="15">
        <v>37000000</v>
      </c>
      <c r="C1288" s="3" t="s">
        <v>2317</v>
      </c>
      <c r="D1288" s="17">
        <f t="shared" si="20"/>
        <v>7867349</v>
      </c>
    </row>
    <row r="1289" spans="1:4" x14ac:dyDescent="0.3">
      <c r="A1289" s="14">
        <v>46813366</v>
      </c>
      <c r="B1289" s="14">
        <v>38000000</v>
      </c>
      <c r="C1289" s="2" t="s">
        <v>2319</v>
      </c>
      <c r="D1289" s="17">
        <f t="shared" si="20"/>
        <v>8813366</v>
      </c>
    </row>
    <row r="1290" spans="1:4" x14ac:dyDescent="0.3">
      <c r="A1290" s="15">
        <v>72279690</v>
      </c>
      <c r="B1290" s="15">
        <v>37000000</v>
      </c>
      <c r="C1290" s="3" t="s">
        <v>2322</v>
      </c>
      <c r="D1290" s="17">
        <f t="shared" si="20"/>
        <v>35279690</v>
      </c>
    </row>
    <row r="1291" spans="1:4" x14ac:dyDescent="0.3">
      <c r="A1291" s="14">
        <v>191449475</v>
      </c>
      <c r="B1291" s="14">
        <v>37000000</v>
      </c>
      <c r="C1291" s="2" t="s">
        <v>2323</v>
      </c>
      <c r="D1291" s="17">
        <f t="shared" si="20"/>
        <v>154449475</v>
      </c>
    </row>
    <row r="1292" spans="1:4" x14ac:dyDescent="0.3">
      <c r="A1292" s="15">
        <v>71026631</v>
      </c>
      <c r="B1292" s="15">
        <v>36000000</v>
      </c>
      <c r="C1292" s="3" t="s">
        <v>2324</v>
      </c>
      <c r="D1292" s="17">
        <f t="shared" si="20"/>
        <v>35026631</v>
      </c>
    </row>
    <row r="1293" spans="1:4" x14ac:dyDescent="0.3">
      <c r="A1293" s="14">
        <v>68208190</v>
      </c>
      <c r="B1293" s="14">
        <v>65000000</v>
      </c>
      <c r="C1293" s="2" t="s">
        <v>2325</v>
      </c>
      <c r="D1293" s="17">
        <f t="shared" si="20"/>
        <v>3208190</v>
      </c>
    </row>
    <row r="1294" spans="1:4" x14ac:dyDescent="0.3">
      <c r="A1294" s="15">
        <v>150368971</v>
      </c>
      <c r="B1294" s="15">
        <v>37000000</v>
      </c>
      <c r="C1294" s="3" t="s">
        <v>2326</v>
      </c>
      <c r="D1294" s="17">
        <f t="shared" si="20"/>
        <v>113368971</v>
      </c>
    </row>
    <row r="1295" spans="1:4" x14ac:dyDescent="0.3">
      <c r="A1295" s="15">
        <v>50129186</v>
      </c>
      <c r="B1295" s="15">
        <v>36000000</v>
      </c>
      <c r="C1295" s="3" t="s">
        <v>2327</v>
      </c>
      <c r="D1295" s="17">
        <f t="shared" si="20"/>
        <v>14129186</v>
      </c>
    </row>
    <row r="1296" spans="1:4" x14ac:dyDescent="0.3">
      <c r="A1296" s="14">
        <v>55500000</v>
      </c>
      <c r="B1296" s="14">
        <v>36000000</v>
      </c>
      <c r="C1296" s="2" t="s">
        <v>2329</v>
      </c>
      <c r="D1296" s="17">
        <f t="shared" si="20"/>
        <v>19500000</v>
      </c>
    </row>
    <row r="1297" spans="1:4" x14ac:dyDescent="0.3">
      <c r="A1297" s="15">
        <v>50213619</v>
      </c>
      <c r="B1297" s="15">
        <v>36000000</v>
      </c>
      <c r="C1297" s="3" t="s">
        <v>2331</v>
      </c>
      <c r="D1297" s="17">
        <f t="shared" si="20"/>
        <v>14213619</v>
      </c>
    </row>
    <row r="1298" spans="1:4" x14ac:dyDescent="0.3">
      <c r="A1298" s="14">
        <v>42019483</v>
      </c>
      <c r="B1298" s="14">
        <v>36000000</v>
      </c>
      <c r="C1298" s="2" t="s">
        <v>2332</v>
      </c>
      <c r="D1298" s="17">
        <f t="shared" si="20"/>
        <v>6019483</v>
      </c>
    </row>
    <row r="1299" spans="1:4" x14ac:dyDescent="0.3">
      <c r="A1299" s="15">
        <v>23360779</v>
      </c>
      <c r="B1299" s="15">
        <v>34000000</v>
      </c>
      <c r="C1299" s="3" t="s">
        <v>2334</v>
      </c>
      <c r="D1299" s="17">
        <f t="shared" si="20"/>
        <v>-10639221</v>
      </c>
    </row>
    <row r="1300" spans="1:4" x14ac:dyDescent="0.3">
      <c r="A1300" s="14">
        <v>26183197</v>
      </c>
      <c r="B1300" s="14">
        <v>36000000</v>
      </c>
      <c r="C1300" s="2" t="s">
        <v>2335</v>
      </c>
      <c r="D1300" s="17">
        <f t="shared" si="20"/>
        <v>-9816803</v>
      </c>
    </row>
    <row r="1301" spans="1:4" x14ac:dyDescent="0.3">
      <c r="A1301" s="15">
        <v>20991497</v>
      </c>
      <c r="B1301" s="15">
        <v>37000000</v>
      </c>
      <c r="C1301" s="3" t="s">
        <v>2336</v>
      </c>
      <c r="D1301" s="17">
        <f t="shared" si="20"/>
        <v>-16008503</v>
      </c>
    </row>
    <row r="1302" spans="1:4" x14ac:dyDescent="0.3">
      <c r="A1302" s="14">
        <v>13052741</v>
      </c>
      <c r="B1302" s="14">
        <v>36000000</v>
      </c>
      <c r="C1302" s="2" t="s">
        <v>2337</v>
      </c>
      <c r="D1302" s="17">
        <f t="shared" si="20"/>
        <v>-22947259</v>
      </c>
    </row>
    <row r="1303" spans="1:4" x14ac:dyDescent="0.3">
      <c r="A1303" s="15">
        <v>14378353</v>
      </c>
      <c r="B1303" s="15">
        <v>36000000</v>
      </c>
      <c r="C1303" s="3" t="s">
        <v>2339</v>
      </c>
      <c r="D1303" s="17">
        <f t="shared" si="20"/>
        <v>-21621647</v>
      </c>
    </row>
    <row r="1304" spans="1:4" x14ac:dyDescent="0.3">
      <c r="A1304" s="14">
        <v>33037754</v>
      </c>
      <c r="B1304" s="14">
        <v>37000000</v>
      </c>
      <c r="C1304" s="2" t="s">
        <v>2340</v>
      </c>
      <c r="D1304" s="17">
        <f t="shared" si="20"/>
        <v>-3962246</v>
      </c>
    </row>
    <row r="1305" spans="1:4" x14ac:dyDescent="0.3">
      <c r="A1305" s="15">
        <v>12339633</v>
      </c>
      <c r="B1305" s="15">
        <v>36000000</v>
      </c>
      <c r="C1305" s="3" t="s">
        <v>2341</v>
      </c>
      <c r="D1305" s="17">
        <f t="shared" si="20"/>
        <v>-23660367</v>
      </c>
    </row>
    <row r="1306" spans="1:4" x14ac:dyDescent="0.3">
      <c r="A1306" s="14">
        <v>2954405</v>
      </c>
      <c r="B1306" s="14">
        <v>36000000</v>
      </c>
      <c r="C1306" s="2" t="s">
        <v>2343</v>
      </c>
      <c r="D1306" s="17">
        <f t="shared" si="20"/>
        <v>-33045595</v>
      </c>
    </row>
    <row r="1307" spans="1:4" x14ac:dyDescent="0.3">
      <c r="A1307" s="15">
        <v>30105968</v>
      </c>
      <c r="B1307" s="15">
        <v>37000000</v>
      </c>
      <c r="C1307" s="3" t="s">
        <v>2344</v>
      </c>
      <c r="D1307" s="17">
        <f t="shared" si="20"/>
        <v>-6894032</v>
      </c>
    </row>
    <row r="1308" spans="1:4" x14ac:dyDescent="0.3">
      <c r="A1308" s="14">
        <v>37788228</v>
      </c>
      <c r="B1308" s="14">
        <v>35200000</v>
      </c>
      <c r="C1308" s="2" t="s">
        <v>2346</v>
      </c>
      <c r="D1308" s="17">
        <f t="shared" si="20"/>
        <v>2588228</v>
      </c>
    </row>
    <row r="1309" spans="1:4" x14ac:dyDescent="0.3">
      <c r="A1309" s="15">
        <v>277313371</v>
      </c>
      <c r="B1309" s="15">
        <v>35000000</v>
      </c>
      <c r="C1309" s="3" t="s">
        <v>2347</v>
      </c>
      <c r="D1309" s="17">
        <f t="shared" si="20"/>
        <v>242313371</v>
      </c>
    </row>
    <row r="1310" spans="1:4" x14ac:dyDescent="0.3">
      <c r="A1310" s="14">
        <v>2126511</v>
      </c>
      <c r="B1310" s="14">
        <v>36000000</v>
      </c>
      <c r="C1310" s="2" t="s">
        <v>2350</v>
      </c>
      <c r="D1310" s="17">
        <f t="shared" si="20"/>
        <v>-33873489</v>
      </c>
    </row>
    <row r="1311" spans="1:4" x14ac:dyDescent="0.3">
      <c r="A1311" s="15">
        <v>205399422</v>
      </c>
      <c r="B1311" s="15">
        <v>33000000</v>
      </c>
      <c r="C1311" s="3" t="s">
        <v>2352</v>
      </c>
      <c r="D1311" s="17">
        <f t="shared" si="20"/>
        <v>172399422</v>
      </c>
    </row>
    <row r="1312" spans="1:4" x14ac:dyDescent="0.3">
      <c r="A1312" s="14">
        <v>251188924</v>
      </c>
      <c r="B1312" s="14">
        <v>35000000</v>
      </c>
      <c r="C1312" s="2" t="s">
        <v>2353</v>
      </c>
      <c r="D1312" s="17">
        <f t="shared" si="20"/>
        <v>216188924</v>
      </c>
    </row>
    <row r="1313" spans="1:4" x14ac:dyDescent="0.3">
      <c r="A1313" s="15">
        <v>1068392</v>
      </c>
      <c r="B1313" s="15">
        <v>36000000</v>
      </c>
      <c r="C1313" s="3" t="s">
        <v>2355</v>
      </c>
      <c r="D1313" s="17">
        <f t="shared" si="20"/>
        <v>-34931608</v>
      </c>
    </row>
    <row r="1314" spans="1:4" x14ac:dyDescent="0.3">
      <c r="A1314" s="14">
        <v>144731527</v>
      </c>
      <c r="B1314" s="14">
        <v>35000000</v>
      </c>
      <c r="C1314" s="2" t="s">
        <v>2356</v>
      </c>
      <c r="D1314" s="17">
        <f t="shared" si="20"/>
        <v>109731527</v>
      </c>
    </row>
    <row r="1315" spans="1:4" x14ac:dyDescent="0.3">
      <c r="A1315" s="15">
        <v>255950375</v>
      </c>
      <c r="B1315" s="15">
        <v>29000000</v>
      </c>
      <c r="C1315" s="3" t="s">
        <v>2357</v>
      </c>
      <c r="D1315" s="17">
        <f t="shared" si="20"/>
        <v>226950375</v>
      </c>
    </row>
    <row r="1316" spans="1:4" x14ac:dyDescent="0.3">
      <c r="A1316" s="15">
        <v>112692062</v>
      </c>
      <c r="B1316" s="15">
        <v>35000000</v>
      </c>
      <c r="C1316" s="3" t="s">
        <v>2358</v>
      </c>
      <c r="D1316" s="17">
        <f t="shared" si="20"/>
        <v>77692062</v>
      </c>
    </row>
    <row r="1317" spans="1:4" x14ac:dyDescent="0.3">
      <c r="A1317" s="14">
        <v>117528646</v>
      </c>
      <c r="B1317" s="14">
        <v>35000000</v>
      </c>
      <c r="C1317" s="2" t="s">
        <v>2359</v>
      </c>
      <c r="D1317" s="17">
        <f t="shared" si="20"/>
        <v>82528646</v>
      </c>
    </row>
    <row r="1318" spans="1:4" x14ac:dyDescent="0.3">
      <c r="A1318" s="15">
        <v>171031347</v>
      </c>
      <c r="B1318" s="15">
        <v>38000000</v>
      </c>
      <c r="C1318" s="3" t="s">
        <v>2360</v>
      </c>
      <c r="D1318" s="17">
        <f t="shared" si="20"/>
        <v>133031347</v>
      </c>
    </row>
    <row r="1319" spans="1:4" x14ac:dyDescent="0.3">
      <c r="A1319" s="14">
        <v>124732962</v>
      </c>
      <c r="B1319" s="14">
        <v>35000000</v>
      </c>
      <c r="C1319" s="2" t="s">
        <v>2361</v>
      </c>
      <c r="D1319" s="17">
        <f t="shared" si="20"/>
        <v>89732962</v>
      </c>
    </row>
    <row r="1320" spans="1:4" x14ac:dyDescent="0.3">
      <c r="A1320" s="15">
        <v>82300000</v>
      </c>
      <c r="B1320" s="15">
        <v>35000000</v>
      </c>
      <c r="C1320" s="3" t="s">
        <v>2363</v>
      </c>
      <c r="D1320" s="17">
        <f t="shared" si="20"/>
        <v>47300000</v>
      </c>
    </row>
    <row r="1321" spans="1:4" x14ac:dyDescent="0.3">
      <c r="A1321" s="14">
        <v>134455175</v>
      </c>
      <c r="B1321" s="14">
        <v>35000000</v>
      </c>
      <c r="C1321" s="2" t="s">
        <v>2364</v>
      </c>
      <c r="D1321" s="17">
        <f t="shared" si="20"/>
        <v>99455175</v>
      </c>
    </row>
    <row r="1322" spans="1:4" x14ac:dyDescent="0.3">
      <c r="A1322" s="15">
        <v>79100000</v>
      </c>
      <c r="B1322" s="15">
        <v>35000000</v>
      </c>
      <c r="C1322" s="3" t="s">
        <v>2365</v>
      </c>
      <c r="D1322" s="17">
        <f t="shared" si="20"/>
        <v>44100000</v>
      </c>
    </row>
    <row r="1323" spans="1:4" x14ac:dyDescent="0.3">
      <c r="A1323" s="14">
        <v>81159365</v>
      </c>
      <c r="B1323" s="14">
        <v>35000000</v>
      </c>
      <c r="C1323" s="2" t="s">
        <v>2366</v>
      </c>
      <c r="D1323" s="17">
        <f t="shared" si="20"/>
        <v>46159365</v>
      </c>
    </row>
    <row r="1324" spans="1:4" x14ac:dyDescent="0.3">
      <c r="A1324" s="15">
        <v>110008260</v>
      </c>
      <c r="B1324" s="15">
        <v>35000000</v>
      </c>
      <c r="C1324" s="3" t="s">
        <v>2367</v>
      </c>
      <c r="D1324" s="17">
        <f t="shared" si="20"/>
        <v>75008260</v>
      </c>
    </row>
    <row r="1325" spans="1:4" x14ac:dyDescent="0.3">
      <c r="A1325" s="14">
        <v>67962333</v>
      </c>
      <c r="B1325" s="14">
        <v>35000000</v>
      </c>
      <c r="C1325" s="2" t="s">
        <v>2369</v>
      </c>
      <c r="D1325" s="17">
        <f t="shared" si="20"/>
        <v>32962333</v>
      </c>
    </row>
    <row r="1326" spans="1:4" x14ac:dyDescent="0.3">
      <c r="A1326" s="15">
        <v>78651430</v>
      </c>
      <c r="B1326" s="15">
        <v>27000000</v>
      </c>
      <c r="C1326" s="3" t="s">
        <v>2371</v>
      </c>
      <c r="D1326" s="17">
        <f t="shared" si="20"/>
        <v>51651430</v>
      </c>
    </row>
    <row r="1327" spans="1:4" x14ac:dyDescent="0.3">
      <c r="A1327" s="14">
        <v>64604977</v>
      </c>
      <c r="B1327" s="14">
        <v>35000000</v>
      </c>
      <c r="C1327" s="2" t="s">
        <v>2372</v>
      </c>
      <c r="D1327" s="17">
        <f t="shared" si="20"/>
        <v>29604977</v>
      </c>
    </row>
    <row r="1328" spans="1:4" x14ac:dyDescent="0.3">
      <c r="A1328" s="15">
        <v>63939454</v>
      </c>
      <c r="B1328" s="15">
        <v>35000000</v>
      </c>
      <c r="C1328" s="3" t="s">
        <v>2374</v>
      </c>
      <c r="D1328" s="17">
        <f t="shared" si="20"/>
        <v>28939454</v>
      </c>
    </row>
    <row r="1329" spans="1:4" x14ac:dyDescent="0.3">
      <c r="A1329" s="14">
        <v>63826569</v>
      </c>
      <c r="B1329" s="14">
        <v>35000000</v>
      </c>
      <c r="C1329" s="2" t="s">
        <v>2375</v>
      </c>
      <c r="D1329" s="17">
        <f t="shared" si="20"/>
        <v>28826569</v>
      </c>
    </row>
    <row r="1330" spans="1:4" x14ac:dyDescent="0.3">
      <c r="A1330" s="15">
        <v>60054449</v>
      </c>
      <c r="B1330" s="15">
        <v>35000000</v>
      </c>
      <c r="C1330" s="3" t="s">
        <v>2376</v>
      </c>
      <c r="D1330" s="17">
        <f t="shared" si="20"/>
        <v>25054449</v>
      </c>
    </row>
    <row r="1331" spans="1:4" x14ac:dyDescent="0.3">
      <c r="A1331" s="14">
        <v>26505000</v>
      </c>
      <c r="B1331" s="14">
        <v>1800000</v>
      </c>
      <c r="C1331" s="2" t="s">
        <v>2377</v>
      </c>
      <c r="D1331" s="17">
        <f t="shared" si="20"/>
        <v>24705000</v>
      </c>
    </row>
    <row r="1332" spans="1:4" x14ac:dyDescent="0.3">
      <c r="A1332" s="15">
        <v>61280963</v>
      </c>
      <c r="B1332" s="15">
        <v>33000000</v>
      </c>
      <c r="C1332" s="3" t="s">
        <v>2378</v>
      </c>
      <c r="D1332" s="17">
        <f t="shared" si="20"/>
        <v>28280963</v>
      </c>
    </row>
    <row r="1333" spans="1:4" x14ac:dyDescent="0.3">
      <c r="A1333" s="14">
        <v>56876365</v>
      </c>
      <c r="B1333" s="14">
        <v>35000000</v>
      </c>
      <c r="C1333" s="2" t="s">
        <v>2379</v>
      </c>
      <c r="D1333" s="17">
        <f t="shared" si="20"/>
        <v>21876365</v>
      </c>
    </row>
    <row r="1334" spans="1:4" x14ac:dyDescent="0.3">
      <c r="A1334" s="15">
        <v>59699513</v>
      </c>
      <c r="B1334" s="15">
        <v>35000000</v>
      </c>
      <c r="C1334" s="3" t="s">
        <v>2381</v>
      </c>
      <c r="D1334" s="17">
        <f t="shared" si="20"/>
        <v>24699513</v>
      </c>
    </row>
    <row r="1335" spans="1:4" x14ac:dyDescent="0.3">
      <c r="A1335" s="14">
        <v>54132596</v>
      </c>
      <c r="B1335" s="14">
        <v>34000000</v>
      </c>
      <c r="C1335" s="2" t="s">
        <v>2383</v>
      </c>
      <c r="D1335" s="17">
        <f t="shared" si="20"/>
        <v>20132596</v>
      </c>
    </row>
    <row r="1336" spans="1:4" x14ac:dyDescent="0.3">
      <c r="A1336" s="15">
        <v>52277485</v>
      </c>
      <c r="B1336" s="15">
        <v>35000000</v>
      </c>
      <c r="C1336" s="3" t="s">
        <v>2385</v>
      </c>
      <c r="D1336" s="17">
        <f t="shared" si="20"/>
        <v>17277485</v>
      </c>
    </row>
    <row r="1337" spans="1:4" x14ac:dyDescent="0.3">
      <c r="A1337" s="14">
        <v>55802754</v>
      </c>
      <c r="B1337" s="14">
        <v>35000000</v>
      </c>
      <c r="C1337" s="2" t="s">
        <v>2386</v>
      </c>
      <c r="D1337" s="17">
        <f t="shared" si="20"/>
        <v>20802754</v>
      </c>
    </row>
    <row r="1338" spans="1:4" x14ac:dyDescent="0.3">
      <c r="A1338" s="15">
        <v>55291815</v>
      </c>
      <c r="B1338" s="15">
        <v>35000000</v>
      </c>
      <c r="C1338" s="3" t="s">
        <v>2388</v>
      </c>
      <c r="D1338" s="17">
        <f t="shared" si="20"/>
        <v>20291815</v>
      </c>
    </row>
    <row r="1339" spans="1:4" x14ac:dyDescent="0.3">
      <c r="A1339" s="14">
        <v>83299761</v>
      </c>
      <c r="B1339" s="14">
        <v>35000000</v>
      </c>
      <c r="C1339" s="2" t="s">
        <v>2390</v>
      </c>
      <c r="D1339" s="17">
        <f t="shared" si="20"/>
        <v>48299761</v>
      </c>
    </row>
    <row r="1340" spans="1:4" x14ac:dyDescent="0.3">
      <c r="A1340" s="15">
        <v>48169908</v>
      </c>
      <c r="B1340" s="15">
        <v>33000000</v>
      </c>
      <c r="C1340" s="3" t="s">
        <v>2391</v>
      </c>
      <c r="D1340" s="17">
        <f t="shared" si="20"/>
        <v>15169908</v>
      </c>
    </row>
    <row r="1341" spans="1:4" x14ac:dyDescent="0.3">
      <c r="A1341" s="14">
        <v>67523385</v>
      </c>
      <c r="B1341" s="14">
        <v>35000000</v>
      </c>
      <c r="C1341" s="2" t="s">
        <v>2392</v>
      </c>
      <c r="D1341" s="17">
        <f t="shared" si="20"/>
        <v>32523385</v>
      </c>
    </row>
    <row r="1342" spans="1:4" x14ac:dyDescent="0.3">
      <c r="A1342" s="15">
        <v>49474048</v>
      </c>
      <c r="B1342" s="15">
        <v>35000000</v>
      </c>
      <c r="C1342" s="3" t="s">
        <v>2393</v>
      </c>
      <c r="D1342" s="17">
        <f t="shared" si="20"/>
        <v>14474048</v>
      </c>
    </row>
    <row r="1343" spans="1:4" x14ac:dyDescent="0.3">
      <c r="A1343" s="14">
        <v>45802315</v>
      </c>
      <c r="B1343" s="14">
        <v>35000000</v>
      </c>
      <c r="C1343" s="2" t="s">
        <v>2395</v>
      </c>
      <c r="D1343" s="17">
        <f t="shared" si="20"/>
        <v>10802315</v>
      </c>
    </row>
    <row r="1344" spans="1:4" x14ac:dyDescent="0.3">
      <c r="A1344" s="15">
        <v>43792641</v>
      </c>
      <c r="B1344" s="15">
        <v>35000000</v>
      </c>
      <c r="C1344" s="3" t="s">
        <v>2396</v>
      </c>
      <c r="D1344" s="17">
        <f t="shared" si="20"/>
        <v>8792641</v>
      </c>
    </row>
    <row r="1345" spans="1:4" x14ac:dyDescent="0.3">
      <c r="A1345" s="14">
        <v>57651794</v>
      </c>
      <c r="B1345" s="14">
        <v>33000000</v>
      </c>
      <c r="C1345" s="2" t="s">
        <v>2397</v>
      </c>
      <c r="D1345" s="17">
        <f t="shared" si="20"/>
        <v>24651794</v>
      </c>
    </row>
    <row r="1346" spans="1:4" x14ac:dyDescent="0.3">
      <c r="A1346" s="15">
        <v>43894863</v>
      </c>
      <c r="B1346" s="15">
        <v>30000000</v>
      </c>
      <c r="C1346" s="3" t="s">
        <v>2399</v>
      </c>
      <c r="D1346" s="17">
        <f t="shared" si="20"/>
        <v>13894863</v>
      </c>
    </row>
    <row r="1347" spans="1:4" x14ac:dyDescent="0.3">
      <c r="A1347" s="14">
        <v>41954997</v>
      </c>
      <c r="B1347" s="14">
        <v>35000000</v>
      </c>
      <c r="C1347" s="2" t="s">
        <v>2400</v>
      </c>
      <c r="D1347" s="17">
        <f t="shared" ref="D1347:D1410" si="21">A1347-B1347</f>
        <v>6954997</v>
      </c>
    </row>
    <row r="1348" spans="1:4" x14ac:dyDescent="0.3">
      <c r="A1348" s="15">
        <v>39532308</v>
      </c>
      <c r="B1348" s="15">
        <v>33000000</v>
      </c>
      <c r="C1348" s="3" t="s">
        <v>2401</v>
      </c>
      <c r="D1348" s="17">
        <f t="shared" si="21"/>
        <v>6532308</v>
      </c>
    </row>
    <row r="1349" spans="1:4" x14ac:dyDescent="0.3">
      <c r="A1349" s="14">
        <v>76600000</v>
      </c>
      <c r="B1349" s="14">
        <v>10700000</v>
      </c>
      <c r="C1349" s="2" t="s">
        <v>2404</v>
      </c>
      <c r="D1349" s="17">
        <f t="shared" si="21"/>
        <v>65900000</v>
      </c>
    </row>
    <row r="1350" spans="1:4" x14ac:dyDescent="0.3">
      <c r="A1350" s="15">
        <v>39692139</v>
      </c>
      <c r="B1350" s="15">
        <v>35000000</v>
      </c>
      <c r="C1350" s="3" t="s">
        <v>2405</v>
      </c>
      <c r="D1350" s="17">
        <f t="shared" si="21"/>
        <v>4692139</v>
      </c>
    </row>
    <row r="1351" spans="1:4" x14ac:dyDescent="0.3">
      <c r="A1351" s="14">
        <v>40687294</v>
      </c>
      <c r="B1351" s="14">
        <v>35000000</v>
      </c>
      <c r="C1351" s="2" t="s">
        <v>2406</v>
      </c>
      <c r="D1351" s="17">
        <f t="shared" si="21"/>
        <v>5687294</v>
      </c>
    </row>
    <row r="1352" spans="1:4" x14ac:dyDescent="0.3">
      <c r="A1352" s="15">
        <v>37553932</v>
      </c>
      <c r="B1352" s="15">
        <v>40000000</v>
      </c>
      <c r="C1352" s="3" t="s">
        <v>2407</v>
      </c>
      <c r="D1352" s="17">
        <f t="shared" si="21"/>
        <v>-2446068</v>
      </c>
    </row>
    <row r="1353" spans="1:4" x14ac:dyDescent="0.3">
      <c r="A1353" s="14">
        <v>37481242</v>
      </c>
      <c r="B1353" s="14">
        <v>35000000</v>
      </c>
      <c r="C1353" s="2" t="s">
        <v>2409</v>
      </c>
      <c r="D1353" s="17">
        <f t="shared" si="21"/>
        <v>2481242</v>
      </c>
    </row>
    <row r="1354" spans="1:4" x14ac:dyDescent="0.3">
      <c r="A1354" s="15">
        <v>39026186</v>
      </c>
      <c r="B1354" s="15">
        <v>35000000</v>
      </c>
      <c r="C1354" s="3" t="s">
        <v>2411</v>
      </c>
      <c r="D1354" s="17">
        <f t="shared" si="21"/>
        <v>4026186</v>
      </c>
    </row>
    <row r="1355" spans="1:4" x14ac:dyDescent="0.3">
      <c r="A1355" s="15">
        <v>33422806</v>
      </c>
      <c r="B1355" s="15">
        <v>50000000</v>
      </c>
      <c r="C1355" s="3" t="s">
        <v>2413</v>
      </c>
      <c r="D1355" s="17">
        <f t="shared" si="21"/>
        <v>-16577194</v>
      </c>
    </row>
    <row r="1356" spans="1:4" x14ac:dyDescent="0.3">
      <c r="A1356" s="15">
        <v>33423521</v>
      </c>
      <c r="B1356" s="15">
        <v>35000000</v>
      </c>
      <c r="C1356" s="3" t="s">
        <v>2415</v>
      </c>
      <c r="D1356" s="17">
        <f t="shared" si="21"/>
        <v>-1576479</v>
      </c>
    </row>
    <row r="1357" spans="1:4" x14ac:dyDescent="0.3">
      <c r="A1357" s="14">
        <v>32519322</v>
      </c>
      <c r="B1357" s="14">
        <v>35000000</v>
      </c>
      <c r="C1357" s="2" t="s">
        <v>2416</v>
      </c>
      <c r="D1357" s="17">
        <f t="shared" si="21"/>
        <v>-2480678</v>
      </c>
    </row>
    <row r="1358" spans="1:4" x14ac:dyDescent="0.3">
      <c r="A1358" s="14">
        <v>37617947</v>
      </c>
      <c r="B1358" s="14">
        <v>30000000</v>
      </c>
      <c r="C1358" s="2" t="s">
        <v>2417</v>
      </c>
      <c r="D1358" s="17">
        <f t="shared" si="21"/>
        <v>7617947</v>
      </c>
    </row>
    <row r="1359" spans="1:4" x14ac:dyDescent="0.3">
      <c r="A1359" s="15">
        <v>32048809</v>
      </c>
      <c r="B1359" s="15">
        <v>30000000</v>
      </c>
      <c r="C1359" s="3" t="s">
        <v>2418</v>
      </c>
      <c r="D1359" s="17">
        <f t="shared" si="21"/>
        <v>2048809</v>
      </c>
    </row>
    <row r="1360" spans="1:4" x14ac:dyDescent="0.3">
      <c r="A1360" s="14">
        <v>33987757</v>
      </c>
      <c r="B1360" s="14">
        <v>27000000</v>
      </c>
      <c r="C1360" s="2" t="s">
        <v>2419</v>
      </c>
      <c r="D1360" s="17">
        <f t="shared" si="21"/>
        <v>6987757</v>
      </c>
    </row>
    <row r="1361" spans="1:4" x14ac:dyDescent="0.3">
      <c r="A1361" s="15">
        <v>37304950</v>
      </c>
      <c r="B1361" s="15">
        <v>35000000</v>
      </c>
      <c r="C1361" s="3" t="s">
        <v>2420</v>
      </c>
      <c r="D1361" s="17">
        <f t="shared" si="21"/>
        <v>2304950</v>
      </c>
    </row>
    <row r="1362" spans="1:4" x14ac:dyDescent="0.3">
      <c r="A1362" s="14">
        <v>30691439</v>
      </c>
      <c r="B1362" s="14">
        <v>35000000</v>
      </c>
      <c r="C1362" s="2" t="s">
        <v>2422</v>
      </c>
      <c r="D1362" s="17">
        <f t="shared" si="21"/>
        <v>-4308561</v>
      </c>
    </row>
    <row r="1363" spans="1:4" x14ac:dyDescent="0.3">
      <c r="A1363" s="15">
        <v>30307804</v>
      </c>
      <c r="B1363" s="15">
        <v>35000000</v>
      </c>
      <c r="C1363" s="3" t="s">
        <v>2424</v>
      </c>
      <c r="D1363" s="17">
        <f t="shared" si="21"/>
        <v>-4692196</v>
      </c>
    </row>
    <row r="1364" spans="1:4" x14ac:dyDescent="0.3">
      <c r="A1364" s="14">
        <v>30669413</v>
      </c>
      <c r="B1364" s="14">
        <v>35000000</v>
      </c>
      <c r="C1364" s="2" t="s">
        <v>2425</v>
      </c>
      <c r="D1364" s="17">
        <f t="shared" si="21"/>
        <v>-4330587</v>
      </c>
    </row>
    <row r="1365" spans="1:4" x14ac:dyDescent="0.3">
      <c r="A1365" s="15">
        <v>28687835</v>
      </c>
      <c r="B1365" s="15">
        <v>35000000</v>
      </c>
      <c r="C1365" s="3" t="s">
        <v>2426</v>
      </c>
      <c r="D1365" s="17">
        <f t="shared" si="21"/>
        <v>-6312165</v>
      </c>
    </row>
    <row r="1366" spans="1:4" x14ac:dyDescent="0.3">
      <c r="A1366" s="14">
        <v>26494611</v>
      </c>
      <c r="B1366" s="14">
        <v>35000000</v>
      </c>
      <c r="C1366" s="2" t="s">
        <v>2429</v>
      </c>
      <c r="D1366" s="17">
        <f t="shared" si="21"/>
        <v>-8505389</v>
      </c>
    </row>
    <row r="1367" spans="1:4" x14ac:dyDescent="0.3">
      <c r="A1367" s="14">
        <v>25266129</v>
      </c>
      <c r="B1367" s="14">
        <v>35000000</v>
      </c>
      <c r="C1367" s="2" t="s">
        <v>2430</v>
      </c>
      <c r="D1367" s="17">
        <f t="shared" si="21"/>
        <v>-9733871</v>
      </c>
    </row>
    <row r="1368" spans="1:4" x14ac:dyDescent="0.3">
      <c r="A1368" s="15">
        <v>25863915</v>
      </c>
      <c r="B1368" s="15">
        <v>35000000</v>
      </c>
      <c r="C1368" s="3" t="s">
        <v>2431</v>
      </c>
      <c r="D1368" s="17">
        <f t="shared" si="21"/>
        <v>-9136085</v>
      </c>
    </row>
    <row r="1369" spans="1:4" x14ac:dyDescent="0.3">
      <c r="A1369" s="14">
        <v>25078937</v>
      </c>
      <c r="B1369" s="14">
        <v>30000000</v>
      </c>
      <c r="C1369" s="2" t="s">
        <v>2432</v>
      </c>
      <c r="D1369" s="17">
        <f t="shared" si="21"/>
        <v>-4921063</v>
      </c>
    </row>
    <row r="1370" spans="1:4" x14ac:dyDescent="0.3">
      <c r="A1370" s="14">
        <v>28995450</v>
      </c>
      <c r="B1370" s="14">
        <v>35000000</v>
      </c>
      <c r="C1370" s="2" t="s">
        <v>2434</v>
      </c>
      <c r="D1370" s="17">
        <f t="shared" si="21"/>
        <v>-6004550</v>
      </c>
    </row>
    <row r="1371" spans="1:4" x14ac:dyDescent="0.3">
      <c r="A1371" s="15">
        <v>24276500</v>
      </c>
      <c r="B1371" s="15">
        <v>35000000</v>
      </c>
      <c r="C1371" s="3" t="s">
        <v>2435</v>
      </c>
      <c r="D1371" s="17">
        <f t="shared" si="21"/>
        <v>-10723500</v>
      </c>
    </row>
    <row r="1372" spans="1:4" x14ac:dyDescent="0.3">
      <c r="A1372" s="14">
        <v>20981633</v>
      </c>
      <c r="B1372" s="14">
        <v>30000000</v>
      </c>
      <c r="C1372" s="2" t="s">
        <v>2437</v>
      </c>
      <c r="D1372" s="17">
        <f t="shared" si="21"/>
        <v>-9018367</v>
      </c>
    </row>
    <row r="1373" spans="1:4" x14ac:dyDescent="0.3">
      <c r="A1373" s="15">
        <v>22913677</v>
      </c>
      <c r="B1373" s="15">
        <v>35000000</v>
      </c>
      <c r="C1373" s="3" t="s">
        <v>2439</v>
      </c>
      <c r="D1373" s="17">
        <f t="shared" si="21"/>
        <v>-12086323</v>
      </c>
    </row>
    <row r="1374" spans="1:4" x14ac:dyDescent="0.3">
      <c r="A1374" s="14">
        <v>34531832</v>
      </c>
      <c r="B1374" s="14">
        <v>35000000</v>
      </c>
      <c r="C1374" s="2" t="s">
        <v>2441</v>
      </c>
      <c r="D1374" s="17">
        <f t="shared" si="21"/>
        <v>-468168</v>
      </c>
    </row>
    <row r="1375" spans="1:4" x14ac:dyDescent="0.3">
      <c r="A1375" s="15">
        <v>28064226</v>
      </c>
      <c r="B1375" s="15">
        <v>35000000</v>
      </c>
      <c r="C1375" s="3" t="s">
        <v>2442</v>
      </c>
      <c r="D1375" s="17">
        <f t="shared" si="21"/>
        <v>-6935774</v>
      </c>
    </row>
    <row r="1376" spans="1:4" x14ac:dyDescent="0.3">
      <c r="A1376" s="14">
        <v>19447478</v>
      </c>
      <c r="B1376" s="14">
        <v>35000000</v>
      </c>
      <c r="C1376" s="2" t="s">
        <v>2445</v>
      </c>
      <c r="D1376" s="17">
        <f t="shared" si="21"/>
        <v>-15552522</v>
      </c>
    </row>
    <row r="1377" spans="1:4" x14ac:dyDescent="0.3">
      <c r="A1377" s="15">
        <v>19389454</v>
      </c>
      <c r="B1377" s="15">
        <v>55000000</v>
      </c>
      <c r="C1377" s="3" t="s">
        <v>2446</v>
      </c>
      <c r="D1377" s="17">
        <f t="shared" si="21"/>
        <v>-35610546</v>
      </c>
    </row>
    <row r="1378" spans="1:4" x14ac:dyDescent="0.3">
      <c r="A1378" s="14">
        <v>25871834</v>
      </c>
      <c r="B1378" s="14">
        <v>35000000</v>
      </c>
      <c r="C1378" s="2" t="s">
        <v>2449</v>
      </c>
      <c r="D1378" s="17">
        <f t="shared" si="21"/>
        <v>-9128166</v>
      </c>
    </row>
    <row r="1379" spans="1:4" x14ac:dyDescent="0.3">
      <c r="A1379" s="15">
        <v>19692608</v>
      </c>
      <c r="B1379" s="15">
        <v>35000000</v>
      </c>
      <c r="C1379" s="3" t="s">
        <v>2451</v>
      </c>
      <c r="D1379" s="17">
        <f t="shared" si="21"/>
        <v>-15307392</v>
      </c>
    </row>
    <row r="1380" spans="1:4" x14ac:dyDescent="0.3">
      <c r="A1380" s="14">
        <v>19294901</v>
      </c>
      <c r="B1380" s="14">
        <v>35000000</v>
      </c>
      <c r="C1380" s="2" t="s">
        <v>2453</v>
      </c>
      <c r="D1380" s="17">
        <f t="shared" si="21"/>
        <v>-15705099</v>
      </c>
    </row>
    <row r="1381" spans="1:4" x14ac:dyDescent="0.3">
      <c r="A1381" s="15">
        <v>20275446</v>
      </c>
      <c r="B1381" s="15">
        <v>35000000</v>
      </c>
      <c r="C1381" s="3" t="s">
        <v>2454</v>
      </c>
      <c r="D1381" s="17">
        <f t="shared" si="21"/>
        <v>-14724554</v>
      </c>
    </row>
    <row r="1382" spans="1:4" x14ac:dyDescent="0.3">
      <c r="A1382" s="14">
        <v>34507079</v>
      </c>
      <c r="B1382" s="14">
        <v>35000000</v>
      </c>
      <c r="C1382" s="2" t="s">
        <v>2455</v>
      </c>
      <c r="D1382" s="17">
        <f t="shared" si="21"/>
        <v>-492921</v>
      </c>
    </row>
    <row r="1383" spans="1:4" x14ac:dyDescent="0.3">
      <c r="A1383" s="15">
        <v>18306166</v>
      </c>
      <c r="B1383" s="15">
        <v>35000000</v>
      </c>
      <c r="C1383" s="3" t="s">
        <v>2456</v>
      </c>
      <c r="D1383" s="17">
        <f t="shared" si="21"/>
        <v>-16693834</v>
      </c>
    </row>
    <row r="1384" spans="1:4" x14ac:dyDescent="0.3">
      <c r="A1384" s="14">
        <v>17609982</v>
      </c>
      <c r="B1384" s="14">
        <v>35000000</v>
      </c>
      <c r="C1384" s="2" t="s">
        <v>2457</v>
      </c>
      <c r="D1384" s="17">
        <f t="shared" si="21"/>
        <v>-17390018</v>
      </c>
    </row>
    <row r="1385" spans="1:4" x14ac:dyDescent="0.3">
      <c r="A1385" s="15">
        <v>16831505</v>
      </c>
      <c r="B1385" s="15">
        <v>31000000</v>
      </c>
      <c r="C1385" s="3" t="s">
        <v>2458</v>
      </c>
      <c r="D1385" s="17">
        <f t="shared" si="21"/>
        <v>-14168495</v>
      </c>
    </row>
    <row r="1386" spans="1:4" x14ac:dyDescent="0.3">
      <c r="A1386" s="14">
        <v>17596256</v>
      </c>
      <c r="B1386" s="14">
        <v>35000000</v>
      </c>
      <c r="C1386" s="2" t="s">
        <v>2459</v>
      </c>
      <c r="D1386" s="17">
        <f t="shared" si="21"/>
        <v>-17403744</v>
      </c>
    </row>
    <row r="1387" spans="1:4" x14ac:dyDescent="0.3">
      <c r="A1387" s="15">
        <v>14998070</v>
      </c>
      <c r="B1387" s="15">
        <v>35000000</v>
      </c>
      <c r="C1387" s="3" t="s">
        <v>2461</v>
      </c>
      <c r="D1387" s="17">
        <f t="shared" si="21"/>
        <v>-20001930</v>
      </c>
    </row>
    <row r="1388" spans="1:4" x14ac:dyDescent="0.3">
      <c r="A1388" s="14">
        <v>14587732</v>
      </c>
      <c r="B1388" s="14">
        <v>35000000</v>
      </c>
      <c r="C1388" s="2" t="s">
        <v>2462</v>
      </c>
      <c r="D1388" s="17">
        <f t="shared" si="21"/>
        <v>-20412268</v>
      </c>
    </row>
    <row r="1389" spans="1:4" x14ac:dyDescent="0.3">
      <c r="A1389" s="15">
        <v>18317151</v>
      </c>
      <c r="B1389" s="15">
        <v>35000000</v>
      </c>
      <c r="C1389" s="3" t="s">
        <v>2464</v>
      </c>
      <c r="D1389" s="17">
        <f t="shared" si="21"/>
        <v>-16682849</v>
      </c>
    </row>
    <row r="1390" spans="1:4" x14ac:dyDescent="0.3">
      <c r="A1390" s="14">
        <v>11405825</v>
      </c>
      <c r="B1390" s="14">
        <v>35000000</v>
      </c>
      <c r="C1390" s="2" t="s">
        <v>2466</v>
      </c>
      <c r="D1390" s="17">
        <f t="shared" si="21"/>
        <v>-23594175</v>
      </c>
    </row>
    <row r="1391" spans="1:4" x14ac:dyDescent="0.3">
      <c r="A1391" s="15">
        <v>13264986</v>
      </c>
      <c r="B1391" s="15">
        <v>35000000</v>
      </c>
      <c r="C1391" s="3" t="s">
        <v>2468</v>
      </c>
      <c r="D1391" s="17">
        <f t="shared" si="21"/>
        <v>-21735014</v>
      </c>
    </row>
    <row r="1392" spans="1:4" x14ac:dyDescent="0.3">
      <c r="A1392" s="14">
        <v>10991381</v>
      </c>
      <c r="B1392" s="14">
        <v>35000000</v>
      </c>
      <c r="C1392" s="2" t="s">
        <v>2470</v>
      </c>
      <c r="D1392" s="17">
        <f t="shared" si="21"/>
        <v>-24008619</v>
      </c>
    </row>
    <row r="1393" spans="1:4" x14ac:dyDescent="0.3">
      <c r="A1393" s="15">
        <v>10268846</v>
      </c>
      <c r="B1393" s="15">
        <v>35000000</v>
      </c>
      <c r="C1393" s="3" t="s">
        <v>2471</v>
      </c>
      <c r="D1393" s="17">
        <f t="shared" si="21"/>
        <v>-24731154</v>
      </c>
    </row>
    <row r="1394" spans="1:4" x14ac:dyDescent="0.3">
      <c r="A1394" s="14">
        <v>13303319</v>
      </c>
      <c r="B1394" s="14">
        <v>32000000</v>
      </c>
      <c r="C1394" s="2" t="s">
        <v>2472</v>
      </c>
      <c r="D1394" s="17">
        <f t="shared" si="21"/>
        <v>-18696681</v>
      </c>
    </row>
    <row r="1395" spans="1:4" x14ac:dyDescent="0.3">
      <c r="A1395" s="15">
        <v>10076136</v>
      </c>
      <c r="B1395" s="15">
        <v>35000000</v>
      </c>
      <c r="C1395" s="3" t="s">
        <v>2474</v>
      </c>
      <c r="D1395" s="17">
        <f t="shared" si="21"/>
        <v>-24923864</v>
      </c>
    </row>
    <row r="1396" spans="1:4" x14ac:dyDescent="0.3">
      <c r="A1396" s="14">
        <v>10499968</v>
      </c>
      <c r="B1396" s="14">
        <v>35000000</v>
      </c>
      <c r="C1396" s="2" t="s">
        <v>2475</v>
      </c>
      <c r="D1396" s="17">
        <f t="shared" si="21"/>
        <v>-24500032</v>
      </c>
    </row>
    <row r="1397" spans="1:4" x14ac:dyDescent="0.3">
      <c r="A1397" s="15">
        <v>7659747</v>
      </c>
      <c r="B1397" s="15">
        <v>38000000</v>
      </c>
      <c r="C1397" s="3" t="s">
        <v>2476</v>
      </c>
      <c r="D1397" s="17">
        <f t="shared" si="21"/>
        <v>-30340253</v>
      </c>
    </row>
    <row r="1398" spans="1:4" x14ac:dyDescent="0.3">
      <c r="A1398" s="14">
        <v>7948159</v>
      </c>
      <c r="B1398" s="14">
        <v>35000000</v>
      </c>
      <c r="C1398" s="2" t="s">
        <v>2478</v>
      </c>
      <c r="D1398" s="17">
        <f t="shared" si="21"/>
        <v>-27051841</v>
      </c>
    </row>
    <row r="1399" spans="1:4" x14ac:dyDescent="0.3">
      <c r="A1399" s="15">
        <v>11631245</v>
      </c>
      <c r="B1399" s="15">
        <v>35000000</v>
      </c>
      <c r="C1399" s="3" t="s">
        <v>2480</v>
      </c>
      <c r="D1399" s="17">
        <f t="shared" si="21"/>
        <v>-23368755</v>
      </c>
    </row>
    <row r="1400" spans="1:4" x14ac:dyDescent="0.3">
      <c r="A1400" s="14">
        <v>10137502</v>
      </c>
      <c r="B1400" s="14">
        <v>35000000</v>
      </c>
      <c r="C1400" s="2" t="s">
        <v>2482</v>
      </c>
      <c r="D1400" s="17">
        <f t="shared" si="21"/>
        <v>-24862498</v>
      </c>
    </row>
    <row r="1401" spans="1:4" x14ac:dyDescent="0.3">
      <c r="A1401" s="15">
        <v>6448817</v>
      </c>
      <c r="B1401" s="15">
        <v>35000000</v>
      </c>
      <c r="C1401" s="3" t="s">
        <v>2484</v>
      </c>
      <c r="D1401" s="17">
        <f t="shared" si="21"/>
        <v>-28551183</v>
      </c>
    </row>
    <row r="1402" spans="1:4" x14ac:dyDescent="0.3">
      <c r="A1402" s="14">
        <v>7458269</v>
      </c>
      <c r="B1402" s="14">
        <v>35000000</v>
      </c>
      <c r="C1402" s="2" t="s">
        <v>2485</v>
      </c>
      <c r="D1402" s="17">
        <f t="shared" si="21"/>
        <v>-27541731</v>
      </c>
    </row>
    <row r="1403" spans="1:4" x14ac:dyDescent="0.3">
      <c r="A1403" s="14">
        <v>4651977</v>
      </c>
      <c r="B1403" s="14">
        <v>35000000</v>
      </c>
      <c r="C1403" s="2" t="s">
        <v>2486</v>
      </c>
      <c r="D1403" s="17">
        <f t="shared" si="21"/>
        <v>-30348023</v>
      </c>
    </row>
    <row r="1404" spans="1:4" x14ac:dyDescent="0.3">
      <c r="A1404" s="15">
        <v>4496583</v>
      </c>
      <c r="B1404" s="15">
        <v>35000000</v>
      </c>
      <c r="C1404" s="3" t="s">
        <v>2487</v>
      </c>
      <c r="D1404" s="17">
        <f t="shared" si="21"/>
        <v>-30503417</v>
      </c>
    </row>
    <row r="1405" spans="1:4" x14ac:dyDescent="0.3">
      <c r="A1405" s="14">
        <v>2221994</v>
      </c>
      <c r="B1405" s="14">
        <v>35000000</v>
      </c>
      <c r="C1405" s="2" t="s">
        <v>2489</v>
      </c>
      <c r="D1405" s="17">
        <f t="shared" si="21"/>
        <v>-32778006</v>
      </c>
    </row>
    <row r="1406" spans="1:4" x14ac:dyDescent="0.3">
      <c r="A1406" s="15">
        <v>6592103</v>
      </c>
      <c r="B1406" s="15">
        <v>35000000</v>
      </c>
      <c r="C1406" s="3" t="s">
        <v>2490</v>
      </c>
      <c r="D1406" s="17">
        <f t="shared" si="21"/>
        <v>-28407897</v>
      </c>
    </row>
    <row r="1407" spans="1:4" x14ac:dyDescent="0.3">
      <c r="A1407" s="14">
        <v>630779</v>
      </c>
      <c r="B1407" s="14">
        <v>35000000</v>
      </c>
      <c r="C1407" s="2" t="s">
        <v>2492</v>
      </c>
      <c r="D1407" s="17">
        <f t="shared" si="21"/>
        <v>-34369221</v>
      </c>
    </row>
    <row r="1408" spans="1:4" x14ac:dyDescent="0.3">
      <c r="A1408" s="15">
        <v>102413606</v>
      </c>
      <c r="B1408" s="15">
        <v>34000000</v>
      </c>
      <c r="C1408" s="3" t="s">
        <v>2493</v>
      </c>
      <c r="D1408" s="17">
        <f t="shared" si="21"/>
        <v>68413606</v>
      </c>
    </row>
    <row r="1409" spans="1:4" x14ac:dyDescent="0.3">
      <c r="A1409" s="14">
        <v>10214013</v>
      </c>
      <c r="B1409" s="14">
        <v>35000000</v>
      </c>
      <c r="C1409" s="2" t="s">
        <v>2495</v>
      </c>
      <c r="D1409" s="17">
        <f t="shared" si="21"/>
        <v>-24785987</v>
      </c>
    </row>
    <row r="1410" spans="1:4" x14ac:dyDescent="0.3">
      <c r="A1410" s="15">
        <v>32000000</v>
      </c>
      <c r="B1410" s="15">
        <v>30000000</v>
      </c>
      <c r="C1410" s="3" t="s">
        <v>2496</v>
      </c>
      <c r="D1410" s="17">
        <f t="shared" si="21"/>
        <v>2000000</v>
      </c>
    </row>
    <row r="1411" spans="1:4" x14ac:dyDescent="0.3">
      <c r="A1411" s="14">
        <v>10139254</v>
      </c>
      <c r="B1411" s="14">
        <v>35000000</v>
      </c>
      <c r="C1411" s="2" t="s">
        <v>2497</v>
      </c>
      <c r="D1411" s="17">
        <f t="shared" ref="D1411:D1474" si="22">A1411-B1411</f>
        <v>-24860746</v>
      </c>
    </row>
    <row r="1412" spans="1:4" x14ac:dyDescent="0.3">
      <c r="A1412" s="15">
        <v>11227940</v>
      </c>
      <c r="B1412" s="15">
        <v>34000000</v>
      </c>
      <c r="C1412" s="3" t="s">
        <v>2500</v>
      </c>
      <c r="D1412" s="17">
        <f t="shared" si="22"/>
        <v>-22772060</v>
      </c>
    </row>
    <row r="1413" spans="1:4" x14ac:dyDescent="0.3">
      <c r="A1413" s="14">
        <v>183125</v>
      </c>
      <c r="B1413" s="14">
        <v>35000000</v>
      </c>
      <c r="C1413" s="2" t="s">
        <v>2501</v>
      </c>
      <c r="D1413" s="17">
        <f t="shared" si="22"/>
        <v>-34816875</v>
      </c>
    </row>
    <row r="1414" spans="1:4" x14ac:dyDescent="0.3">
      <c r="A1414" s="15">
        <v>15081783</v>
      </c>
      <c r="B1414" s="15">
        <v>34000000</v>
      </c>
      <c r="C1414" s="3" t="s">
        <v>2503</v>
      </c>
      <c r="D1414" s="17">
        <f t="shared" si="22"/>
        <v>-18918217</v>
      </c>
    </row>
    <row r="1415" spans="1:4" x14ac:dyDescent="0.3">
      <c r="A1415" s="14">
        <v>37432299</v>
      </c>
      <c r="B1415" s="14">
        <v>34000000</v>
      </c>
      <c r="C1415" s="2" t="s">
        <v>2506</v>
      </c>
      <c r="D1415" s="17">
        <f t="shared" si="22"/>
        <v>3432299</v>
      </c>
    </row>
    <row r="1416" spans="1:4" x14ac:dyDescent="0.3">
      <c r="A1416" s="15">
        <v>10654581</v>
      </c>
      <c r="B1416" s="15">
        <v>34000000</v>
      </c>
      <c r="C1416" s="3" t="s">
        <v>2508</v>
      </c>
      <c r="D1416" s="17">
        <f t="shared" si="22"/>
        <v>-23345419</v>
      </c>
    </row>
    <row r="1417" spans="1:4" x14ac:dyDescent="0.3">
      <c r="A1417" s="14">
        <v>6543194</v>
      </c>
      <c r="B1417" s="14">
        <v>34000000</v>
      </c>
      <c r="C1417" s="2" t="s">
        <v>2510</v>
      </c>
      <c r="D1417" s="17">
        <f t="shared" si="22"/>
        <v>-27456806</v>
      </c>
    </row>
    <row r="1418" spans="1:4" x14ac:dyDescent="0.3">
      <c r="A1418" s="15">
        <v>13101142</v>
      </c>
      <c r="B1418" s="15">
        <v>35000000</v>
      </c>
      <c r="C1418" s="3" t="s">
        <v>2511</v>
      </c>
      <c r="D1418" s="17">
        <f t="shared" si="22"/>
        <v>-21898858</v>
      </c>
    </row>
    <row r="1419" spans="1:4" x14ac:dyDescent="0.3">
      <c r="A1419" s="14">
        <v>8324748</v>
      </c>
      <c r="B1419" s="14">
        <v>35000000</v>
      </c>
      <c r="C1419" s="2" t="s">
        <v>2512</v>
      </c>
      <c r="D1419" s="17">
        <f t="shared" si="22"/>
        <v>-26675252</v>
      </c>
    </row>
    <row r="1420" spans="1:4" x14ac:dyDescent="0.3">
      <c r="A1420" s="14">
        <v>141340178</v>
      </c>
      <c r="B1420" s="14">
        <v>40000000</v>
      </c>
      <c r="C1420" s="2" t="s">
        <v>2513</v>
      </c>
      <c r="D1420" s="17">
        <f t="shared" si="22"/>
        <v>101340178</v>
      </c>
    </row>
    <row r="1421" spans="1:4" x14ac:dyDescent="0.3">
      <c r="A1421" s="15">
        <v>51758599</v>
      </c>
      <c r="B1421" s="15">
        <v>33000000</v>
      </c>
      <c r="C1421" s="3" t="s">
        <v>2514</v>
      </c>
      <c r="D1421" s="17">
        <f t="shared" si="22"/>
        <v>18758599</v>
      </c>
    </row>
    <row r="1422" spans="1:4" x14ac:dyDescent="0.3">
      <c r="A1422" s="14">
        <v>117559438</v>
      </c>
      <c r="B1422" s="14">
        <v>30000000</v>
      </c>
      <c r="C1422" s="2" t="s">
        <v>2515</v>
      </c>
      <c r="D1422" s="17">
        <f t="shared" si="22"/>
        <v>87559438</v>
      </c>
    </row>
    <row r="1423" spans="1:4" x14ac:dyDescent="0.3">
      <c r="A1423" s="15">
        <v>4091</v>
      </c>
      <c r="B1423" s="15">
        <v>34000000</v>
      </c>
      <c r="C1423" s="3" t="s">
        <v>2517</v>
      </c>
      <c r="D1423" s="17">
        <f t="shared" si="22"/>
        <v>-33995909</v>
      </c>
    </row>
    <row r="1424" spans="1:4" x14ac:dyDescent="0.3">
      <c r="A1424" s="14">
        <v>21426805</v>
      </c>
      <c r="B1424" s="14">
        <v>30000000</v>
      </c>
      <c r="C1424" s="2" t="s">
        <v>2519</v>
      </c>
      <c r="D1424" s="17">
        <f t="shared" si="22"/>
        <v>-8573195</v>
      </c>
    </row>
    <row r="1425" spans="1:4" x14ac:dyDescent="0.3">
      <c r="A1425" s="15">
        <v>35057332</v>
      </c>
      <c r="B1425" s="15">
        <v>33000000</v>
      </c>
      <c r="C1425" s="3" t="s">
        <v>2522</v>
      </c>
      <c r="D1425" s="17">
        <f t="shared" si="22"/>
        <v>2057332</v>
      </c>
    </row>
    <row r="1426" spans="1:4" x14ac:dyDescent="0.3">
      <c r="A1426" s="14">
        <v>34014398</v>
      </c>
      <c r="B1426" s="14">
        <v>33000000</v>
      </c>
      <c r="C1426" s="2" t="s">
        <v>2524</v>
      </c>
      <c r="D1426" s="17">
        <f t="shared" si="22"/>
        <v>1014398</v>
      </c>
    </row>
    <row r="1427" spans="1:4" x14ac:dyDescent="0.3">
      <c r="A1427" s="15">
        <v>28927720</v>
      </c>
      <c r="B1427" s="15">
        <v>33000000</v>
      </c>
      <c r="C1427" s="3" t="s">
        <v>2527</v>
      </c>
      <c r="D1427" s="17">
        <f t="shared" si="22"/>
        <v>-4072280</v>
      </c>
    </row>
    <row r="1428" spans="1:4" x14ac:dyDescent="0.3">
      <c r="A1428" s="14">
        <v>33682273</v>
      </c>
      <c r="B1428" s="14">
        <v>33000000</v>
      </c>
      <c r="C1428" s="2" t="s">
        <v>2529</v>
      </c>
      <c r="D1428" s="17">
        <f t="shared" si="22"/>
        <v>682273</v>
      </c>
    </row>
    <row r="1429" spans="1:4" x14ac:dyDescent="0.3">
      <c r="A1429" s="15">
        <v>4280577</v>
      </c>
      <c r="B1429" s="15">
        <v>10000000</v>
      </c>
      <c r="C1429" s="3" t="s">
        <v>2531</v>
      </c>
      <c r="D1429" s="17">
        <f t="shared" si="22"/>
        <v>-5719423</v>
      </c>
    </row>
    <row r="1430" spans="1:4" x14ac:dyDescent="0.3">
      <c r="A1430" s="14">
        <v>17120019</v>
      </c>
      <c r="B1430" s="14">
        <v>30000000</v>
      </c>
      <c r="C1430" s="2" t="s">
        <v>2533</v>
      </c>
      <c r="D1430" s="17">
        <f t="shared" si="22"/>
        <v>-12879981</v>
      </c>
    </row>
    <row r="1431" spans="1:4" x14ac:dyDescent="0.3">
      <c r="A1431" s="15">
        <v>8406264</v>
      </c>
      <c r="B1431" s="15">
        <v>38000000</v>
      </c>
      <c r="C1431" s="3" t="s">
        <v>2534</v>
      </c>
      <c r="D1431" s="17">
        <f t="shared" si="22"/>
        <v>-29593736</v>
      </c>
    </row>
    <row r="1432" spans="1:4" x14ac:dyDescent="0.3">
      <c r="A1432" s="14">
        <v>309125409</v>
      </c>
      <c r="B1432" s="14">
        <v>32500000</v>
      </c>
      <c r="C1432" s="2" t="s">
        <v>2536</v>
      </c>
      <c r="D1432" s="17">
        <f t="shared" si="22"/>
        <v>276625409</v>
      </c>
    </row>
    <row r="1433" spans="1:4" x14ac:dyDescent="0.3">
      <c r="A1433" s="15">
        <v>10955425</v>
      </c>
      <c r="B1433" s="15">
        <v>30000000</v>
      </c>
      <c r="C1433" s="3" t="s">
        <v>2538</v>
      </c>
      <c r="D1433" s="17">
        <f t="shared" si="22"/>
        <v>-19044575</v>
      </c>
    </row>
    <row r="1434" spans="1:4" x14ac:dyDescent="0.3">
      <c r="A1434" s="14">
        <v>34180954</v>
      </c>
      <c r="B1434" s="14">
        <v>32000000</v>
      </c>
      <c r="C1434" s="2" t="s">
        <v>2539</v>
      </c>
      <c r="D1434" s="17">
        <f t="shared" si="22"/>
        <v>2180954</v>
      </c>
    </row>
    <row r="1435" spans="1:4" x14ac:dyDescent="0.3">
      <c r="A1435" s="14">
        <v>173381405</v>
      </c>
      <c r="B1435" s="14">
        <v>33000000</v>
      </c>
      <c r="C1435" s="2" t="s">
        <v>2540</v>
      </c>
      <c r="D1435" s="17">
        <f t="shared" si="22"/>
        <v>140381405</v>
      </c>
    </row>
    <row r="1436" spans="1:4" x14ac:dyDescent="0.3">
      <c r="A1436" s="15">
        <v>104632573</v>
      </c>
      <c r="B1436" s="15">
        <v>32000000</v>
      </c>
      <c r="C1436" s="3" t="s">
        <v>2541</v>
      </c>
      <c r="D1436" s="17">
        <f t="shared" si="22"/>
        <v>72632573</v>
      </c>
    </row>
    <row r="1437" spans="1:4" x14ac:dyDescent="0.3">
      <c r="A1437" s="14">
        <v>81150692</v>
      </c>
      <c r="B1437" s="14">
        <v>35000000</v>
      </c>
      <c r="C1437" s="2" t="s">
        <v>2543</v>
      </c>
      <c r="D1437" s="17">
        <f t="shared" si="22"/>
        <v>46150692</v>
      </c>
    </row>
    <row r="1438" spans="1:4" x14ac:dyDescent="0.3">
      <c r="A1438" s="15">
        <v>60328558</v>
      </c>
      <c r="B1438" s="15">
        <v>32000000</v>
      </c>
      <c r="C1438" s="3" t="s">
        <v>2545</v>
      </c>
      <c r="D1438" s="17">
        <f t="shared" si="22"/>
        <v>28328558</v>
      </c>
    </row>
    <row r="1439" spans="1:4" x14ac:dyDescent="0.3">
      <c r="A1439" s="14">
        <v>80197993</v>
      </c>
      <c r="B1439" s="14">
        <v>32000000</v>
      </c>
      <c r="C1439" s="2" t="s">
        <v>2548</v>
      </c>
      <c r="D1439" s="17">
        <f t="shared" si="22"/>
        <v>48197993</v>
      </c>
    </row>
    <row r="1440" spans="1:4" x14ac:dyDescent="0.3">
      <c r="A1440" s="15">
        <v>169076745</v>
      </c>
      <c r="B1440" s="15">
        <v>32500000</v>
      </c>
      <c r="C1440" s="3" t="s">
        <v>2549</v>
      </c>
      <c r="D1440" s="17">
        <f t="shared" si="22"/>
        <v>136576745</v>
      </c>
    </row>
    <row r="1441" spans="1:4" x14ac:dyDescent="0.3">
      <c r="A1441" s="14">
        <v>101470202</v>
      </c>
      <c r="B1441" s="14">
        <v>32000000</v>
      </c>
      <c r="C1441" s="2" t="s">
        <v>2550</v>
      </c>
      <c r="D1441" s="17">
        <f t="shared" si="22"/>
        <v>69470202</v>
      </c>
    </row>
    <row r="1442" spans="1:4" x14ac:dyDescent="0.3">
      <c r="A1442" s="15">
        <v>50041732</v>
      </c>
      <c r="B1442" s="15">
        <v>29000000</v>
      </c>
      <c r="C1442" s="3" t="s">
        <v>2552</v>
      </c>
      <c r="D1442" s="17">
        <f t="shared" si="22"/>
        <v>21041732</v>
      </c>
    </row>
    <row r="1443" spans="1:4" x14ac:dyDescent="0.3">
      <c r="A1443" s="14">
        <v>48814909</v>
      </c>
      <c r="B1443" s="14">
        <v>32000000</v>
      </c>
      <c r="C1443" s="2" t="s">
        <v>2553</v>
      </c>
      <c r="D1443" s="17">
        <f t="shared" si="22"/>
        <v>16814909</v>
      </c>
    </row>
    <row r="1444" spans="1:4" x14ac:dyDescent="0.3">
      <c r="A1444" s="15">
        <v>57744720</v>
      </c>
      <c r="B1444" s="15">
        <v>20000000</v>
      </c>
      <c r="C1444" s="3" t="s">
        <v>2555</v>
      </c>
      <c r="D1444" s="17">
        <f t="shared" si="22"/>
        <v>37744720</v>
      </c>
    </row>
    <row r="1445" spans="1:4" x14ac:dyDescent="0.3">
      <c r="A1445" s="14">
        <v>21784432</v>
      </c>
      <c r="B1445" s="14">
        <v>35000000</v>
      </c>
      <c r="C1445" s="2" t="s">
        <v>2557</v>
      </c>
      <c r="D1445" s="17">
        <f t="shared" si="22"/>
        <v>-13215568</v>
      </c>
    </row>
    <row r="1446" spans="1:4" x14ac:dyDescent="0.3">
      <c r="A1446" s="15">
        <v>37911876</v>
      </c>
      <c r="B1446" s="15">
        <v>32000000</v>
      </c>
      <c r="C1446" s="3" t="s">
        <v>2558</v>
      </c>
      <c r="D1446" s="17">
        <f t="shared" si="22"/>
        <v>5911876</v>
      </c>
    </row>
    <row r="1447" spans="1:4" x14ac:dyDescent="0.3">
      <c r="A1447" s="14">
        <v>54696902</v>
      </c>
      <c r="B1447" s="14">
        <v>32000000</v>
      </c>
      <c r="C1447" s="2" t="s">
        <v>2559</v>
      </c>
      <c r="D1447" s="17">
        <f t="shared" si="22"/>
        <v>22696902</v>
      </c>
    </row>
    <row r="1448" spans="1:4" x14ac:dyDescent="0.3">
      <c r="A1448" s="15">
        <v>36733909</v>
      </c>
      <c r="B1448" s="15">
        <v>32000000</v>
      </c>
      <c r="C1448" s="3" t="s">
        <v>2560</v>
      </c>
      <c r="D1448" s="17">
        <f t="shared" si="22"/>
        <v>4733909</v>
      </c>
    </row>
    <row r="1449" spans="1:4" x14ac:dyDescent="0.3">
      <c r="A1449" s="14">
        <v>35063732</v>
      </c>
      <c r="B1449" s="14">
        <v>32000000</v>
      </c>
      <c r="C1449" s="2" t="s">
        <v>2561</v>
      </c>
      <c r="D1449" s="17">
        <f t="shared" si="22"/>
        <v>3063732</v>
      </c>
    </row>
    <row r="1450" spans="1:4" x14ac:dyDescent="0.3">
      <c r="A1450" s="15">
        <v>99462</v>
      </c>
      <c r="B1450" s="15">
        <v>33000000</v>
      </c>
      <c r="C1450" s="3" t="s">
        <v>2563</v>
      </c>
      <c r="D1450" s="17">
        <f t="shared" si="22"/>
        <v>-32900538</v>
      </c>
    </row>
    <row r="1451" spans="1:4" x14ac:dyDescent="0.3">
      <c r="A1451" s="15">
        <v>32701088</v>
      </c>
      <c r="B1451" s="15">
        <v>32000000</v>
      </c>
      <c r="C1451" s="3" t="s">
        <v>2566</v>
      </c>
      <c r="D1451" s="17">
        <f t="shared" si="22"/>
        <v>701088</v>
      </c>
    </row>
    <row r="1452" spans="1:4" x14ac:dyDescent="0.3">
      <c r="A1452" s="14">
        <v>31493782</v>
      </c>
      <c r="B1452" s="14">
        <v>32000000</v>
      </c>
      <c r="C1452" s="2" t="s">
        <v>2567</v>
      </c>
      <c r="D1452" s="17">
        <f t="shared" si="22"/>
        <v>-506218</v>
      </c>
    </row>
    <row r="1453" spans="1:4" x14ac:dyDescent="0.3">
      <c r="A1453" s="15">
        <v>43095600</v>
      </c>
      <c r="B1453" s="15">
        <v>32000000</v>
      </c>
      <c r="C1453" s="3" t="s">
        <v>2568</v>
      </c>
      <c r="D1453" s="17">
        <f t="shared" si="22"/>
        <v>11095600</v>
      </c>
    </row>
    <row r="1454" spans="1:4" x14ac:dyDescent="0.3">
      <c r="A1454" s="14">
        <v>18636537</v>
      </c>
      <c r="B1454" s="14">
        <v>32000000</v>
      </c>
      <c r="C1454" s="2" t="s">
        <v>2570</v>
      </c>
      <c r="D1454" s="17">
        <f t="shared" si="22"/>
        <v>-13363463</v>
      </c>
    </row>
    <row r="1455" spans="1:4" x14ac:dyDescent="0.3">
      <c r="A1455" s="15">
        <v>17848322</v>
      </c>
      <c r="B1455" s="15">
        <v>28000000</v>
      </c>
      <c r="C1455" s="3" t="s">
        <v>2571</v>
      </c>
      <c r="D1455" s="17">
        <f t="shared" si="22"/>
        <v>-10151678</v>
      </c>
    </row>
    <row r="1456" spans="1:4" x14ac:dyDescent="0.3">
      <c r="A1456" s="14">
        <v>16640210</v>
      </c>
      <c r="B1456" s="14">
        <v>55000000</v>
      </c>
      <c r="C1456" s="2" t="s">
        <v>2572</v>
      </c>
      <c r="D1456" s="17">
        <f t="shared" si="22"/>
        <v>-38359790</v>
      </c>
    </row>
    <row r="1457" spans="1:4" x14ac:dyDescent="0.3">
      <c r="A1457" s="15">
        <v>13763130</v>
      </c>
      <c r="B1457" s="15">
        <v>32000000</v>
      </c>
      <c r="C1457" s="3" t="s">
        <v>2574</v>
      </c>
      <c r="D1457" s="17">
        <f t="shared" si="22"/>
        <v>-18236870</v>
      </c>
    </row>
    <row r="1458" spans="1:4" x14ac:dyDescent="0.3">
      <c r="A1458" s="14">
        <v>10956379</v>
      </c>
      <c r="B1458" s="14">
        <v>35000000</v>
      </c>
      <c r="C1458" s="2" t="s">
        <v>2577</v>
      </c>
      <c r="D1458" s="17">
        <f t="shared" si="22"/>
        <v>-24043621</v>
      </c>
    </row>
    <row r="1459" spans="1:4" x14ac:dyDescent="0.3">
      <c r="A1459" s="15">
        <v>4357000</v>
      </c>
      <c r="B1459" s="15">
        <v>30000000</v>
      </c>
      <c r="C1459" s="3" t="s">
        <v>2578</v>
      </c>
      <c r="D1459" s="17">
        <f t="shared" si="22"/>
        <v>-25643000</v>
      </c>
    </row>
    <row r="1460" spans="1:4" x14ac:dyDescent="0.3">
      <c r="A1460" s="14">
        <v>22525921</v>
      </c>
      <c r="B1460" s="14">
        <v>30000000</v>
      </c>
      <c r="C1460" s="2" t="s">
        <v>2580</v>
      </c>
      <c r="D1460" s="17">
        <f t="shared" si="22"/>
        <v>-7474079</v>
      </c>
    </row>
    <row r="1461" spans="1:4" x14ac:dyDescent="0.3">
      <c r="A1461" s="15">
        <v>3562749</v>
      </c>
      <c r="B1461" s="15">
        <v>32000000</v>
      </c>
      <c r="C1461" s="3" t="s">
        <v>2582</v>
      </c>
      <c r="D1461" s="17">
        <f t="shared" si="22"/>
        <v>-28437251</v>
      </c>
    </row>
    <row r="1462" spans="1:4" x14ac:dyDescent="0.3">
      <c r="A1462" s="14">
        <v>2899970</v>
      </c>
      <c r="B1462" s="14">
        <v>32000000</v>
      </c>
      <c r="C1462" s="2" t="s">
        <v>2584</v>
      </c>
      <c r="D1462" s="17">
        <f t="shared" si="22"/>
        <v>-29100030</v>
      </c>
    </row>
    <row r="1463" spans="1:4" x14ac:dyDescent="0.3">
      <c r="A1463" s="15">
        <v>1304837</v>
      </c>
      <c r="B1463" s="15">
        <v>32000000</v>
      </c>
      <c r="C1463" s="3" t="s">
        <v>2585</v>
      </c>
      <c r="D1463" s="17">
        <f t="shared" si="22"/>
        <v>-30695163</v>
      </c>
    </row>
    <row r="1464" spans="1:4" x14ac:dyDescent="0.3">
      <c r="A1464" s="15">
        <v>78800000</v>
      </c>
      <c r="B1464" s="15">
        <v>31500000</v>
      </c>
      <c r="C1464" s="3" t="s">
        <v>2586</v>
      </c>
      <c r="D1464" s="17">
        <f t="shared" si="22"/>
        <v>47300000</v>
      </c>
    </row>
    <row r="1465" spans="1:4" x14ac:dyDescent="0.3">
      <c r="A1465" s="14">
        <v>17797316</v>
      </c>
      <c r="B1465" s="14">
        <v>32000000</v>
      </c>
      <c r="C1465" s="2" t="s">
        <v>2588</v>
      </c>
      <c r="D1465" s="17">
        <f t="shared" si="22"/>
        <v>-14202684</v>
      </c>
    </row>
    <row r="1466" spans="1:4" x14ac:dyDescent="0.3">
      <c r="A1466" s="15">
        <v>82528097</v>
      </c>
      <c r="B1466" s="15">
        <v>6500000</v>
      </c>
      <c r="C1466" s="3" t="s">
        <v>2589</v>
      </c>
      <c r="D1466" s="17">
        <f t="shared" si="22"/>
        <v>76028097</v>
      </c>
    </row>
    <row r="1467" spans="1:4" x14ac:dyDescent="0.3">
      <c r="A1467" s="14">
        <v>14268533</v>
      </c>
      <c r="B1467" s="14">
        <v>31500000</v>
      </c>
      <c r="C1467" s="2" t="s">
        <v>2592</v>
      </c>
      <c r="D1467" s="17">
        <f t="shared" si="22"/>
        <v>-17231467</v>
      </c>
    </row>
    <row r="1468" spans="1:4" x14ac:dyDescent="0.3">
      <c r="A1468" s="15">
        <v>87100000</v>
      </c>
      <c r="B1468" s="15">
        <v>31000000</v>
      </c>
      <c r="C1468" s="3" t="s">
        <v>2593</v>
      </c>
      <c r="D1468" s="17">
        <f t="shared" si="22"/>
        <v>56100000</v>
      </c>
    </row>
    <row r="1469" spans="1:4" x14ac:dyDescent="0.3">
      <c r="A1469" s="14">
        <v>93749203</v>
      </c>
      <c r="B1469" s="14">
        <v>31000000</v>
      </c>
      <c r="C1469" s="2" t="s">
        <v>2594</v>
      </c>
      <c r="D1469" s="17">
        <f t="shared" si="22"/>
        <v>62749203</v>
      </c>
    </row>
    <row r="1470" spans="1:4" x14ac:dyDescent="0.3">
      <c r="A1470" s="15">
        <v>62700000</v>
      </c>
      <c r="B1470" s="15">
        <v>34000000</v>
      </c>
      <c r="C1470" s="3" t="s">
        <v>2596</v>
      </c>
      <c r="D1470" s="17">
        <f t="shared" si="22"/>
        <v>28700000</v>
      </c>
    </row>
    <row r="1471" spans="1:4" x14ac:dyDescent="0.3">
      <c r="A1471" s="14">
        <v>59073773</v>
      </c>
      <c r="B1471" s="14">
        <v>25000000</v>
      </c>
      <c r="C1471" s="2" t="s">
        <v>2598</v>
      </c>
      <c r="D1471" s="17">
        <f t="shared" si="22"/>
        <v>34073773</v>
      </c>
    </row>
    <row r="1472" spans="1:4" x14ac:dyDescent="0.3">
      <c r="A1472" s="15">
        <v>24185781</v>
      </c>
      <c r="B1472" s="15">
        <v>31000000</v>
      </c>
      <c r="C1472" s="3" t="s">
        <v>2600</v>
      </c>
      <c r="D1472" s="17">
        <f t="shared" si="22"/>
        <v>-6814219</v>
      </c>
    </row>
    <row r="1473" spans="1:4" x14ac:dyDescent="0.3">
      <c r="A1473" s="14">
        <v>53133888</v>
      </c>
      <c r="B1473" s="14">
        <v>31000000</v>
      </c>
      <c r="C1473" s="2" t="s">
        <v>2602</v>
      </c>
      <c r="D1473" s="17">
        <f t="shared" si="22"/>
        <v>22133888</v>
      </c>
    </row>
    <row r="1474" spans="1:4" x14ac:dyDescent="0.3">
      <c r="A1474" s="15">
        <v>44983704</v>
      </c>
      <c r="B1474" s="15">
        <v>31000000</v>
      </c>
      <c r="C1474" s="3" t="s">
        <v>2604</v>
      </c>
      <c r="D1474" s="17">
        <f t="shared" si="22"/>
        <v>13983704</v>
      </c>
    </row>
    <row r="1475" spans="1:4" x14ac:dyDescent="0.3">
      <c r="A1475" s="15">
        <v>58879132</v>
      </c>
      <c r="B1475" s="15">
        <v>31000000</v>
      </c>
      <c r="C1475" s="3" t="s">
        <v>2606</v>
      </c>
      <c r="D1475" s="17">
        <f t="shared" ref="D1475:D1538" si="23">A1475-B1475</f>
        <v>27879132</v>
      </c>
    </row>
    <row r="1476" spans="1:4" x14ac:dyDescent="0.3">
      <c r="A1476" s="14">
        <v>72077000</v>
      </c>
      <c r="B1476" s="14">
        <v>30250000</v>
      </c>
      <c r="C1476" s="2" t="s">
        <v>2607</v>
      </c>
      <c r="D1476" s="17">
        <f t="shared" si="23"/>
        <v>41827000</v>
      </c>
    </row>
    <row r="1477" spans="1:4" x14ac:dyDescent="0.3">
      <c r="A1477" s="15">
        <v>170684505</v>
      </c>
      <c r="B1477" s="15">
        <v>45000000</v>
      </c>
      <c r="C1477" s="3" t="s">
        <v>2609</v>
      </c>
      <c r="D1477" s="17">
        <f t="shared" si="23"/>
        <v>125684505</v>
      </c>
    </row>
    <row r="1478" spans="1:4" x14ac:dyDescent="0.3">
      <c r="A1478" s="14">
        <v>163479795</v>
      </c>
      <c r="B1478" s="14">
        <v>34200000</v>
      </c>
      <c r="C1478" s="2" t="s">
        <v>2610</v>
      </c>
      <c r="D1478" s="17">
        <f t="shared" si="23"/>
        <v>129279795</v>
      </c>
    </row>
    <row r="1479" spans="1:4" x14ac:dyDescent="0.3">
      <c r="A1479" s="15">
        <v>145096820</v>
      </c>
      <c r="B1479" s="15">
        <v>30000000</v>
      </c>
      <c r="C1479" s="3" t="s">
        <v>2612</v>
      </c>
      <c r="D1479" s="17">
        <f t="shared" si="23"/>
        <v>115096820</v>
      </c>
    </row>
    <row r="1480" spans="1:4" x14ac:dyDescent="0.3">
      <c r="A1480" s="14">
        <v>191796233</v>
      </c>
      <c r="B1480" s="14">
        <v>30000000</v>
      </c>
      <c r="C1480" s="2" t="s">
        <v>2613</v>
      </c>
      <c r="D1480" s="17">
        <f t="shared" si="23"/>
        <v>161796233</v>
      </c>
    </row>
    <row r="1481" spans="1:4" x14ac:dyDescent="0.3">
      <c r="A1481" s="15">
        <v>121248145</v>
      </c>
      <c r="B1481" s="15">
        <v>25000000</v>
      </c>
      <c r="C1481" s="3" t="s">
        <v>2614</v>
      </c>
      <c r="D1481" s="17">
        <f t="shared" si="23"/>
        <v>96248145</v>
      </c>
    </row>
    <row r="1482" spans="1:4" x14ac:dyDescent="0.3">
      <c r="A1482" s="14">
        <v>125014030</v>
      </c>
      <c r="B1482" s="14">
        <v>30000000</v>
      </c>
      <c r="C1482" s="2" t="s">
        <v>2616</v>
      </c>
      <c r="D1482" s="17">
        <f t="shared" si="23"/>
        <v>95014030</v>
      </c>
    </row>
    <row r="1483" spans="1:4" x14ac:dyDescent="0.3">
      <c r="A1483" s="15">
        <v>11854694</v>
      </c>
      <c r="B1483" s="15">
        <v>31000000</v>
      </c>
      <c r="C1483" s="3" t="s">
        <v>2618</v>
      </c>
      <c r="D1483" s="17">
        <f t="shared" si="23"/>
        <v>-19145306</v>
      </c>
    </row>
    <row r="1484" spans="1:4" x14ac:dyDescent="0.3">
      <c r="A1484" s="14">
        <v>115648585</v>
      </c>
      <c r="B1484" s="14">
        <v>30000000</v>
      </c>
      <c r="C1484" s="2" t="s">
        <v>2619</v>
      </c>
      <c r="D1484" s="17">
        <f t="shared" si="23"/>
        <v>85648585</v>
      </c>
    </row>
    <row r="1485" spans="1:4" x14ac:dyDescent="0.3">
      <c r="A1485" s="15">
        <v>122012643</v>
      </c>
      <c r="B1485" s="15">
        <v>30000000</v>
      </c>
      <c r="C1485" s="3" t="s">
        <v>2620</v>
      </c>
      <c r="D1485" s="17">
        <f t="shared" si="23"/>
        <v>92012643</v>
      </c>
    </row>
    <row r="1486" spans="1:4" x14ac:dyDescent="0.3">
      <c r="A1486" s="14">
        <v>116631310</v>
      </c>
      <c r="B1486" s="14">
        <v>30000000</v>
      </c>
      <c r="C1486" s="2" t="s">
        <v>2621</v>
      </c>
      <c r="D1486" s="17">
        <f t="shared" si="23"/>
        <v>86631310</v>
      </c>
    </row>
    <row r="1487" spans="1:4" x14ac:dyDescent="0.3">
      <c r="A1487" s="15">
        <v>114324072</v>
      </c>
      <c r="B1487" s="15">
        <v>20000000</v>
      </c>
      <c r="C1487" s="3" t="s">
        <v>2622</v>
      </c>
      <c r="D1487" s="17">
        <f t="shared" si="23"/>
        <v>94324072</v>
      </c>
    </row>
    <row r="1488" spans="1:4" x14ac:dyDescent="0.3">
      <c r="A1488" s="14">
        <v>113502246</v>
      </c>
      <c r="B1488" s="14">
        <v>38000000</v>
      </c>
      <c r="C1488" s="2" t="s">
        <v>2623</v>
      </c>
      <c r="D1488" s="17">
        <f t="shared" si="23"/>
        <v>75502246</v>
      </c>
    </row>
    <row r="1489" spans="1:4" x14ac:dyDescent="0.3">
      <c r="A1489" s="15">
        <v>108360000</v>
      </c>
      <c r="B1489" s="15">
        <v>30000000</v>
      </c>
      <c r="C1489" s="3" t="s">
        <v>2624</v>
      </c>
      <c r="D1489" s="17">
        <f t="shared" si="23"/>
        <v>78360000</v>
      </c>
    </row>
    <row r="1490" spans="1:4" x14ac:dyDescent="0.3">
      <c r="A1490" s="14">
        <v>108244774</v>
      </c>
      <c r="B1490" s="14">
        <v>37000000</v>
      </c>
      <c r="C1490" s="2" t="s">
        <v>2625</v>
      </c>
      <c r="D1490" s="17">
        <f t="shared" si="23"/>
        <v>71244774</v>
      </c>
    </row>
    <row r="1491" spans="1:4" x14ac:dyDescent="0.3">
      <c r="A1491" s="15">
        <v>105444419</v>
      </c>
      <c r="B1491" s="15">
        <v>26000000</v>
      </c>
      <c r="C1491" s="3" t="s">
        <v>2626</v>
      </c>
      <c r="D1491" s="17">
        <f t="shared" si="23"/>
        <v>79444419</v>
      </c>
    </row>
    <row r="1492" spans="1:4" x14ac:dyDescent="0.3">
      <c r="A1492" s="14">
        <v>100125340</v>
      </c>
      <c r="B1492" s="14">
        <v>33000000</v>
      </c>
      <c r="C1492" s="2" t="s">
        <v>2627</v>
      </c>
      <c r="D1492" s="17">
        <f t="shared" si="23"/>
        <v>67125340</v>
      </c>
    </row>
    <row r="1493" spans="1:4" x14ac:dyDescent="0.3">
      <c r="A1493" s="15">
        <v>115646235</v>
      </c>
      <c r="B1493" s="15">
        <v>30000000</v>
      </c>
      <c r="C1493" s="3" t="s">
        <v>2628</v>
      </c>
      <c r="D1493" s="17">
        <f t="shared" si="23"/>
        <v>85646235</v>
      </c>
    </row>
    <row r="1494" spans="1:4" x14ac:dyDescent="0.3">
      <c r="A1494" s="14">
        <v>85416609</v>
      </c>
      <c r="B1494" s="14">
        <v>30000000</v>
      </c>
      <c r="C1494" s="2" t="s">
        <v>2630</v>
      </c>
      <c r="D1494" s="17">
        <f t="shared" si="23"/>
        <v>55416609</v>
      </c>
    </row>
    <row r="1495" spans="1:4" x14ac:dyDescent="0.3">
      <c r="A1495" s="15">
        <v>90135191</v>
      </c>
      <c r="B1495" s="15">
        <v>25000000</v>
      </c>
      <c r="C1495" s="3" t="s">
        <v>2631</v>
      </c>
      <c r="D1495" s="17">
        <f t="shared" si="23"/>
        <v>65135191</v>
      </c>
    </row>
    <row r="1496" spans="1:4" x14ac:dyDescent="0.3">
      <c r="A1496" s="14">
        <v>100422786</v>
      </c>
      <c r="B1496" s="14">
        <v>30000000</v>
      </c>
      <c r="C1496" s="2" t="s">
        <v>2632</v>
      </c>
      <c r="D1496" s="17">
        <f t="shared" si="23"/>
        <v>70422786</v>
      </c>
    </row>
    <row r="1497" spans="1:4" x14ac:dyDescent="0.3">
      <c r="A1497" s="15">
        <v>106694016</v>
      </c>
      <c r="B1497" s="15">
        <v>30000000</v>
      </c>
      <c r="C1497" s="3" t="s">
        <v>2633</v>
      </c>
      <c r="D1497" s="17">
        <f t="shared" si="23"/>
        <v>76694016</v>
      </c>
    </row>
    <row r="1498" spans="1:4" x14ac:dyDescent="0.3">
      <c r="A1498" s="14">
        <v>64286</v>
      </c>
      <c r="B1498" s="14">
        <v>29000000</v>
      </c>
      <c r="C1498" s="2" t="s">
        <v>2634</v>
      </c>
      <c r="D1498" s="17">
        <f t="shared" si="23"/>
        <v>-28935714</v>
      </c>
    </row>
    <row r="1499" spans="1:4" x14ac:dyDescent="0.3">
      <c r="A1499" s="15">
        <v>76806312</v>
      </c>
      <c r="B1499" s="15">
        <v>30000000</v>
      </c>
      <c r="C1499" s="3" t="s">
        <v>2635</v>
      </c>
      <c r="D1499" s="17">
        <f t="shared" si="23"/>
        <v>46806312</v>
      </c>
    </row>
    <row r="1500" spans="1:4" x14ac:dyDescent="0.3">
      <c r="A1500" s="14">
        <v>79566871</v>
      </c>
      <c r="B1500" s="14">
        <v>30000000</v>
      </c>
      <c r="C1500" s="2" t="s">
        <v>2637</v>
      </c>
      <c r="D1500" s="17">
        <f t="shared" si="23"/>
        <v>49566871</v>
      </c>
    </row>
    <row r="1501" spans="1:4" x14ac:dyDescent="0.3">
      <c r="A1501" s="15">
        <v>76501438</v>
      </c>
      <c r="B1501" s="15">
        <v>30000000</v>
      </c>
      <c r="C1501" s="3" t="s">
        <v>2639</v>
      </c>
      <c r="D1501" s="17">
        <f t="shared" si="23"/>
        <v>46501438</v>
      </c>
    </row>
    <row r="1502" spans="1:4" x14ac:dyDescent="0.3">
      <c r="A1502" s="14">
        <v>74787599</v>
      </c>
      <c r="B1502" s="14">
        <v>30000000</v>
      </c>
      <c r="C1502" s="2" t="s">
        <v>2640</v>
      </c>
      <c r="D1502" s="17">
        <f t="shared" si="23"/>
        <v>44787599</v>
      </c>
    </row>
    <row r="1503" spans="1:4" x14ac:dyDescent="0.3">
      <c r="A1503" s="15">
        <v>66528842</v>
      </c>
      <c r="B1503" s="15">
        <v>30000000</v>
      </c>
      <c r="C1503" s="3" t="s">
        <v>2641</v>
      </c>
      <c r="D1503" s="17">
        <f t="shared" si="23"/>
        <v>36528842</v>
      </c>
    </row>
    <row r="1504" spans="1:4" x14ac:dyDescent="0.3">
      <c r="A1504" s="14">
        <v>83813460</v>
      </c>
      <c r="B1504" s="14">
        <v>25000000</v>
      </c>
      <c r="C1504" s="2" t="s">
        <v>2643</v>
      </c>
      <c r="D1504" s="17">
        <f t="shared" si="23"/>
        <v>58813460</v>
      </c>
    </row>
    <row r="1505" spans="1:4" x14ac:dyDescent="0.3">
      <c r="A1505" s="15">
        <v>65010106</v>
      </c>
      <c r="B1505" s="15">
        <v>30000000</v>
      </c>
      <c r="C1505" s="3" t="s">
        <v>2645</v>
      </c>
      <c r="D1505" s="17">
        <f t="shared" si="23"/>
        <v>35010106</v>
      </c>
    </row>
    <row r="1506" spans="1:4" x14ac:dyDescent="0.3">
      <c r="A1506" s="14">
        <v>66359959</v>
      </c>
      <c r="B1506" s="14">
        <v>35000000</v>
      </c>
      <c r="C1506" s="2" t="s">
        <v>2648</v>
      </c>
      <c r="D1506" s="17">
        <f t="shared" si="23"/>
        <v>31359959</v>
      </c>
    </row>
    <row r="1507" spans="1:4" x14ac:dyDescent="0.3">
      <c r="A1507" s="15">
        <v>66468315</v>
      </c>
      <c r="B1507" s="15">
        <v>30000000</v>
      </c>
      <c r="C1507" s="3" t="s">
        <v>2650</v>
      </c>
      <c r="D1507" s="17">
        <f t="shared" si="23"/>
        <v>36468315</v>
      </c>
    </row>
    <row r="1508" spans="1:4" x14ac:dyDescent="0.3">
      <c r="A1508" s="14">
        <v>64172251</v>
      </c>
      <c r="B1508" s="14">
        <v>30000000</v>
      </c>
      <c r="C1508" s="2" t="s">
        <v>2651</v>
      </c>
      <c r="D1508" s="17">
        <f t="shared" si="23"/>
        <v>34172251</v>
      </c>
    </row>
    <row r="1509" spans="1:4" x14ac:dyDescent="0.3">
      <c r="A1509" s="15">
        <v>66600000</v>
      </c>
      <c r="B1509" s="15">
        <v>30000000</v>
      </c>
      <c r="C1509" s="3" t="s">
        <v>2653</v>
      </c>
      <c r="D1509" s="17">
        <f t="shared" si="23"/>
        <v>36600000</v>
      </c>
    </row>
    <row r="1510" spans="1:4" x14ac:dyDescent="0.3">
      <c r="A1510" s="14">
        <v>63536011</v>
      </c>
      <c r="B1510" s="14">
        <v>30000000</v>
      </c>
      <c r="C1510" s="2" t="s">
        <v>2654</v>
      </c>
      <c r="D1510" s="17">
        <f t="shared" si="23"/>
        <v>33536011</v>
      </c>
    </row>
    <row r="1511" spans="1:4" x14ac:dyDescent="0.3">
      <c r="A1511" s="15">
        <v>62877175</v>
      </c>
      <c r="B1511" s="15">
        <v>30000000</v>
      </c>
      <c r="C1511" s="3" t="s">
        <v>2655</v>
      </c>
      <c r="D1511" s="17">
        <f t="shared" si="23"/>
        <v>32877175</v>
      </c>
    </row>
    <row r="1512" spans="1:4" x14ac:dyDescent="0.3">
      <c r="A1512" s="15">
        <v>74484168</v>
      </c>
      <c r="B1512" s="15">
        <v>45000000</v>
      </c>
      <c r="C1512" s="3" t="s">
        <v>2656</v>
      </c>
      <c r="D1512" s="17">
        <f t="shared" si="23"/>
        <v>29484168</v>
      </c>
    </row>
    <row r="1513" spans="1:4" x14ac:dyDescent="0.3">
      <c r="A1513" s="14">
        <v>60269340</v>
      </c>
      <c r="B1513" s="14">
        <v>30000000</v>
      </c>
      <c r="C1513" s="2" t="s">
        <v>2658</v>
      </c>
      <c r="D1513" s="17">
        <f t="shared" si="23"/>
        <v>30269340</v>
      </c>
    </row>
    <row r="1514" spans="1:4" x14ac:dyDescent="0.3">
      <c r="A1514" s="15">
        <v>60033780</v>
      </c>
      <c r="B1514" s="15">
        <v>30000000</v>
      </c>
      <c r="C1514" s="3" t="s">
        <v>2660</v>
      </c>
      <c r="D1514" s="17">
        <f t="shared" si="23"/>
        <v>30033780</v>
      </c>
    </row>
    <row r="1515" spans="1:4" x14ac:dyDescent="0.3">
      <c r="A1515" s="14">
        <v>58715510</v>
      </c>
      <c r="B1515" s="14">
        <v>30000000</v>
      </c>
      <c r="C1515" s="2" t="s">
        <v>2662</v>
      </c>
      <c r="D1515" s="17">
        <f t="shared" si="23"/>
        <v>28715510</v>
      </c>
    </row>
    <row r="1516" spans="1:4" x14ac:dyDescent="0.3">
      <c r="A1516" s="15">
        <v>58156435</v>
      </c>
      <c r="B1516" s="15">
        <v>19000000</v>
      </c>
      <c r="C1516" s="3" t="s">
        <v>2663</v>
      </c>
      <c r="D1516" s="17">
        <f t="shared" si="23"/>
        <v>39156435</v>
      </c>
    </row>
    <row r="1517" spans="1:4" x14ac:dyDescent="0.3">
      <c r="A1517" s="14">
        <v>56044241</v>
      </c>
      <c r="B1517" s="14">
        <v>37000000</v>
      </c>
      <c r="C1517" s="2" t="s">
        <v>2664</v>
      </c>
      <c r="D1517" s="17">
        <f t="shared" si="23"/>
        <v>19044241</v>
      </c>
    </row>
    <row r="1518" spans="1:4" x14ac:dyDescent="0.3">
      <c r="A1518" s="15">
        <v>56816662</v>
      </c>
      <c r="B1518" s="15">
        <v>17000000</v>
      </c>
      <c r="C1518" s="3" t="s">
        <v>2666</v>
      </c>
      <c r="D1518" s="17">
        <f t="shared" si="23"/>
        <v>39816662</v>
      </c>
    </row>
    <row r="1519" spans="1:4" x14ac:dyDescent="0.3">
      <c r="A1519" s="14">
        <v>64238770</v>
      </c>
      <c r="B1519" s="14">
        <v>42000000</v>
      </c>
      <c r="C1519" s="2" t="s">
        <v>2668</v>
      </c>
      <c r="D1519" s="17">
        <f t="shared" si="23"/>
        <v>22238770</v>
      </c>
    </row>
    <row r="1520" spans="1:4" x14ac:dyDescent="0.3">
      <c r="A1520" s="15">
        <v>52937130</v>
      </c>
      <c r="B1520" s="15">
        <v>30000000</v>
      </c>
      <c r="C1520" s="3" t="s">
        <v>2670</v>
      </c>
      <c r="D1520" s="17">
        <f t="shared" si="23"/>
        <v>22937130</v>
      </c>
    </row>
    <row r="1521" spans="1:4" x14ac:dyDescent="0.3">
      <c r="A1521" s="14">
        <v>52799004</v>
      </c>
      <c r="B1521" s="14">
        <v>55000000</v>
      </c>
      <c r="C1521" s="2" t="s">
        <v>2671</v>
      </c>
      <c r="D1521" s="17">
        <f t="shared" si="23"/>
        <v>-2200996</v>
      </c>
    </row>
    <row r="1522" spans="1:4" x14ac:dyDescent="0.3">
      <c r="A1522" s="15">
        <v>55210049</v>
      </c>
      <c r="B1522" s="15">
        <v>27800000</v>
      </c>
      <c r="C1522" s="3" t="s">
        <v>2673</v>
      </c>
      <c r="D1522" s="17">
        <f t="shared" si="23"/>
        <v>27410049</v>
      </c>
    </row>
    <row r="1523" spans="1:4" x14ac:dyDescent="0.3">
      <c r="A1523" s="14">
        <v>51432423</v>
      </c>
      <c r="B1523" s="14">
        <v>30000000</v>
      </c>
      <c r="C1523" s="2" t="s">
        <v>2675</v>
      </c>
      <c r="D1523" s="17">
        <f t="shared" si="23"/>
        <v>21432423</v>
      </c>
    </row>
    <row r="1524" spans="1:4" x14ac:dyDescent="0.3">
      <c r="A1524" s="15">
        <v>51109400</v>
      </c>
      <c r="B1524" s="15">
        <v>30000000</v>
      </c>
      <c r="C1524" s="3" t="s">
        <v>2676</v>
      </c>
      <c r="D1524" s="17">
        <f t="shared" si="23"/>
        <v>21109400</v>
      </c>
    </row>
    <row r="1525" spans="1:4" x14ac:dyDescent="0.3">
      <c r="A1525" s="14">
        <v>50300000</v>
      </c>
      <c r="B1525" s="14">
        <v>30000000</v>
      </c>
      <c r="C1525" s="2" t="s">
        <v>2677</v>
      </c>
      <c r="D1525" s="17">
        <f t="shared" si="23"/>
        <v>20300000</v>
      </c>
    </row>
    <row r="1526" spans="1:4" x14ac:dyDescent="0.3">
      <c r="A1526" s="15">
        <v>56068547</v>
      </c>
      <c r="B1526" s="15">
        <v>30000000</v>
      </c>
      <c r="C1526" s="3" t="s">
        <v>2680</v>
      </c>
      <c r="D1526" s="17">
        <f t="shared" si="23"/>
        <v>26068547</v>
      </c>
    </row>
    <row r="1527" spans="1:4" x14ac:dyDescent="0.3">
      <c r="A1527" s="14">
        <v>53680848</v>
      </c>
      <c r="B1527" s="14">
        <v>30000000</v>
      </c>
      <c r="C1527" s="2" t="s">
        <v>2681</v>
      </c>
      <c r="D1527" s="17">
        <f t="shared" si="23"/>
        <v>23680848</v>
      </c>
    </row>
    <row r="1528" spans="1:4" x14ac:dyDescent="0.3">
      <c r="A1528" s="14">
        <v>50921738</v>
      </c>
      <c r="B1528" s="14">
        <v>30000000</v>
      </c>
      <c r="C1528" s="2" t="s">
        <v>2682</v>
      </c>
      <c r="D1528" s="17">
        <f t="shared" si="23"/>
        <v>20921738</v>
      </c>
    </row>
    <row r="1529" spans="1:4" x14ac:dyDescent="0.3">
      <c r="A1529" s="15">
        <v>53021560</v>
      </c>
      <c r="B1529" s="15">
        <v>30000000</v>
      </c>
      <c r="C1529" s="3" t="s">
        <v>2683</v>
      </c>
      <c r="D1529" s="17">
        <f t="shared" si="23"/>
        <v>23021560</v>
      </c>
    </row>
    <row r="1530" spans="1:4" x14ac:dyDescent="0.3">
      <c r="A1530" s="14">
        <v>45645204</v>
      </c>
      <c r="B1530" s="14">
        <v>30000000</v>
      </c>
      <c r="C1530" s="2" t="s">
        <v>2684</v>
      </c>
      <c r="D1530" s="17">
        <f t="shared" si="23"/>
        <v>15645204</v>
      </c>
    </row>
    <row r="1531" spans="1:4" x14ac:dyDescent="0.3">
      <c r="A1531" s="14">
        <v>53337608</v>
      </c>
      <c r="B1531" s="14">
        <v>40000000</v>
      </c>
      <c r="C1531" s="2" t="s">
        <v>2686</v>
      </c>
      <c r="D1531" s="17">
        <f t="shared" si="23"/>
        <v>13337608</v>
      </c>
    </row>
    <row r="1532" spans="1:4" x14ac:dyDescent="0.3">
      <c r="A1532" s="14">
        <v>46875468</v>
      </c>
      <c r="B1532" s="14">
        <v>30000000</v>
      </c>
      <c r="C1532" s="2" t="s">
        <v>2687</v>
      </c>
      <c r="D1532" s="17">
        <f t="shared" si="23"/>
        <v>16875468</v>
      </c>
    </row>
    <row r="1533" spans="1:4" x14ac:dyDescent="0.3">
      <c r="A1533" s="15">
        <v>52418902</v>
      </c>
      <c r="B1533" s="15">
        <v>30000000</v>
      </c>
      <c r="C1533" s="3" t="s">
        <v>2688</v>
      </c>
      <c r="D1533" s="17">
        <f t="shared" si="23"/>
        <v>22418902</v>
      </c>
    </row>
    <row r="1534" spans="1:4" x14ac:dyDescent="0.3">
      <c r="A1534" s="14">
        <v>42057340</v>
      </c>
      <c r="B1534" s="14">
        <v>30000000</v>
      </c>
      <c r="C1534" s="2" t="s">
        <v>2689</v>
      </c>
      <c r="D1534" s="17">
        <f t="shared" si="23"/>
        <v>12057340</v>
      </c>
    </row>
    <row r="1535" spans="1:4" x14ac:dyDescent="0.3">
      <c r="A1535" s="15">
        <v>42478175</v>
      </c>
      <c r="B1535" s="15">
        <v>25000000</v>
      </c>
      <c r="C1535" s="3" t="s">
        <v>2691</v>
      </c>
      <c r="D1535" s="17">
        <f t="shared" si="23"/>
        <v>17478175</v>
      </c>
    </row>
    <row r="1536" spans="1:4" x14ac:dyDescent="0.3">
      <c r="A1536" s="14">
        <v>41407470</v>
      </c>
      <c r="B1536" s="14">
        <v>30000000</v>
      </c>
      <c r="C1536" s="2" t="s">
        <v>2693</v>
      </c>
      <c r="D1536" s="17">
        <f t="shared" si="23"/>
        <v>11407470</v>
      </c>
    </row>
    <row r="1537" spans="1:4" x14ac:dyDescent="0.3">
      <c r="A1537" s="15">
        <v>42385520</v>
      </c>
      <c r="B1537" s="15">
        <v>30000000</v>
      </c>
      <c r="C1537" s="3" t="s">
        <v>2694</v>
      </c>
      <c r="D1537" s="17">
        <f t="shared" si="23"/>
        <v>12385520</v>
      </c>
    </row>
    <row r="1538" spans="1:4" x14ac:dyDescent="0.3">
      <c r="A1538" s="14">
        <v>40118420</v>
      </c>
      <c r="B1538" s="14">
        <v>30000000</v>
      </c>
      <c r="C1538" s="2" t="s">
        <v>2695</v>
      </c>
      <c r="D1538" s="17">
        <f t="shared" si="23"/>
        <v>10118420</v>
      </c>
    </row>
    <row r="1539" spans="1:4" x14ac:dyDescent="0.3">
      <c r="A1539" s="15">
        <v>40137776</v>
      </c>
      <c r="B1539" s="15">
        <v>38000000</v>
      </c>
      <c r="C1539" s="3" t="s">
        <v>2696</v>
      </c>
      <c r="D1539" s="17">
        <f t="shared" ref="D1539:D1602" si="24">A1539-B1539</f>
        <v>2137776</v>
      </c>
    </row>
    <row r="1540" spans="1:4" x14ac:dyDescent="0.3">
      <c r="A1540" s="14">
        <v>39568996</v>
      </c>
      <c r="B1540" s="14">
        <v>32000000</v>
      </c>
      <c r="C1540" s="2" t="s">
        <v>2697</v>
      </c>
      <c r="D1540" s="17">
        <f t="shared" si="24"/>
        <v>7568996</v>
      </c>
    </row>
    <row r="1541" spans="1:4" x14ac:dyDescent="0.3">
      <c r="A1541" s="15">
        <v>42043633</v>
      </c>
      <c r="B1541" s="15">
        <v>30000000</v>
      </c>
      <c r="C1541" s="3" t="s">
        <v>2699</v>
      </c>
      <c r="D1541" s="17">
        <f t="shared" si="24"/>
        <v>12043633</v>
      </c>
    </row>
    <row r="1542" spans="1:4" x14ac:dyDescent="0.3">
      <c r="A1542" s="14">
        <v>38232624</v>
      </c>
      <c r="B1542" s="14">
        <v>30000000</v>
      </c>
      <c r="C1542" s="2" t="s">
        <v>2701</v>
      </c>
      <c r="D1542" s="17">
        <f t="shared" si="24"/>
        <v>8232624</v>
      </c>
    </row>
    <row r="1543" spans="1:4" x14ac:dyDescent="0.3">
      <c r="A1543" s="15">
        <v>38413606</v>
      </c>
      <c r="B1543" s="15">
        <v>30000000</v>
      </c>
      <c r="C1543" s="3" t="s">
        <v>2702</v>
      </c>
      <c r="D1543" s="17">
        <f t="shared" si="24"/>
        <v>8413606</v>
      </c>
    </row>
    <row r="1544" spans="1:4" x14ac:dyDescent="0.3">
      <c r="A1544" s="14">
        <v>38122105</v>
      </c>
      <c r="B1544" s="14">
        <v>27000000</v>
      </c>
      <c r="C1544" s="2" t="s">
        <v>2704</v>
      </c>
      <c r="D1544" s="17">
        <f t="shared" si="24"/>
        <v>11122105</v>
      </c>
    </row>
    <row r="1545" spans="1:4" x14ac:dyDescent="0.3">
      <c r="A1545" s="15">
        <v>38747385</v>
      </c>
      <c r="B1545" s="15">
        <v>25000000</v>
      </c>
      <c r="C1545" s="3" t="s">
        <v>2706</v>
      </c>
      <c r="D1545" s="17">
        <f t="shared" si="24"/>
        <v>13747385</v>
      </c>
    </row>
    <row r="1546" spans="1:4" x14ac:dyDescent="0.3">
      <c r="A1546" s="14">
        <v>40247512</v>
      </c>
      <c r="B1546" s="14">
        <v>30000000</v>
      </c>
      <c r="C1546" s="2" t="s">
        <v>2707</v>
      </c>
      <c r="D1546" s="17">
        <f t="shared" si="24"/>
        <v>10247512</v>
      </c>
    </row>
    <row r="1547" spans="1:4" x14ac:dyDescent="0.3">
      <c r="A1547" s="14">
        <v>35927406</v>
      </c>
      <c r="B1547" s="14">
        <v>30000000</v>
      </c>
      <c r="C1547" s="2" t="s">
        <v>2709</v>
      </c>
      <c r="D1547" s="17">
        <f t="shared" si="24"/>
        <v>5927406</v>
      </c>
    </row>
    <row r="1548" spans="1:4" x14ac:dyDescent="0.3">
      <c r="A1548" s="15">
        <v>35565975</v>
      </c>
      <c r="B1548" s="15">
        <v>30000000</v>
      </c>
      <c r="C1548" s="3" t="s">
        <v>2711</v>
      </c>
      <c r="D1548" s="17">
        <f t="shared" si="24"/>
        <v>5565975</v>
      </c>
    </row>
    <row r="1549" spans="1:4" x14ac:dyDescent="0.3">
      <c r="A1549" s="14">
        <v>35266619</v>
      </c>
      <c r="B1549" s="14">
        <v>30000000</v>
      </c>
      <c r="C1549" s="2" t="s">
        <v>2713</v>
      </c>
      <c r="D1549" s="17">
        <f t="shared" si="24"/>
        <v>5266619</v>
      </c>
    </row>
    <row r="1550" spans="1:4" x14ac:dyDescent="0.3">
      <c r="A1550" s="15">
        <v>34703228</v>
      </c>
      <c r="B1550" s="15">
        <v>30000000</v>
      </c>
      <c r="C1550" s="3" t="s">
        <v>2715</v>
      </c>
      <c r="D1550" s="17">
        <f t="shared" si="24"/>
        <v>4703228</v>
      </c>
    </row>
    <row r="1551" spans="1:4" x14ac:dyDescent="0.3">
      <c r="A1551" s="15">
        <v>38432823</v>
      </c>
      <c r="B1551" s="15">
        <v>30000000</v>
      </c>
      <c r="C1551" s="3" t="s">
        <v>2718</v>
      </c>
      <c r="D1551" s="17">
        <f t="shared" si="24"/>
        <v>8432823</v>
      </c>
    </row>
    <row r="1552" spans="1:4" x14ac:dyDescent="0.3">
      <c r="A1552" s="14">
        <v>32095318</v>
      </c>
      <c r="B1552" s="14">
        <v>45000000</v>
      </c>
      <c r="C1552" s="2" t="s">
        <v>2719</v>
      </c>
      <c r="D1552" s="17">
        <f t="shared" si="24"/>
        <v>-12904682</v>
      </c>
    </row>
    <row r="1553" spans="1:4" x14ac:dyDescent="0.3">
      <c r="A1553" s="15">
        <v>31743332</v>
      </c>
      <c r="B1553" s="15">
        <v>30000000</v>
      </c>
      <c r="C1553" s="3" t="s">
        <v>2722</v>
      </c>
      <c r="D1553" s="17">
        <f t="shared" si="24"/>
        <v>1743332</v>
      </c>
    </row>
    <row r="1554" spans="1:4" x14ac:dyDescent="0.3">
      <c r="A1554" s="14">
        <v>32154410</v>
      </c>
      <c r="B1554" s="14">
        <v>30000000</v>
      </c>
      <c r="C1554" s="2" t="s">
        <v>2723</v>
      </c>
      <c r="D1554" s="17">
        <f t="shared" si="24"/>
        <v>2154410</v>
      </c>
    </row>
    <row r="1555" spans="1:4" x14ac:dyDescent="0.3">
      <c r="A1555" s="14">
        <v>26687172</v>
      </c>
      <c r="B1555" s="14">
        <v>30000000</v>
      </c>
      <c r="C1555" s="2" t="s">
        <v>2725</v>
      </c>
      <c r="D1555" s="17">
        <f t="shared" si="24"/>
        <v>-3312828</v>
      </c>
    </row>
    <row r="1556" spans="1:4" x14ac:dyDescent="0.3">
      <c r="A1556" s="15">
        <v>26096584</v>
      </c>
      <c r="B1556" s="15">
        <v>19000000</v>
      </c>
      <c r="C1556" s="3" t="s">
        <v>2727</v>
      </c>
      <c r="D1556" s="17">
        <f t="shared" si="24"/>
        <v>7096584</v>
      </c>
    </row>
    <row r="1557" spans="1:4" x14ac:dyDescent="0.3">
      <c r="A1557" s="14">
        <v>26525834</v>
      </c>
      <c r="B1557" s="14">
        <v>30000000</v>
      </c>
      <c r="C1557" s="2" t="s">
        <v>2728</v>
      </c>
      <c r="D1557" s="17">
        <f t="shared" si="24"/>
        <v>-3474166</v>
      </c>
    </row>
    <row r="1558" spans="1:4" x14ac:dyDescent="0.3">
      <c r="A1558" s="15">
        <v>30513940</v>
      </c>
      <c r="B1558" s="15">
        <v>30000000</v>
      </c>
      <c r="C1558" s="3" t="s">
        <v>2730</v>
      </c>
      <c r="D1558" s="17">
        <f t="shared" si="24"/>
        <v>513940</v>
      </c>
    </row>
    <row r="1559" spans="1:4" x14ac:dyDescent="0.3">
      <c r="A1559" s="14">
        <v>23209440</v>
      </c>
      <c r="B1559" s="14">
        <v>30000000</v>
      </c>
      <c r="C1559" s="2" t="s">
        <v>2731</v>
      </c>
      <c r="D1559" s="17">
        <f t="shared" si="24"/>
        <v>-6790560</v>
      </c>
    </row>
    <row r="1560" spans="1:4" x14ac:dyDescent="0.3">
      <c r="A1560" s="15">
        <v>24048000</v>
      </c>
      <c r="B1560" s="15">
        <v>30000000</v>
      </c>
      <c r="C1560" s="3" t="s">
        <v>2733</v>
      </c>
      <c r="D1560" s="17">
        <f t="shared" si="24"/>
        <v>-5952000</v>
      </c>
    </row>
    <row r="1561" spans="1:4" x14ac:dyDescent="0.3">
      <c r="A1561" s="14">
        <v>22526144</v>
      </c>
      <c r="B1561" s="14">
        <v>30000000</v>
      </c>
      <c r="C1561" s="2" t="s">
        <v>2734</v>
      </c>
      <c r="D1561" s="17">
        <f t="shared" si="24"/>
        <v>-7473856</v>
      </c>
    </row>
    <row r="1562" spans="1:4" x14ac:dyDescent="0.3">
      <c r="A1562" s="15">
        <v>30523568</v>
      </c>
      <c r="B1562" s="15">
        <v>30000000</v>
      </c>
      <c r="C1562" s="3" t="s">
        <v>2735</v>
      </c>
      <c r="D1562" s="17">
        <f t="shared" si="24"/>
        <v>523568</v>
      </c>
    </row>
    <row r="1563" spans="1:4" x14ac:dyDescent="0.3">
      <c r="A1563" s="14">
        <v>23070045</v>
      </c>
      <c r="B1563" s="14">
        <v>30000000</v>
      </c>
      <c r="C1563" s="2" t="s">
        <v>2737</v>
      </c>
      <c r="D1563" s="17">
        <f t="shared" si="24"/>
        <v>-6929955</v>
      </c>
    </row>
    <row r="1564" spans="1:4" x14ac:dyDescent="0.3">
      <c r="A1564" s="15">
        <v>20422207</v>
      </c>
      <c r="B1564" s="15">
        <v>35000000</v>
      </c>
      <c r="C1564" s="3" t="s">
        <v>2739</v>
      </c>
      <c r="D1564" s="17">
        <f t="shared" si="24"/>
        <v>-14577793</v>
      </c>
    </row>
    <row r="1565" spans="1:4" x14ac:dyDescent="0.3">
      <c r="A1565" s="14">
        <v>28644770</v>
      </c>
      <c r="B1565" s="14">
        <v>30000000</v>
      </c>
      <c r="C1565" s="2" t="s">
        <v>2740</v>
      </c>
      <c r="D1565" s="17">
        <f t="shared" si="24"/>
        <v>-1355230</v>
      </c>
    </row>
    <row r="1566" spans="1:4" x14ac:dyDescent="0.3">
      <c r="A1566" s="15">
        <v>21800302</v>
      </c>
      <c r="B1566" s="15">
        <v>30000000</v>
      </c>
      <c r="C1566" s="3" t="s">
        <v>2742</v>
      </c>
      <c r="D1566" s="17">
        <f t="shared" si="24"/>
        <v>-8199698</v>
      </c>
    </row>
    <row r="1567" spans="1:4" x14ac:dyDescent="0.3">
      <c r="A1567" s="14">
        <v>21129348</v>
      </c>
      <c r="B1567" s="14">
        <v>35000000</v>
      </c>
      <c r="C1567" s="2" t="s">
        <v>2744</v>
      </c>
      <c r="D1567" s="17">
        <f t="shared" si="24"/>
        <v>-13870652</v>
      </c>
    </row>
    <row r="1568" spans="1:4" x14ac:dyDescent="0.3">
      <c r="A1568" s="15">
        <v>18500966</v>
      </c>
      <c r="B1568" s="15">
        <v>30000000</v>
      </c>
      <c r="C1568" s="3" t="s">
        <v>2746</v>
      </c>
      <c r="D1568" s="17">
        <f t="shared" si="24"/>
        <v>-11499034</v>
      </c>
    </row>
    <row r="1569" spans="1:4" x14ac:dyDescent="0.3">
      <c r="A1569" s="14">
        <v>19976073</v>
      </c>
      <c r="B1569" s="14">
        <v>20000000</v>
      </c>
      <c r="C1569" s="2" t="s">
        <v>2748</v>
      </c>
      <c r="D1569" s="17">
        <f t="shared" si="24"/>
        <v>-23927</v>
      </c>
    </row>
    <row r="1570" spans="1:4" x14ac:dyDescent="0.3">
      <c r="A1570" s="15">
        <v>18967571</v>
      </c>
      <c r="B1570" s="15">
        <v>30000000</v>
      </c>
      <c r="C1570" s="3" t="s">
        <v>2749</v>
      </c>
      <c r="D1570" s="17">
        <f t="shared" si="24"/>
        <v>-11032429</v>
      </c>
    </row>
    <row r="1571" spans="1:4" x14ac:dyDescent="0.3">
      <c r="A1571" s="14">
        <v>17100000</v>
      </c>
      <c r="B1571" s="14">
        <v>25000000</v>
      </c>
      <c r="C1571" s="2" t="s">
        <v>2752</v>
      </c>
      <c r="D1571" s="17">
        <f t="shared" si="24"/>
        <v>-7900000</v>
      </c>
    </row>
    <row r="1572" spans="1:4" x14ac:dyDescent="0.3">
      <c r="A1572" s="15">
        <v>17266505</v>
      </c>
      <c r="B1572" s="15">
        <v>30000000</v>
      </c>
      <c r="C1572" s="3" t="s">
        <v>2755</v>
      </c>
      <c r="D1572" s="17">
        <f t="shared" si="24"/>
        <v>-12733495</v>
      </c>
    </row>
    <row r="1573" spans="1:4" x14ac:dyDescent="0.3">
      <c r="A1573" s="14">
        <v>32357532</v>
      </c>
      <c r="B1573" s="14">
        <v>30000000</v>
      </c>
      <c r="C1573" s="2" t="s">
        <v>2756</v>
      </c>
      <c r="D1573" s="17">
        <f t="shared" si="24"/>
        <v>2357532</v>
      </c>
    </row>
    <row r="1574" spans="1:4" x14ac:dyDescent="0.3">
      <c r="A1574" s="15">
        <v>16930884</v>
      </c>
      <c r="B1574" s="15">
        <v>30000000</v>
      </c>
      <c r="C1574" s="3" t="s">
        <v>2757</v>
      </c>
      <c r="D1574" s="17">
        <f t="shared" si="24"/>
        <v>-13069116</v>
      </c>
    </row>
    <row r="1575" spans="1:4" x14ac:dyDescent="0.3">
      <c r="A1575" s="14">
        <v>18324242</v>
      </c>
      <c r="B1575" s="14">
        <v>35000000</v>
      </c>
      <c r="C1575" s="2" t="s">
        <v>2759</v>
      </c>
      <c r="D1575" s="17">
        <f t="shared" si="24"/>
        <v>-16675758</v>
      </c>
    </row>
    <row r="1576" spans="1:4" x14ac:dyDescent="0.3">
      <c r="A1576" s="15">
        <v>16323969</v>
      </c>
      <c r="B1576" s="15">
        <v>40000000</v>
      </c>
      <c r="C1576" s="3" t="s">
        <v>2760</v>
      </c>
      <c r="D1576" s="17">
        <f t="shared" si="24"/>
        <v>-23676031</v>
      </c>
    </row>
    <row r="1577" spans="1:4" x14ac:dyDescent="0.3">
      <c r="A1577" s="14">
        <v>16999046</v>
      </c>
      <c r="B1577" s="14">
        <v>26000000</v>
      </c>
      <c r="C1577" s="2" t="s">
        <v>2762</v>
      </c>
      <c r="D1577" s="17">
        <f t="shared" si="24"/>
        <v>-9000954</v>
      </c>
    </row>
    <row r="1578" spans="1:4" x14ac:dyDescent="0.3">
      <c r="A1578" s="15">
        <v>16295774</v>
      </c>
      <c r="B1578" s="15">
        <v>35000000</v>
      </c>
      <c r="C1578" s="3" t="s">
        <v>2764</v>
      </c>
      <c r="D1578" s="17">
        <f t="shared" si="24"/>
        <v>-18704226</v>
      </c>
    </row>
    <row r="1579" spans="1:4" x14ac:dyDescent="0.3">
      <c r="A1579" s="14">
        <v>15709385</v>
      </c>
      <c r="B1579" s="14">
        <v>30000000</v>
      </c>
      <c r="C1579" s="2" t="s">
        <v>2766</v>
      </c>
      <c r="D1579" s="17">
        <f t="shared" si="24"/>
        <v>-14290615</v>
      </c>
    </row>
    <row r="1580" spans="1:4" x14ac:dyDescent="0.3">
      <c r="A1580" s="15">
        <v>14888028</v>
      </c>
      <c r="B1580" s="15">
        <v>30000000</v>
      </c>
      <c r="C1580" s="3" t="s">
        <v>2769</v>
      </c>
      <c r="D1580" s="17">
        <f t="shared" si="24"/>
        <v>-15111972</v>
      </c>
    </row>
    <row r="1581" spans="1:4" x14ac:dyDescent="0.3">
      <c r="A1581" s="14">
        <v>14208384</v>
      </c>
      <c r="B1581" s="14">
        <v>30000000</v>
      </c>
      <c r="C1581" s="2" t="s">
        <v>2770</v>
      </c>
      <c r="D1581" s="17">
        <f t="shared" si="24"/>
        <v>-15791616</v>
      </c>
    </row>
    <row r="1582" spans="1:4" x14ac:dyDescent="0.3">
      <c r="A1582" s="15">
        <v>12831121</v>
      </c>
      <c r="B1582" s="15">
        <v>30000000</v>
      </c>
      <c r="C1582" s="3" t="s">
        <v>2771</v>
      </c>
      <c r="D1582" s="17">
        <f t="shared" si="24"/>
        <v>-17168879</v>
      </c>
    </row>
    <row r="1583" spans="1:4" x14ac:dyDescent="0.3">
      <c r="A1583" s="14">
        <v>18298649</v>
      </c>
      <c r="B1583" s="14">
        <v>30000000</v>
      </c>
      <c r="C1583" s="2" t="s">
        <v>2773</v>
      </c>
      <c r="D1583" s="17">
        <f t="shared" si="24"/>
        <v>-11701351</v>
      </c>
    </row>
    <row r="1584" spans="1:4" x14ac:dyDescent="0.3">
      <c r="A1584" s="15">
        <v>12712093</v>
      </c>
      <c r="B1584" s="15">
        <v>30000000</v>
      </c>
      <c r="C1584" s="3" t="s">
        <v>2774</v>
      </c>
      <c r="D1584" s="17">
        <f t="shared" si="24"/>
        <v>-17287907</v>
      </c>
    </row>
    <row r="1585" spans="1:4" x14ac:dyDescent="0.3">
      <c r="A1585" s="14">
        <v>11576087</v>
      </c>
      <c r="B1585" s="14">
        <v>30000000</v>
      </c>
      <c r="C1585" s="2" t="s">
        <v>2776</v>
      </c>
      <c r="D1585" s="17">
        <f t="shared" si="24"/>
        <v>-18423913</v>
      </c>
    </row>
    <row r="1586" spans="1:4" x14ac:dyDescent="0.3">
      <c r="A1586" s="15">
        <v>11900000</v>
      </c>
      <c r="B1586" s="15">
        <v>30000000</v>
      </c>
      <c r="C1586" s="3" t="s">
        <v>2777</v>
      </c>
      <c r="D1586" s="17">
        <f t="shared" si="24"/>
        <v>-18100000</v>
      </c>
    </row>
    <row r="1587" spans="1:4" x14ac:dyDescent="0.3">
      <c r="A1587" s="14">
        <v>9353573</v>
      </c>
      <c r="B1587" s="14">
        <v>45000000</v>
      </c>
      <c r="C1587" s="2" t="s">
        <v>2778</v>
      </c>
      <c r="D1587" s="17">
        <f t="shared" si="24"/>
        <v>-35646427</v>
      </c>
    </row>
    <row r="1588" spans="1:4" x14ac:dyDescent="0.3">
      <c r="A1588" s="15">
        <v>12026670</v>
      </c>
      <c r="B1588" s="15">
        <v>45000000</v>
      </c>
      <c r="C1588" s="3" t="s">
        <v>2780</v>
      </c>
      <c r="D1588" s="17">
        <f t="shared" si="24"/>
        <v>-32973330</v>
      </c>
    </row>
    <row r="1589" spans="1:4" x14ac:dyDescent="0.3">
      <c r="A1589" s="14">
        <v>14334645</v>
      </c>
      <c r="B1589" s="14">
        <v>25000000</v>
      </c>
      <c r="C1589" s="2" t="s">
        <v>2782</v>
      </c>
      <c r="D1589" s="17">
        <f t="shared" si="24"/>
        <v>-10665355</v>
      </c>
    </row>
    <row r="1590" spans="1:4" x14ac:dyDescent="0.3">
      <c r="A1590" s="15">
        <v>12189514</v>
      </c>
      <c r="B1590" s="15">
        <v>23000000</v>
      </c>
      <c r="C1590" s="3" t="s">
        <v>2784</v>
      </c>
      <c r="D1590" s="17">
        <f t="shared" si="24"/>
        <v>-10810486</v>
      </c>
    </row>
    <row r="1591" spans="1:4" x14ac:dyDescent="0.3">
      <c r="A1591" s="14">
        <v>10134754</v>
      </c>
      <c r="B1591" s="14">
        <v>30000000</v>
      </c>
      <c r="C1591" s="2" t="s">
        <v>2786</v>
      </c>
      <c r="D1591" s="17">
        <f t="shared" si="24"/>
        <v>-19865246</v>
      </c>
    </row>
    <row r="1592" spans="1:4" x14ac:dyDescent="0.3">
      <c r="A1592" s="15">
        <v>8535575</v>
      </c>
      <c r="B1592" s="15">
        <v>30000000</v>
      </c>
      <c r="C1592" s="3" t="s">
        <v>2787</v>
      </c>
      <c r="D1592" s="17">
        <f t="shared" si="24"/>
        <v>-21464425</v>
      </c>
    </row>
    <row r="1593" spans="1:4" x14ac:dyDescent="0.3">
      <c r="A1593" s="14">
        <v>7689458</v>
      </c>
      <c r="B1593" s="14">
        <v>40000000</v>
      </c>
      <c r="C1593" s="2" t="s">
        <v>2789</v>
      </c>
      <c r="D1593" s="17">
        <f t="shared" si="24"/>
        <v>-32310542</v>
      </c>
    </row>
    <row r="1594" spans="1:4" x14ac:dyDescent="0.3">
      <c r="A1594" s="15">
        <v>19316646</v>
      </c>
      <c r="B1594" s="15">
        <v>30000000</v>
      </c>
      <c r="C1594" s="3" t="s">
        <v>2790</v>
      </c>
      <c r="D1594" s="17">
        <f t="shared" si="24"/>
        <v>-10683354</v>
      </c>
    </row>
    <row r="1595" spans="1:4" x14ac:dyDescent="0.3">
      <c r="A1595" s="14">
        <v>10965209</v>
      </c>
      <c r="B1595" s="14">
        <v>30000000</v>
      </c>
      <c r="C1595" s="2" t="s">
        <v>2791</v>
      </c>
      <c r="D1595" s="17">
        <f t="shared" si="24"/>
        <v>-19034791</v>
      </c>
    </row>
    <row r="1596" spans="1:4" x14ac:dyDescent="0.3">
      <c r="A1596" s="15">
        <v>26830000</v>
      </c>
      <c r="B1596" s="15">
        <v>18000000</v>
      </c>
      <c r="C1596" s="3" t="s">
        <v>2792</v>
      </c>
      <c r="D1596" s="17">
        <f t="shared" si="24"/>
        <v>8830000</v>
      </c>
    </row>
    <row r="1597" spans="1:4" x14ac:dyDescent="0.3">
      <c r="A1597" s="14">
        <v>5300000</v>
      </c>
      <c r="B1597" s="14">
        <v>30000000</v>
      </c>
      <c r="C1597" s="2" t="s">
        <v>2794</v>
      </c>
      <c r="D1597" s="17">
        <f t="shared" si="24"/>
        <v>-24700000</v>
      </c>
    </row>
    <row r="1598" spans="1:4" x14ac:dyDescent="0.3">
      <c r="A1598" s="15">
        <v>10880926</v>
      </c>
      <c r="B1598" s="15">
        <v>30000000</v>
      </c>
      <c r="C1598" s="3" t="s">
        <v>2796</v>
      </c>
      <c r="D1598" s="17">
        <f t="shared" si="24"/>
        <v>-19119074</v>
      </c>
    </row>
    <row r="1599" spans="1:4" x14ac:dyDescent="0.3">
      <c r="A1599" s="14">
        <v>3752725</v>
      </c>
      <c r="B1599" s="14">
        <v>18000000</v>
      </c>
      <c r="C1599" s="2" t="s">
        <v>2798</v>
      </c>
      <c r="D1599" s="17">
        <f t="shared" si="24"/>
        <v>-14247275</v>
      </c>
    </row>
    <row r="1600" spans="1:4" x14ac:dyDescent="0.3">
      <c r="A1600" s="15">
        <v>3517797</v>
      </c>
      <c r="B1600" s="15">
        <v>25000000</v>
      </c>
      <c r="C1600" s="3" t="s">
        <v>2799</v>
      </c>
      <c r="D1600" s="17">
        <f t="shared" si="24"/>
        <v>-21482203</v>
      </c>
    </row>
    <row r="1601" spans="1:4" x14ac:dyDescent="0.3">
      <c r="A1601" s="15">
        <v>2975649</v>
      </c>
      <c r="B1601" s="15">
        <v>30000000</v>
      </c>
      <c r="C1601" s="3" t="s">
        <v>2800</v>
      </c>
      <c r="D1601" s="17">
        <f t="shared" si="24"/>
        <v>-27024351</v>
      </c>
    </row>
    <row r="1602" spans="1:4" x14ac:dyDescent="0.3">
      <c r="A1602" s="14">
        <v>668171</v>
      </c>
      <c r="B1602" s="14">
        <v>60000000</v>
      </c>
      <c r="C1602" s="2" t="s">
        <v>2802</v>
      </c>
      <c r="D1602" s="17">
        <f t="shared" si="24"/>
        <v>-59331829</v>
      </c>
    </row>
    <row r="1603" spans="1:4" x14ac:dyDescent="0.3">
      <c r="A1603" s="15">
        <v>480314</v>
      </c>
      <c r="B1603" s="15">
        <v>21000000</v>
      </c>
      <c r="C1603" s="3" t="s">
        <v>2804</v>
      </c>
      <c r="D1603" s="17">
        <f t="shared" ref="D1603:D1666" si="25">A1603-B1603</f>
        <v>-20519686</v>
      </c>
    </row>
    <row r="1604" spans="1:4" x14ac:dyDescent="0.3">
      <c r="A1604" s="14">
        <v>3904982</v>
      </c>
      <c r="B1604" s="14">
        <v>30000000</v>
      </c>
      <c r="C1604" s="2" t="s">
        <v>2807</v>
      </c>
      <c r="D1604" s="17">
        <f t="shared" si="25"/>
        <v>-26095018</v>
      </c>
    </row>
    <row r="1605" spans="1:4" x14ac:dyDescent="0.3">
      <c r="A1605" s="15">
        <v>127437</v>
      </c>
      <c r="B1605" s="15">
        <v>18000000</v>
      </c>
      <c r="C1605" s="3" t="s">
        <v>2809</v>
      </c>
      <c r="D1605" s="17">
        <f t="shared" si="25"/>
        <v>-17872563</v>
      </c>
    </row>
    <row r="1606" spans="1:4" x14ac:dyDescent="0.3">
      <c r="A1606" s="14">
        <v>537580</v>
      </c>
      <c r="B1606" s="14">
        <v>30000000</v>
      </c>
      <c r="C1606" s="2" t="s">
        <v>2811</v>
      </c>
      <c r="D1606" s="17">
        <f t="shared" si="25"/>
        <v>-29462420</v>
      </c>
    </row>
    <row r="1607" spans="1:4" x14ac:dyDescent="0.3">
      <c r="A1607" s="14">
        <v>183436380</v>
      </c>
      <c r="B1607" s="14">
        <v>29000000</v>
      </c>
      <c r="C1607" s="2" t="s">
        <v>2813</v>
      </c>
      <c r="D1607" s="17">
        <f t="shared" si="25"/>
        <v>154436380</v>
      </c>
    </row>
    <row r="1608" spans="1:4" x14ac:dyDescent="0.3">
      <c r="A1608" s="15">
        <v>119518352</v>
      </c>
      <c r="B1608" s="15">
        <v>28000000</v>
      </c>
      <c r="C1608" s="3" t="s">
        <v>2815</v>
      </c>
      <c r="D1608" s="17">
        <f t="shared" si="25"/>
        <v>91518352</v>
      </c>
    </row>
    <row r="1609" spans="1:4" x14ac:dyDescent="0.3">
      <c r="A1609" s="15">
        <v>37036404</v>
      </c>
      <c r="B1609" s="15">
        <v>30000000</v>
      </c>
      <c r="C1609" s="3" t="s">
        <v>2817</v>
      </c>
      <c r="D1609" s="17">
        <f t="shared" si="25"/>
        <v>7036404</v>
      </c>
    </row>
    <row r="1610" spans="1:4" x14ac:dyDescent="0.3">
      <c r="A1610" s="14">
        <v>22359293</v>
      </c>
      <c r="B1610" s="14">
        <v>29000000</v>
      </c>
      <c r="C1610" s="2" t="s">
        <v>2818</v>
      </c>
      <c r="D1610" s="17">
        <f t="shared" si="25"/>
        <v>-6640707</v>
      </c>
    </row>
    <row r="1611" spans="1:4" x14ac:dyDescent="0.3">
      <c r="A1611" s="15">
        <v>18593156</v>
      </c>
      <c r="B1611" s="15">
        <v>35000000</v>
      </c>
      <c r="C1611" s="3" t="s">
        <v>2819</v>
      </c>
      <c r="D1611" s="17">
        <f t="shared" si="25"/>
        <v>-16406844</v>
      </c>
    </row>
    <row r="1612" spans="1:4" x14ac:dyDescent="0.3">
      <c r="A1612" s="15">
        <v>16930185</v>
      </c>
      <c r="B1612" s="15">
        <v>29000000</v>
      </c>
      <c r="C1612" s="3" t="s">
        <v>2820</v>
      </c>
      <c r="D1612" s="17">
        <f t="shared" si="25"/>
        <v>-12069815</v>
      </c>
    </row>
    <row r="1613" spans="1:4" x14ac:dyDescent="0.3">
      <c r="A1613" s="14">
        <v>63034755</v>
      </c>
      <c r="B1613" s="14">
        <v>29000000</v>
      </c>
      <c r="C1613" s="2" t="s">
        <v>2822</v>
      </c>
      <c r="D1613" s="17">
        <f t="shared" si="25"/>
        <v>34034755</v>
      </c>
    </row>
    <row r="1614" spans="1:4" x14ac:dyDescent="0.3">
      <c r="A1614" s="15">
        <v>5899797</v>
      </c>
      <c r="B1614" s="15">
        <v>29000000</v>
      </c>
      <c r="C1614" s="3" t="s">
        <v>2824</v>
      </c>
      <c r="D1614" s="17">
        <f t="shared" si="25"/>
        <v>-23100203</v>
      </c>
    </row>
    <row r="1615" spans="1:4" x14ac:dyDescent="0.3">
      <c r="A1615" s="14">
        <v>4554569</v>
      </c>
      <c r="B1615" s="14">
        <v>28000000</v>
      </c>
      <c r="C1615" s="2" t="s">
        <v>2825</v>
      </c>
      <c r="D1615" s="17">
        <f t="shared" si="25"/>
        <v>-23445431</v>
      </c>
    </row>
    <row r="1616" spans="1:4" x14ac:dyDescent="0.3">
      <c r="A1616" s="15">
        <v>17016190</v>
      </c>
      <c r="B1616" s="15">
        <v>12000000</v>
      </c>
      <c r="C1616" s="3" t="s">
        <v>2827</v>
      </c>
      <c r="D1616" s="17">
        <f t="shared" si="25"/>
        <v>5016190</v>
      </c>
    </row>
    <row r="1617" spans="1:4" x14ac:dyDescent="0.3">
      <c r="A1617" s="14">
        <v>6301131</v>
      </c>
      <c r="B1617" s="14">
        <v>29000000</v>
      </c>
      <c r="C1617" s="2" t="s">
        <v>2829</v>
      </c>
      <c r="D1617" s="17">
        <f t="shared" si="25"/>
        <v>-22698869</v>
      </c>
    </row>
    <row r="1618" spans="1:4" x14ac:dyDescent="0.3">
      <c r="A1618" s="15">
        <v>217350219</v>
      </c>
      <c r="B1618" s="15">
        <v>28000000</v>
      </c>
      <c r="C1618" s="3" t="s">
        <v>2830</v>
      </c>
      <c r="D1618" s="17">
        <f t="shared" si="25"/>
        <v>189350219</v>
      </c>
    </row>
    <row r="1619" spans="1:4" x14ac:dyDescent="0.3">
      <c r="A1619" s="14">
        <v>161029270</v>
      </c>
      <c r="B1619" s="14">
        <v>28000000</v>
      </c>
      <c r="C1619" s="2" t="s">
        <v>2832</v>
      </c>
      <c r="D1619" s="17">
        <f t="shared" si="25"/>
        <v>133029270</v>
      </c>
    </row>
    <row r="1620" spans="1:4" x14ac:dyDescent="0.3">
      <c r="A1620" s="15">
        <v>179870271</v>
      </c>
      <c r="B1620" s="15">
        <v>28000000</v>
      </c>
      <c r="C1620" s="3" t="s">
        <v>2833</v>
      </c>
      <c r="D1620" s="17">
        <f t="shared" si="25"/>
        <v>151870271</v>
      </c>
    </row>
    <row r="1621" spans="1:4" x14ac:dyDescent="0.3">
      <c r="A1621" s="14">
        <v>100491683</v>
      </c>
      <c r="B1621" s="14">
        <v>24000000</v>
      </c>
      <c r="C1621" s="2" t="s">
        <v>2836</v>
      </c>
      <c r="D1621" s="17">
        <f t="shared" si="25"/>
        <v>76491683</v>
      </c>
    </row>
    <row r="1622" spans="1:4" x14ac:dyDescent="0.3">
      <c r="A1622" s="15">
        <v>74058698</v>
      </c>
      <c r="B1622" s="15">
        <v>60000000</v>
      </c>
      <c r="C1622" s="3" t="s">
        <v>2837</v>
      </c>
      <c r="D1622" s="17">
        <f t="shared" si="25"/>
        <v>14058698</v>
      </c>
    </row>
    <row r="1623" spans="1:4" x14ac:dyDescent="0.3">
      <c r="A1623" s="15">
        <v>55845943</v>
      </c>
      <c r="B1623" s="15">
        <v>29000000</v>
      </c>
      <c r="C1623" s="3" t="s">
        <v>2838</v>
      </c>
      <c r="D1623" s="17">
        <f t="shared" si="25"/>
        <v>26845943</v>
      </c>
    </row>
    <row r="1624" spans="1:4" x14ac:dyDescent="0.3">
      <c r="A1624" s="14">
        <v>81350242</v>
      </c>
      <c r="B1624" s="14">
        <v>28000000</v>
      </c>
      <c r="C1624" s="2" t="s">
        <v>2839</v>
      </c>
      <c r="D1624" s="17">
        <f t="shared" si="25"/>
        <v>53350242</v>
      </c>
    </row>
    <row r="1625" spans="1:4" x14ac:dyDescent="0.3">
      <c r="A1625" s="15">
        <v>67266300</v>
      </c>
      <c r="B1625" s="15">
        <v>28000000</v>
      </c>
      <c r="C1625" s="3" t="s">
        <v>2841</v>
      </c>
      <c r="D1625" s="17">
        <f t="shared" si="25"/>
        <v>39266300</v>
      </c>
    </row>
    <row r="1626" spans="1:4" x14ac:dyDescent="0.3">
      <c r="A1626" s="14">
        <v>70235322</v>
      </c>
      <c r="B1626" s="14">
        <v>28000000</v>
      </c>
      <c r="C1626" s="2" t="s">
        <v>2842</v>
      </c>
      <c r="D1626" s="17">
        <f t="shared" si="25"/>
        <v>42235322</v>
      </c>
    </row>
    <row r="1627" spans="1:4" x14ac:dyDescent="0.3">
      <c r="A1627" s="15">
        <v>7443007</v>
      </c>
      <c r="B1627" s="15">
        <v>30000000</v>
      </c>
      <c r="C1627" s="3" t="s">
        <v>2844</v>
      </c>
      <c r="D1627" s="17">
        <f t="shared" si="25"/>
        <v>-22556993</v>
      </c>
    </row>
    <row r="1628" spans="1:4" x14ac:dyDescent="0.3">
      <c r="A1628" s="14">
        <v>64371181</v>
      </c>
      <c r="B1628" s="14">
        <v>28000000</v>
      </c>
      <c r="C1628" s="2" t="s">
        <v>2845</v>
      </c>
      <c r="D1628" s="17">
        <f t="shared" si="25"/>
        <v>36371181</v>
      </c>
    </row>
    <row r="1629" spans="1:4" x14ac:dyDescent="0.3">
      <c r="A1629" s="15">
        <v>58885635</v>
      </c>
      <c r="B1629" s="15">
        <v>26000000</v>
      </c>
      <c r="C1629" s="3" t="s">
        <v>2846</v>
      </c>
      <c r="D1629" s="17">
        <f t="shared" si="25"/>
        <v>32885635</v>
      </c>
    </row>
    <row r="1630" spans="1:4" x14ac:dyDescent="0.3">
      <c r="A1630" s="14">
        <v>60400856</v>
      </c>
      <c r="B1630" s="14">
        <v>35000000</v>
      </c>
      <c r="C1630" s="2" t="s">
        <v>2847</v>
      </c>
      <c r="D1630" s="17">
        <f t="shared" si="25"/>
        <v>25400856</v>
      </c>
    </row>
    <row r="1631" spans="1:4" x14ac:dyDescent="0.3">
      <c r="A1631" s="14">
        <v>52353636</v>
      </c>
      <c r="B1631" s="14">
        <v>21000000</v>
      </c>
      <c r="C1631" s="2" t="s">
        <v>2848</v>
      </c>
      <c r="D1631" s="17">
        <f t="shared" si="25"/>
        <v>31353636</v>
      </c>
    </row>
    <row r="1632" spans="1:4" x14ac:dyDescent="0.3">
      <c r="A1632" s="15">
        <v>51475962</v>
      </c>
      <c r="B1632" s="15">
        <v>30000000</v>
      </c>
      <c r="C1632" s="3" t="s">
        <v>2849</v>
      </c>
      <c r="D1632" s="17">
        <f t="shared" si="25"/>
        <v>21475962</v>
      </c>
    </row>
    <row r="1633" spans="1:4" x14ac:dyDescent="0.3">
      <c r="A1633" s="14">
        <v>63910583</v>
      </c>
      <c r="B1633" s="14">
        <v>28000000</v>
      </c>
      <c r="C1633" s="2" t="s">
        <v>2850</v>
      </c>
      <c r="D1633" s="17">
        <f t="shared" si="25"/>
        <v>35910583</v>
      </c>
    </row>
    <row r="1634" spans="1:4" x14ac:dyDescent="0.3">
      <c r="A1634" s="15">
        <v>62300000</v>
      </c>
      <c r="B1634" s="15">
        <v>28000000</v>
      </c>
      <c r="C1634" s="3" t="s">
        <v>2851</v>
      </c>
      <c r="D1634" s="17">
        <f t="shared" si="25"/>
        <v>34300000</v>
      </c>
    </row>
    <row r="1635" spans="1:4" x14ac:dyDescent="0.3">
      <c r="A1635" s="14">
        <v>49968653</v>
      </c>
      <c r="B1635" s="14">
        <v>28000000</v>
      </c>
      <c r="C1635" s="2" t="s">
        <v>2852</v>
      </c>
      <c r="D1635" s="17">
        <f t="shared" si="25"/>
        <v>21968653</v>
      </c>
    </row>
    <row r="1636" spans="1:4" x14ac:dyDescent="0.3">
      <c r="A1636" s="15">
        <v>44450000</v>
      </c>
      <c r="B1636" s="15">
        <v>27000000</v>
      </c>
      <c r="C1636" s="3" t="s">
        <v>2853</v>
      </c>
      <c r="D1636" s="17">
        <f t="shared" si="25"/>
        <v>17450000</v>
      </c>
    </row>
    <row r="1637" spans="1:4" x14ac:dyDescent="0.3">
      <c r="A1637" s="14">
        <v>45162741</v>
      </c>
      <c r="B1637" s="14">
        <v>28000000</v>
      </c>
      <c r="C1637" s="2" t="s">
        <v>2854</v>
      </c>
      <c r="D1637" s="17">
        <f t="shared" si="25"/>
        <v>17162741</v>
      </c>
    </row>
    <row r="1638" spans="1:4" x14ac:dyDescent="0.3">
      <c r="A1638" s="15">
        <v>71346930</v>
      </c>
      <c r="B1638" s="15">
        <v>28000000</v>
      </c>
      <c r="C1638" s="3" t="s">
        <v>2856</v>
      </c>
      <c r="D1638" s="17">
        <f t="shared" si="25"/>
        <v>43346930</v>
      </c>
    </row>
    <row r="1639" spans="1:4" x14ac:dyDescent="0.3">
      <c r="A1639" s="14">
        <v>39514713</v>
      </c>
      <c r="B1639" s="14">
        <v>28000000</v>
      </c>
      <c r="C1639" s="2" t="s">
        <v>2857</v>
      </c>
      <c r="D1639" s="17">
        <f t="shared" si="25"/>
        <v>11514713</v>
      </c>
    </row>
    <row r="1640" spans="1:4" x14ac:dyDescent="0.3">
      <c r="A1640" s="15">
        <v>43097652</v>
      </c>
      <c r="B1640" s="15">
        <v>28000000</v>
      </c>
      <c r="C1640" s="3" t="s">
        <v>2858</v>
      </c>
      <c r="D1640" s="17">
        <f t="shared" si="25"/>
        <v>15097652</v>
      </c>
    </row>
    <row r="1641" spans="1:4" x14ac:dyDescent="0.3">
      <c r="A1641" s="14">
        <v>48043505</v>
      </c>
      <c r="B1641" s="14">
        <v>30000000</v>
      </c>
      <c r="C1641" s="2" t="s">
        <v>2859</v>
      </c>
      <c r="D1641" s="17">
        <f t="shared" si="25"/>
        <v>18043505</v>
      </c>
    </row>
    <row r="1642" spans="1:4" x14ac:dyDescent="0.3">
      <c r="A1642" s="15">
        <v>37053924</v>
      </c>
      <c r="B1642" s="15">
        <v>28000000</v>
      </c>
      <c r="C1642" s="3" t="s">
        <v>2860</v>
      </c>
      <c r="D1642" s="17">
        <f t="shared" si="25"/>
        <v>9053924</v>
      </c>
    </row>
    <row r="1643" spans="1:4" x14ac:dyDescent="0.3">
      <c r="A1643" s="14">
        <v>33000377</v>
      </c>
      <c r="B1643" s="14">
        <v>28000000</v>
      </c>
      <c r="C1643" s="2" t="s">
        <v>2862</v>
      </c>
      <c r="D1643" s="17">
        <f t="shared" si="25"/>
        <v>5000377</v>
      </c>
    </row>
    <row r="1644" spans="1:4" x14ac:dyDescent="0.3">
      <c r="A1644" s="15">
        <v>66950483</v>
      </c>
      <c r="B1644" s="15">
        <v>28000000</v>
      </c>
      <c r="C1644" s="3" t="s">
        <v>2864</v>
      </c>
      <c r="D1644" s="17">
        <f t="shared" si="25"/>
        <v>38950483</v>
      </c>
    </row>
    <row r="1645" spans="1:4" x14ac:dyDescent="0.3">
      <c r="A1645" s="14">
        <v>38372662</v>
      </c>
      <c r="B1645" s="14">
        <v>28000000</v>
      </c>
      <c r="C1645" s="2" t="s">
        <v>2865</v>
      </c>
      <c r="D1645" s="17">
        <f t="shared" si="25"/>
        <v>10372662</v>
      </c>
    </row>
    <row r="1646" spans="1:4" x14ac:dyDescent="0.3">
      <c r="A1646" s="15">
        <v>27000000</v>
      </c>
      <c r="B1646" s="15">
        <v>28000000</v>
      </c>
      <c r="C1646" s="3" t="s">
        <v>2866</v>
      </c>
      <c r="D1646" s="17">
        <f t="shared" si="25"/>
        <v>-1000000</v>
      </c>
    </row>
    <row r="1647" spans="1:4" x14ac:dyDescent="0.3">
      <c r="A1647" s="14">
        <v>31600000</v>
      </c>
      <c r="B1647" s="14">
        <v>28000000</v>
      </c>
      <c r="C1647" s="2" t="s">
        <v>2868</v>
      </c>
      <c r="D1647" s="17">
        <f t="shared" si="25"/>
        <v>3600000</v>
      </c>
    </row>
    <row r="1648" spans="1:4" x14ac:dyDescent="0.3">
      <c r="A1648" s="15">
        <v>30688364</v>
      </c>
      <c r="B1648" s="15">
        <v>28000000</v>
      </c>
      <c r="C1648" s="3" t="s">
        <v>2869</v>
      </c>
      <c r="D1648" s="17">
        <f t="shared" si="25"/>
        <v>2688364</v>
      </c>
    </row>
    <row r="1649" spans="1:4" x14ac:dyDescent="0.3">
      <c r="A1649" s="14">
        <v>28563179</v>
      </c>
      <c r="B1649" s="14">
        <v>21000000</v>
      </c>
      <c r="C1649" s="2" t="s">
        <v>2871</v>
      </c>
      <c r="D1649" s="17">
        <f t="shared" si="25"/>
        <v>7563179</v>
      </c>
    </row>
    <row r="1650" spans="1:4" x14ac:dyDescent="0.3">
      <c r="A1650" s="15">
        <v>16779636</v>
      </c>
      <c r="B1650" s="15">
        <v>28000000</v>
      </c>
      <c r="C1650" s="3" t="s">
        <v>2873</v>
      </c>
      <c r="D1650" s="17">
        <f t="shared" si="25"/>
        <v>-11220364</v>
      </c>
    </row>
    <row r="1651" spans="1:4" x14ac:dyDescent="0.3">
      <c r="A1651" s="15">
        <v>17324744</v>
      </c>
      <c r="B1651" s="15">
        <v>28000000</v>
      </c>
      <c r="C1651" s="3" t="s">
        <v>2874</v>
      </c>
      <c r="D1651" s="17">
        <f t="shared" si="25"/>
        <v>-10675256</v>
      </c>
    </row>
    <row r="1652" spans="1:4" x14ac:dyDescent="0.3">
      <c r="A1652" s="14">
        <v>8888143</v>
      </c>
      <c r="B1652" s="14">
        <v>28000000</v>
      </c>
      <c r="C1652" s="2" t="s">
        <v>2875</v>
      </c>
      <c r="D1652" s="17">
        <f t="shared" si="25"/>
        <v>-19111857</v>
      </c>
    </row>
    <row r="1653" spans="1:4" x14ac:dyDescent="0.3">
      <c r="A1653" s="15">
        <v>24268828</v>
      </c>
      <c r="B1653" s="15">
        <v>28000000</v>
      </c>
      <c r="C1653" s="3" t="s">
        <v>2877</v>
      </c>
      <c r="D1653" s="17">
        <f t="shared" si="25"/>
        <v>-3731172</v>
      </c>
    </row>
    <row r="1654" spans="1:4" x14ac:dyDescent="0.3">
      <c r="A1654" s="14">
        <v>8119205</v>
      </c>
      <c r="B1654" s="14">
        <v>28000000</v>
      </c>
      <c r="C1654" s="2" t="s">
        <v>2879</v>
      </c>
      <c r="D1654" s="17">
        <f t="shared" si="25"/>
        <v>-19880795</v>
      </c>
    </row>
    <row r="1655" spans="1:4" x14ac:dyDescent="0.3">
      <c r="A1655" s="15">
        <v>8434601</v>
      </c>
      <c r="B1655" s="15">
        <v>28000000</v>
      </c>
      <c r="C1655" s="3" t="s">
        <v>2880</v>
      </c>
      <c r="D1655" s="17">
        <f t="shared" si="25"/>
        <v>-19565399</v>
      </c>
    </row>
    <row r="1656" spans="1:4" x14ac:dyDescent="0.3">
      <c r="A1656" s="14">
        <v>6998324</v>
      </c>
      <c r="B1656" s="14">
        <v>28000000</v>
      </c>
      <c r="C1656" s="2" t="s">
        <v>2881</v>
      </c>
      <c r="D1656" s="17">
        <f t="shared" si="25"/>
        <v>-21001676</v>
      </c>
    </row>
    <row r="1657" spans="1:4" x14ac:dyDescent="0.3">
      <c r="A1657" s="15">
        <v>10907291</v>
      </c>
      <c r="B1657" s="15">
        <v>28000000</v>
      </c>
      <c r="C1657" s="3" t="s">
        <v>2883</v>
      </c>
      <c r="D1657" s="17">
        <f t="shared" si="25"/>
        <v>-17092709</v>
      </c>
    </row>
    <row r="1658" spans="1:4" x14ac:dyDescent="0.3">
      <c r="A1658" s="14">
        <v>5532301</v>
      </c>
      <c r="B1658" s="14">
        <v>28000000</v>
      </c>
      <c r="C1658" s="2" t="s">
        <v>2884</v>
      </c>
      <c r="D1658" s="17">
        <f t="shared" si="25"/>
        <v>-22467699</v>
      </c>
    </row>
    <row r="1659" spans="1:4" x14ac:dyDescent="0.3">
      <c r="A1659" s="15">
        <v>2775593</v>
      </c>
      <c r="B1659" s="15">
        <v>27000000</v>
      </c>
      <c r="C1659" s="3" t="s">
        <v>2886</v>
      </c>
      <c r="D1659" s="17">
        <f t="shared" si="25"/>
        <v>-24224407</v>
      </c>
    </row>
    <row r="1660" spans="1:4" x14ac:dyDescent="0.3">
      <c r="A1660" s="14">
        <v>28751715</v>
      </c>
      <c r="B1660" s="14">
        <v>28000000</v>
      </c>
      <c r="C1660" s="2" t="s">
        <v>2888</v>
      </c>
      <c r="D1660" s="17">
        <f t="shared" si="25"/>
        <v>751715</v>
      </c>
    </row>
    <row r="1661" spans="1:4" x14ac:dyDescent="0.3">
      <c r="A1661" s="14">
        <v>20285518</v>
      </c>
      <c r="B1661" s="14">
        <v>28000000</v>
      </c>
      <c r="C1661" s="2" t="s">
        <v>2890</v>
      </c>
      <c r="D1661" s="17">
        <f t="shared" si="25"/>
        <v>-7714482</v>
      </c>
    </row>
    <row r="1662" spans="1:4" x14ac:dyDescent="0.3">
      <c r="A1662" s="15">
        <v>67900000</v>
      </c>
      <c r="B1662" s="15">
        <v>27500000</v>
      </c>
      <c r="C1662" s="3" t="s">
        <v>2891</v>
      </c>
      <c r="D1662" s="17">
        <f t="shared" si="25"/>
        <v>40400000</v>
      </c>
    </row>
    <row r="1663" spans="1:4" x14ac:dyDescent="0.3">
      <c r="A1663" s="14">
        <v>148734225</v>
      </c>
      <c r="B1663" s="14">
        <v>30000000</v>
      </c>
      <c r="C1663" s="2" t="s">
        <v>2892</v>
      </c>
      <c r="D1663" s="17">
        <f t="shared" si="25"/>
        <v>118734225</v>
      </c>
    </row>
    <row r="1664" spans="1:4" x14ac:dyDescent="0.3">
      <c r="A1664" s="15">
        <v>49185998</v>
      </c>
      <c r="B1664" s="15">
        <v>30000000</v>
      </c>
      <c r="C1664" s="3" t="s">
        <v>2893</v>
      </c>
      <c r="D1664" s="17">
        <f t="shared" si="25"/>
        <v>19185998</v>
      </c>
    </row>
    <row r="1665" spans="1:4" x14ac:dyDescent="0.3">
      <c r="A1665" s="14">
        <v>42168445</v>
      </c>
      <c r="B1665" s="14">
        <v>35000000</v>
      </c>
      <c r="C1665" s="2" t="s">
        <v>2895</v>
      </c>
      <c r="D1665" s="17">
        <f t="shared" si="25"/>
        <v>7168445</v>
      </c>
    </row>
    <row r="1666" spans="1:4" x14ac:dyDescent="0.3">
      <c r="A1666" s="15">
        <v>26400000</v>
      </c>
      <c r="B1666" s="15">
        <v>16000000</v>
      </c>
      <c r="C1666" s="3" t="s">
        <v>2897</v>
      </c>
      <c r="D1666" s="17">
        <f t="shared" si="25"/>
        <v>10400000</v>
      </c>
    </row>
    <row r="1667" spans="1:4" x14ac:dyDescent="0.3">
      <c r="A1667" s="14">
        <v>17508670</v>
      </c>
      <c r="B1667" s="14">
        <v>15000000</v>
      </c>
      <c r="C1667" s="2" t="s">
        <v>2899</v>
      </c>
      <c r="D1667" s="17">
        <f t="shared" ref="D1667:D1730" si="26">A1667-B1667</f>
        <v>2508670</v>
      </c>
    </row>
    <row r="1668" spans="1:4" x14ac:dyDescent="0.3">
      <c r="A1668" s="15">
        <v>9664316</v>
      </c>
      <c r="B1668" s="15">
        <v>27500000</v>
      </c>
      <c r="C1668" s="3" t="s">
        <v>2900</v>
      </c>
      <c r="D1668" s="17">
        <f t="shared" si="26"/>
        <v>-17835684</v>
      </c>
    </row>
    <row r="1669" spans="1:4" x14ac:dyDescent="0.3">
      <c r="A1669" s="15">
        <v>74888996</v>
      </c>
      <c r="B1669" s="15">
        <v>30000000</v>
      </c>
      <c r="C1669" s="3" t="s">
        <v>2902</v>
      </c>
      <c r="D1669" s="17">
        <f t="shared" si="26"/>
        <v>44888996</v>
      </c>
    </row>
    <row r="1670" spans="1:4" x14ac:dyDescent="0.3">
      <c r="A1670" s="14">
        <v>69586544</v>
      </c>
      <c r="B1670" s="14">
        <v>27000000</v>
      </c>
      <c r="C1670" s="2" t="s">
        <v>2904</v>
      </c>
      <c r="D1670" s="17">
        <f t="shared" si="26"/>
        <v>42586544</v>
      </c>
    </row>
    <row r="1671" spans="1:4" x14ac:dyDescent="0.3">
      <c r="A1671" s="14">
        <v>60491560</v>
      </c>
      <c r="B1671" s="14">
        <v>27000000</v>
      </c>
      <c r="C1671" s="2" t="s">
        <v>2905</v>
      </c>
      <c r="D1671" s="17">
        <f t="shared" si="26"/>
        <v>33491560</v>
      </c>
    </row>
    <row r="1672" spans="1:4" x14ac:dyDescent="0.3">
      <c r="A1672" s="15">
        <v>54200000</v>
      </c>
      <c r="B1672" s="15">
        <v>27000000</v>
      </c>
      <c r="C1672" s="3" t="s">
        <v>2907</v>
      </c>
      <c r="D1672" s="17">
        <f t="shared" si="26"/>
        <v>27200000</v>
      </c>
    </row>
    <row r="1673" spans="1:4" x14ac:dyDescent="0.3">
      <c r="A1673" s="15">
        <v>30920167</v>
      </c>
      <c r="B1673" s="15">
        <v>25000000</v>
      </c>
      <c r="C1673" s="3" t="s">
        <v>2909</v>
      </c>
      <c r="D1673" s="17">
        <f t="shared" si="26"/>
        <v>5920167</v>
      </c>
    </row>
    <row r="1674" spans="1:4" x14ac:dyDescent="0.3">
      <c r="A1674" s="14">
        <v>40566655</v>
      </c>
      <c r="B1674" s="14">
        <v>30000000</v>
      </c>
      <c r="C1674" s="2" t="s">
        <v>2910</v>
      </c>
      <c r="D1674" s="17">
        <f t="shared" si="26"/>
        <v>10566655</v>
      </c>
    </row>
    <row r="1675" spans="1:4" x14ac:dyDescent="0.3">
      <c r="A1675" s="15">
        <v>31768374</v>
      </c>
      <c r="B1675" s="15">
        <v>27000000</v>
      </c>
      <c r="C1675" s="3" t="s">
        <v>2911</v>
      </c>
      <c r="D1675" s="17">
        <f t="shared" si="26"/>
        <v>4768374</v>
      </c>
    </row>
    <row r="1676" spans="1:4" x14ac:dyDescent="0.3">
      <c r="A1676" s="14">
        <v>22494487</v>
      </c>
      <c r="B1676" s="14">
        <v>27000000</v>
      </c>
      <c r="C1676" s="2" t="s">
        <v>2912</v>
      </c>
      <c r="D1676" s="17">
        <f t="shared" si="26"/>
        <v>-4505513</v>
      </c>
    </row>
    <row r="1677" spans="1:4" x14ac:dyDescent="0.3">
      <c r="A1677" s="15">
        <v>21500000</v>
      </c>
      <c r="B1677" s="15">
        <v>27000000</v>
      </c>
      <c r="C1677" s="3" t="s">
        <v>2914</v>
      </c>
      <c r="D1677" s="17">
        <f t="shared" si="26"/>
        <v>-5500000</v>
      </c>
    </row>
    <row r="1678" spans="1:4" x14ac:dyDescent="0.3">
      <c r="A1678" s="14">
        <v>4463292</v>
      </c>
      <c r="B1678" s="14">
        <v>30000000</v>
      </c>
      <c r="C1678" s="2" t="s">
        <v>2915</v>
      </c>
      <c r="D1678" s="17">
        <f t="shared" si="26"/>
        <v>-25536708</v>
      </c>
    </row>
    <row r="1679" spans="1:4" x14ac:dyDescent="0.3">
      <c r="A1679" s="14">
        <v>14337579</v>
      </c>
      <c r="B1679" s="14">
        <v>27000000</v>
      </c>
      <c r="C1679" s="2" t="s">
        <v>2917</v>
      </c>
      <c r="D1679" s="17">
        <f t="shared" si="26"/>
        <v>-12662421</v>
      </c>
    </row>
    <row r="1680" spans="1:4" x14ac:dyDescent="0.3">
      <c r="A1680" s="15">
        <v>13823741</v>
      </c>
      <c r="B1680" s="15">
        <v>13500000</v>
      </c>
      <c r="C1680" s="3" t="s">
        <v>2919</v>
      </c>
      <c r="D1680" s="17">
        <f t="shared" si="26"/>
        <v>323741</v>
      </c>
    </row>
    <row r="1681" spans="1:4" x14ac:dyDescent="0.3">
      <c r="A1681" s="14">
        <v>10297897</v>
      </c>
      <c r="B1681" s="14">
        <v>27000000</v>
      </c>
      <c r="C1681" s="2" t="s">
        <v>2922</v>
      </c>
      <c r="D1681" s="17">
        <f t="shared" si="26"/>
        <v>-16702103</v>
      </c>
    </row>
    <row r="1682" spans="1:4" x14ac:dyDescent="0.3">
      <c r="A1682" s="15">
        <v>13248477</v>
      </c>
      <c r="B1682" s="15">
        <v>27000000</v>
      </c>
      <c r="C1682" s="3" t="s">
        <v>2923</v>
      </c>
      <c r="D1682" s="17">
        <f t="shared" si="26"/>
        <v>-13751523</v>
      </c>
    </row>
    <row r="1683" spans="1:4" x14ac:dyDescent="0.3">
      <c r="A1683" s="14">
        <v>8712564</v>
      </c>
      <c r="B1683" s="14">
        <v>27000000</v>
      </c>
      <c r="C1683" s="2" t="s">
        <v>2925</v>
      </c>
      <c r="D1683" s="17">
        <f t="shared" si="26"/>
        <v>-18287436</v>
      </c>
    </row>
    <row r="1684" spans="1:4" x14ac:dyDescent="0.3">
      <c r="A1684" s="15">
        <v>7486906</v>
      </c>
      <c r="B1684" s="15">
        <v>27000000</v>
      </c>
      <c r="C1684" s="3" t="s">
        <v>2927</v>
      </c>
      <c r="D1684" s="17">
        <f t="shared" si="26"/>
        <v>-19513094</v>
      </c>
    </row>
    <row r="1685" spans="1:4" x14ac:dyDescent="0.3">
      <c r="A1685" s="14">
        <v>38536376</v>
      </c>
      <c r="B1685" s="14">
        <v>27000000</v>
      </c>
      <c r="C1685" s="2" t="s">
        <v>2928</v>
      </c>
      <c r="D1685" s="17">
        <f t="shared" si="26"/>
        <v>11536376</v>
      </c>
    </row>
    <row r="1686" spans="1:4" x14ac:dyDescent="0.3">
      <c r="A1686" s="15">
        <v>41008532</v>
      </c>
      <c r="B1686" s="15">
        <v>27000000</v>
      </c>
      <c r="C1686" s="3" t="s">
        <v>2930</v>
      </c>
      <c r="D1686" s="17">
        <f t="shared" si="26"/>
        <v>14008532</v>
      </c>
    </row>
    <row r="1687" spans="1:4" x14ac:dyDescent="0.3">
      <c r="A1687" s="14">
        <v>5204007</v>
      </c>
      <c r="B1687" s="14">
        <v>28000000</v>
      </c>
      <c r="C1687" s="2" t="s">
        <v>2931</v>
      </c>
      <c r="D1687" s="17">
        <f t="shared" si="26"/>
        <v>-22795993</v>
      </c>
    </row>
    <row r="1688" spans="1:4" x14ac:dyDescent="0.3">
      <c r="A1688" s="15">
        <v>4485485</v>
      </c>
      <c r="B1688" s="15">
        <v>15000000</v>
      </c>
      <c r="C1688" s="3" t="s">
        <v>2933</v>
      </c>
      <c r="D1688" s="17">
        <f t="shared" si="26"/>
        <v>-10514515</v>
      </c>
    </row>
    <row r="1689" spans="1:4" x14ac:dyDescent="0.3">
      <c r="A1689" s="14">
        <v>4476235</v>
      </c>
      <c r="B1689" s="14">
        <v>27000000</v>
      </c>
      <c r="C1689" s="2" t="s">
        <v>2934</v>
      </c>
      <c r="D1689" s="17">
        <f t="shared" si="26"/>
        <v>-22523765</v>
      </c>
    </row>
    <row r="1690" spans="1:4" x14ac:dyDescent="0.3">
      <c r="A1690" s="15">
        <v>1089365</v>
      </c>
      <c r="B1690" s="15">
        <v>25000000</v>
      </c>
      <c r="C1690" s="3" t="s">
        <v>2935</v>
      </c>
      <c r="D1690" s="17">
        <f t="shared" si="26"/>
        <v>-23910635</v>
      </c>
    </row>
    <row r="1691" spans="1:4" x14ac:dyDescent="0.3">
      <c r="A1691" s="14">
        <v>763044</v>
      </c>
      <c r="B1691" s="14">
        <v>23000000</v>
      </c>
      <c r="C1691" s="2" t="s">
        <v>2936</v>
      </c>
      <c r="D1691" s="17">
        <f t="shared" si="26"/>
        <v>-22236956</v>
      </c>
    </row>
    <row r="1692" spans="1:4" x14ac:dyDescent="0.3">
      <c r="A1692" s="14">
        <v>20819129</v>
      </c>
      <c r="B1692" s="14">
        <v>26000000</v>
      </c>
      <c r="C1692" s="2" t="s">
        <v>2937</v>
      </c>
      <c r="D1692" s="17">
        <f t="shared" si="26"/>
        <v>-5180871</v>
      </c>
    </row>
    <row r="1693" spans="1:4" x14ac:dyDescent="0.3">
      <c r="A1693" s="15">
        <v>110222438</v>
      </c>
      <c r="B1693" s="15">
        <v>26000000</v>
      </c>
      <c r="C1693" s="3" t="s">
        <v>2939</v>
      </c>
      <c r="D1693" s="17">
        <f t="shared" si="26"/>
        <v>84222438</v>
      </c>
    </row>
    <row r="1694" spans="1:4" x14ac:dyDescent="0.3">
      <c r="A1694" s="14">
        <v>109243478</v>
      </c>
      <c r="B1694" s="14">
        <v>26000000</v>
      </c>
      <c r="C1694" s="2" t="s">
        <v>2940</v>
      </c>
      <c r="D1694" s="17">
        <f t="shared" si="26"/>
        <v>83243478</v>
      </c>
    </row>
    <row r="1695" spans="1:4" x14ac:dyDescent="0.3">
      <c r="A1695" s="15">
        <v>100241322</v>
      </c>
      <c r="B1695" s="15">
        <v>25000000</v>
      </c>
      <c r="C1695" s="3" t="s">
        <v>2941</v>
      </c>
      <c r="D1695" s="17">
        <f t="shared" si="26"/>
        <v>75241322</v>
      </c>
    </row>
    <row r="1696" spans="1:4" x14ac:dyDescent="0.3">
      <c r="A1696" s="14">
        <v>25977365</v>
      </c>
      <c r="B1696" s="14">
        <v>28000000</v>
      </c>
      <c r="C1696" s="2" t="s">
        <v>2943</v>
      </c>
      <c r="D1696" s="17">
        <f t="shared" si="26"/>
        <v>-2022635</v>
      </c>
    </row>
    <row r="1697" spans="1:4" x14ac:dyDescent="0.3">
      <c r="A1697" s="15">
        <v>91457688</v>
      </c>
      <c r="B1697" s="15">
        <v>26000000</v>
      </c>
      <c r="C1697" s="3" t="s">
        <v>2944</v>
      </c>
      <c r="D1697" s="17">
        <f t="shared" si="26"/>
        <v>65457688</v>
      </c>
    </row>
    <row r="1698" spans="1:4" x14ac:dyDescent="0.3">
      <c r="A1698" s="14">
        <v>87341380</v>
      </c>
      <c r="B1698" s="14">
        <v>27000000</v>
      </c>
      <c r="C1698" s="2" t="s">
        <v>2945</v>
      </c>
      <c r="D1698" s="17">
        <f t="shared" si="26"/>
        <v>60341380</v>
      </c>
    </row>
    <row r="1699" spans="1:4" x14ac:dyDescent="0.3">
      <c r="A1699" s="15">
        <v>65703412</v>
      </c>
      <c r="B1699" s="15">
        <v>26000000</v>
      </c>
      <c r="C1699" s="3" t="s">
        <v>2946</v>
      </c>
      <c r="D1699" s="17">
        <f t="shared" si="26"/>
        <v>39703412</v>
      </c>
    </row>
    <row r="1700" spans="1:4" x14ac:dyDescent="0.3">
      <c r="A1700" s="14">
        <v>58328680</v>
      </c>
      <c r="B1700" s="14">
        <v>22000000</v>
      </c>
      <c r="C1700" s="2" t="s">
        <v>2947</v>
      </c>
      <c r="D1700" s="17">
        <f t="shared" si="26"/>
        <v>36328680</v>
      </c>
    </row>
    <row r="1701" spans="1:4" x14ac:dyDescent="0.3">
      <c r="A1701" s="15">
        <v>61490000</v>
      </c>
      <c r="B1701" s="15">
        <v>26000000</v>
      </c>
      <c r="C1701" s="3" t="s">
        <v>2948</v>
      </c>
      <c r="D1701" s="17">
        <f t="shared" si="26"/>
        <v>35490000</v>
      </c>
    </row>
    <row r="1702" spans="1:4" x14ac:dyDescent="0.3">
      <c r="A1702" s="15">
        <v>50800000</v>
      </c>
      <c r="B1702" s="15">
        <v>26000000</v>
      </c>
      <c r="C1702" s="3" t="s">
        <v>2949</v>
      </c>
      <c r="D1702" s="17">
        <f t="shared" si="26"/>
        <v>24800000</v>
      </c>
    </row>
    <row r="1703" spans="1:4" x14ac:dyDescent="0.3">
      <c r="A1703" s="14">
        <v>57859105</v>
      </c>
      <c r="B1703" s="14">
        <v>26000000</v>
      </c>
      <c r="C1703" s="2" t="s">
        <v>2950</v>
      </c>
      <c r="D1703" s="17">
        <f t="shared" si="26"/>
        <v>31859105</v>
      </c>
    </row>
    <row r="1704" spans="1:4" x14ac:dyDescent="0.3">
      <c r="A1704" s="15">
        <v>46455802</v>
      </c>
      <c r="B1704" s="15">
        <v>26000000</v>
      </c>
      <c r="C1704" s="3" t="s">
        <v>2951</v>
      </c>
      <c r="D1704" s="17">
        <f t="shared" si="26"/>
        <v>20455802</v>
      </c>
    </row>
    <row r="1705" spans="1:4" x14ac:dyDescent="0.3">
      <c r="A1705" s="14">
        <v>45506619</v>
      </c>
      <c r="B1705" s="14">
        <v>26000000</v>
      </c>
      <c r="C1705" s="2" t="s">
        <v>2953</v>
      </c>
      <c r="D1705" s="17">
        <f t="shared" si="26"/>
        <v>19506619</v>
      </c>
    </row>
    <row r="1706" spans="1:4" x14ac:dyDescent="0.3">
      <c r="A1706" s="15">
        <v>40168080</v>
      </c>
      <c r="B1706" s="15">
        <v>26000000</v>
      </c>
      <c r="C1706" s="3" t="s">
        <v>2954</v>
      </c>
      <c r="D1706" s="17">
        <f t="shared" si="26"/>
        <v>14168080</v>
      </c>
    </row>
    <row r="1707" spans="1:4" x14ac:dyDescent="0.3">
      <c r="A1707" s="14">
        <v>49874933</v>
      </c>
      <c r="B1707" s="14">
        <v>26000000</v>
      </c>
      <c r="C1707" s="2" t="s">
        <v>2955</v>
      </c>
      <c r="D1707" s="17">
        <f t="shared" si="26"/>
        <v>23874933</v>
      </c>
    </row>
    <row r="1708" spans="1:4" x14ac:dyDescent="0.3">
      <c r="A1708" s="15">
        <v>45489752</v>
      </c>
      <c r="B1708" s="15">
        <v>26000000</v>
      </c>
      <c r="C1708" s="3" t="s">
        <v>2956</v>
      </c>
      <c r="D1708" s="17">
        <f t="shared" si="26"/>
        <v>19489752</v>
      </c>
    </row>
    <row r="1709" spans="1:4" x14ac:dyDescent="0.3">
      <c r="A1709" s="14">
        <v>36985501</v>
      </c>
      <c r="B1709" s="14">
        <v>26000000</v>
      </c>
      <c r="C1709" s="2" t="s">
        <v>2958</v>
      </c>
      <c r="D1709" s="17">
        <f t="shared" si="26"/>
        <v>10985501</v>
      </c>
    </row>
    <row r="1710" spans="1:4" x14ac:dyDescent="0.3">
      <c r="A1710" s="15">
        <v>33200000</v>
      </c>
      <c r="B1710" s="15">
        <v>26000000</v>
      </c>
      <c r="C1710" s="3" t="s">
        <v>2960</v>
      </c>
      <c r="D1710" s="17">
        <f t="shared" si="26"/>
        <v>7200000</v>
      </c>
    </row>
    <row r="1711" spans="1:4" x14ac:dyDescent="0.3">
      <c r="A1711" s="14">
        <v>28501651</v>
      </c>
      <c r="B1711" s="14">
        <v>26000000</v>
      </c>
      <c r="C1711" s="2" t="s">
        <v>2961</v>
      </c>
      <c r="D1711" s="17">
        <f t="shared" si="26"/>
        <v>2501651</v>
      </c>
    </row>
    <row r="1712" spans="1:4" x14ac:dyDescent="0.3">
      <c r="A1712" s="15">
        <v>23222861</v>
      </c>
      <c r="B1712" s="15">
        <v>26000000</v>
      </c>
      <c r="C1712" s="3" t="s">
        <v>2964</v>
      </c>
      <c r="D1712" s="17">
        <f t="shared" si="26"/>
        <v>-2777139</v>
      </c>
    </row>
    <row r="1713" spans="1:4" x14ac:dyDescent="0.3">
      <c r="A1713" s="14">
        <v>54540525</v>
      </c>
      <c r="B1713" s="14">
        <v>56000000</v>
      </c>
      <c r="C1713" s="2" t="s">
        <v>2965</v>
      </c>
      <c r="D1713" s="17">
        <f t="shared" si="26"/>
        <v>-1459475</v>
      </c>
    </row>
    <row r="1714" spans="1:4" x14ac:dyDescent="0.3">
      <c r="A1714" s="15">
        <v>16252765</v>
      </c>
      <c r="B1714" s="15">
        <v>42000000</v>
      </c>
      <c r="C1714" s="3" t="s">
        <v>2967</v>
      </c>
      <c r="D1714" s="17">
        <f t="shared" si="26"/>
        <v>-25747235</v>
      </c>
    </row>
    <row r="1715" spans="1:4" x14ac:dyDescent="0.3">
      <c r="A1715" s="14">
        <v>16005978</v>
      </c>
      <c r="B1715" s="14">
        <v>26000000</v>
      </c>
      <c r="C1715" s="2" t="s">
        <v>2968</v>
      </c>
      <c r="D1715" s="17">
        <f t="shared" si="26"/>
        <v>-9994022</v>
      </c>
    </row>
    <row r="1716" spans="1:4" x14ac:dyDescent="0.3">
      <c r="A1716" s="15">
        <v>14469428</v>
      </c>
      <c r="B1716" s="15">
        <v>26000000</v>
      </c>
      <c r="C1716" s="3" t="s">
        <v>2969</v>
      </c>
      <c r="D1716" s="17">
        <f t="shared" si="26"/>
        <v>-11530572</v>
      </c>
    </row>
    <row r="1717" spans="1:4" x14ac:dyDescent="0.3">
      <c r="A1717" s="14">
        <v>13829734</v>
      </c>
      <c r="B1717" s="14">
        <v>26000000</v>
      </c>
      <c r="C1717" s="2" t="s">
        <v>2972</v>
      </c>
      <c r="D1717" s="17">
        <f t="shared" si="26"/>
        <v>-12170266</v>
      </c>
    </row>
    <row r="1718" spans="1:4" x14ac:dyDescent="0.3">
      <c r="A1718" s="15">
        <v>1075288</v>
      </c>
      <c r="B1718" s="15">
        <v>22000000</v>
      </c>
      <c r="C1718" s="3" t="s">
        <v>2974</v>
      </c>
      <c r="D1718" s="17">
        <f t="shared" si="26"/>
        <v>-20924712</v>
      </c>
    </row>
    <row r="1719" spans="1:4" x14ac:dyDescent="0.3">
      <c r="A1719" s="15">
        <v>7496522</v>
      </c>
      <c r="B1719" s="15">
        <v>26000000</v>
      </c>
      <c r="C1719" s="3" t="s">
        <v>2976</v>
      </c>
      <c r="D1719" s="17">
        <f t="shared" si="26"/>
        <v>-18503478</v>
      </c>
    </row>
    <row r="1720" spans="1:4" x14ac:dyDescent="0.3">
      <c r="A1720" s="15">
        <v>20047715</v>
      </c>
      <c r="B1720" s="15">
        <v>25530000</v>
      </c>
      <c r="C1720" s="3" t="s">
        <v>2979</v>
      </c>
      <c r="D1720" s="17">
        <f t="shared" si="26"/>
        <v>-5482285</v>
      </c>
    </row>
    <row r="1721" spans="1:4" x14ac:dyDescent="0.3">
      <c r="A1721" s="14">
        <v>12276810</v>
      </c>
      <c r="B1721" s="14">
        <v>26000000</v>
      </c>
      <c r="C1721" s="2" t="s">
        <v>2980</v>
      </c>
      <c r="D1721" s="17">
        <f t="shared" si="26"/>
        <v>-13723190</v>
      </c>
    </row>
    <row r="1722" spans="1:4" x14ac:dyDescent="0.3">
      <c r="A1722" s="15">
        <v>33565375</v>
      </c>
      <c r="B1722" s="15">
        <v>15000000</v>
      </c>
      <c r="C1722" s="3" t="s">
        <v>2982</v>
      </c>
      <c r="D1722" s="17">
        <f t="shared" si="26"/>
        <v>18565375</v>
      </c>
    </row>
    <row r="1723" spans="1:4" x14ac:dyDescent="0.3">
      <c r="A1723" s="14">
        <v>499263</v>
      </c>
      <c r="B1723" s="14">
        <v>30000000</v>
      </c>
      <c r="C1723" s="2" t="s">
        <v>2983</v>
      </c>
      <c r="D1723" s="17">
        <f t="shared" si="26"/>
        <v>-29500737</v>
      </c>
    </row>
    <row r="1724" spans="1:4" x14ac:dyDescent="0.3">
      <c r="A1724" s="15">
        <v>219200000</v>
      </c>
      <c r="B1724" s="15">
        <v>25000000</v>
      </c>
      <c r="C1724" s="3" t="s">
        <v>2986</v>
      </c>
      <c r="D1724" s="17">
        <f t="shared" si="26"/>
        <v>194200000</v>
      </c>
    </row>
    <row r="1725" spans="1:4" x14ac:dyDescent="0.3">
      <c r="A1725" s="14">
        <v>172825435</v>
      </c>
      <c r="B1725" s="14">
        <v>25000000</v>
      </c>
      <c r="C1725" s="2" t="s">
        <v>2987</v>
      </c>
      <c r="D1725" s="17">
        <f t="shared" si="26"/>
        <v>147825435</v>
      </c>
    </row>
    <row r="1726" spans="1:4" x14ac:dyDescent="0.3">
      <c r="A1726" s="15">
        <v>148085755</v>
      </c>
      <c r="B1726" s="15">
        <v>33000000</v>
      </c>
      <c r="C1726" s="3" t="s">
        <v>2988</v>
      </c>
      <c r="D1726" s="17">
        <f t="shared" si="26"/>
        <v>115085755</v>
      </c>
    </row>
    <row r="1727" spans="1:4" x14ac:dyDescent="0.3">
      <c r="A1727" s="14">
        <v>25517500</v>
      </c>
      <c r="B1727" s="14">
        <v>25100000</v>
      </c>
      <c r="C1727" s="2" t="s">
        <v>2989</v>
      </c>
      <c r="D1727" s="17">
        <f t="shared" si="26"/>
        <v>417500</v>
      </c>
    </row>
    <row r="1728" spans="1:4" x14ac:dyDescent="0.3">
      <c r="A1728" s="15">
        <v>145000989</v>
      </c>
      <c r="B1728" s="15">
        <v>25000000</v>
      </c>
      <c r="C1728" s="3" t="s">
        <v>2990</v>
      </c>
      <c r="D1728" s="17">
        <f t="shared" si="26"/>
        <v>120000989</v>
      </c>
    </row>
    <row r="1729" spans="1:4" x14ac:dyDescent="0.3">
      <c r="A1729" s="14">
        <v>26761283</v>
      </c>
      <c r="B1729" s="14">
        <v>26000000</v>
      </c>
      <c r="C1729" s="2" t="s">
        <v>2992</v>
      </c>
      <c r="D1729" s="17">
        <f t="shared" si="26"/>
        <v>761283</v>
      </c>
    </row>
    <row r="1730" spans="1:4" x14ac:dyDescent="0.3">
      <c r="A1730" s="15">
        <v>121945720</v>
      </c>
      <c r="B1730" s="15">
        <v>25000000</v>
      </c>
      <c r="C1730" s="3" t="s">
        <v>2994</v>
      </c>
      <c r="D1730" s="17">
        <f t="shared" si="26"/>
        <v>96945720</v>
      </c>
    </row>
    <row r="1731" spans="1:4" x14ac:dyDescent="0.3">
      <c r="A1731" s="14">
        <v>96067179</v>
      </c>
      <c r="B1731" s="14">
        <v>22000000</v>
      </c>
      <c r="C1731" s="2" t="s">
        <v>2995</v>
      </c>
      <c r="D1731" s="17">
        <f t="shared" ref="D1731:D1794" si="27">A1731-B1731</f>
        <v>74067179</v>
      </c>
    </row>
    <row r="1732" spans="1:4" x14ac:dyDescent="0.3">
      <c r="A1732" s="15">
        <v>169705587</v>
      </c>
      <c r="B1732" s="15">
        <v>25000000</v>
      </c>
      <c r="C1732" s="3" t="s">
        <v>2996</v>
      </c>
      <c r="D1732" s="17">
        <f t="shared" si="27"/>
        <v>144705587</v>
      </c>
    </row>
    <row r="1733" spans="1:4" x14ac:dyDescent="0.3">
      <c r="A1733" s="14">
        <v>3254172</v>
      </c>
      <c r="B1733" s="14">
        <v>28000000</v>
      </c>
      <c r="C1733" s="2" t="s">
        <v>2997</v>
      </c>
      <c r="D1733" s="17">
        <f t="shared" si="27"/>
        <v>-24745828</v>
      </c>
    </row>
    <row r="1734" spans="1:4" x14ac:dyDescent="0.3">
      <c r="A1734" s="15">
        <v>84185387</v>
      </c>
      <c r="B1734" s="15">
        <v>80000000</v>
      </c>
      <c r="C1734" s="3" t="s">
        <v>2999</v>
      </c>
      <c r="D1734" s="17">
        <f t="shared" si="27"/>
        <v>4185387</v>
      </c>
    </row>
    <row r="1735" spans="1:4" x14ac:dyDescent="0.3">
      <c r="A1735" s="15">
        <v>82163317</v>
      </c>
      <c r="B1735" s="15">
        <v>30000000</v>
      </c>
      <c r="C1735" s="3" t="s">
        <v>3000</v>
      </c>
      <c r="D1735" s="17">
        <f t="shared" si="27"/>
        <v>52163317</v>
      </c>
    </row>
    <row r="1736" spans="1:4" x14ac:dyDescent="0.3">
      <c r="A1736" s="15">
        <v>80920948</v>
      </c>
      <c r="B1736" s="15">
        <v>30000000</v>
      </c>
      <c r="C1736" s="3" t="s">
        <v>3001</v>
      </c>
      <c r="D1736" s="17">
        <f t="shared" si="27"/>
        <v>50920948</v>
      </c>
    </row>
    <row r="1737" spans="1:4" x14ac:dyDescent="0.3">
      <c r="A1737" s="14">
        <v>80034302</v>
      </c>
      <c r="B1737" s="14">
        <v>25000000</v>
      </c>
      <c r="C1737" s="2" t="s">
        <v>3002</v>
      </c>
      <c r="D1737" s="17">
        <f t="shared" si="27"/>
        <v>55034302</v>
      </c>
    </row>
    <row r="1738" spans="1:4" x14ac:dyDescent="0.3">
      <c r="A1738" s="15">
        <v>78656813</v>
      </c>
      <c r="B1738" s="15">
        <v>25000000</v>
      </c>
      <c r="C1738" s="3" t="s">
        <v>3004</v>
      </c>
      <c r="D1738" s="17">
        <f t="shared" si="27"/>
        <v>53656813</v>
      </c>
    </row>
    <row r="1739" spans="1:4" x14ac:dyDescent="0.3">
      <c r="A1739" s="14">
        <v>76270454</v>
      </c>
      <c r="B1739" s="14">
        <v>25000000</v>
      </c>
      <c r="C1739" s="2" t="s">
        <v>3005</v>
      </c>
      <c r="D1739" s="17">
        <f t="shared" si="27"/>
        <v>51270454</v>
      </c>
    </row>
    <row r="1740" spans="1:4" x14ac:dyDescent="0.3">
      <c r="A1740" s="15">
        <v>74273505</v>
      </c>
      <c r="B1740" s="15">
        <v>25000000</v>
      </c>
      <c r="C1740" s="3" t="s">
        <v>3006</v>
      </c>
      <c r="D1740" s="17">
        <f t="shared" si="27"/>
        <v>49273505</v>
      </c>
    </row>
    <row r="1741" spans="1:4" x14ac:dyDescent="0.3">
      <c r="A1741" s="14">
        <v>134141530</v>
      </c>
      <c r="B1741" s="14">
        <v>25000000</v>
      </c>
      <c r="C1741" s="2" t="s">
        <v>3007</v>
      </c>
      <c r="D1741" s="17">
        <f t="shared" si="27"/>
        <v>109141530</v>
      </c>
    </row>
    <row r="1742" spans="1:4" x14ac:dyDescent="0.3">
      <c r="A1742" s="15">
        <v>71500556</v>
      </c>
      <c r="B1742" s="15">
        <v>26000000</v>
      </c>
      <c r="C1742" s="3" t="s">
        <v>3009</v>
      </c>
      <c r="D1742" s="17">
        <f t="shared" si="27"/>
        <v>45500556</v>
      </c>
    </row>
    <row r="1743" spans="1:4" x14ac:dyDescent="0.3">
      <c r="A1743" s="14">
        <v>71309760</v>
      </c>
      <c r="B1743" s="14">
        <v>25000000</v>
      </c>
      <c r="C1743" s="2" t="s">
        <v>3010</v>
      </c>
      <c r="D1743" s="17">
        <f t="shared" si="27"/>
        <v>46309760</v>
      </c>
    </row>
    <row r="1744" spans="1:4" x14ac:dyDescent="0.3">
      <c r="A1744" s="15">
        <v>89808372</v>
      </c>
      <c r="B1744" s="15">
        <v>45000000</v>
      </c>
      <c r="C1744" s="3" t="s">
        <v>3012</v>
      </c>
      <c r="D1744" s="17">
        <f t="shared" si="27"/>
        <v>44808372</v>
      </c>
    </row>
    <row r="1745" spans="1:4" x14ac:dyDescent="0.3">
      <c r="A1745" s="14">
        <v>77264926</v>
      </c>
      <c r="B1745" s="14">
        <v>25000000</v>
      </c>
      <c r="C1745" s="2" t="s">
        <v>3013</v>
      </c>
      <c r="D1745" s="17">
        <f t="shared" si="27"/>
        <v>52264926</v>
      </c>
    </row>
    <row r="1746" spans="1:4" x14ac:dyDescent="0.3">
      <c r="A1746" s="15">
        <v>70625986</v>
      </c>
      <c r="B1746" s="15">
        <v>25000000</v>
      </c>
      <c r="C1746" s="3" t="s">
        <v>3014</v>
      </c>
      <c r="D1746" s="17">
        <f t="shared" si="27"/>
        <v>45625986</v>
      </c>
    </row>
    <row r="1747" spans="1:4" x14ac:dyDescent="0.3">
      <c r="A1747" s="14">
        <v>56505065</v>
      </c>
      <c r="B1747" s="14">
        <v>25000000</v>
      </c>
      <c r="C1747" s="2" t="s">
        <v>3016</v>
      </c>
      <c r="D1747" s="17">
        <f t="shared" si="27"/>
        <v>31505065</v>
      </c>
    </row>
    <row r="1748" spans="1:4" x14ac:dyDescent="0.3">
      <c r="A1748" s="15">
        <v>55973336</v>
      </c>
      <c r="B1748" s="15">
        <v>25000000</v>
      </c>
      <c r="C1748" s="3" t="s">
        <v>3017</v>
      </c>
      <c r="D1748" s="17">
        <f t="shared" si="27"/>
        <v>30973336</v>
      </c>
    </row>
    <row r="1749" spans="1:4" x14ac:dyDescent="0.3">
      <c r="A1749" s="15">
        <v>54098051</v>
      </c>
      <c r="B1749" s="15">
        <v>25000000</v>
      </c>
      <c r="C1749" s="3" t="s">
        <v>3018</v>
      </c>
      <c r="D1749" s="17">
        <f t="shared" si="27"/>
        <v>29098051</v>
      </c>
    </row>
    <row r="1750" spans="1:4" x14ac:dyDescent="0.3">
      <c r="A1750" s="14">
        <v>60443237</v>
      </c>
      <c r="B1750" s="14">
        <v>25000000</v>
      </c>
      <c r="C1750" s="2" t="s">
        <v>3019</v>
      </c>
      <c r="D1750" s="17">
        <f t="shared" si="27"/>
        <v>35443237</v>
      </c>
    </row>
    <row r="1751" spans="1:4" x14ac:dyDescent="0.3">
      <c r="A1751" s="15">
        <v>82234139</v>
      </c>
      <c r="B1751" s="15">
        <v>17000000</v>
      </c>
      <c r="C1751" s="3" t="s">
        <v>3021</v>
      </c>
      <c r="D1751" s="17">
        <f t="shared" si="27"/>
        <v>65234139</v>
      </c>
    </row>
    <row r="1752" spans="1:4" x14ac:dyDescent="0.3">
      <c r="A1752" s="14">
        <v>51676606</v>
      </c>
      <c r="B1752" s="14">
        <v>25000000</v>
      </c>
      <c r="C1752" s="2" t="s">
        <v>3023</v>
      </c>
      <c r="D1752" s="17">
        <f t="shared" si="27"/>
        <v>26676606</v>
      </c>
    </row>
    <row r="1753" spans="1:4" x14ac:dyDescent="0.3">
      <c r="A1753" s="15">
        <v>52528330</v>
      </c>
      <c r="B1753" s="15">
        <v>25000000</v>
      </c>
      <c r="C1753" s="3" t="s">
        <v>3025</v>
      </c>
      <c r="D1753" s="17">
        <f t="shared" si="27"/>
        <v>27528330</v>
      </c>
    </row>
    <row r="1754" spans="1:4" x14ac:dyDescent="0.3">
      <c r="A1754" s="14">
        <v>51533608</v>
      </c>
      <c r="B1754" s="14">
        <v>25000000</v>
      </c>
      <c r="C1754" s="2" t="s">
        <v>3027</v>
      </c>
      <c r="D1754" s="17">
        <f t="shared" si="27"/>
        <v>26533608</v>
      </c>
    </row>
    <row r="1755" spans="1:4" x14ac:dyDescent="0.3">
      <c r="A1755" s="15">
        <v>51097664</v>
      </c>
      <c r="B1755" s="15">
        <v>30000000</v>
      </c>
      <c r="C1755" s="3" t="s">
        <v>3029</v>
      </c>
      <c r="D1755" s="17">
        <f t="shared" si="27"/>
        <v>21097664</v>
      </c>
    </row>
    <row r="1756" spans="1:4" x14ac:dyDescent="0.3">
      <c r="A1756" s="14">
        <v>84136909</v>
      </c>
      <c r="B1756" s="14">
        <v>26000000</v>
      </c>
      <c r="C1756" s="2" t="s">
        <v>3030</v>
      </c>
      <c r="D1756" s="17">
        <f t="shared" si="27"/>
        <v>58136909</v>
      </c>
    </row>
    <row r="1757" spans="1:4" x14ac:dyDescent="0.3">
      <c r="A1757" s="15">
        <v>46836394</v>
      </c>
      <c r="B1757" s="15">
        <v>25000000</v>
      </c>
      <c r="C1757" s="3" t="s">
        <v>3031</v>
      </c>
      <c r="D1757" s="17">
        <f t="shared" si="27"/>
        <v>21836394</v>
      </c>
    </row>
    <row r="1758" spans="1:4" x14ac:dyDescent="0.3">
      <c r="A1758" s="14">
        <v>47285499</v>
      </c>
      <c r="B1758" s="14">
        <v>26000000</v>
      </c>
      <c r="C1758" s="2" t="s">
        <v>3033</v>
      </c>
      <c r="D1758" s="17">
        <f t="shared" si="27"/>
        <v>21285499</v>
      </c>
    </row>
    <row r="1759" spans="1:4" x14ac:dyDescent="0.3">
      <c r="A1759" s="15">
        <v>47124400</v>
      </c>
      <c r="B1759" s="15">
        <v>25000000</v>
      </c>
      <c r="C1759" s="3" t="s">
        <v>3034</v>
      </c>
      <c r="D1759" s="17">
        <f t="shared" si="27"/>
        <v>22124400</v>
      </c>
    </row>
    <row r="1760" spans="1:4" x14ac:dyDescent="0.3">
      <c r="A1760" s="14">
        <v>44700000</v>
      </c>
      <c r="B1760" s="14">
        <v>25000000</v>
      </c>
      <c r="C1760" s="2" t="s">
        <v>3035</v>
      </c>
      <c r="D1760" s="17">
        <f t="shared" si="27"/>
        <v>19700000</v>
      </c>
    </row>
    <row r="1761" spans="1:4" x14ac:dyDescent="0.3">
      <c r="A1761" s="15">
        <v>44455658</v>
      </c>
      <c r="B1761" s="15">
        <v>25000000</v>
      </c>
      <c r="C1761" s="3" t="s">
        <v>3036</v>
      </c>
      <c r="D1761" s="17">
        <f t="shared" si="27"/>
        <v>19455658</v>
      </c>
    </row>
    <row r="1762" spans="1:4" x14ac:dyDescent="0.3">
      <c r="A1762" s="14">
        <v>43984230</v>
      </c>
      <c r="B1762" s="14">
        <v>23000000</v>
      </c>
      <c r="C1762" s="2" t="s">
        <v>3038</v>
      </c>
      <c r="D1762" s="17">
        <f t="shared" si="27"/>
        <v>20984230</v>
      </c>
    </row>
    <row r="1763" spans="1:4" x14ac:dyDescent="0.3">
      <c r="A1763" s="15">
        <v>66489425</v>
      </c>
      <c r="B1763" s="15">
        <v>25000000</v>
      </c>
      <c r="C1763" s="3" t="s">
        <v>3039</v>
      </c>
      <c r="D1763" s="17">
        <f t="shared" si="27"/>
        <v>41489425</v>
      </c>
    </row>
    <row r="1764" spans="1:4" x14ac:dyDescent="0.3">
      <c r="A1764" s="14">
        <v>41067398</v>
      </c>
      <c r="B1764" s="14">
        <v>25000000</v>
      </c>
      <c r="C1764" s="2" t="s">
        <v>3040</v>
      </c>
      <c r="D1764" s="17">
        <f t="shared" si="27"/>
        <v>16067398</v>
      </c>
    </row>
    <row r="1765" spans="1:4" x14ac:dyDescent="0.3">
      <c r="A1765" s="15">
        <v>40218903</v>
      </c>
      <c r="B1765" s="15">
        <v>25000000</v>
      </c>
      <c r="C1765" s="3" t="s">
        <v>3041</v>
      </c>
      <c r="D1765" s="17">
        <f t="shared" si="27"/>
        <v>15218903</v>
      </c>
    </row>
    <row r="1766" spans="1:4" x14ac:dyDescent="0.3">
      <c r="A1766" s="14">
        <v>39880476</v>
      </c>
      <c r="B1766" s="14">
        <v>25000000</v>
      </c>
      <c r="C1766" s="2" t="s">
        <v>3043</v>
      </c>
      <c r="D1766" s="17">
        <f t="shared" si="27"/>
        <v>14880476</v>
      </c>
    </row>
    <row r="1767" spans="1:4" x14ac:dyDescent="0.3">
      <c r="A1767" s="15">
        <v>39399750</v>
      </c>
      <c r="B1767" s="15">
        <v>25000000</v>
      </c>
      <c r="C1767" s="3" t="s">
        <v>3045</v>
      </c>
      <c r="D1767" s="17">
        <f t="shared" si="27"/>
        <v>14399750</v>
      </c>
    </row>
    <row r="1768" spans="1:4" x14ac:dyDescent="0.3">
      <c r="A1768" s="14">
        <v>38230435</v>
      </c>
      <c r="B1768" s="14">
        <v>25000000</v>
      </c>
      <c r="C1768" s="2" t="s">
        <v>3046</v>
      </c>
      <c r="D1768" s="17">
        <f t="shared" si="27"/>
        <v>13230435</v>
      </c>
    </row>
    <row r="1769" spans="1:4" x14ac:dyDescent="0.3">
      <c r="A1769" s="15">
        <v>39008741</v>
      </c>
      <c r="B1769" s="15">
        <v>25000000</v>
      </c>
      <c r="C1769" s="3" t="s">
        <v>3047</v>
      </c>
      <c r="D1769" s="17">
        <f t="shared" si="27"/>
        <v>14008741</v>
      </c>
    </row>
    <row r="1770" spans="1:4" x14ac:dyDescent="0.3">
      <c r="A1770" s="14">
        <v>36833473</v>
      </c>
      <c r="B1770" s="14">
        <v>25000000</v>
      </c>
      <c r="C1770" s="2" t="s">
        <v>3049</v>
      </c>
      <c r="D1770" s="17">
        <f t="shared" si="27"/>
        <v>11833473</v>
      </c>
    </row>
    <row r="1771" spans="1:4" x14ac:dyDescent="0.3">
      <c r="A1771" s="15">
        <v>48237389</v>
      </c>
      <c r="B1771" s="15">
        <v>25000000</v>
      </c>
      <c r="C1771" s="3" t="s">
        <v>3051</v>
      </c>
      <c r="D1771" s="17">
        <f t="shared" si="27"/>
        <v>23237389</v>
      </c>
    </row>
    <row r="1772" spans="1:4" x14ac:dyDescent="0.3">
      <c r="A1772" s="15">
        <v>36447959</v>
      </c>
      <c r="B1772" s="15">
        <v>25000000</v>
      </c>
      <c r="C1772" s="3" t="s">
        <v>3052</v>
      </c>
      <c r="D1772" s="17">
        <f t="shared" si="27"/>
        <v>11447959</v>
      </c>
    </row>
    <row r="1773" spans="1:4" x14ac:dyDescent="0.3">
      <c r="A1773" s="14">
        <v>45089048</v>
      </c>
      <c r="B1773" s="14">
        <v>25000000</v>
      </c>
      <c r="C1773" s="2" t="s">
        <v>3054</v>
      </c>
      <c r="D1773" s="17">
        <f t="shared" si="27"/>
        <v>20089048</v>
      </c>
    </row>
    <row r="1774" spans="1:4" x14ac:dyDescent="0.3">
      <c r="A1774" s="15">
        <v>35990505</v>
      </c>
      <c r="B1774" s="15">
        <v>20000000</v>
      </c>
      <c r="C1774" s="3" t="s">
        <v>3055</v>
      </c>
      <c r="D1774" s="17">
        <f t="shared" si="27"/>
        <v>15990505</v>
      </c>
    </row>
    <row r="1775" spans="1:4" x14ac:dyDescent="0.3">
      <c r="A1775" s="14">
        <v>35143332</v>
      </c>
      <c r="B1775" s="14">
        <v>17000000</v>
      </c>
      <c r="C1775" s="2" t="s">
        <v>3057</v>
      </c>
      <c r="D1775" s="17">
        <f t="shared" si="27"/>
        <v>18143332</v>
      </c>
    </row>
    <row r="1776" spans="1:4" x14ac:dyDescent="0.3">
      <c r="A1776" s="15">
        <v>35000629</v>
      </c>
      <c r="B1776" s="15">
        <v>25000000</v>
      </c>
      <c r="C1776" s="3" t="s">
        <v>3059</v>
      </c>
      <c r="D1776" s="17">
        <f t="shared" si="27"/>
        <v>10000629</v>
      </c>
    </row>
    <row r="1777" spans="1:4" x14ac:dyDescent="0.3">
      <c r="A1777" s="14">
        <v>34604054</v>
      </c>
      <c r="B1777" s="14">
        <v>30000000</v>
      </c>
      <c r="C1777" s="2" t="s">
        <v>3060</v>
      </c>
      <c r="D1777" s="17">
        <f t="shared" si="27"/>
        <v>4604054</v>
      </c>
    </row>
    <row r="1778" spans="1:4" x14ac:dyDescent="0.3">
      <c r="A1778" s="15">
        <v>41597830</v>
      </c>
      <c r="B1778" s="15">
        <v>25000000</v>
      </c>
      <c r="C1778" s="3" t="s">
        <v>3061</v>
      </c>
      <c r="D1778" s="17">
        <f t="shared" si="27"/>
        <v>16597830</v>
      </c>
    </row>
    <row r="1779" spans="1:4" x14ac:dyDescent="0.3">
      <c r="A1779" s="14">
        <v>33687630</v>
      </c>
      <c r="B1779" s="14">
        <v>20000000</v>
      </c>
      <c r="C1779" s="2" t="s">
        <v>3062</v>
      </c>
      <c r="D1779" s="17">
        <f t="shared" si="27"/>
        <v>13687630</v>
      </c>
    </row>
    <row r="1780" spans="1:4" x14ac:dyDescent="0.3">
      <c r="A1780" s="15">
        <v>32553210</v>
      </c>
      <c r="B1780" s="15">
        <v>25000000</v>
      </c>
      <c r="C1780" s="3" t="s">
        <v>3064</v>
      </c>
      <c r="D1780" s="17">
        <f t="shared" si="27"/>
        <v>7553210</v>
      </c>
    </row>
    <row r="1781" spans="1:4" x14ac:dyDescent="0.3">
      <c r="A1781" s="14">
        <v>31526393</v>
      </c>
      <c r="B1781" s="14">
        <v>25000000</v>
      </c>
      <c r="C1781" s="2" t="s">
        <v>3066</v>
      </c>
      <c r="D1781" s="17">
        <f t="shared" si="27"/>
        <v>6526393</v>
      </c>
    </row>
    <row r="1782" spans="1:4" x14ac:dyDescent="0.3">
      <c r="A1782" s="15">
        <v>41229</v>
      </c>
      <c r="B1782" s="15">
        <v>25500000</v>
      </c>
      <c r="C1782" s="3" t="s">
        <v>3068</v>
      </c>
      <c r="D1782" s="17">
        <f t="shared" si="27"/>
        <v>-25458771</v>
      </c>
    </row>
    <row r="1783" spans="1:4" x14ac:dyDescent="0.3">
      <c r="A1783" s="14">
        <v>31655091</v>
      </c>
      <c r="B1783" s="14">
        <v>30000000</v>
      </c>
      <c r="C1783" s="2" t="s">
        <v>3070</v>
      </c>
      <c r="D1783" s="17">
        <f t="shared" si="27"/>
        <v>1655091</v>
      </c>
    </row>
    <row r="1784" spans="1:4" x14ac:dyDescent="0.3">
      <c r="A1784" s="15">
        <v>30012990</v>
      </c>
      <c r="B1784" s="15">
        <v>25000000</v>
      </c>
      <c r="C1784" s="3" t="s">
        <v>3071</v>
      </c>
      <c r="D1784" s="17">
        <f t="shared" si="27"/>
        <v>5012990</v>
      </c>
    </row>
    <row r="1785" spans="1:4" x14ac:dyDescent="0.3">
      <c r="A1785" s="14">
        <v>32368960</v>
      </c>
      <c r="B1785" s="14">
        <v>25000000</v>
      </c>
      <c r="C1785" s="2" t="s">
        <v>3073</v>
      </c>
      <c r="D1785" s="17">
        <f t="shared" si="27"/>
        <v>7368960</v>
      </c>
    </row>
    <row r="1786" spans="1:4" x14ac:dyDescent="0.3">
      <c r="A1786" s="15">
        <v>14500000</v>
      </c>
      <c r="B1786" s="15">
        <v>25000000</v>
      </c>
      <c r="C1786" s="3" t="s">
        <v>3075</v>
      </c>
      <c r="D1786" s="17">
        <f t="shared" si="27"/>
        <v>-10500000</v>
      </c>
    </row>
    <row r="1787" spans="1:4" x14ac:dyDescent="0.3">
      <c r="A1787" s="14">
        <v>29247405</v>
      </c>
      <c r="B1787" s="14">
        <v>25000000</v>
      </c>
      <c r="C1787" s="2" t="s">
        <v>3078</v>
      </c>
      <c r="D1787" s="17">
        <f t="shared" si="27"/>
        <v>4247405</v>
      </c>
    </row>
    <row r="1788" spans="1:4" x14ac:dyDescent="0.3">
      <c r="A1788" s="14">
        <v>25615792</v>
      </c>
      <c r="B1788" s="14">
        <v>25000000</v>
      </c>
      <c r="C1788" s="2" t="s">
        <v>3081</v>
      </c>
      <c r="D1788" s="17">
        <f t="shared" si="27"/>
        <v>615792</v>
      </c>
    </row>
    <row r="1789" spans="1:4" x14ac:dyDescent="0.3">
      <c r="A1789" s="15">
        <v>28341469</v>
      </c>
      <c r="B1789" s="15">
        <v>25000000</v>
      </c>
      <c r="C1789" s="3" t="s">
        <v>3082</v>
      </c>
      <c r="D1789" s="17">
        <f t="shared" si="27"/>
        <v>3341469</v>
      </c>
    </row>
    <row r="1790" spans="1:4" x14ac:dyDescent="0.3">
      <c r="A1790" s="14">
        <v>25590119</v>
      </c>
      <c r="B1790" s="14">
        <v>21150000</v>
      </c>
      <c r="C1790" s="2" t="s">
        <v>3084</v>
      </c>
      <c r="D1790" s="17">
        <f t="shared" si="27"/>
        <v>4440119</v>
      </c>
    </row>
    <row r="1791" spans="1:4" x14ac:dyDescent="0.3">
      <c r="A1791" s="15">
        <v>24944213</v>
      </c>
      <c r="B1791" s="15">
        <v>27000000</v>
      </c>
      <c r="C1791" s="3" t="s">
        <v>3085</v>
      </c>
      <c r="D1791" s="17">
        <f t="shared" si="27"/>
        <v>-2055787</v>
      </c>
    </row>
    <row r="1792" spans="1:4" x14ac:dyDescent="0.3">
      <c r="A1792" s="14">
        <v>33631221</v>
      </c>
      <c r="B1792" s="14">
        <v>25000000</v>
      </c>
      <c r="C1792" s="2" t="s">
        <v>3086</v>
      </c>
      <c r="D1792" s="17">
        <f t="shared" si="27"/>
        <v>8631221</v>
      </c>
    </row>
    <row r="1793" spans="1:4" x14ac:dyDescent="0.3">
      <c r="A1793" s="15">
        <v>37738400</v>
      </c>
      <c r="B1793" s="15">
        <v>25000000</v>
      </c>
      <c r="C1793" s="3" t="s">
        <v>3088</v>
      </c>
      <c r="D1793" s="17">
        <f t="shared" si="27"/>
        <v>12738400</v>
      </c>
    </row>
    <row r="1794" spans="1:4" x14ac:dyDescent="0.3">
      <c r="A1794" s="15">
        <v>21835784</v>
      </c>
      <c r="B1794" s="15">
        <v>30000000</v>
      </c>
      <c r="C1794" s="3" t="s">
        <v>3090</v>
      </c>
      <c r="D1794" s="17">
        <f t="shared" si="27"/>
        <v>-8164216</v>
      </c>
    </row>
    <row r="1795" spans="1:4" x14ac:dyDescent="0.3">
      <c r="A1795" s="14">
        <v>15785632</v>
      </c>
      <c r="B1795" s="14">
        <v>23000000</v>
      </c>
      <c r="C1795" s="2" t="s">
        <v>3093</v>
      </c>
      <c r="D1795" s="17">
        <f t="shared" ref="D1795:D1858" si="28">A1795-B1795</f>
        <v>-7214368</v>
      </c>
    </row>
    <row r="1796" spans="1:4" x14ac:dyDescent="0.3">
      <c r="A1796" s="15">
        <v>21554585</v>
      </c>
      <c r="B1796" s="15">
        <v>25000000</v>
      </c>
      <c r="C1796" s="3" t="s">
        <v>3094</v>
      </c>
      <c r="D1796" s="17">
        <f t="shared" si="28"/>
        <v>-3445415</v>
      </c>
    </row>
    <row r="1797" spans="1:4" x14ac:dyDescent="0.3">
      <c r="A1797" s="14">
        <v>22200000</v>
      </c>
      <c r="B1797" s="14">
        <v>25000000</v>
      </c>
      <c r="C1797" s="2" t="s">
        <v>3096</v>
      </c>
      <c r="D1797" s="17">
        <f t="shared" si="28"/>
        <v>-2800000</v>
      </c>
    </row>
    <row r="1798" spans="1:4" x14ac:dyDescent="0.3">
      <c r="A1798" s="15">
        <v>23527955</v>
      </c>
      <c r="B1798" s="15">
        <v>25000000</v>
      </c>
      <c r="C1798" s="3" t="s">
        <v>3098</v>
      </c>
      <c r="D1798" s="17">
        <f t="shared" si="28"/>
        <v>-1472045</v>
      </c>
    </row>
    <row r="1799" spans="1:4" x14ac:dyDescent="0.3">
      <c r="A1799" s="14">
        <v>24042490</v>
      </c>
      <c r="B1799" s="14">
        <v>25000000</v>
      </c>
      <c r="C1799" s="2" t="s">
        <v>3101</v>
      </c>
      <c r="D1799" s="17">
        <f t="shared" si="28"/>
        <v>-957510</v>
      </c>
    </row>
    <row r="1800" spans="1:4" x14ac:dyDescent="0.3">
      <c r="A1800" s="15">
        <v>22466994</v>
      </c>
      <c r="B1800" s="15">
        <v>25000000</v>
      </c>
      <c r="C1800" s="3" t="s">
        <v>3103</v>
      </c>
      <c r="D1800" s="17">
        <f t="shared" si="28"/>
        <v>-2533006</v>
      </c>
    </row>
    <row r="1801" spans="1:4" x14ac:dyDescent="0.3">
      <c r="A1801" s="14">
        <v>17791031</v>
      </c>
      <c r="B1801" s="14">
        <v>25000000</v>
      </c>
      <c r="C1801" s="2" t="s">
        <v>3105</v>
      </c>
      <c r="D1801" s="17">
        <f t="shared" si="28"/>
        <v>-7208969</v>
      </c>
    </row>
    <row r="1802" spans="1:4" x14ac:dyDescent="0.3">
      <c r="A1802" s="15">
        <v>17718223</v>
      </c>
      <c r="B1802" s="15">
        <v>25000000</v>
      </c>
      <c r="C1802" s="3" t="s">
        <v>3107</v>
      </c>
      <c r="D1802" s="17">
        <f t="shared" si="28"/>
        <v>-7281777</v>
      </c>
    </row>
    <row r="1803" spans="1:4" x14ac:dyDescent="0.3">
      <c r="A1803" s="14">
        <v>15361537</v>
      </c>
      <c r="B1803" s="14">
        <v>13000000</v>
      </c>
      <c r="C1803" s="2" t="s">
        <v>3109</v>
      </c>
      <c r="D1803" s="17">
        <f t="shared" si="28"/>
        <v>2361537</v>
      </c>
    </row>
    <row r="1804" spans="1:4" x14ac:dyDescent="0.3">
      <c r="A1804" s="15">
        <v>16647384</v>
      </c>
      <c r="B1804" s="15">
        <v>26000000</v>
      </c>
      <c r="C1804" s="3" t="s">
        <v>3111</v>
      </c>
      <c r="D1804" s="17">
        <f t="shared" si="28"/>
        <v>-9352616</v>
      </c>
    </row>
    <row r="1805" spans="1:4" x14ac:dyDescent="0.3">
      <c r="A1805" s="14">
        <v>16118077</v>
      </c>
      <c r="B1805" s="14">
        <v>25000000</v>
      </c>
      <c r="C1805" s="2" t="s">
        <v>3113</v>
      </c>
      <c r="D1805" s="17">
        <f t="shared" si="28"/>
        <v>-8881923</v>
      </c>
    </row>
    <row r="1806" spans="1:4" x14ac:dyDescent="0.3">
      <c r="A1806" s="15">
        <v>15091542</v>
      </c>
      <c r="B1806" s="15">
        <v>25000000</v>
      </c>
      <c r="C1806" s="3" t="s">
        <v>3116</v>
      </c>
      <c r="D1806" s="17">
        <f t="shared" si="28"/>
        <v>-9908458</v>
      </c>
    </row>
    <row r="1807" spans="1:4" x14ac:dyDescent="0.3">
      <c r="A1807" s="15">
        <v>15045676</v>
      </c>
      <c r="B1807" s="15">
        <v>16000000</v>
      </c>
      <c r="C1807" s="3" t="s">
        <v>3119</v>
      </c>
      <c r="D1807" s="17">
        <f t="shared" si="28"/>
        <v>-954324</v>
      </c>
    </row>
    <row r="1808" spans="1:4" x14ac:dyDescent="0.3">
      <c r="A1808" s="14">
        <v>17427926</v>
      </c>
      <c r="B1808" s="14">
        <v>8000000</v>
      </c>
      <c r="C1808" s="2" t="s">
        <v>3121</v>
      </c>
      <c r="D1808" s="17">
        <f t="shared" si="28"/>
        <v>9427926</v>
      </c>
    </row>
    <row r="1809" spans="1:4" x14ac:dyDescent="0.3">
      <c r="A1809" s="15">
        <v>14983572</v>
      </c>
      <c r="B1809" s="15">
        <v>25000000</v>
      </c>
      <c r="C1809" s="3" t="s">
        <v>3123</v>
      </c>
      <c r="D1809" s="17">
        <f t="shared" si="28"/>
        <v>-10016428</v>
      </c>
    </row>
    <row r="1810" spans="1:4" x14ac:dyDescent="0.3">
      <c r="A1810" s="14">
        <v>14637490</v>
      </c>
      <c r="B1810" s="14">
        <v>25000000</v>
      </c>
      <c r="C1810" s="2" t="s">
        <v>3124</v>
      </c>
      <c r="D1810" s="17">
        <f t="shared" si="28"/>
        <v>-10362510</v>
      </c>
    </row>
    <row r="1811" spans="1:4" x14ac:dyDescent="0.3">
      <c r="A1811" s="15">
        <v>14589444</v>
      </c>
      <c r="B1811" s="15">
        <v>25000000</v>
      </c>
      <c r="C1811" s="3" t="s">
        <v>3125</v>
      </c>
      <c r="D1811" s="17">
        <f t="shared" si="28"/>
        <v>-10410556</v>
      </c>
    </row>
    <row r="1812" spans="1:4" x14ac:dyDescent="0.3">
      <c r="A1812" s="14">
        <v>14095303</v>
      </c>
      <c r="B1812" s="14">
        <v>25000000</v>
      </c>
      <c r="C1812" s="2" t="s">
        <v>3127</v>
      </c>
      <c r="D1812" s="17">
        <f t="shared" si="28"/>
        <v>-10904697</v>
      </c>
    </row>
    <row r="1813" spans="1:4" x14ac:dyDescent="0.3">
      <c r="A1813" s="15">
        <v>13973532</v>
      </c>
      <c r="B1813" s="15">
        <v>25000000</v>
      </c>
      <c r="C1813" s="3" t="s">
        <v>3129</v>
      </c>
      <c r="D1813" s="17">
        <f t="shared" si="28"/>
        <v>-11026468</v>
      </c>
    </row>
    <row r="1814" spans="1:4" x14ac:dyDescent="0.3">
      <c r="A1814" s="14">
        <v>1865774</v>
      </c>
      <c r="B1814" s="14">
        <v>30000000</v>
      </c>
      <c r="C1814" s="2" t="s">
        <v>3131</v>
      </c>
      <c r="D1814" s="17">
        <f t="shared" si="28"/>
        <v>-28134226</v>
      </c>
    </row>
    <row r="1815" spans="1:4" x14ac:dyDescent="0.3">
      <c r="A1815" s="14">
        <v>18860403</v>
      </c>
      <c r="B1815" s="14">
        <v>25000000</v>
      </c>
      <c r="C1815" s="2" t="s">
        <v>3132</v>
      </c>
      <c r="D1815" s="17">
        <f t="shared" si="28"/>
        <v>-6139597</v>
      </c>
    </row>
    <row r="1816" spans="1:4" x14ac:dyDescent="0.3">
      <c r="A1816" s="15">
        <v>13038660</v>
      </c>
      <c r="B1816" s="15">
        <v>25000000</v>
      </c>
      <c r="C1816" s="3" t="s">
        <v>3133</v>
      </c>
      <c r="D1816" s="17">
        <f t="shared" si="28"/>
        <v>-11961340</v>
      </c>
    </row>
    <row r="1817" spans="1:4" x14ac:dyDescent="0.3">
      <c r="A1817" s="14">
        <v>28831145</v>
      </c>
      <c r="B1817" s="14">
        <v>25000000</v>
      </c>
      <c r="C1817" s="2" t="s">
        <v>3134</v>
      </c>
      <c r="D1817" s="17">
        <f t="shared" si="28"/>
        <v>3831145</v>
      </c>
    </row>
    <row r="1818" spans="1:4" x14ac:dyDescent="0.3">
      <c r="A1818" s="15">
        <v>11538204</v>
      </c>
      <c r="B1818" s="15">
        <v>25000000</v>
      </c>
      <c r="C1818" s="3" t="s">
        <v>3136</v>
      </c>
      <c r="D1818" s="17">
        <f t="shared" si="28"/>
        <v>-13461796</v>
      </c>
    </row>
    <row r="1819" spans="1:4" x14ac:dyDescent="0.3">
      <c r="A1819" s="14">
        <v>11008432</v>
      </c>
      <c r="B1819" s="14">
        <v>25000000</v>
      </c>
      <c r="C1819" s="2" t="s">
        <v>3137</v>
      </c>
      <c r="D1819" s="17">
        <f t="shared" si="28"/>
        <v>-13991568</v>
      </c>
    </row>
    <row r="1820" spans="1:4" x14ac:dyDescent="0.3">
      <c r="A1820" s="15">
        <v>12188642</v>
      </c>
      <c r="B1820" s="15">
        <v>26000000</v>
      </c>
      <c r="C1820" s="3" t="s">
        <v>3139</v>
      </c>
      <c r="D1820" s="17">
        <f t="shared" si="28"/>
        <v>-13811358</v>
      </c>
    </row>
    <row r="1821" spans="1:4" x14ac:dyDescent="0.3">
      <c r="A1821" s="14">
        <v>11100000</v>
      </c>
      <c r="B1821" s="14">
        <v>25000000</v>
      </c>
      <c r="C1821" s="2" t="s">
        <v>3140</v>
      </c>
      <c r="D1821" s="17">
        <f t="shared" si="28"/>
        <v>-13900000</v>
      </c>
    </row>
    <row r="1822" spans="1:4" x14ac:dyDescent="0.3">
      <c r="A1822" s="14">
        <v>13651662</v>
      </c>
      <c r="B1822" s="14">
        <v>25000000</v>
      </c>
      <c r="C1822" s="2" t="s">
        <v>3141</v>
      </c>
      <c r="D1822" s="17">
        <f t="shared" si="28"/>
        <v>-11348338</v>
      </c>
    </row>
    <row r="1823" spans="1:4" x14ac:dyDescent="0.3">
      <c r="A1823" s="15">
        <v>11030963</v>
      </c>
      <c r="B1823" s="15">
        <v>28000000</v>
      </c>
      <c r="C1823" s="3" t="s">
        <v>3143</v>
      </c>
      <c r="D1823" s="17">
        <f t="shared" si="28"/>
        <v>-16969037</v>
      </c>
    </row>
    <row r="1824" spans="1:4" x14ac:dyDescent="0.3">
      <c r="A1824" s="14">
        <v>10769960</v>
      </c>
      <c r="B1824" s="14">
        <v>25000000</v>
      </c>
      <c r="C1824" s="2" t="s">
        <v>3144</v>
      </c>
      <c r="D1824" s="17">
        <f t="shared" si="28"/>
        <v>-14230040</v>
      </c>
    </row>
    <row r="1825" spans="1:4" x14ac:dyDescent="0.3">
      <c r="A1825" s="15">
        <v>10911750</v>
      </c>
      <c r="B1825" s="15">
        <v>25000000</v>
      </c>
      <c r="C1825" s="3" t="s">
        <v>3145</v>
      </c>
      <c r="D1825" s="17">
        <f t="shared" si="28"/>
        <v>-14088250</v>
      </c>
    </row>
    <row r="1826" spans="1:4" x14ac:dyDescent="0.3">
      <c r="A1826" s="14">
        <v>10719367</v>
      </c>
      <c r="B1826" s="14">
        <v>25000000</v>
      </c>
      <c r="C1826" s="2" t="s">
        <v>3147</v>
      </c>
      <c r="D1826" s="17">
        <f t="shared" si="28"/>
        <v>-14280633</v>
      </c>
    </row>
    <row r="1827" spans="1:4" x14ac:dyDescent="0.3">
      <c r="A1827" s="15">
        <v>10114315</v>
      </c>
      <c r="B1827" s="15">
        <v>25000000</v>
      </c>
      <c r="C1827" s="3" t="s">
        <v>3149</v>
      </c>
      <c r="D1827" s="17">
        <f t="shared" si="28"/>
        <v>-14885685</v>
      </c>
    </row>
    <row r="1828" spans="1:4" x14ac:dyDescent="0.3">
      <c r="A1828" s="14">
        <v>49122319</v>
      </c>
      <c r="B1828" s="14">
        <v>14000000</v>
      </c>
      <c r="C1828" s="2" t="s">
        <v>3151</v>
      </c>
      <c r="D1828" s="17">
        <f t="shared" si="28"/>
        <v>35122319</v>
      </c>
    </row>
    <row r="1829" spans="1:4" x14ac:dyDescent="0.3">
      <c r="A1829" s="15">
        <v>10070000</v>
      </c>
      <c r="B1829" s="15">
        <v>25000000</v>
      </c>
      <c r="C1829" s="3" t="s">
        <v>3153</v>
      </c>
      <c r="D1829" s="17">
        <f t="shared" si="28"/>
        <v>-14930000</v>
      </c>
    </row>
    <row r="1830" spans="1:4" x14ac:dyDescent="0.3">
      <c r="A1830" s="14">
        <v>10324441</v>
      </c>
      <c r="B1830" s="14">
        <v>25000000</v>
      </c>
      <c r="C1830" s="2" t="s">
        <v>3154</v>
      </c>
      <c r="D1830" s="17">
        <f t="shared" si="28"/>
        <v>-14675559</v>
      </c>
    </row>
    <row r="1831" spans="1:4" x14ac:dyDescent="0.3">
      <c r="A1831" s="15">
        <v>7156933</v>
      </c>
      <c r="B1831" s="15">
        <v>25000000</v>
      </c>
      <c r="C1831" s="3" t="s">
        <v>3155</v>
      </c>
      <c r="D1831" s="17">
        <f t="shared" si="28"/>
        <v>-17843067</v>
      </c>
    </row>
    <row r="1832" spans="1:4" x14ac:dyDescent="0.3">
      <c r="A1832" s="14">
        <v>9286314</v>
      </c>
      <c r="B1832" s="14">
        <v>17000000</v>
      </c>
      <c r="C1832" s="2" t="s">
        <v>3157</v>
      </c>
      <c r="D1832" s="17">
        <f t="shared" si="28"/>
        <v>-7713686</v>
      </c>
    </row>
    <row r="1833" spans="1:4" x14ac:dyDescent="0.3">
      <c r="A1833" s="15">
        <v>56692</v>
      </c>
      <c r="B1833" s="15">
        <v>25000000</v>
      </c>
      <c r="C1833" s="3" t="s">
        <v>3159</v>
      </c>
      <c r="D1833" s="17">
        <f t="shared" si="28"/>
        <v>-24943308</v>
      </c>
    </row>
    <row r="1834" spans="1:4" x14ac:dyDescent="0.3">
      <c r="A1834" s="15">
        <v>5654777</v>
      </c>
      <c r="B1834" s="15">
        <v>25000000</v>
      </c>
      <c r="C1834" s="3" t="s">
        <v>3161</v>
      </c>
      <c r="D1834" s="17">
        <f t="shared" si="28"/>
        <v>-19345223</v>
      </c>
    </row>
    <row r="1835" spans="1:4" x14ac:dyDescent="0.3">
      <c r="A1835" s="14">
        <v>5516708</v>
      </c>
      <c r="B1835" s="14">
        <v>25000000</v>
      </c>
      <c r="C1835" s="2" t="s">
        <v>3162</v>
      </c>
      <c r="D1835" s="17">
        <f t="shared" si="28"/>
        <v>-19483292</v>
      </c>
    </row>
    <row r="1836" spans="1:4" x14ac:dyDescent="0.3">
      <c r="A1836" s="15">
        <v>5128124</v>
      </c>
      <c r="B1836" s="15">
        <v>25000000</v>
      </c>
      <c r="C1836" s="3" t="s">
        <v>3163</v>
      </c>
      <c r="D1836" s="17">
        <f t="shared" si="28"/>
        <v>-19871876</v>
      </c>
    </row>
    <row r="1837" spans="1:4" x14ac:dyDescent="0.3">
      <c r="A1837" s="15">
        <v>4064333</v>
      </c>
      <c r="B1837" s="15">
        <v>25000000</v>
      </c>
      <c r="C1837" s="3" t="s">
        <v>3165</v>
      </c>
      <c r="D1837" s="17">
        <f t="shared" si="28"/>
        <v>-20935667</v>
      </c>
    </row>
    <row r="1838" spans="1:4" x14ac:dyDescent="0.3">
      <c r="A1838" s="14">
        <v>4006906</v>
      </c>
      <c r="B1838" s="14">
        <v>15000000</v>
      </c>
      <c r="C1838" s="2" t="s">
        <v>3167</v>
      </c>
      <c r="D1838" s="17">
        <f t="shared" si="28"/>
        <v>-10993094</v>
      </c>
    </row>
    <row r="1839" spans="1:4" x14ac:dyDescent="0.3">
      <c r="A1839" s="15">
        <v>3073392</v>
      </c>
      <c r="B1839" s="15">
        <v>25000000</v>
      </c>
      <c r="C1839" s="3" t="s">
        <v>3168</v>
      </c>
      <c r="D1839" s="17">
        <f t="shared" si="28"/>
        <v>-21926608</v>
      </c>
    </row>
    <row r="1840" spans="1:4" x14ac:dyDescent="0.3">
      <c r="A1840" s="14">
        <v>1550000</v>
      </c>
      <c r="B1840" s="14">
        <v>25000000</v>
      </c>
      <c r="C1840" s="2" t="s">
        <v>3170</v>
      </c>
      <c r="D1840" s="17">
        <f t="shared" si="28"/>
        <v>-23450000</v>
      </c>
    </row>
    <row r="1841" spans="1:4" x14ac:dyDescent="0.3">
      <c r="A1841" s="14">
        <v>871527</v>
      </c>
      <c r="B1841" s="14">
        <v>25000000</v>
      </c>
      <c r="C1841" s="2" t="s">
        <v>3172</v>
      </c>
      <c r="D1841" s="17">
        <f t="shared" si="28"/>
        <v>-24128473</v>
      </c>
    </row>
    <row r="1842" spans="1:4" x14ac:dyDescent="0.3">
      <c r="A1842" s="14">
        <v>777423</v>
      </c>
      <c r="B1842" s="14">
        <v>25000000</v>
      </c>
      <c r="C1842" s="2" t="s">
        <v>3174</v>
      </c>
      <c r="D1842" s="17">
        <f t="shared" si="28"/>
        <v>-24222577</v>
      </c>
    </row>
    <row r="1843" spans="1:4" x14ac:dyDescent="0.3">
      <c r="A1843" s="15">
        <v>1186957</v>
      </c>
      <c r="B1843" s="15">
        <v>25000000</v>
      </c>
      <c r="C1843" s="3" t="s">
        <v>3175</v>
      </c>
      <c r="D1843" s="17">
        <f t="shared" si="28"/>
        <v>-23813043</v>
      </c>
    </row>
    <row r="1844" spans="1:4" x14ac:dyDescent="0.3">
      <c r="A1844" s="14">
        <v>85433</v>
      </c>
      <c r="B1844" s="14">
        <v>13500000</v>
      </c>
      <c r="C1844" s="2" t="s">
        <v>3178</v>
      </c>
      <c r="D1844" s="17">
        <f t="shared" si="28"/>
        <v>-13414567</v>
      </c>
    </row>
    <row r="1845" spans="1:4" x14ac:dyDescent="0.3">
      <c r="A1845" s="15">
        <v>1697956</v>
      </c>
      <c r="B1845" s="15">
        <v>20000000</v>
      </c>
      <c r="C1845" s="3" t="s">
        <v>3180</v>
      </c>
      <c r="D1845" s="17">
        <f t="shared" si="28"/>
        <v>-18302044</v>
      </c>
    </row>
    <row r="1846" spans="1:4" x14ac:dyDescent="0.3">
      <c r="A1846" s="15">
        <v>183662</v>
      </c>
      <c r="B1846" s="15">
        <v>25000000</v>
      </c>
      <c r="C1846" s="3" t="s">
        <v>3181</v>
      </c>
      <c r="D1846" s="17">
        <f t="shared" si="28"/>
        <v>-24816338</v>
      </c>
    </row>
    <row r="1847" spans="1:4" x14ac:dyDescent="0.3">
      <c r="A1847" s="14">
        <v>134904</v>
      </c>
      <c r="B1847" s="14">
        <v>25000000</v>
      </c>
      <c r="C1847" s="2" t="s">
        <v>3182</v>
      </c>
      <c r="D1847" s="17">
        <f t="shared" si="28"/>
        <v>-24865096</v>
      </c>
    </row>
    <row r="1848" spans="1:4" x14ac:dyDescent="0.3">
      <c r="A1848" s="15">
        <v>16969390</v>
      </c>
      <c r="B1848" s="15">
        <v>25000000</v>
      </c>
      <c r="C1848" s="3" t="s">
        <v>3183</v>
      </c>
      <c r="D1848" s="17">
        <f t="shared" si="28"/>
        <v>-8030610</v>
      </c>
    </row>
    <row r="1849" spans="1:4" x14ac:dyDescent="0.3">
      <c r="A1849" s="14">
        <v>129115</v>
      </c>
      <c r="B1849" s="14">
        <v>25000000</v>
      </c>
      <c r="C1849" s="2" t="s">
        <v>3185</v>
      </c>
      <c r="D1849" s="17">
        <f t="shared" si="28"/>
        <v>-24870885</v>
      </c>
    </row>
    <row r="1850" spans="1:4" x14ac:dyDescent="0.3">
      <c r="A1850" s="14">
        <v>34700000</v>
      </c>
      <c r="B1850" s="14">
        <v>14000000</v>
      </c>
      <c r="C1850" s="2" t="s">
        <v>3186</v>
      </c>
      <c r="D1850" s="17">
        <f t="shared" si="28"/>
        <v>20700000</v>
      </c>
    </row>
    <row r="1851" spans="1:4" x14ac:dyDescent="0.3">
      <c r="A1851" s="15">
        <v>717753</v>
      </c>
      <c r="B1851" s="15">
        <v>25000000</v>
      </c>
      <c r="C1851" s="3" t="s">
        <v>3187</v>
      </c>
      <c r="D1851" s="17">
        <f t="shared" si="28"/>
        <v>-24282247</v>
      </c>
    </row>
    <row r="1852" spans="1:4" x14ac:dyDescent="0.3">
      <c r="A1852" s="14">
        <v>109713132</v>
      </c>
      <c r="B1852" s="14">
        <v>25000000</v>
      </c>
      <c r="C1852" s="2" t="s">
        <v>3189</v>
      </c>
      <c r="D1852" s="17">
        <f t="shared" si="28"/>
        <v>84713132</v>
      </c>
    </row>
    <row r="1853" spans="1:4" x14ac:dyDescent="0.3">
      <c r="A1853" s="15">
        <v>70269171</v>
      </c>
      <c r="B1853" s="15">
        <v>24000000</v>
      </c>
      <c r="C1853" s="3" t="s">
        <v>3190</v>
      </c>
      <c r="D1853" s="17">
        <f t="shared" si="28"/>
        <v>46269171</v>
      </c>
    </row>
    <row r="1854" spans="1:4" x14ac:dyDescent="0.3">
      <c r="A1854" s="15">
        <v>101334374</v>
      </c>
      <c r="B1854" s="15">
        <v>24000000</v>
      </c>
      <c r="C1854" s="3" t="s">
        <v>3191</v>
      </c>
      <c r="D1854" s="17">
        <f t="shared" si="28"/>
        <v>77334374</v>
      </c>
    </row>
    <row r="1855" spans="1:4" x14ac:dyDescent="0.3">
      <c r="A1855" s="14">
        <v>1512815</v>
      </c>
      <c r="B1855" s="14">
        <v>25000000</v>
      </c>
      <c r="C1855" s="2" t="s">
        <v>3193</v>
      </c>
      <c r="D1855" s="17">
        <f t="shared" si="28"/>
        <v>-23487185</v>
      </c>
    </row>
    <row r="1856" spans="1:4" x14ac:dyDescent="0.3">
      <c r="A1856" s="15">
        <v>65182182</v>
      </c>
      <c r="B1856" s="15">
        <v>24000000</v>
      </c>
      <c r="C1856" s="3" t="s">
        <v>3194</v>
      </c>
      <c r="D1856" s="17">
        <f t="shared" si="28"/>
        <v>41182182</v>
      </c>
    </row>
    <row r="1857" spans="1:4" x14ac:dyDescent="0.3">
      <c r="A1857" s="14">
        <v>57262492</v>
      </c>
      <c r="B1857" s="14">
        <v>24000000</v>
      </c>
      <c r="C1857" s="2" t="s">
        <v>3195</v>
      </c>
      <c r="D1857" s="17">
        <f t="shared" si="28"/>
        <v>33262492</v>
      </c>
    </row>
    <row r="1858" spans="1:4" x14ac:dyDescent="0.3">
      <c r="A1858" s="15">
        <v>80000000</v>
      </c>
      <c r="B1858" s="15">
        <v>8200000</v>
      </c>
      <c r="C1858" s="3" t="s">
        <v>3197</v>
      </c>
      <c r="D1858" s="17">
        <f t="shared" si="28"/>
        <v>71800000</v>
      </c>
    </row>
    <row r="1859" spans="1:4" x14ac:dyDescent="0.3">
      <c r="A1859" s="14">
        <v>74608545</v>
      </c>
      <c r="B1859" s="14">
        <v>24000000</v>
      </c>
      <c r="C1859" s="2" t="s">
        <v>3198</v>
      </c>
      <c r="D1859" s="17">
        <f t="shared" ref="D1859:D1922" si="29">A1859-B1859</f>
        <v>50608545</v>
      </c>
    </row>
    <row r="1860" spans="1:4" x14ac:dyDescent="0.3">
      <c r="A1860" s="15">
        <v>41895491</v>
      </c>
      <c r="B1860" s="15">
        <v>24000000</v>
      </c>
      <c r="C1860" s="3" t="s">
        <v>3199</v>
      </c>
      <c r="D1860" s="17">
        <f t="shared" si="29"/>
        <v>17895491</v>
      </c>
    </row>
    <row r="1861" spans="1:4" x14ac:dyDescent="0.3">
      <c r="A1861" s="14">
        <v>39989008</v>
      </c>
      <c r="B1861" s="14">
        <v>24000000</v>
      </c>
      <c r="C1861" s="2" t="s">
        <v>3200</v>
      </c>
      <c r="D1861" s="17">
        <f t="shared" si="29"/>
        <v>15989008</v>
      </c>
    </row>
    <row r="1862" spans="1:4" x14ac:dyDescent="0.3">
      <c r="A1862" s="15">
        <v>32662299</v>
      </c>
      <c r="B1862" s="15">
        <v>24000000</v>
      </c>
      <c r="C1862" s="3" t="s">
        <v>3202</v>
      </c>
      <c r="D1862" s="17">
        <f t="shared" si="29"/>
        <v>8662299</v>
      </c>
    </row>
    <row r="1863" spans="1:4" x14ac:dyDescent="0.3">
      <c r="A1863" s="14">
        <v>31452765</v>
      </c>
      <c r="B1863" s="14">
        <v>24000000</v>
      </c>
      <c r="C1863" s="2" t="s">
        <v>3203</v>
      </c>
      <c r="D1863" s="17">
        <f t="shared" si="29"/>
        <v>7452765</v>
      </c>
    </row>
    <row r="1864" spans="1:4" x14ac:dyDescent="0.3">
      <c r="A1864" s="15">
        <v>25167270</v>
      </c>
      <c r="B1864" s="15">
        <v>24000000</v>
      </c>
      <c r="C1864" s="3" t="s">
        <v>3205</v>
      </c>
      <c r="D1864" s="17">
        <f t="shared" si="29"/>
        <v>1167270</v>
      </c>
    </row>
    <row r="1865" spans="1:4" x14ac:dyDescent="0.3">
      <c r="A1865" s="14">
        <v>32416109</v>
      </c>
      <c r="B1865" s="14">
        <v>25000000</v>
      </c>
      <c r="C1865" s="2" t="s">
        <v>3208</v>
      </c>
      <c r="D1865" s="17">
        <f t="shared" si="29"/>
        <v>7416109</v>
      </c>
    </row>
    <row r="1866" spans="1:4" x14ac:dyDescent="0.3">
      <c r="A1866" s="15">
        <v>20218</v>
      </c>
      <c r="B1866" s="15">
        <v>24000000</v>
      </c>
      <c r="C1866" s="3" t="s">
        <v>3210</v>
      </c>
      <c r="D1866" s="17">
        <f t="shared" si="29"/>
        <v>-23979782</v>
      </c>
    </row>
    <row r="1867" spans="1:4" x14ac:dyDescent="0.3">
      <c r="A1867" s="14">
        <v>28871190</v>
      </c>
      <c r="B1867" s="14">
        <v>24000000</v>
      </c>
      <c r="C1867" s="2" t="s">
        <v>3211</v>
      </c>
      <c r="D1867" s="17">
        <f t="shared" si="29"/>
        <v>4871190</v>
      </c>
    </row>
    <row r="1868" spans="1:4" x14ac:dyDescent="0.3">
      <c r="A1868" s="15">
        <v>16964743</v>
      </c>
      <c r="B1868" s="15">
        <v>24000000</v>
      </c>
      <c r="C1868" s="3" t="s">
        <v>3212</v>
      </c>
      <c r="D1868" s="17">
        <f t="shared" si="29"/>
        <v>-7035257</v>
      </c>
    </row>
    <row r="1869" spans="1:4" x14ac:dyDescent="0.3">
      <c r="A1869" s="14">
        <v>16290976</v>
      </c>
      <c r="B1869" s="14">
        <v>24000000</v>
      </c>
      <c r="C1869" s="2" t="s">
        <v>3214</v>
      </c>
      <c r="D1869" s="17">
        <f t="shared" si="29"/>
        <v>-7709024</v>
      </c>
    </row>
    <row r="1870" spans="1:4" x14ac:dyDescent="0.3">
      <c r="A1870" s="15">
        <v>13000000</v>
      </c>
      <c r="B1870" s="15">
        <v>24000000</v>
      </c>
      <c r="C1870" s="3" t="s">
        <v>3217</v>
      </c>
      <c r="D1870" s="17">
        <f t="shared" si="29"/>
        <v>-11000000</v>
      </c>
    </row>
    <row r="1871" spans="1:4" x14ac:dyDescent="0.3">
      <c r="A1871" s="14">
        <v>12372410</v>
      </c>
      <c r="B1871" s="14">
        <v>24000000</v>
      </c>
      <c r="C1871" s="2" t="s">
        <v>3218</v>
      </c>
      <c r="D1871" s="17">
        <f t="shared" si="29"/>
        <v>-11627590</v>
      </c>
    </row>
    <row r="1872" spans="1:4" x14ac:dyDescent="0.3">
      <c r="A1872" s="15">
        <v>8427204</v>
      </c>
      <c r="B1872" s="15">
        <v>24000000</v>
      </c>
      <c r="C1872" s="3" t="s">
        <v>3219</v>
      </c>
      <c r="D1872" s="17">
        <f t="shared" si="29"/>
        <v>-15572796</v>
      </c>
    </row>
    <row r="1873" spans="1:4" x14ac:dyDescent="0.3">
      <c r="A1873" s="14">
        <v>9639242</v>
      </c>
      <c r="B1873" s="14">
        <v>24000000</v>
      </c>
      <c r="C1873" s="2" t="s">
        <v>3221</v>
      </c>
      <c r="D1873" s="17">
        <f t="shared" si="29"/>
        <v>-14360758</v>
      </c>
    </row>
    <row r="1874" spans="1:4" x14ac:dyDescent="0.3">
      <c r="A1874" s="15">
        <v>25003072</v>
      </c>
      <c r="B1874" s="15">
        <v>24000000</v>
      </c>
      <c r="C1874" s="3" t="s">
        <v>3222</v>
      </c>
      <c r="D1874" s="17">
        <f t="shared" si="29"/>
        <v>1003072</v>
      </c>
    </row>
    <row r="1875" spans="1:4" x14ac:dyDescent="0.3">
      <c r="A1875" s="14">
        <v>6144806</v>
      </c>
      <c r="B1875" s="14">
        <v>23000000</v>
      </c>
      <c r="C1875" s="2" t="s">
        <v>3224</v>
      </c>
      <c r="D1875" s="17">
        <f t="shared" si="29"/>
        <v>-16855194</v>
      </c>
    </row>
    <row r="1876" spans="1:4" x14ac:dyDescent="0.3">
      <c r="A1876" s="14">
        <v>669276</v>
      </c>
      <c r="B1876" s="14">
        <v>28000000</v>
      </c>
      <c r="C1876" s="2" t="s">
        <v>3227</v>
      </c>
      <c r="D1876" s="17">
        <f t="shared" si="29"/>
        <v>-27330724</v>
      </c>
    </row>
    <row r="1877" spans="1:4" x14ac:dyDescent="0.3">
      <c r="A1877" s="15">
        <v>42880</v>
      </c>
      <c r="B1877" s="15">
        <v>24000000</v>
      </c>
      <c r="C1877" s="3" t="s">
        <v>3229</v>
      </c>
      <c r="D1877" s="17">
        <f t="shared" si="29"/>
        <v>-23957120</v>
      </c>
    </row>
    <row r="1878" spans="1:4" x14ac:dyDescent="0.3">
      <c r="A1878" s="14">
        <v>23225911</v>
      </c>
      <c r="B1878" s="14">
        <v>24000000</v>
      </c>
      <c r="C1878" s="2" t="s">
        <v>3230</v>
      </c>
      <c r="D1878" s="17">
        <f t="shared" si="29"/>
        <v>-774089</v>
      </c>
    </row>
    <row r="1879" spans="1:4" x14ac:dyDescent="0.3">
      <c r="A1879" s="15">
        <v>4710455</v>
      </c>
      <c r="B1879" s="15">
        <v>24000000</v>
      </c>
      <c r="C1879" s="3" t="s">
        <v>3231</v>
      </c>
      <c r="D1879" s="17">
        <f t="shared" si="29"/>
        <v>-19289545</v>
      </c>
    </row>
    <row r="1880" spans="1:4" x14ac:dyDescent="0.3">
      <c r="A1880" s="14">
        <v>75590286</v>
      </c>
      <c r="B1880" s="14">
        <v>23600000</v>
      </c>
      <c r="C1880" s="2" t="s">
        <v>3233</v>
      </c>
      <c r="D1880" s="17">
        <f t="shared" si="29"/>
        <v>51990286</v>
      </c>
    </row>
    <row r="1881" spans="1:4" x14ac:dyDescent="0.3">
      <c r="A1881" s="14">
        <v>161487252</v>
      </c>
      <c r="B1881" s="14">
        <v>20000000</v>
      </c>
      <c r="C1881" s="2" t="s">
        <v>3234</v>
      </c>
      <c r="D1881" s="17">
        <f t="shared" si="29"/>
        <v>141487252</v>
      </c>
    </row>
    <row r="1882" spans="1:4" x14ac:dyDescent="0.3">
      <c r="A1882" s="15">
        <v>290158751</v>
      </c>
      <c r="B1882" s="15">
        <v>18000000</v>
      </c>
      <c r="C1882" s="3" t="s">
        <v>3235</v>
      </c>
      <c r="D1882" s="17">
        <f t="shared" si="29"/>
        <v>272158751</v>
      </c>
    </row>
    <row r="1883" spans="1:4" x14ac:dyDescent="0.3">
      <c r="A1883" s="14">
        <v>65807024</v>
      </c>
      <c r="B1883" s="14">
        <v>19000000</v>
      </c>
      <c r="C1883" s="2" t="s">
        <v>3236</v>
      </c>
      <c r="D1883" s="17">
        <f t="shared" si="29"/>
        <v>46807024</v>
      </c>
    </row>
    <row r="1884" spans="1:4" x14ac:dyDescent="0.3">
      <c r="A1884" s="15">
        <v>86930411</v>
      </c>
      <c r="B1884" s="15">
        <v>23000000</v>
      </c>
      <c r="C1884" s="3" t="s">
        <v>3237</v>
      </c>
      <c r="D1884" s="17">
        <f t="shared" si="29"/>
        <v>63930411</v>
      </c>
    </row>
    <row r="1885" spans="1:4" x14ac:dyDescent="0.3">
      <c r="A1885" s="14">
        <v>53302314</v>
      </c>
      <c r="B1885" s="14">
        <v>23000000</v>
      </c>
      <c r="C1885" s="2" t="s">
        <v>3238</v>
      </c>
      <c r="D1885" s="17">
        <f t="shared" si="29"/>
        <v>30302314</v>
      </c>
    </row>
    <row r="1886" spans="1:4" x14ac:dyDescent="0.3">
      <c r="A1886" s="15">
        <v>40962534</v>
      </c>
      <c r="B1886" s="15">
        <v>12500000</v>
      </c>
      <c r="C1886" s="3" t="s">
        <v>3239</v>
      </c>
      <c r="D1886" s="17">
        <f t="shared" si="29"/>
        <v>28462534</v>
      </c>
    </row>
    <row r="1887" spans="1:4" x14ac:dyDescent="0.3">
      <c r="A1887" s="14">
        <v>39235088</v>
      </c>
      <c r="B1887" s="14">
        <v>23000000</v>
      </c>
      <c r="C1887" s="2" t="s">
        <v>3241</v>
      </c>
      <c r="D1887" s="17">
        <f t="shared" si="29"/>
        <v>16235088</v>
      </c>
    </row>
    <row r="1888" spans="1:4" x14ac:dyDescent="0.3">
      <c r="A1888" s="15">
        <v>27338033</v>
      </c>
      <c r="B1888" s="15">
        <v>23000000</v>
      </c>
      <c r="C1888" s="3" t="s">
        <v>3243</v>
      </c>
      <c r="D1888" s="17">
        <f t="shared" si="29"/>
        <v>4338033</v>
      </c>
    </row>
    <row r="1889" spans="1:4" x14ac:dyDescent="0.3">
      <c r="A1889" s="14">
        <v>25556065</v>
      </c>
      <c r="B1889" s="14">
        <v>23000000</v>
      </c>
      <c r="C1889" s="2" t="s">
        <v>3244</v>
      </c>
      <c r="D1889" s="17">
        <f t="shared" si="29"/>
        <v>2556065</v>
      </c>
    </row>
    <row r="1890" spans="1:4" x14ac:dyDescent="0.3">
      <c r="A1890" s="14">
        <v>21973182</v>
      </c>
      <c r="B1890" s="14">
        <v>23000000</v>
      </c>
      <c r="C1890" s="2" t="s">
        <v>3245</v>
      </c>
      <c r="D1890" s="17">
        <f t="shared" si="29"/>
        <v>-1026818</v>
      </c>
    </row>
    <row r="1891" spans="1:4" x14ac:dyDescent="0.3">
      <c r="A1891" s="15">
        <v>4756</v>
      </c>
      <c r="B1891" s="15">
        <v>25000000</v>
      </c>
      <c r="C1891" s="3" t="s">
        <v>3247</v>
      </c>
      <c r="D1891" s="17">
        <f t="shared" si="29"/>
        <v>-24995244</v>
      </c>
    </row>
    <row r="1892" spans="1:4" x14ac:dyDescent="0.3">
      <c r="A1892" s="14">
        <v>18653615</v>
      </c>
      <c r="B1892" s="14">
        <v>23000000</v>
      </c>
      <c r="C1892" s="2" t="s">
        <v>3248</v>
      </c>
      <c r="D1892" s="17">
        <f t="shared" si="29"/>
        <v>-4346385</v>
      </c>
    </row>
    <row r="1893" spans="1:4" x14ac:dyDescent="0.3">
      <c r="A1893" s="14">
        <v>13019253</v>
      </c>
      <c r="B1893" s="14">
        <v>23000000</v>
      </c>
      <c r="C1893" s="2" t="s">
        <v>3250</v>
      </c>
      <c r="D1893" s="17">
        <f t="shared" si="29"/>
        <v>-9980747</v>
      </c>
    </row>
    <row r="1894" spans="1:4" x14ac:dyDescent="0.3">
      <c r="A1894" s="15">
        <v>18934858</v>
      </c>
      <c r="B1894" s="15">
        <v>23000000</v>
      </c>
      <c r="C1894" s="3" t="s">
        <v>3251</v>
      </c>
      <c r="D1894" s="17">
        <f t="shared" si="29"/>
        <v>-4065142</v>
      </c>
    </row>
    <row r="1895" spans="1:4" x14ac:dyDescent="0.3">
      <c r="A1895" s="14">
        <v>20763013</v>
      </c>
      <c r="B1895" s="14">
        <v>23000000</v>
      </c>
      <c r="C1895" s="2" t="s">
        <v>3253</v>
      </c>
      <c r="D1895" s="17">
        <f t="shared" si="29"/>
        <v>-2236987</v>
      </c>
    </row>
    <row r="1896" spans="1:4" x14ac:dyDescent="0.3">
      <c r="A1896" s="15">
        <v>12782508</v>
      </c>
      <c r="B1896" s="15">
        <v>23000000</v>
      </c>
      <c r="C1896" s="3" t="s">
        <v>3255</v>
      </c>
      <c r="D1896" s="17">
        <f t="shared" si="29"/>
        <v>-10217492</v>
      </c>
    </row>
    <row r="1897" spans="1:4" x14ac:dyDescent="0.3">
      <c r="A1897" s="14">
        <v>11508423</v>
      </c>
      <c r="B1897" s="14">
        <v>23000000</v>
      </c>
      <c r="C1897" s="2" t="s">
        <v>3258</v>
      </c>
      <c r="D1897" s="17">
        <f t="shared" si="29"/>
        <v>-11491577</v>
      </c>
    </row>
    <row r="1898" spans="1:4" x14ac:dyDescent="0.3">
      <c r="A1898" s="15">
        <v>10660147</v>
      </c>
      <c r="B1898" s="15">
        <v>23000000</v>
      </c>
      <c r="C1898" s="3" t="s">
        <v>3259</v>
      </c>
      <c r="D1898" s="17">
        <f t="shared" si="29"/>
        <v>-12339853</v>
      </c>
    </row>
    <row r="1899" spans="1:4" x14ac:dyDescent="0.3">
      <c r="A1899" s="14">
        <v>7434726</v>
      </c>
      <c r="B1899" s="14">
        <v>23000000</v>
      </c>
      <c r="C1899" s="2" t="s">
        <v>3261</v>
      </c>
      <c r="D1899" s="17">
        <f t="shared" si="29"/>
        <v>-15565274</v>
      </c>
    </row>
    <row r="1900" spans="1:4" x14ac:dyDescent="0.3">
      <c r="A1900" s="14">
        <v>6109075</v>
      </c>
      <c r="B1900" s="14">
        <v>19430000</v>
      </c>
      <c r="C1900" s="2" t="s">
        <v>3263</v>
      </c>
      <c r="D1900" s="17">
        <f t="shared" si="29"/>
        <v>-13320925</v>
      </c>
    </row>
    <row r="1901" spans="1:4" x14ac:dyDescent="0.3">
      <c r="A1901" s="14">
        <v>2708188</v>
      </c>
      <c r="B1901" s="14">
        <v>23000000</v>
      </c>
      <c r="C1901" s="2" t="s">
        <v>3264</v>
      </c>
      <c r="D1901" s="17">
        <f t="shared" si="29"/>
        <v>-20291812</v>
      </c>
    </row>
    <row r="1902" spans="1:4" x14ac:dyDescent="0.3">
      <c r="A1902" s="14">
        <v>16123851</v>
      </c>
      <c r="B1902" s="14">
        <v>23000000</v>
      </c>
      <c r="C1902" s="2" t="s">
        <v>3266</v>
      </c>
      <c r="D1902" s="17">
        <f t="shared" si="29"/>
        <v>-6876149</v>
      </c>
    </row>
    <row r="1903" spans="1:4" x14ac:dyDescent="0.3">
      <c r="A1903" s="14">
        <v>71975611</v>
      </c>
      <c r="B1903" s="14">
        <v>25000000</v>
      </c>
      <c r="C1903" s="2" t="s">
        <v>3267</v>
      </c>
      <c r="D1903" s="17">
        <f t="shared" si="29"/>
        <v>46975611</v>
      </c>
    </row>
    <row r="1904" spans="1:4" x14ac:dyDescent="0.3">
      <c r="A1904" s="15">
        <v>38119483</v>
      </c>
      <c r="B1904" s="15">
        <v>22700000</v>
      </c>
      <c r="C1904" s="3" t="s">
        <v>3269</v>
      </c>
      <c r="D1904" s="17">
        <f t="shared" si="29"/>
        <v>15419483</v>
      </c>
    </row>
    <row r="1905" spans="1:4" x14ac:dyDescent="0.3">
      <c r="A1905" s="14">
        <v>4190530</v>
      </c>
      <c r="B1905" s="14">
        <v>22500000</v>
      </c>
      <c r="C1905" s="2" t="s">
        <v>3271</v>
      </c>
      <c r="D1905" s="17">
        <f t="shared" si="29"/>
        <v>-18309470</v>
      </c>
    </row>
    <row r="1906" spans="1:4" x14ac:dyDescent="0.3">
      <c r="A1906" s="15">
        <v>217631306</v>
      </c>
      <c r="B1906" s="15">
        <v>22000000</v>
      </c>
      <c r="C1906" s="3" t="s">
        <v>3273</v>
      </c>
      <c r="D1906" s="17">
        <f t="shared" si="29"/>
        <v>195631306</v>
      </c>
    </row>
    <row r="1907" spans="1:4" x14ac:dyDescent="0.3">
      <c r="A1907" s="14">
        <v>176483808</v>
      </c>
      <c r="B1907" s="14">
        <v>23000000</v>
      </c>
      <c r="C1907" s="2" t="s">
        <v>3274</v>
      </c>
      <c r="D1907" s="17">
        <f t="shared" si="29"/>
        <v>153483808</v>
      </c>
    </row>
    <row r="1908" spans="1:4" x14ac:dyDescent="0.3">
      <c r="A1908" s="15">
        <v>144833357</v>
      </c>
      <c r="B1908" s="15">
        <v>22000000</v>
      </c>
      <c r="C1908" s="3" t="s">
        <v>3275</v>
      </c>
      <c r="D1908" s="17">
        <f t="shared" si="29"/>
        <v>122833357</v>
      </c>
    </row>
    <row r="1909" spans="1:4" x14ac:dyDescent="0.3">
      <c r="A1909" s="14">
        <v>75597042</v>
      </c>
      <c r="B1909" s="14">
        <v>20000000</v>
      </c>
      <c r="C1909" s="2" t="s">
        <v>3276</v>
      </c>
      <c r="D1909" s="17">
        <f t="shared" si="29"/>
        <v>55597042</v>
      </c>
    </row>
    <row r="1910" spans="1:4" x14ac:dyDescent="0.3">
      <c r="A1910" s="15">
        <v>90636983</v>
      </c>
      <c r="B1910" s="15">
        <v>22000000</v>
      </c>
      <c r="C1910" s="3" t="s">
        <v>3277</v>
      </c>
      <c r="D1910" s="17">
        <f t="shared" si="29"/>
        <v>68636983</v>
      </c>
    </row>
    <row r="1911" spans="1:4" x14ac:dyDescent="0.3">
      <c r="A1911" s="14">
        <v>70960517</v>
      </c>
      <c r="B1911" s="14">
        <v>35000000</v>
      </c>
      <c r="C1911" s="2" t="s">
        <v>3278</v>
      </c>
      <c r="D1911" s="17">
        <f t="shared" si="29"/>
        <v>35960517</v>
      </c>
    </row>
    <row r="1912" spans="1:4" x14ac:dyDescent="0.3">
      <c r="A1912" s="15">
        <v>55762229</v>
      </c>
      <c r="B1912" s="15">
        <v>22000000</v>
      </c>
      <c r="C1912" s="3" t="s">
        <v>3279</v>
      </c>
      <c r="D1912" s="17">
        <f t="shared" si="29"/>
        <v>33762229</v>
      </c>
    </row>
    <row r="1913" spans="1:4" x14ac:dyDescent="0.3">
      <c r="A1913" s="15">
        <v>54235441</v>
      </c>
      <c r="B1913" s="15">
        <v>22000000</v>
      </c>
      <c r="C1913" s="3" t="s">
        <v>3280</v>
      </c>
      <c r="D1913" s="17">
        <f t="shared" si="29"/>
        <v>32235441</v>
      </c>
    </row>
    <row r="1914" spans="1:4" x14ac:dyDescent="0.3">
      <c r="A1914" s="14">
        <v>50728000</v>
      </c>
      <c r="B1914" s="14">
        <v>22000000</v>
      </c>
      <c r="C1914" s="2" t="s">
        <v>3281</v>
      </c>
      <c r="D1914" s="17">
        <f t="shared" si="29"/>
        <v>28728000</v>
      </c>
    </row>
    <row r="1915" spans="1:4" x14ac:dyDescent="0.3">
      <c r="A1915" s="15">
        <v>40270895</v>
      </c>
      <c r="B1915" s="15">
        <v>22000000</v>
      </c>
      <c r="C1915" s="3" t="s">
        <v>3283</v>
      </c>
      <c r="D1915" s="17">
        <f t="shared" si="29"/>
        <v>18270895</v>
      </c>
    </row>
    <row r="1916" spans="1:4" x14ac:dyDescent="0.3">
      <c r="A1916" s="14">
        <v>59696176</v>
      </c>
      <c r="B1916" s="14">
        <v>22000000</v>
      </c>
      <c r="C1916" s="2" t="s">
        <v>3285</v>
      </c>
      <c r="D1916" s="17">
        <f t="shared" si="29"/>
        <v>37696176</v>
      </c>
    </row>
    <row r="1917" spans="1:4" x14ac:dyDescent="0.3">
      <c r="A1917" s="15">
        <v>51483949</v>
      </c>
      <c r="B1917" s="15">
        <v>22000000</v>
      </c>
      <c r="C1917" s="3" t="s">
        <v>3286</v>
      </c>
      <c r="D1917" s="17">
        <f t="shared" si="29"/>
        <v>29483949</v>
      </c>
    </row>
    <row r="1918" spans="1:4" x14ac:dyDescent="0.3">
      <c r="A1918" s="14">
        <v>36020063</v>
      </c>
      <c r="B1918" s="14">
        <v>22000000</v>
      </c>
      <c r="C1918" s="2" t="s">
        <v>3287</v>
      </c>
      <c r="D1918" s="17">
        <f t="shared" si="29"/>
        <v>14020063</v>
      </c>
    </row>
    <row r="1919" spans="1:4" x14ac:dyDescent="0.3">
      <c r="A1919" s="15">
        <v>33313582</v>
      </c>
      <c r="B1919" s="15">
        <v>21000000</v>
      </c>
      <c r="C1919" s="3" t="s">
        <v>3288</v>
      </c>
      <c r="D1919" s="17">
        <f t="shared" si="29"/>
        <v>12313582</v>
      </c>
    </row>
    <row r="1920" spans="1:4" x14ac:dyDescent="0.3">
      <c r="A1920" s="14">
        <v>25842000</v>
      </c>
      <c r="B1920" s="14">
        <v>22000000</v>
      </c>
      <c r="C1920" s="2" t="s">
        <v>3289</v>
      </c>
      <c r="D1920" s="17">
        <f t="shared" si="29"/>
        <v>3842000</v>
      </c>
    </row>
    <row r="1921" spans="1:4" x14ac:dyDescent="0.3">
      <c r="A1921" s="15">
        <v>22264487</v>
      </c>
      <c r="B1921" s="15">
        <v>22000000</v>
      </c>
      <c r="C1921" s="3" t="s">
        <v>3291</v>
      </c>
      <c r="D1921" s="17">
        <f t="shared" si="29"/>
        <v>264487</v>
      </c>
    </row>
    <row r="1922" spans="1:4" x14ac:dyDescent="0.3">
      <c r="A1922" s="14">
        <v>30659817</v>
      </c>
      <c r="B1922" s="14">
        <v>26000000</v>
      </c>
      <c r="C1922" s="2" t="s">
        <v>3292</v>
      </c>
      <c r="D1922" s="17">
        <f t="shared" si="29"/>
        <v>4659817</v>
      </c>
    </row>
    <row r="1923" spans="1:4" x14ac:dyDescent="0.3">
      <c r="A1923" s="15">
        <v>19351569</v>
      </c>
      <c r="B1923" s="15">
        <v>22000000</v>
      </c>
      <c r="C1923" s="3" t="s">
        <v>3293</v>
      </c>
      <c r="D1923" s="17">
        <f t="shared" ref="D1923:D1986" si="30">A1923-B1923</f>
        <v>-2648431</v>
      </c>
    </row>
    <row r="1924" spans="1:4" x14ac:dyDescent="0.3">
      <c r="A1924" s="14">
        <v>49002815</v>
      </c>
      <c r="B1924" s="14">
        <v>22000000</v>
      </c>
      <c r="C1924" s="2" t="s">
        <v>3294</v>
      </c>
      <c r="D1924" s="17">
        <f t="shared" si="30"/>
        <v>27002815</v>
      </c>
    </row>
    <row r="1925" spans="1:4" x14ac:dyDescent="0.3">
      <c r="A1925" s="15">
        <v>19283782</v>
      </c>
      <c r="B1925" s="15">
        <v>22000000</v>
      </c>
      <c r="C1925" s="3" t="s">
        <v>3295</v>
      </c>
      <c r="D1925" s="17">
        <f t="shared" si="30"/>
        <v>-2716218</v>
      </c>
    </row>
    <row r="1926" spans="1:4" x14ac:dyDescent="0.3">
      <c r="A1926" s="14">
        <v>30059386</v>
      </c>
      <c r="B1926" s="14">
        <v>22000000</v>
      </c>
      <c r="C1926" s="2" t="s">
        <v>3296</v>
      </c>
      <c r="D1926" s="17">
        <f t="shared" si="30"/>
        <v>8059386</v>
      </c>
    </row>
    <row r="1927" spans="1:4" x14ac:dyDescent="0.3">
      <c r="A1927" s="14">
        <v>17951431</v>
      </c>
      <c r="B1927" s="14">
        <v>30000000</v>
      </c>
      <c r="C1927" s="2" t="s">
        <v>3298</v>
      </c>
      <c r="D1927" s="17">
        <f t="shared" si="30"/>
        <v>-12048569</v>
      </c>
    </row>
    <row r="1928" spans="1:4" x14ac:dyDescent="0.3">
      <c r="A1928" s="15">
        <v>29997095</v>
      </c>
      <c r="B1928" s="15">
        <v>22000000</v>
      </c>
      <c r="C1928" s="3" t="s">
        <v>3300</v>
      </c>
      <c r="D1928" s="17">
        <f t="shared" si="30"/>
        <v>7997095</v>
      </c>
    </row>
    <row r="1929" spans="1:4" x14ac:dyDescent="0.3">
      <c r="A1929" s="14">
        <v>14252830</v>
      </c>
      <c r="B1929" s="14">
        <v>22000000</v>
      </c>
      <c r="C1929" s="2" t="s">
        <v>3302</v>
      </c>
      <c r="D1929" s="17">
        <f t="shared" si="30"/>
        <v>-7747170</v>
      </c>
    </row>
    <row r="1930" spans="1:4" x14ac:dyDescent="0.3">
      <c r="A1930" s="15">
        <v>19783777</v>
      </c>
      <c r="B1930" s="15">
        <v>22000000</v>
      </c>
      <c r="C1930" s="3" t="s">
        <v>3303</v>
      </c>
      <c r="D1930" s="17">
        <f t="shared" si="30"/>
        <v>-2216223</v>
      </c>
    </row>
    <row r="1931" spans="1:4" x14ac:dyDescent="0.3">
      <c r="A1931" s="14">
        <v>13555988</v>
      </c>
      <c r="B1931" s="14">
        <v>22000000</v>
      </c>
      <c r="C1931" s="2" t="s">
        <v>3305</v>
      </c>
      <c r="D1931" s="17">
        <f t="shared" si="30"/>
        <v>-8444012</v>
      </c>
    </row>
    <row r="1932" spans="1:4" x14ac:dyDescent="0.3">
      <c r="A1932" s="15">
        <v>12784713</v>
      </c>
      <c r="B1932" s="15">
        <v>22000000</v>
      </c>
      <c r="C1932" s="3" t="s">
        <v>3306</v>
      </c>
      <c r="D1932" s="17">
        <f t="shared" si="30"/>
        <v>-9215287</v>
      </c>
    </row>
    <row r="1933" spans="1:4" x14ac:dyDescent="0.3">
      <c r="A1933" s="14">
        <v>10696210</v>
      </c>
      <c r="B1933" s="14">
        <v>23500000</v>
      </c>
      <c r="C1933" s="2" t="s">
        <v>3308</v>
      </c>
      <c r="D1933" s="17">
        <f t="shared" si="30"/>
        <v>-12803790</v>
      </c>
    </row>
    <row r="1934" spans="1:4" x14ac:dyDescent="0.3">
      <c r="A1934" s="15">
        <v>5974653</v>
      </c>
      <c r="B1934" s="15">
        <v>22000000</v>
      </c>
      <c r="C1934" s="3" t="s">
        <v>3310</v>
      </c>
      <c r="D1934" s="17">
        <f t="shared" si="30"/>
        <v>-16025347</v>
      </c>
    </row>
    <row r="1935" spans="1:4" x14ac:dyDescent="0.3">
      <c r="A1935" s="14">
        <v>5000000</v>
      </c>
      <c r="B1935" s="14">
        <v>25000000</v>
      </c>
      <c r="C1935" s="2" t="s">
        <v>3313</v>
      </c>
      <c r="D1935" s="17">
        <f t="shared" si="30"/>
        <v>-20000000</v>
      </c>
    </row>
    <row r="1936" spans="1:4" x14ac:dyDescent="0.3">
      <c r="A1936" s="15">
        <v>9694105</v>
      </c>
      <c r="B1936" s="15">
        <v>22000000</v>
      </c>
      <c r="C1936" s="3" t="s">
        <v>3314</v>
      </c>
      <c r="D1936" s="17">
        <f t="shared" si="30"/>
        <v>-12305895</v>
      </c>
    </row>
    <row r="1937" spans="1:4" x14ac:dyDescent="0.3">
      <c r="A1937" s="14">
        <v>16027866</v>
      </c>
      <c r="B1937" s="14">
        <v>25000000</v>
      </c>
      <c r="C1937" s="2" t="s">
        <v>3315</v>
      </c>
      <c r="D1937" s="17">
        <f t="shared" si="30"/>
        <v>-8972134</v>
      </c>
    </row>
    <row r="1938" spans="1:4" x14ac:dyDescent="0.3">
      <c r="A1938" s="14">
        <v>4398392</v>
      </c>
      <c r="B1938" s="14">
        <v>21000000</v>
      </c>
      <c r="C1938" s="2" t="s">
        <v>3316</v>
      </c>
      <c r="D1938" s="17">
        <f t="shared" si="30"/>
        <v>-16601608</v>
      </c>
    </row>
    <row r="1939" spans="1:4" x14ac:dyDescent="0.3">
      <c r="A1939" s="15">
        <v>1050445</v>
      </c>
      <c r="B1939" s="15">
        <v>22000000</v>
      </c>
      <c r="C1939" s="3" t="s">
        <v>3320</v>
      </c>
      <c r="D1939" s="17">
        <f t="shared" si="30"/>
        <v>-20949555</v>
      </c>
    </row>
    <row r="1940" spans="1:4" x14ac:dyDescent="0.3">
      <c r="A1940" s="14">
        <v>13746550</v>
      </c>
      <c r="B1940" s="14">
        <v>2000000</v>
      </c>
      <c r="C1940" s="2" t="s">
        <v>3322</v>
      </c>
      <c r="D1940" s="17">
        <f t="shared" si="30"/>
        <v>11746550</v>
      </c>
    </row>
    <row r="1941" spans="1:4" x14ac:dyDescent="0.3">
      <c r="A1941" s="15">
        <v>20668843</v>
      </c>
      <c r="B1941" s="15">
        <v>22000000</v>
      </c>
      <c r="C1941" s="3" t="s">
        <v>3323</v>
      </c>
      <c r="D1941" s="17">
        <f t="shared" si="30"/>
        <v>-1331157</v>
      </c>
    </row>
    <row r="1942" spans="1:4" x14ac:dyDescent="0.3">
      <c r="A1942" s="14">
        <v>2963012</v>
      </c>
      <c r="B1942" s="14">
        <v>22000000</v>
      </c>
      <c r="C1942" s="2" t="s">
        <v>3325</v>
      </c>
      <c r="D1942" s="17">
        <f t="shared" si="30"/>
        <v>-19036988</v>
      </c>
    </row>
    <row r="1943" spans="1:4" x14ac:dyDescent="0.3">
      <c r="A1943" s="14">
        <v>1796024</v>
      </c>
      <c r="B1943" s="14">
        <v>22000000</v>
      </c>
      <c r="C1943" s="2" t="s">
        <v>3327</v>
      </c>
      <c r="D1943" s="17">
        <f t="shared" si="30"/>
        <v>-20203976</v>
      </c>
    </row>
    <row r="1944" spans="1:4" x14ac:dyDescent="0.3">
      <c r="A1944" s="15">
        <v>634277</v>
      </c>
      <c r="B1944" s="15">
        <v>16000000</v>
      </c>
      <c r="C1944" s="3" t="s">
        <v>3330</v>
      </c>
      <c r="D1944" s="17">
        <f t="shared" si="30"/>
        <v>-15365723</v>
      </c>
    </row>
    <row r="1945" spans="1:4" x14ac:dyDescent="0.3">
      <c r="A1945" s="14">
        <v>11326836</v>
      </c>
      <c r="B1945" s="14">
        <v>22000000</v>
      </c>
      <c r="C1945" s="2" t="s">
        <v>3331</v>
      </c>
      <c r="D1945" s="17">
        <f t="shared" si="30"/>
        <v>-10673164</v>
      </c>
    </row>
    <row r="1946" spans="1:4" x14ac:dyDescent="0.3">
      <c r="A1946" s="15">
        <v>49024969</v>
      </c>
      <c r="B1946" s="15">
        <v>25000000</v>
      </c>
      <c r="C1946" s="3" t="s">
        <v>3332</v>
      </c>
      <c r="D1946" s="17">
        <f t="shared" si="30"/>
        <v>24024969</v>
      </c>
    </row>
    <row r="1947" spans="1:4" x14ac:dyDescent="0.3">
      <c r="A1947" s="14">
        <v>22294341</v>
      </c>
      <c r="B1947" s="14">
        <v>21500000</v>
      </c>
      <c r="C1947" s="2" t="s">
        <v>3333</v>
      </c>
      <c r="D1947" s="17">
        <f t="shared" si="30"/>
        <v>794341</v>
      </c>
    </row>
    <row r="1948" spans="1:4" x14ac:dyDescent="0.3">
      <c r="A1948" s="15">
        <v>24362501</v>
      </c>
      <c r="B1948" s="15">
        <v>21500000</v>
      </c>
      <c r="C1948" s="3" t="s">
        <v>3334</v>
      </c>
      <c r="D1948" s="17">
        <f t="shared" si="30"/>
        <v>2862501</v>
      </c>
    </row>
    <row r="1949" spans="1:4" x14ac:dyDescent="0.3">
      <c r="A1949" s="15">
        <v>16684352</v>
      </c>
      <c r="B1949" s="15">
        <v>17000000</v>
      </c>
      <c r="C1949" s="3" t="s">
        <v>3335</v>
      </c>
      <c r="D1949" s="17">
        <f t="shared" si="30"/>
        <v>-315648</v>
      </c>
    </row>
    <row r="1950" spans="1:4" x14ac:dyDescent="0.3">
      <c r="A1950" s="14">
        <v>46700000</v>
      </c>
      <c r="B1950" s="14">
        <v>21000000</v>
      </c>
      <c r="C1950" s="2" t="s">
        <v>3336</v>
      </c>
      <c r="D1950" s="17">
        <f t="shared" si="30"/>
        <v>25700000</v>
      </c>
    </row>
    <row r="1951" spans="1:4" x14ac:dyDescent="0.3">
      <c r="A1951" s="15">
        <v>52008288</v>
      </c>
      <c r="B1951" s="15">
        <v>21000000</v>
      </c>
      <c r="C1951" s="3" t="s">
        <v>3339</v>
      </c>
      <c r="D1951" s="17">
        <f t="shared" si="30"/>
        <v>31008288</v>
      </c>
    </row>
    <row r="1952" spans="1:4" x14ac:dyDescent="0.3">
      <c r="A1952" s="14">
        <v>8579684</v>
      </c>
      <c r="B1952" s="14">
        <v>9000000</v>
      </c>
      <c r="C1952" s="2" t="s">
        <v>3340</v>
      </c>
      <c r="D1952" s="17">
        <f t="shared" si="30"/>
        <v>-420316</v>
      </c>
    </row>
    <row r="1953" spans="1:4" x14ac:dyDescent="0.3">
      <c r="A1953" s="15">
        <v>42660000</v>
      </c>
      <c r="B1953" s="15">
        <v>17000000</v>
      </c>
      <c r="C1953" s="3" t="s">
        <v>3342</v>
      </c>
      <c r="D1953" s="17">
        <f t="shared" si="30"/>
        <v>25660000</v>
      </c>
    </row>
    <row r="1954" spans="1:4" x14ac:dyDescent="0.3">
      <c r="A1954" s="14">
        <v>40219708</v>
      </c>
      <c r="B1954" s="14">
        <v>21000000</v>
      </c>
      <c r="C1954" s="2" t="s">
        <v>3343</v>
      </c>
      <c r="D1954" s="17">
        <f t="shared" si="30"/>
        <v>19219708</v>
      </c>
    </row>
    <row r="1955" spans="1:4" x14ac:dyDescent="0.3">
      <c r="A1955" s="15">
        <v>132088910</v>
      </c>
      <c r="B1955" s="15">
        <v>21000000</v>
      </c>
      <c r="C1955" s="3" t="s">
        <v>3344</v>
      </c>
      <c r="D1955" s="17">
        <f t="shared" si="30"/>
        <v>111088910</v>
      </c>
    </row>
    <row r="1956" spans="1:4" x14ac:dyDescent="0.3">
      <c r="A1956" s="14">
        <v>36581633</v>
      </c>
      <c r="B1956" s="14">
        <v>21000000</v>
      </c>
      <c r="C1956" s="2" t="s">
        <v>3345</v>
      </c>
      <c r="D1956" s="17">
        <f t="shared" si="30"/>
        <v>15581633</v>
      </c>
    </row>
    <row r="1957" spans="1:4" x14ac:dyDescent="0.3">
      <c r="A1957" s="14">
        <v>25296447</v>
      </c>
      <c r="B1957" s="14">
        <v>21000000</v>
      </c>
      <c r="C1957" s="2" t="s">
        <v>3346</v>
      </c>
      <c r="D1957" s="17">
        <f t="shared" si="30"/>
        <v>4296447</v>
      </c>
    </row>
    <row r="1958" spans="1:4" x14ac:dyDescent="0.3">
      <c r="A1958" s="15">
        <v>24848292</v>
      </c>
      <c r="B1958" s="15">
        <v>20000000</v>
      </c>
      <c r="C1958" s="3" t="s">
        <v>3347</v>
      </c>
      <c r="D1958" s="17">
        <f t="shared" si="30"/>
        <v>4848292</v>
      </c>
    </row>
    <row r="1959" spans="1:4" x14ac:dyDescent="0.3">
      <c r="A1959" s="14">
        <v>17757087</v>
      </c>
      <c r="B1959" s="14">
        <v>21000000</v>
      </c>
      <c r="C1959" s="2" t="s">
        <v>3349</v>
      </c>
      <c r="D1959" s="17">
        <f t="shared" si="30"/>
        <v>-3242913</v>
      </c>
    </row>
    <row r="1960" spans="1:4" x14ac:dyDescent="0.3">
      <c r="A1960" s="14">
        <v>9430988</v>
      </c>
      <c r="B1960" s="14">
        <v>17000000</v>
      </c>
      <c r="C1960" s="2" t="s">
        <v>3350</v>
      </c>
      <c r="D1960" s="17">
        <f t="shared" si="30"/>
        <v>-7569012</v>
      </c>
    </row>
    <row r="1961" spans="1:4" x14ac:dyDescent="0.3">
      <c r="A1961" s="15">
        <v>16284360</v>
      </c>
      <c r="B1961" s="15">
        <v>21000000</v>
      </c>
      <c r="C1961" s="3" t="s">
        <v>3352</v>
      </c>
      <c r="D1961" s="17">
        <f t="shared" si="30"/>
        <v>-4715640</v>
      </c>
    </row>
    <row r="1962" spans="1:4" x14ac:dyDescent="0.3">
      <c r="A1962" s="14">
        <v>6830957</v>
      </c>
      <c r="B1962" s="14">
        <v>21000000</v>
      </c>
      <c r="C1962" s="2" t="s">
        <v>3353</v>
      </c>
      <c r="D1962" s="17">
        <f t="shared" si="30"/>
        <v>-14169043</v>
      </c>
    </row>
    <row r="1963" spans="1:4" x14ac:dyDescent="0.3">
      <c r="A1963" s="15">
        <v>24104113</v>
      </c>
      <c r="B1963" s="15">
        <v>20000000</v>
      </c>
      <c r="C1963" s="3" t="s">
        <v>3355</v>
      </c>
      <c r="D1963" s="17">
        <f t="shared" si="30"/>
        <v>4104113</v>
      </c>
    </row>
    <row r="1964" spans="1:4" x14ac:dyDescent="0.3">
      <c r="A1964" s="14">
        <v>15593</v>
      </c>
      <c r="B1964" s="14">
        <v>21000000</v>
      </c>
      <c r="C1964" s="2" t="s">
        <v>3357</v>
      </c>
      <c r="D1964" s="17">
        <f t="shared" si="30"/>
        <v>-20984407</v>
      </c>
    </row>
    <row r="1965" spans="1:4" x14ac:dyDescent="0.3">
      <c r="A1965" s="15">
        <v>958319</v>
      </c>
      <c r="B1965" s="15">
        <v>21000000</v>
      </c>
      <c r="C1965" s="3" t="s">
        <v>3358</v>
      </c>
      <c r="D1965" s="17">
        <f t="shared" si="30"/>
        <v>-20041681</v>
      </c>
    </row>
    <row r="1966" spans="1:4" x14ac:dyDescent="0.3">
      <c r="A1966" s="14">
        <v>69700000</v>
      </c>
      <c r="B1966" s="14">
        <v>35000000</v>
      </c>
      <c r="C1966" s="2" t="s">
        <v>3360</v>
      </c>
      <c r="D1966" s="17">
        <f t="shared" si="30"/>
        <v>34700000</v>
      </c>
    </row>
    <row r="1967" spans="1:4" x14ac:dyDescent="0.3">
      <c r="A1967" s="15">
        <v>2840417</v>
      </c>
      <c r="B1967" s="15">
        <v>31000000</v>
      </c>
      <c r="C1967" s="3" t="s">
        <v>3361</v>
      </c>
      <c r="D1967" s="17">
        <f t="shared" si="30"/>
        <v>-28159583</v>
      </c>
    </row>
    <row r="1968" spans="1:4" x14ac:dyDescent="0.3">
      <c r="A1968" s="14">
        <v>242374454</v>
      </c>
      <c r="B1968" s="14">
        <v>18000000</v>
      </c>
      <c r="C1968" s="2" t="s">
        <v>3362</v>
      </c>
      <c r="D1968" s="17">
        <f t="shared" si="30"/>
        <v>224374454</v>
      </c>
    </row>
    <row r="1969" spans="1:4" x14ac:dyDescent="0.3">
      <c r="A1969" s="15">
        <v>173585516</v>
      </c>
      <c r="B1969" s="15">
        <v>18000000</v>
      </c>
      <c r="C1969" s="3" t="s">
        <v>3363</v>
      </c>
      <c r="D1969" s="17">
        <f t="shared" si="30"/>
        <v>155585516</v>
      </c>
    </row>
    <row r="1970" spans="1:4" x14ac:dyDescent="0.3">
      <c r="A1970" s="14">
        <v>128300000</v>
      </c>
      <c r="B1970" s="14">
        <v>19400870</v>
      </c>
      <c r="C1970" s="2" t="s">
        <v>3364</v>
      </c>
      <c r="D1970" s="17">
        <f t="shared" si="30"/>
        <v>108899130</v>
      </c>
    </row>
    <row r="1971" spans="1:4" x14ac:dyDescent="0.3">
      <c r="A1971" s="15">
        <v>20259297</v>
      </c>
      <c r="B1971" s="15">
        <v>20000000</v>
      </c>
      <c r="C1971" s="3" t="s">
        <v>3366</v>
      </c>
      <c r="D1971" s="17">
        <f t="shared" si="30"/>
        <v>259297</v>
      </c>
    </row>
    <row r="1972" spans="1:4" x14ac:dyDescent="0.3">
      <c r="A1972" s="14">
        <v>153665036</v>
      </c>
      <c r="B1972" s="14">
        <v>28000000</v>
      </c>
      <c r="C1972" s="2" t="s">
        <v>3367</v>
      </c>
      <c r="D1972" s="17">
        <f t="shared" si="30"/>
        <v>125665036</v>
      </c>
    </row>
    <row r="1973" spans="1:4" x14ac:dyDescent="0.3">
      <c r="A1973" s="15">
        <v>132541238</v>
      </c>
      <c r="B1973" s="15">
        <v>33000000</v>
      </c>
      <c r="C1973" s="3" t="s">
        <v>3368</v>
      </c>
      <c r="D1973" s="17">
        <f t="shared" si="30"/>
        <v>99541238</v>
      </c>
    </row>
    <row r="1974" spans="1:4" x14ac:dyDescent="0.3">
      <c r="A1974" s="14">
        <v>130727000</v>
      </c>
      <c r="B1974" s="14">
        <v>19000000</v>
      </c>
      <c r="C1974" s="2" t="s">
        <v>3369</v>
      </c>
      <c r="D1974" s="17">
        <f t="shared" si="30"/>
        <v>111727000</v>
      </c>
    </row>
    <row r="1975" spans="1:4" x14ac:dyDescent="0.3">
      <c r="A1975" s="15">
        <v>121697350</v>
      </c>
      <c r="B1975" s="15">
        <v>20000000</v>
      </c>
      <c r="C1975" s="3" t="s">
        <v>3371</v>
      </c>
      <c r="D1975" s="17">
        <f t="shared" si="30"/>
        <v>101697350</v>
      </c>
    </row>
    <row r="1976" spans="1:4" x14ac:dyDescent="0.3">
      <c r="A1976" s="14">
        <v>117224271</v>
      </c>
      <c r="B1976" s="14">
        <v>20000000</v>
      </c>
      <c r="C1976" s="2" t="s">
        <v>3374</v>
      </c>
      <c r="D1976" s="17">
        <f t="shared" si="30"/>
        <v>97224271</v>
      </c>
    </row>
    <row r="1977" spans="1:4" x14ac:dyDescent="0.3">
      <c r="A1977" s="15">
        <v>102922376</v>
      </c>
      <c r="B1977" s="15">
        <v>20000000</v>
      </c>
      <c r="C1977" s="3" t="s">
        <v>3376</v>
      </c>
      <c r="D1977" s="17">
        <f t="shared" si="30"/>
        <v>82922376</v>
      </c>
    </row>
    <row r="1978" spans="1:4" x14ac:dyDescent="0.3">
      <c r="A1978" s="14">
        <v>94497271</v>
      </c>
      <c r="B1978" s="14">
        <v>20000000</v>
      </c>
      <c r="C1978" s="2" t="s">
        <v>3378</v>
      </c>
      <c r="D1978" s="17">
        <f t="shared" si="30"/>
        <v>74497271</v>
      </c>
    </row>
    <row r="1979" spans="1:4" x14ac:dyDescent="0.3">
      <c r="A1979" s="15">
        <v>137387272</v>
      </c>
      <c r="B1979" s="15">
        <v>20000000</v>
      </c>
      <c r="C1979" s="3" t="s">
        <v>3379</v>
      </c>
      <c r="D1979" s="17">
        <f t="shared" si="30"/>
        <v>117387272</v>
      </c>
    </row>
    <row r="1980" spans="1:4" x14ac:dyDescent="0.3">
      <c r="A1980" s="14">
        <v>82301521</v>
      </c>
      <c r="B1980" s="14">
        <v>32000000</v>
      </c>
      <c r="C1980" s="2" t="s">
        <v>3380</v>
      </c>
      <c r="D1980" s="17">
        <f t="shared" si="30"/>
        <v>50301521</v>
      </c>
    </row>
    <row r="1981" spans="1:4" x14ac:dyDescent="0.3">
      <c r="A1981" s="15">
        <v>84518155</v>
      </c>
      <c r="B1981" s="15">
        <v>20000000</v>
      </c>
      <c r="C1981" s="3" t="s">
        <v>3381</v>
      </c>
      <c r="D1981" s="17">
        <f t="shared" si="30"/>
        <v>64518155</v>
      </c>
    </row>
    <row r="1982" spans="1:4" x14ac:dyDescent="0.3">
      <c r="A1982" s="15">
        <v>81257845</v>
      </c>
      <c r="B1982" s="15">
        <v>35000000</v>
      </c>
      <c r="C1982" s="3" t="s">
        <v>3382</v>
      </c>
      <c r="D1982" s="17">
        <f t="shared" si="30"/>
        <v>46257845</v>
      </c>
    </row>
    <row r="1983" spans="1:4" x14ac:dyDescent="0.3">
      <c r="A1983" s="14">
        <v>70360285</v>
      </c>
      <c r="B1983" s="14">
        <v>18000000</v>
      </c>
      <c r="C1983" s="2" t="s">
        <v>3383</v>
      </c>
      <c r="D1983" s="17">
        <f t="shared" si="30"/>
        <v>52360285</v>
      </c>
    </row>
    <row r="1984" spans="1:4" x14ac:dyDescent="0.3">
      <c r="A1984" s="14">
        <v>69148997</v>
      </c>
      <c r="B1984" s="14">
        <v>37000000</v>
      </c>
      <c r="C1984" s="2" t="s">
        <v>3384</v>
      </c>
      <c r="D1984" s="17">
        <f t="shared" si="30"/>
        <v>32148997</v>
      </c>
    </row>
    <row r="1985" spans="1:4" x14ac:dyDescent="0.3">
      <c r="A1985" s="15">
        <v>82624961</v>
      </c>
      <c r="B1985" s="15">
        <v>20000000</v>
      </c>
      <c r="C1985" s="3" t="s">
        <v>3385</v>
      </c>
      <c r="D1985" s="17">
        <f t="shared" si="30"/>
        <v>62624961</v>
      </c>
    </row>
    <row r="1986" spans="1:4" x14ac:dyDescent="0.3">
      <c r="A1986" s="14">
        <v>67325559</v>
      </c>
      <c r="B1986" s="14">
        <v>20000000</v>
      </c>
      <c r="C1986" s="2" t="s">
        <v>3387</v>
      </c>
      <c r="D1986" s="17">
        <f t="shared" si="30"/>
        <v>47325559</v>
      </c>
    </row>
    <row r="1987" spans="1:4" x14ac:dyDescent="0.3">
      <c r="A1987" s="15">
        <v>62933793</v>
      </c>
      <c r="B1987" s="15">
        <v>20000000</v>
      </c>
      <c r="C1987" s="3" t="s">
        <v>3389</v>
      </c>
      <c r="D1987" s="17">
        <f t="shared" ref="D1987:D2050" si="31">A1987-B1987</f>
        <v>42933793</v>
      </c>
    </row>
    <row r="1988" spans="1:4" x14ac:dyDescent="0.3">
      <c r="A1988" s="14">
        <v>56667870</v>
      </c>
      <c r="B1988" s="14">
        <v>20000000</v>
      </c>
      <c r="C1988" s="2" t="s">
        <v>3391</v>
      </c>
      <c r="D1988" s="17">
        <f t="shared" si="31"/>
        <v>36667870</v>
      </c>
    </row>
    <row r="1989" spans="1:4" x14ac:dyDescent="0.3">
      <c r="A1989" s="15">
        <v>56398162</v>
      </c>
      <c r="B1989" s="15">
        <v>20000000</v>
      </c>
      <c r="C1989" s="3" t="s">
        <v>3392</v>
      </c>
      <c r="D1989" s="17">
        <f t="shared" si="31"/>
        <v>36398162</v>
      </c>
    </row>
    <row r="1990" spans="1:4" x14ac:dyDescent="0.3">
      <c r="A1990" s="14">
        <v>60072596</v>
      </c>
      <c r="B1990" s="14">
        <v>20000000</v>
      </c>
      <c r="C1990" s="2" t="s">
        <v>3393</v>
      </c>
      <c r="D1990" s="17">
        <f t="shared" si="31"/>
        <v>40072596</v>
      </c>
    </row>
    <row r="1991" spans="1:4" x14ac:dyDescent="0.3">
      <c r="A1991" s="15">
        <v>56362352</v>
      </c>
      <c r="B1991" s="15">
        <v>20000000</v>
      </c>
      <c r="C1991" s="3" t="s">
        <v>3395</v>
      </c>
      <c r="D1991" s="17">
        <f t="shared" si="31"/>
        <v>36362352</v>
      </c>
    </row>
    <row r="1992" spans="1:4" x14ac:dyDescent="0.3">
      <c r="A1992" s="14">
        <v>56154094</v>
      </c>
      <c r="B1992" s="14">
        <v>20000000</v>
      </c>
      <c r="C1992" s="2" t="s">
        <v>3397</v>
      </c>
      <c r="D1992" s="17">
        <f t="shared" si="31"/>
        <v>36154094</v>
      </c>
    </row>
    <row r="1993" spans="1:4" x14ac:dyDescent="0.3">
      <c r="A1993" s="15">
        <v>65623128</v>
      </c>
      <c r="B1993" s="15">
        <v>20000000</v>
      </c>
      <c r="C1993" s="3" t="s">
        <v>3398</v>
      </c>
      <c r="D1993" s="17">
        <f t="shared" si="31"/>
        <v>45623128</v>
      </c>
    </row>
    <row r="1994" spans="1:4" x14ac:dyDescent="0.3">
      <c r="A1994" s="14">
        <v>48546578</v>
      </c>
      <c r="B1994" s="14">
        <v>20000000</v>
      </c>
      <c r="C1994" s="2" t="s">
        <v>3400</v>
      </c>
      <c r="D1994" s="17">
        <f t="shared" si="31"/>
        <v>28546578</v>
      </c>
    </row>
    <row r="1995" spans="1:4" x14ac:dyDescent="0.3">
      <c r="A1995" s="15">
        <v>48423368</v>
      </c>
      <c r="B1995" s="15">
        <v>20000000</v>
      </c>
      <c r="C1995" s="3" t="s">
        <v>3402</v>
      </c>
      <c r="D1995" s="17">
        <f t="shared" si="31"/>
        <v>28423368</v>
      </c>
    </row>
    <row r="1996" spans="1:4" x14ac:dyDescent="0.3">
      <c r="A1996" s="14">
        <v>52066000</v>
      </c>
      <c r="B1996" s="14">
        <v>20000000</v>
      </c>
      <c r="C1996" s="2" t="s">
        <v>3404</v>
      </c>
      <c r="D1996" s="17">
        <f t="shared" si="31"/>
        <v>32066000</v>
      </c>
    </row>
    <row r="1997" spans="1:4" x14ac:dyDescent="0.3">
      <c r="A1997" s="15">
        <v>47887943</v>
      </c>
      <c r="B1997" s="15">
        <v>20000000</v>
      </c>
      <c r="C1997" s="3" t="s">
        <v>3407</v>
      </c>
      <c r="D1997" s="17">
        <f t="shared" si="31"/>
        <v>27887943</v>
      </c>
    </row>
    <row r="1998" spans="1:4" x14ac:dyDescent="0.3">
      <c r="A1998" s="14">
        <v>46363118</v>
      </c>
      <c r="B1998" s="14">
        <v>20000000</v>
      </c>
      <c r="C1998" s="2" t="s">
        <v>3408</v>
      </c>
      <c r="D1998" s="17">
        <f t="shared" si="31"/>
        <v>26363118</v>
      </c>
    </row>
    <row r="1999" spans="1:4" x14ac:dyDescent="0.3">
      <c r="A1999" s="15">
        <v>47852604</v>
      </c>
      <c r="B1999" s="15">
        <v>20000000</v>
      </c>
      <c r="C1999" s="3" t="s">
        <v>3410</v>
      </c>
      <c r="D1999" s="17">
        <f t="shared" si="31"/>
        <v>27852604</v>
      </c>
    </row>
    <row r="2000" spans="1:4" x14ac:dyDescent="0.3">
      <c r="A2000" s="14">
        <v>45542421</v>
      </c>
      <c r="B2000" s="14">
        <v>30000000</v>
      </c>
      <c r="C2000" s="2" t="s">
        <v>3413</v>
      </c>
      <c r="D2000" s="17">
        <f t="shared" si="31"/>
        <v>15542421</v>
      </c>
    </row>
    <row r="2001" spans="1:4" x14ac:dyDescent="0.3">
      <c r="A2001" s="14">
        <v>42652003</v>
      </c>
      <c r="B2001" s="14">
        <v>20000000</v>
      </c>
      <c r="C2001" s="2" t="s">
        <v>3414</v>
      </c>
      <c r="D2001" s="17">
        <f t="shared" si="31"/>
        <v>22652003</v>
      </c>
    </row>
    <row r="2002" spans="1:4" x14ac:dyDescent="0.3">
      <c r="A2002" s="14">
        <v>39737645</v>
      </c>
      <c r="B2002" s="14">
        <v>20000000</v>
      </c>
      <c r="C2002" s="2" t="s">
        <v>3415</v>
      </c>
      <c r="D2002" s="17">
        <f t="shared" si="31"/>
        <v>19737645</v>
      </c>
    </row>
    <row r="2003" spans="1:4" x14ac:dyDescent="0.3">
      <c r="A2003" s="14">
        <v>44988180</v>
      </c>
      <c r="B2003" s="14">
        <v>20000000</v>
      </c>
      <c r="C2003" s="2" t="s">
        <v>3418</v>
      </c>
      <c r="D2003" s="17">
        <f t="shared" si="31"/>
        <v>24988180</v>
      </c>
    </row>
    <row r="2004" spans="1:4" x14ac:dyDescent="0.3">
      <c r="A2004" s="15">
        <v>39263506</v>
      </c>
      <c r="B2004" s="15">
        <v>22000000</v>
      </c>
      <c r="C2004" s="3" t="s">
        <v>3419</v>
      </c>
      <c r="D2004" s="17">
        <f t="shared" si="31"/>
        <v>17263506</v>
      </c>
    </row>
    <row r="2005" spans="1:4" x14ac:dyDescent="0.3">
      <c r="A2005" s="14">
        <v>39143839</v>
      </c>
      <c r="B2005" s="14">
        <v>20000000</v>
      </c>
      <c r="C2005" s="2" t="s">
        <v>3421</v>
      </c>
      <c r="D2005" s="17">
        <f t="shared" si="31"/>
        <v>19143839</v>
      </c>
    </row>
    <row r="2006" spans="1:4" x14ac:dyDescent="0.3">
      <c r="A2006" s="15">
        <v>37672350</v>
      </c>
      <c r="B2006" s="15">
        <v>20000000</v>
      </c>
      <c r="C2006" s="3" t="s">
        <v>3422</v>
      </c>
      <c r="D2006" s="17">
        <f t="shared" si="31"/>
        <v>17672350</v>
      </c>
    </row>
    <row r="2007" spans="1:4" x14ac:dyDescent="0.3">
      <c r="A2007" s="14">
        <v>38037513</v>
      </c>
      <c r="B2007" s="14">
        <v>20000000</v>
      </c>
      <c r="C2007" s="2" t="s">
        <v>3424</v>
      </c>
      <c r="D2007" s="17">
        <f t="shared" si="31"/>
        <v>18037513</v>
      </c>
    </row>
    <row r="2008" spans="1:4" x14ac:dyDescent="0.3">
      <c r="A2008" s="15">
        <v>37442180</v>
      </c>
      <c r="B2008" s="15">
        <v>20000000</v>
      </c>
      <c r="C2008" s="3" t="s">
        <v>3425</v>
      </c>
      <c r="D2008" s="17">
        <f t="shared" si="31"/>
        <v>17442180</v>
      </c>
    </row>
    <row r="2009" spans="1:4" x14ac:dyDescent="0.3">
      <c r="A2009" s="15">
        <v>35596227</v>
      </c>
      <c r="B2009" s="15">
        <v>20000000</v>
      </c>
      <c r="C2009" s="3" t="s">
        <v>3427</v>
      </c>
      <c r="D2009" s="17">
        <f t="shared" si="31"/>
        <v>15596227</v>
      </c>
    </row>
    <row r="2010" spans="1:4" x14ac:dyDescent="0.3">
      <c r="A2010" s="14">
        <v>35422828</v>
      </c>
      <c r="B2010" s="14">
        <v>20000000</v>
      </c>
      <c r="C2010" s="2" t="s">
        <v>3429</v>
      </c>
      <c r="D2010" s="17">
        <f t="shared" si="31"/>
        <v>15422828</v>
      </c>
    </row>
    <row r="2011" spans="1:4" x14ac:dyDescent="0.3">
      <c r="A2011" s="15">
        <v>36658108</v>
      </c>
      <c r="B2011" s="15">
        <v>20000000</v>
      </c>
      <c r="C2011" s="3" t="s">
        <v>3430</v>
      </c>
      <c r="D2011" s="17">
        <f t="shared" si="31"/>
        <v>16658108</v>
      </c>
    </row>
    <row r="2012" spans="1:4" x14ac:dyDescent="0.3">
      <c r="A2012" s="14">
        <v>34300771</v>
      </c>
      <c r="B2012" s="14">
        <v>25000000</v>
      </c>
      <c r="C2012" s="2" t="s">
        <v>3431</v>
      </c>
      <c r="D2012" s="17">
        <f t="shared" si="31"/>
        <v>9300771</v>
      </c>
    </row>
    <row r="2013" spans="1:4" x14ac:dyDescent="0.3">
      <c r="A2013" s="15">
        <v>34290142</v>
      </c>
      <c r="B2013" s="15">
        <v>19800000</v>
      </c>
      <c r="C2013" s="3" t="s">
        <v>3432</v>
      </c>
      <c r="D2013" s="17">
        <f t="shared" si="31"/>
        <v>14490142</v>
      </c>
    </row>
    <row r="2014" spans="1:4" x14ac:dyDescent="0.3">
      <c r="A2014" s="14">
        <v>33422556</v>
      </c>
      <c r="B2014" s="14">
        <v>20000000</v>
      </c>
      <c r="C2014" s="2" t="s">
        <v>3434</v>
      </c>
      <c r="D2014" s="17">
        <f t="shared" si="31"/>
        <v>13422556</v>
      </c>
    </row>
    <row r="2015" spans="1:4" x14ac:dyDescent="0.3">
      <c r="A2015" s="15">
        <v>32774834</v>
      </c>
      <c r="B2015" s="15">
        <v>30000000</v>
      </c>
      <c r="C2015" s="3" t="s">
        <v>3435</v>
      </c>
      <c r="D2015" s="17">
        <f t="shared" si="31"/>
        <v>2774834</v>
      </c>
    </row>
    <row r="2016" spans="1:4" x14ac:dyDescent="0.3">
      <c r="A2016" s="14">
        <v>34334256</v>
      </c>
      <c r="B2016" s="14">
        <v>11000000</v>
      </c>
      <c r="C2016" s="2" t="s">
        <v>3436</v>
      </c>
      <c r="D2016" s="17">
        <f t="shared" si="31"/>
        <v>23334256</v>
      </c>
    </row>
    <row r="2017" spans="1:4" x14ac:dyDescent="0.3">
      <c r="A2017" s="15">
        <v>32051917</v>
      </c>
      <c r="B2017" s="15">
        <v>20000000</v>
      </c>
      <c r="C2017" s="3" t="s">
        <v>3437</v>
      </c>
      <c r="D2017" s="17">
        <f t="shared" si="31"/>
        <v>12051917</v>
      </c>
    </row>
    <row r="2018" spans="1:4" x14ac:dyDescent="0.3">
      <c r="A2018" s="14">
        <v>32014289</v>
      </c>
      <c r="B2018" s="14">
        <v>20000000</v>
      </c>
      <c r="C2018" s="2" t="s">
        <v>3438</v>
      </c>
      <c r="D2018" s="17">
        <f t="shared" si="31"/>
        <v>12014289</v>
      </c>
    </row>
    <row r="2019" spans="1:4" x14ac:dyDescent="0.3">
      <c r="A2019" s="14">
        <v>31838002</v>
      </c>
      <c r="B2019" s="14">
        <v>20000000</v>
      </c>
      <c r="C2019" s="2" t="s">
        <v>3439</v>
      </c>
      <c r="D2019" s="17">
        <f t="shared" si="31"/>
        <v>11838002</v>
      </c>
    </row>
    <row r="2020" spans="1:4" x14ac:dyDescent="0.3">
      <c r="A2020" s="15">
        <v>36874745</v>
      </c>
      <c r="B2020" s="15">
        <v>20000000</v>
      </c>
      <c r="C2020" s="3" t="s">
        <v>3441</v>
      </c>
      <c r="D2020" s="17">
        <f t="shared" si="31"/>
        <v>16874745</v>
      </c>
    </row>
    <row r="2021" spans="1:4" x14ac:dyDescent="0.3">
      <c r="A2021" s="14">
        <v>30079316</v>
      </c>
      <c r="B2021" s="14">
        <v>35000000</v>
      </c>
      <c r="C2021" s="2" t="s">
        <v>3443</v>
      </c>
      <c r="D2021" s="17">
        <f t="shared" si="31"/>
        <v>-4920684</v>
      </c>
    </row>
    <row r="2022" spans="1:4" x14ac:dyDescent="0.3">
      <c r="A2022" s="15">
        <v>35033759</v>
      </c>
      <c r="B2022" s="15">
        <v>19000000</v>
      </c>
      <c r="C2022" s="3" t="s">
        <v>3445</v>
      </c>
      <c r="D2022" s="17">
        <f t="shared" si="31"/>
        <v>16033759</v>
      </c>
    </row>
    <row r="2023" spans="1:4" x14ac:dyDescent="0.3">
      <c r="A2023" s="14">
        <v>29753944</v>
      </c>
      <c r="B2023" s="14">
        <v>20000000</v>
      </c>
      <c r="C2023" s="2" t="s">
        <v>3447</v>
      </c>
      <c r="D2023" s="17">
        <f t="shared" si="31"/>
        <v>9753944</v>
      </c>
    </row>
    <row r="2024" spans="1:4" x14ac:dyDescent="0.3">
      <c r="A2024" s="14">
        <v>31146570</v>
      </c>
      <c r="B2024" s="14">
        <v>20000000</v>
      </c>
      <c r="C2024" s="2" t="s">
        <v>3448</v>
      </c>
      <c r="D2024" s="17">
        <f t="shared" si="31"/>
        <v>11146570</v>
      </c>
    </row>
    <row r="2025" spans="1:4" x14ac:dyDescent="0.3">
      <c r="A2025" s="15">
        <v>27277055</v>
      </c>
      <c r="B2025" s="15">
        <v>20000000</v>
      </c>
      <c r="C2025" s="3" t="s">
        <v>3449</v>
      </c>
      <c r="D2025" s="17">
        <f t="shared" si="31"/>
        <v>7277055</v>
      </c>
    </row>
    <row r="2026" spans="1:4" x14ac:dyDescent="0.3">
      <c r="A2026" s="14">
        <v>26876529</v>
      </c>
      <c r="B2026" s="14">
        <v>27000000</v>
      </c>
      <c r="C2026" s="2" t="s">
        <v>3451</v>
      </c>
      <c r="D2026" s="17">
        <f t="shared" si="31"/>
        <v>-123471</v>
      </c>
    </row>
    <row r="2027" spans="1:4" x14ac:dyDescent="0.3">
      <c r="A2027" s="15">
        <v>53146000</v>
      </c>
      <c r="B2027" s="15">
        <v>20000000</v>
      </c>
      <c r="C2027" s="3" t="s">
        <v>3452</v>
      </c>
      <c r="D2027" s="17">
        <f t="shared" si="31"/>
        <v>33146000</v>
      </c>
    </row>
    <row r="2028" spans="1:4" x14ac:dyDescent="0.3">
      <c r="A2028" s="14">
        <v>30028592</v>
      </c>
      <c r="B2028" s="14">
        <v>20000000</v>
      </c>
      <c r="C2028" s="2" t="s">
        <v>3453</v>
      </c>
      <c r="D2028" s="17">
        <f t="shared" si="31"/>
        <v>10028592</v>
      </c>
    </row>
    <row r="2029" spans="1:4" x14ac:dyDescent="0.3">
      <c r="A2029" s="15">
        <v>34126138</v>
      </c>
      <c r="B2029" s="15">
        <v>20000000</v>
      </c>
      <c r="C2029" s="3" t="s">
        <v>3454</v>
      </c>
      <c r="D2029" s="17">
        <f t="shared" si="31"/>
        <v>14126138</v>
      </c>
    </row>
    <row r="2030" spans="1:4" x14ac:dyDescent="0.3">
      <c r="A2030" s="14">
        <v>25677801</v>
      </c>
      <c r="B2030" s="14">
        <v>20000000</v>
      </c>
      <c r="C2030" s="2" t="s">
        <v>3455</v>
      </c>
      <c r="D2030" s="17">
        <f t="shared" si="31"/>
        <v>5677801</v>
      </c>
    </row>
    <row r="2031" spans="1:4" x14ac:dyDescent="0.3">
      <c r="A2031" s="15">
        <v>26415649</v>
      </c>
      <c r="B2031" s="15">
        <v>20000000</v>
      </c>
      <c r="C2031" s="3" t="s">
        <v>3456</v>
      </c>
      <c r="D2031" s="17">
        <f t="shared" si="31"/>
        <v>6415649</v>
      </c>
    </row>
    <row r="2032" spans="1:4" x14ac:dyDescent="0.3">
      <c r="A2032" s="14">
        <v>26003149</v>
      </c>
      <c r="B2032" s="14">
        <v>20000000</v>
      </c>
      <c r="C2032" s="2" t="s">
        <v>3457</v>
      </c>
      <c r="D2032" s="17">
        <f t="shared" si="31"/>
        <v>6003149</v>
      </c>
    </row>
    <row r="2033" spans="1:4" x14ac:dyDescent="0.3">
      <c r="A2033" s="15">
        <v>25584685</v>
      </c>
      <c r="B2033" s="15">
        <v>20000000</v>
      </c>
      <c r="C2033" s="3" t="s">
        <v>3460</v>
      </c>
      <c r="D2033" s="17">
        <f t="shared" si="31"/>
        <v>5584685</v>
      </c>
    </row>
    <row r="2034" spans="1:4" x14ac:dyDescent="0.3">
      <c r="A2034" s="14">
        <v>29975979</v>
      </c>
      <c r="B2034" s="14">
        <v>20000000</v>
      </c>
      <c r="C2034" s="2" t="s">
        <v>3462</v>
      </c>
      <c r="D2034" s="17">
        <f t="shared" si="31"/>
        <v>9975979</v>
      </c>
    </row>
    <row r="2035" spans="1:4" x14ac:dyDescent="0.3">
      <c r="A2035" s="15">
        <v>31584722</v>
      </c>
      <c r="B2035" s="15">
        <v>20000000</v>
      </c>
      <c r="C2035" s="3" t="s">
        <v>3464</v>
      </c>
      <c r="D2035" s="17">
        <f t="shared" si="31"/>
        <v>11584722</v>
      </c>
    </row>
    <row r="2036" spans="1:4" x14ac:dyDescent="0.3">
      <c r="A2036" s="14">
        <v>23179303</v>
      </c>
      <c r="B2036" s="14">
        <v>20000000</v>
      </c>
      <c r="C2036" s="2" t="s">
        <v>3466</v>
      </c>
      <c r="D2036" s="17">
        <f t="shared" si="31"/>
        <v>3179303</v>
      </c>
    </row>
    <row r="2037" spans="1:4" x14ac:dyDescent="0.3">
      <c r="A2037" s="15">
        <v>23078294</v>
      </c>
      <c r="B2037" s="15">
        <v>9000000</v>
      </c>
      <c r="C2037" s="3" t="s">
        <v>3468</v>
      </c>
      <c r="D2037" s="17">
        <f t="shared" si="31"/>
        <v>14078294</v>
      </c>
    </row>
    <row r="2038" spans="1:4" x14ac:dyDescent="0.3">
      <c r="A2038" s="14">
        <v>21413105</v>
      </c>
      <c r="B2038" s="14">
        <v>20000000</v>
      </c>
      <c r="C2038" s="2" t="s">
        <v>3470</v>
      </c>
      <c r="D2038" s="17">
        <f t="shared" si="31"/>
        <v>1413105</v>
      </c>
    </row>
    <row r="2039" spans="1:4" x14ac:dyDescent="0.3">
      <c r="A2039" s="15">
        <v>25077977</v>
      </c>
      <c r="B2039" s="15">
        <v>20000000</v>
      </c>
      <c r="C2039" s="3" t="s">
        <v>3472</v>
      </c>
      <c r="D2039" s="17">
        <f t="shared" si="31"/>
        <v>5077977</v>
      </c>
    </row>
    <row r="2040" spans="1:4" x14ac:dyDescent="0.3">
      <c r="A2040" s="14">
        <v>23292105</v>
      </c>
      <c r="B2040" s="14">
        <v>20000000</v>
      </c>
      <c r="C2040" s="2" t="s">
        <v>3473</v>
      </c>
      <c r="D2040" s="17">
        <f t="shared" si="31"/>
        <v>3292105</v>
      </c>
    </row>
    <row r="2041" spans="1:4" x14ac:dyDescent="0.3">
      <c r="A2041" s="14">
        <v>20916309</v>
      </c>
      <c r="B2041" s="14">
        <v>40000000</v>
      </c>
      <c r="C2041" s="2" t="s">
        <v>3474</v>
      </c>
      <c r="D2041" s="17">
        <f t="shared" si="31"/>
        <v>-19083691</v>
      </c>
    </row>
    <row r="2042" spans="1:4" x14ac:dyDescent="0.3">
      <c r="A2042" s="15">
        <v>21200000</v>
      </c>
      <c r="B2042" s="15">
        <v>20000000</v>
      </c>
      <c r="C2042" s="3" t="s">
        <v>3475</v>
      </c>
      <c r="D2042" s="17">
        <f t="shared" si="31"/>
        <v>1200000</v>
      </c>
    </row>
    <row r="2043" spans="1:4" x14ac:dyDescent="0.3">
      <c r="A2043" s="14">
        <v>20241395</v>
      </c>
      <c r="B2043" s="14">
        <v>20000000</v>
      </c>
      <c r="C2043" s="2" t="s">
        <v>3476</v>
      </c>
      <c r="D2043" s="17">
        <f t="shared" si="31"/>
        <v>241395</v>
      </c>
    </row>
    <row r="2044" spans="1:4" x14ac:dyDescent="0.3">
      <c r="A2044" s="14">
        <v>32000000</v>
      </c>
      <c r="B2044" s="14">
        <v>806947</v>
      </c>
      <c r="C2044" s="2" t="s">
        <v>3478</v>
      </c>
      <c r="D2044" s="17">
        <f t="shared" si="31"/>
        <v>31193053</v>
      </c>
    </row>
    <row r="2045" spans="1:4" x14ac:dyDescent="0.3">
      <c r="A2045" s="15">
        <v>19151864</v>
      </c>
      <c r="B2045" s="15">
        <v>40000000</v>
      </c>
      <c r="C2045" s="3" t="s">
        <v>3479</v>
      </c>
      <c r="D2045" s="17">
        <f t="shared" si="31"/>
        <v>-20848136</v>
      </c>
    </row>
    <row r="2046" spans="1:4" x14ac:dyDescent="0.3">
      <c r="A2046" s="14">
        <v>23393765</v>
      </c>
      <c r="B2046" s="14">
        <v>20000000</v>
      </c>
      <c r="C2046" s="2" t="s">
        <v>3481</v>
      </c>
      <c r="D2046" s="17">
        <f t="shared" si="31"/>
        <v>3393765</v>
      </c>
    </row>
    <row r="2047" spans="1:4" x14ac:dyDescent="0.3">
      <c r="A2047" s="15">
        <v>18882880</v>
      </c>
      <c r="B2047" s="15">
        <v>20000000</v>
      </c>
      <c r="C2047" s="3" t="s">
        <v>3482</v>
      </c>
      <c r="D2047" s="17">
        <f t="shared" si="31"/>
        <v>-1117120</v>
      </c>
    </row>
    <row r="2048" spans="1:4" x14ac:dyDescent="0.3">
      <c r="A2048" s="14">
        <v>8500000</v>
      </c>
      <c r="B2048" s="14">
        <v>20000000</v>
      </c>
      <c r="C2048" s="2" t="s">
        <v>3484</v>
      </c>
      <c r="D2048" s="17">
        <f t="shared" si="31"/>
        <v>-11500000</v>
      </c>
    </row>
    <row r="2049" spans="1:4" x14ac:dyDescent="0.3">
      <c r="A2049" s="14">
        <v>18252684</v>
      </c>
      <c r="B2049" s="14">
        <v>30000000</v>
      </c>
      <c r="C2049" s="2" t="s">
        <v>3485</v>
      </c>
      <c r="D2049" s="17">
        <f t="shared" si="31"/>
        <v>-11747316</v>
      </c>
    </row>
    <row r="2050" spans="1:4" x14ac:dyDescent="0.3">
      <c r="A2050" s="15">
        <v>19661987</v>
      </c>
      <c r="B2050" s="15">
        <v>20000000</v>
      </c>
      <c r="C2050" s="3" t="s">
        <v>3487</v>
      </c>
      <c r="D2050" s="17">
        <f t="shared" si="31"/>
        <v>-338013</v>
      </c>
    </row>
    <row r="2051" spans="1:4" x14ac:dyDescent="0.3">
      <c r="A2051" s="14">
        <v>18352454</v>
      </c>
      <c r="B2051" s="14">
        <v>15000000</v>
      </c>
      <c r="C2051" s="2" t="s">
        <v>3489</v>
      </c>
      <c r="D2051" s="17">
        <f t="shared" ref="D2051:D2114" si="32">A2051-B2051</f>
        <v>3352454</v>
      </c>
    </row>
    <row r="2052" spans="1:4" x14ac:dyDescent="0.3">
      <c r="A2052" s="15">
        <v>17803796</v>
      </c>
      <c r="B2052" s="15">
        <v>20000000</v>
      </c>
      <c r="C2052" s="3" t="s">
        <v>3490</v>
      </c>
      <c r="D2052" s="17">
        <f t="shared" si="32"/>
        <v>-2196204</v>
      </c>
    </row>
    <row r="2053" spans="1:4" x14ac:dyDescent="0.3">
      <c r="A2053" s="14">
        <v>17529157</v>
      </c>
      <c r="B2053" s="14">
        <v>20000000</v>
      </c>
      <c r="C2053" s="2" t="s">
        <v>3493</v>
      </c>
      <c r="D2053" s="17">
        <f t="shared" si="32"/>
        <v>-2470843</v>
      </c>
    </row>
    <row r="2054" spans="1:4" x14ac:dyDescent="0.3">
      <c r="A2054" s="15">
        <v>25753840</v>
      </c>
      <c r="B2054" s="15">
        <v>19000000</v>
      </c>
      <c r="C2054" s="3" t="s">
        <v>3495</v>
      </c>
      <c r="D2054" s="17">
        <f t="shared" si="32"/>
        <v>6753840</v>
      </c>
    </row>
    <row r="2055" spans="1:4" x14ac:dyDescent="0.3">
      <c r="A2055" s="14">
        <v>18081626</v>
      </c>
      <c r="B2055" s="14">
        <v>20000000</v>
      </c>
      <c r="C2055" s="2" t="s">
        <v>3498</v>
      </c>
      <c r="D2055" s="17">
        <f t="shared" si="32"/>
        <v>-1918374</v>
      </c>
    </row>
    <row r="2056" spans="1:4" x14ac:dyDescent="0.3">
      <c r="A2056" s="15">
        <v>17518220</v>
      </c>
      <c r="B2056" s="15">
        <v>20000000</v>
      </c>
      <c r="C2056" s="3" t="s">
        <v>3499</v>
      </c>
      <c r="D2056" s="17">
        <f t="shared" si="32"/>
        <v>-2481780</v>
      </c>
    </row>
    <row r="2057" spans="1:4" x14ac:dyDescent="0.3">
      <c r="A2057" s="14">
        <v>17104669</v>
      </c>
      <c r="B2057" s="14">
        <v>20000000</v>
      </c>
      <c r="C2057" s="2" t="s">
        <v>3502</v>
      </c>
      <c r="D2057" s="17">
        <f t="shared" si="32"/>
        <v>-2895331</v>
      </c>
    </row>
    <row r="2058" spans="1:4" x14ac:dyDescent="0.3">
      <c r="A2058" s="14">
        <v>16988996</v>
      </c>
      <c r="B2058" s="14">
        <v>35000000</v>
      </c>
      <c r="C2058" s="2" t="s">
        <v>3505</v>
      </c>
      <c r="D2058" s="17">
        <f t="shared" si="32"/>
        <v>-18011004</v>
      </c>
    </row>
    <row r="2059" spans="1:4" x14ac:dyDescent="0.3">
      <c r="A2059" s="15">
        <v>15797907</v>
      </c>
      <c r="B2059" s="15">
        <v>20000000</v>
      </c>
      <c r="C2059" s="3" t="s">
        <v>3506</v>
      </c>
      <c r="D2059" s="17">
        <f t="shared" si="32"/>
        <v>-4202093</v>
      </c>
    </row>
    <row r="2060" spans="1:4" x14ac:dyDescent="0.3">
      <c r="A2060" s="14">
        <v>16248701</v>
      </c>
      <c r="B2060" s="14">
        <v>20000000</v>
      </c>
      <c r="C2060" s="2" t="s">
        <v>3508</v>
      </c>
      <c r="D2060" s="17">
        <f t="shared" si="32"/>
        <v>-3751299</v>
      </c>
    </row>
    <row r="2061" spans="1:4" x14ac:dyDescent="0.3">
      <c r="A2061" s="15">
        <v>15712072</v>
      </c>
      <c r="B2061" s="15">
        <v>20000000</v>
      </c>
      <c r="C2061" s="3" t="s">
        <v>3510</v>
      </c>
      <c r="D2061" s="17">
        <f t="shared" si="32"/>
        <v>-4287928</v>
      </c>
    </row>
    <row r="2062" spans="1:4" x14ac:dyDescent="0.3">
      <c r="A2062" s="15">
        <v>15408822</v>
      </c>
      <c r="B2062" s="15">
        <v>20000000</v>
      </c>
      <c r="C2062" s="3" t="s">
        <v>3512</v>
      </c>
      <c r="D2062" s="17">
        <f t="shared" si="32"/>
        <v>-4591178</v>
      </c>
    </row>
    <row r="2063" spans="1:4" x14ac:dyDescent="0.3">
      <c r="A2063" s="14">
        <v>15464026</v>
      </c>
      <c r="B2063" s="14">
        <v>20000000</v>
      </c>
      <c r="C2063" s="2" t="s">
        <v>3514</v>
      </c>
      <c r="D2063" s="17">
        <f t="shared" si="32"/>
        <v>-4535974</v>
      </c>
    </row>
    <row r="2064" spans="1:4" x14ac:dyDescent="0.3">
      <c r="A2064" s="14">
        <v>8000000</v>
      </c>
      <c r="B2064" s="14">
        <v>20000000</v>
      </c>
      <c r="C2064" s="2" t="s">
        <v>3516</v>
      </c>
      <c r="D2064" s="17">
        <f t="shared" si="32"/>
        <v>-12000000</v>
      </c>
    </row>
    <row r="2065" spans="1:4" x14ac:dyDescent="0.3">
      <c r="A2065" s="14">
        <v>14174654</v>
      </c>
      <c r="B2065" s="14">
        <v>25000000</v>
      </c>
      <c r="C2065" s="2" t="s">
        <v>3517</v>
      </c>
      <c r="D2065" s="17">
        <f t="shared" si="32"/>
        <v>-10825346</v>
      </c>
    </row>
    <row r="2066" spans="1:4" x14ac:dyDescent="0.3">
      <c r="A2066" s="15">
        <v>15988876</v>
      </c>
      <c r="B2066" s="15">
        <v>27000000</v>
      </c>
      <c r="C2066" s="3" t="s">
        <v>3518</v>
      </c>
      <c r="D2066" s="17">
        <f t="shared" si="32"/>
        <v>-11011124</v>
      </c>
    </row>
    <row r="2067" spans="1:4" x14ac:dyDescent="0.3">
      <c r="A2067" s="14">
        <v>13801755</v>
      </c>
      <c r="B2067" s="14">
        <v>20000000</v>
      </c>
      <c r="C2067" s="2" t="s">
        <v>3519</v>
      </c>
      <c r="D2067" s="17">
        <f t="shared" si="32"/>
        <v>-6198245</v>
      </c>
    </row>
    <row r="2068" spans="1:4" x14ac:dyDescent="0.3">
      <c r="A2068" s="15">
        <v>13987482</v>
      </c>
      <c r="B2068" s="15">
        <v>20000000</v>
      </c>
      <c r="C2068" s="3" t="s">
        <v>3521</v>
      </c>
      <c r="D2068" s="17">
        <f t="shared" si="32"/>
        <v>-6012518</v>
      </c>
    </row>
    <row r="2069" spans="1:4" x14ac:dyDescent="0.3">
      <c r="A2069" s="14">
        <v>14291570</v>
      </c>
      <c r="B2069" s="14">
        <v>20000000</v>
      </c>
      <c r="C2069" s="2" t="s">
        <v>3523</v>
      </c>
      <c r="D2069" s="17">
        <f t="shared" si="32"/>
        <v>-5708430</v>
      </c>
    </row>
    <row r="2070" spans="1:4" x14ac:dyDescent="0.3">
      <c r="A2070" s="15">
        <v>12181484</v>
      </c>
      <c r="B2070" s="15">
        <v>40000000</v>
      </c>
      <c r="C2070" s="3" t="s">
        <v>3524</v>
      </c>
      <c r="D2070" s="17">
        <f t="shared" si="32"/>
        <v>-27818516</v>
      </c>
    </row>
    <row r="2071" spans="1:4" x14ac:dyDescent="0.3">
      <c r="A2071" s="14">
        <v>13630226</v>
      </c>
      <c r="B2071" s="14">
        <v>20000000</v>
      </c>
      <c r="C2071" s="2" t="s">
        <v>3525</v>
      </c>
      <c r="D2071" s="17">
        <f t="shared" si="32"/>
        <v>-6369774</v>
      </c>
    </row>
    <row r="2072" spans="1:4" x14ac:dyDescent="0.3">
      <c r="A2072" s="15">
        <v>13383737</v>
      </c>
      <c r="B2072" s="15">
        <v>20000000</v>
      </c>
      <c r="C2072" s="3" t="s">
        <v>3526</v>
      </c>
      <c r="D2072" s="17">
        <f t="shared" si="32"/>
        <v>-6616263</v>
      </c>
    </row>
    <row r="2073" spans="1:4" x14ac:dyDescent="0.3">
      <c r="A2073" s="14">
        <v>13391174</v>
      </c>
      <c r="B2073" s="14">
        <v>20000000</v>
      </c>
      <c r="C2073" s="2" t="s">
        <v>3528</v>
      </c>
      <c r="D2073" s="17">
        <f t="shared" si="32"/>
        <v>-6608826</v>
      </c>
    </row>
    <row r="2074" spans="1:4" x14ac:dyDescent="0.3">
      <c r="A2074" s="15">
        <v>12987647</v>
      </c>
      <c r="B2074" s="15">
        <v>30000000</v>
      </c>
      <c r="C2074" s="3" t="s">
        <v>3530</v>
      </c>
      <c r="D2074" s="17">
        <f t="shared" si="32"/>
        <v>-17012353</v>
      </c>
    </row>
    <row r="2075" spans="1:4" x14ac:dyDescent="0.3">
      <c r="A2075" s="14">
        <v>12469811</v>
      </c>
      <c r="B2075" s="14">
        <v>22000000</v>
      </c>
      <c r="C2075" s="2" t="s">
        <v>3531</v>
      </c>
      <c r="D2075" s="17">
        <f t="shared" si="32"/>
        <v>-9530189</v>
      </c>
    </row>
    <row r="2076" spans="1:4" x14ac:dyDescent="0.3">
      <c r="A2076" s="15">
        <v>12398628</v>
      </c>
      <c r="B2076" s="15">
        <v>20000000</v>
      </c>
      <c r="C2076" s="3" t="s">
        <v>3533</v>
      </c>
      <c r="D2076" s="17">
        <f t="shared" si="32"/>
        <v>-7601372</v>
      </c>
    </row>
    <row r="2077" spans="1:4" x14ac:dyDescent="0.3">
      <c r="A2077" s="14">
        <v>13214030</v>
      </c>
      <c r="B2077" s="14">
        <v>20000000</v>
      </c>
      <c r="C2077" s="2" t="s">
        <v>3534</v>
      </c>
      <c r="D2077" s="17">
        <f t="shared" si="32"/>
        <v>-6785970</v>
      </c>
    </row>
    <row r="2078" spans="1:4" x14ac:dyDescent="0.3">
      <c r="A2078" s="15">
        <v>12232937</v>
      </c>
      <c r="B2078" s="15">
        <v>22000000</v>
      </c>
      <c r="C2078" s="3" t="s">
        <v>3535</v>
      </c>
      <c r="D2078" s="17">
        <f t="shared" si="32"/>
        <v>-9767063</v>
      </c>
    </row>
    <row r="2079" spans="1:4" x14ac:dyDescent="0.3">
      <c r="A2079" s="14">
        <v>12134420</v>
      </c>
      <c r="B2079" s="14">
        <v>20000000</v>
      </c>
      <c r="C2079" s="2" t="s">
        <v>3537</v>
      </c>
      <c r="D2079" s="17">
        <f t="shared" si="32"/>
        <v>-7865580</v>
      </c>
    </row>
    <row r="2080" spans="1:4" x14ac:dyDescent="0.3">
      <c r="A2080" s="15">
        <v>11784000</v>
      </c>
      <c r="B2080" s="15">
        <v>20000000</v>
      </c>
      <c r="C2080" s="3" t="s">
        <v>3539</v>
      </c>
      <c r="D2080" s="17">
        <f t="shared" si="32"/>
        <v>-8216000</v>
      </c>
    </row>
    <row r="2081" spans="1:4" x14ac:dyDescent="0.3">
      <c r="A2081" s="14">
        <v>11169531</v>
      </c>
      <c r="B2081" s="14">
        <v>20000000</v>
      </c>
      <c r="C2081" s="2" t="s">
        <v>3540</v>
      </c>
      <c r="D2081" s="17">
        <f t="shared" si="32"/>
        <v>-8830469</v>
      </c>
    </row>
    <row r="2082" spans="1:4" x14ac:dyDescent="0.3">
      <c r="A2082" s="15">
        <v>11034436</v>
      </c>
      <c r="B2082" s="15">
        <v>20000000</v>
      </c>
      <c r="C2082" s="3" t="s">
        <v>3542</v>
      </c>
      <c r="D2082" s="17">
        <f t="shared" si="32"/>
        <v>-8965564</v>
      </c>
    </row>
    <row r="2083" spans="1:4" x14ac:dyDescent="0.3">
      <c r="A2083" s="14">
        <v>12626905</v>
      </c>
      <c r="B2083" s="14">
        <v>20000000</v>
      </c>
      <c r="C2083" s="2" t="s">
        <v>3543</v>
      </c>
      <c r="D2083" s="17">
        <f t="shared" si="32"/>
        <v>-7373095</v>
      </c>
    </row>
    <row r="2084" spans="1:4" x14ac:dyDescent="0.3">
      <c r="A2084" s="15">
        <v>10569071</v>
      </c>
      <c r="B2084" s="15">
        <v>20000000</v>
      </c>
      <c r="C2084" s="3" t="s">
        <v>3544</v>
      </c>
      <c r="D2084" s="17">
        <f t="shared" si="32"/>
        <v>-9430929</v>
      </c>
    </row>
    <row r="2085" spans="1:4" x14ac:dyDescent="0.3">
      <c r="A2085" s="14">
        <v>10544143</v>
      </c>
      <c r="B2085" s="14">
        <v>20000000</v>
      </c>
      <c r="C2085" s="2" t="s">
        <v>3546</v>
      </c>
      <c r="D2085" s="17">
        <f t="shared" si="32"/>
        <v>-9455857</v>
      </c>
    </row>
    <row r="2086" spans="1:4" x14ac:dyDescent="0.3">
      <c r="A2086" s="15">
        <v>13650738</v>
      </c>
      <c r="B2086" s="15">
        <v>20000000</v>
      </c>
      <c r="C2086" s="3" t="s">
        <v>3547</v>
      </c>
      <c r="D2086" s="17">
        <f t="shared" si="32"/>
        <v>-6349262</v>
      </c>
    </row>
    <row r="2087" spans="1:4" x14ac:dyDescent="0.3">
      <c r="A2087" s="14">
        <v>10555348</v>
      </c>
      <c r="B2087" s="14">
        <v>20000000</v>
      </c>
      <c r="C2087" s="2" t="s">
        <v>3548</v>
      </c>
      <c r="D2087" s="17">
        <f t="shared" si="32"/>
        <v>-9444652</v>
      </c>
    </row>
    <row r="2088" spans="1:4" x14ac:dyDescent="0.3">
      <c r="A2088" s="15">
        <v>9714482</v>
      </c>
      <c r="B2088" s="15">
        <v>20000000</v>
      </c>
      <c r="C2088" s="3" t="s">
        <v>3550</v>
      </c>
      <c r="D2088" s="17">
        <f t="shared" si="32"/>
        <v>-10285518</v>
      </c>
    </row>
    <row r="2089" spans="1:4" x14ac:dyDescent="0.3">
      <c r="A2089" s="15">
        <v>9525276</v>
      </c>
      <c r="B2089" s="15">
        <v>20000000</v>
      </c>
      <c r="C2089" s="3" t="s">
        <v>3551</v>
      </c>
      <c r="D2089" s="17">
        <f t="shared" si="32"/>
        <v>-10474724</v>
      </c>
    </row>
    <row r="2090" spans="1:4" x14ac:dyDescent="0.3">
      <c r="A2090" s="14">
        <v>8855646</v>
      </c>
      <c r="B2090" s="14">
        <v>21000000</v>
      </c>
      <c r="C2090" s="2" t="s">
        <v>3552</v>
      </c>
      <c r="D2090" s="17">
        <f t="shared" si="32"/>
        <v>-12144354</v>
      </c>
    </row>
    <row r="2091" spans="1:4" x14ac:dyDescent="0.3">
      <c r="A2091" s="15">
        <v>9109322</v>
      </c>
      <c r="B2091" s="15">
        <v>20000000</v>
      </c>
      <c r="C2091" s="3" t="s">
        <v>3554</v>
      </c>
      <c r="D2091" s="17">
        <f t="shared" si="32"/>
        <v>-10890678</v>
      </c>
    </row>
    <row r="2092" spans="1:4" x14ac:dyDescent="0.3">
      <c r="A2092" s="14">
        <v>8326035</v>
      </c>
      <c r="B2092" s="14">
        <v>33000000</v>
      </c>
      <c r="C2092" s="2" t="s">
        <v>3555</v>
      </c>
      <c r="D2092" s="17">
        <f t="shared" si="32"/>
        <v>-24673965</v>
      </c>
    </row>
    <row r="2093" spans="1:4" x14ac:dyDescent="0.3">
      <c r="A2093" s="15">
        <v>8104069</v>
      </c>
      <c r="B2093" s="15">
        <v>20000000</v>
      </c>
      <c r="C2093" s="3" t="s">
        <v>3556</v>
      </c>
      <c r="D2093" s="17">
        <f t="shared" si="32"/>
        <v>-11895931</v>
      </c>
    </row>
    <row r="2094" spans="1:4" x14ac:dyDescent="0.3">
      <c r="A2094" s="14">
        <v>8054280</v>
      </c>
      <c r="B2094" s="14">
        <v>20000000</v>
      </c>
      <c r="C2094" s="2" t="s">
        <v>3557</v>
      </c>
      <c r="D2094" s="17">
        <f t="shared" si="32"/>
        <v>-11945720</v>
      </c>
    </row>
    <row r="2095" spans="1:4" x14ac:dyDescent="0.3">
      <c r="A2095" s="14">
        <v>8093318</v>
      </c>
      <c r="B2095" s="14">
        <v>20000000</v>
      </c>
      <c r="C2095" s="2" t="s">
        <v>3559</v>
      </c>
      <c r="D2095" s="17">
        <f t="shared" si="32"/>
        <v>-11906682</v>
      </c>
    </row>
    <row r="2096" spans="1:4" x14ac:dyDescent="0.3">
      <c r="A2096" s="15">
        <v>7382993</v>
      </c>
      <c r="B2096" s="15">
        <v>20000000</v>
      </c>
      <c r="C2096" s="3" t="s">
        <v>3561</v>
      </c>
      <c r="D2096" s="17">
        <f t="shared" si="32"/>
        <v>-12617007</v>
      </c>
    </row>
    <row r="2097" spans="1:4" x14ac:dyDescent="0.3">
      <c r="A2097" s="14">
        <v>8888355</v>
      </c>
      <c r="B2097" s="14">
        <v>20000000</v>
      </c>
      <c r="C2097" s="2" t="s">
        <v>3563</v>
      </c>
      <c r="D2097" s="17">
        <f t="shared" si="32"/>
        <v>-11111645</v>
      </c>
    </row>
    <row r="2098" spans="1:4" x14ac:dyDescent="0.3">
      <c r="A2098" s="14">
        <v>7001720</v>
      </c>
      <c r="B2098" s="14">
        <v>12000000</v>
      </c>
      <c r="C2098" s="2" t="s">
        <v>3564</v>
      </c>
      <c r="D2098" s="17">
        <f t="shared" si="32"/>
        <v>-4998280</v>
      </c>
    </row>
    <row r="2099" spans="1:4" x14ac:dyDescent="0.3">
      <c r="A2099" s="15">
        <v>7268659</v>
      </c>
      <c r="B2099" s="15">
        <v>20000000</v>
      </c>
      <c r="C2099" s="3" t="s">
        <v>3565</v>
      </c>
      <c r="D2099" s="17">
        <f t="shared" si="32"/>
        <v>-12731341</v>
      </c>
    </row>
    <row r="2100" spans="1:4" x14ac:dyDescent="0.3">
      <c r="A2100" s="14">
        <v>6852144</v>
      </c>
      <c r="B2100" s="14">
        <v>22000000</v>
      </c>
      <c r="C2100" s="2" t="s">
        <v>3567</v>
      </c>
      <c r="D2100" s="17">
        <f t="shared" si="32"/>
        <v>-15147856</v>
      </c>
    </row>
    <row r="2101" spans="1:4" x14ac:dyDescent="0.3">
      <c r="A2101" s="15">
        <v>6563357</v>
      </c>
      <c r="B2101" s="15">
        <v>20000000</v>
      </c>
      <c r="C2101" s="3" t="s">
        <v>3568</v>
      </c>
      <c r="D2101" s="17">
        <f t="shared" si="32"/>
        <v>-13436643</v>
      </c>
    </row>
    <row r="2102" spans="1:4" x14ac:dyDescent="0.3">
      <c r="A2102" s="14">
        <v>6201757</v>
      </c>
      <c r="B2102" s="14">
        <v>10000000</v>
      </c>
      <c r="C2102" s="2" t="s">
        <v>3571</v>
      </c>
      <c r="D2102" s="17">
        <f t="shared" si="32"/>
        <v>-3798243</v>
      </c>
    </row>
    <row r="2103" spans="1:4" x14ac:dyDescent="0.3">
      <c r="A2103" s="15">
        <v>6420319</v>
      </c>
      <c r="B2103" s="15">
        <v>20000000</v>
      </c>
      <c r="C2103" s="3" t="s">
        <v>3573</v>
      </c>
      <c r="D2103" s="17">
        <f t="shared" si="32"/>
        <v>-13579681</v>
      </c>
    </row>
    <row r="2104" spans="1:4" x14ac:dyDescent="0.3">
      <c r="A2104" s="14">
        <v>5702083</v>
      </c>
      <c r="B2104" s="14">
        <v>15000000</v>
      </c>
      <c r="C2104" s="2" t="s">
        <v>3574</v>
      </c>
      <c r="D2104" s="17">
        <f t="shared" si="32"/>
        <v>-9297917</v>
      </c>
    </row>
    <row r="2105" spans="1:4" x14ac:dyDescent="0.3">
      <c r="A2105" s="15">
        <v>5480996</v>
      </c>
      <c r="B2105" s="15">
        <v>8700000</v>
      </c>
      <c r="C2105" s="3" t="s">
        <v>3576</v>
      </c>
      <c r="D2105" s="17">
        <f t="shared" si="32"/>
        <v>-3219004</v>
      </c>
    </row>
    <row r="2106" spans="1:4" x14ac:dyDescent="0.3">
      <c r="A2106" s="14">
        <v>6002756</v>
      </c>
      <c r="B2106" s="14">
        <v>20000000</v>
      </c>
      <c r="C2106" s="2" t="s">
        <v>3577</v>
      </c>
      <c r="D2106" s="17">
        <f t="shared" si="32"/>
        <v>-13997244</v>
      </c>
    </row>
    <row r="2107" spans="1:4" x14ac:dyDescent="0.3">
      <c r="A2107" s="15">
        <v>5132655</v>
      </c>
      <c r="B2107" s="15">
        <v>20000000</v>
      </c>
      <c r="C2107" s="3" t="s">
        <v>3578</v>
      </c>
      <c r="D2107" s="17">
        <f t="shared" si="32"/>
        <v>-14867345</v>
      </c>
    </row>
    <row r="2108" spans="1:4" x14ac:dyDescent="0.3">
      <c r="A2108" s="14">
        <v>5205343</v>
      </c>
      <c r="B2108" s="14">
        <v>20000000</v>
      </c>
      <c r="C2108" s="2" t="s">
        <v>3579</v>
      </c>
      <c r="D2108" s="17">
        <f t="shared" si="32"/>
        <v>-14794657</v>
      </c>
    </row>
    <row r="2109" spans="1:4" x14ac:dyDescent="0.3">
      <c r="A2109" s="15">
        <v>5005883</v>
      </c>
      <c r="B2109" s="15">
        <v>20000000</v>
      </c>
      <c r="C2109" s="3" t="s">
        <v>3581</v>
      </c>
      <c r="D2109" s="17">
        <f t="shared" si="32"/>
        <v>-14994117</v>
      </c>
    </row>
    <row r="2110" spans="1:4" x14ac:dyDescent="0.3">
      <c r="A2110" s="14">
        <v>5749134</v>
      </c>
      <c r="B2110" s="14">
        <v>20000000</v>
      </c>
      <c r="C2110" s="2" t="s">
        <v>3583</v>
      </c>
      <c r="D2110" s="17">
        <f t="shared" si="32"/>
        <v>-14250866</v>
      </c>
    </row>
    <row r="2111" spans="1:4" x14ac:dyDescent="0.3">
      <c r="A2111" s="14">
        <v>4234040</v>
      </c>
      <c r="B2111" s="14">
        <v>20000000</v>
      </c>
      <c r="C2111" s="2" t="s">
        <v>3585</v>
      </c>
      <c r="D2111" s="17">
        <f t="shared" si="32"/>
        <v>-15765960</v>
      </c>
    </row>
    <row r="2112" spans="1:4" x14ac:dyDescent="0.3">
      <c r="A2112" s="15">
        <v>4001121</v>
      </c>
      <c r="B2112" s="15">
        <v>20000000</v>
      </c>
      <c r="C2112" s="3" t="s">
        <v>3587</v>
      </c>
      <c r="D2112" s="17">
        <f t="shared" si="32"/>
        <v>-15998879</v>
      </c>
    </row>
    <row r="2113" spans="1:4" x14ac:dyDescent="0.3">
      <c r="A2113" s="14">
        <v>3749061</v>
      </c>
      <c r="B2113" s="14">
        <v>20000000</v>
      </c>
      <c r="C2113" s="2" t="s">
        <v>3589</v>
      </c>
      <c r="D2113" s="17">
        <f t="shared" si="32"/>
        <v>-16250939</v>
      </c>
    </row>
    <row r="2114" spans="1:4" x14ac:dyDescent="0.3">
      <c r="A2114" s="15">
        <v>3519627</v>
      </c>
      <c r="B2114" s="15">
        <v>20000000</v>
      </c>
      <c r="C2114" s="3" t="s">
        <v>3591</v>
      </c>
      <c r="D2114" s="17">
        <f t="shared" si="32"/>
        <v>-16480373</v>
      </c>
    </row>
    <row r="2115" spans="1:4" x14ac:dyDescent="0.3">
      <c r="A2115" s="14">
        <v>3081925</v>
      </c>
      <c r="B2115" s="14">
        <v>21000000</v>
      </c>
      <c r="C2115" s="2" t="s">
        <v>3593</v>
      </c>
      <c r="D2115" s="17">
        <f t="shared" ref="D2115:D2178" si="33">A2115-B2115</f>
        <v>-17918075</v>
      </c>
    </row>
    <row r="2116" spans="1:4" x14ac:dyDescent="0.3">
      <c r="A2116" s="15">
        <v>2298191</v>
      </c>
      <c r="B2116" s="15">
        <v>2400000000</v>
      </c>
      <c r="C2116" s="3" t="s">
        <v>3595</v>
      </c>
      <c r="D2116" s="17">
        <f t="shared" si="33"/>
        <v>-2397701809</v>
      </c>
    </row>
    <row r="2117" spans="1:4" x14ac:dyDescent="0.3">
      <c r="A2117" s="14">
        <v>2353728</v>
      </c>
      <c r="B2117" s="14">
        <v>20000000</v>
      </c>
      <c r="C2117" s="2" t="s">
        <v>3598</v>
      </c>
      <c r="D2117" s="17">
        <f t="shared" si="33"/>
        <v>-17646272</v>
      </c>
    </row>
    <row r="2118" spans="1:4" x14ac:dyDescent="0.3">
      <c r="A2118" s="15">
        <v>2000000</v>
      </c>
      <c r="B2118" s="15">
        <v>20000000</v>
      </c>
      <c r="C2118" s="3" t="s">
        <v>3601</v>
      </c>
      <c r="D2118" s="17">
        <f t="shared" si="33"/>
        <v>-18000000</v>
      </c>
    </row>
    <row r="2119" spans="1:4" x14ac:dyDescent="0.3">
      <c r="A2119" s="14">
        <v>1900725</v>
      </c>
      <c r="B2119" s="14">
        <v>2000000</v>
      </c>
      <c r="C2119" s="2" t="s">
        <v>3603</v>
      </c>
      <c r="D2119" s="17">
        <f t="shared" si="33"/>
        <v>-99275</v>
      </c>
    </row>
    <row r="2120" spans="1:4" x14ac:dyDescent="0.3">
      <c r="A2120" s="15">
        <v>2246000</v>
      </c>
      <c r="B2120" s="15">
        <v>20000000</v>
      </c>
      <c r="C2120" s="3" t="s">
        <v>3605</v>
      </c>
      <c r="D2120" s="17">
        <f t="shared" si="33"/>
        <v>-17754000</v>
      </c>
    </row>
    <row r="2121" spans="1:4" x14ac:dyDescent="0.3">
      <c r="A2121" s="14">
        <v>1646664</v>
      </c>
      <c r="B2121" s="14">
        <v>20000000</v>
      </c>
      <c r="C2121" s="2" t="s">
        <v>3606</v>
      </c>
      <c r="D2121" s="17">
        <f t="shared" si="33"/>
        <v>-18353336</v>
      </c>
    </row>
    <row r="2122" spans="1:4" x14ac:dyDescent="0.3">
      <c r="A2122" s="15">
        <v>1190018</v>
      </c>
      <c r="B2122" s="15">
        <v>20000000</v>
      </c>
      <c r="C2122" s="3" t="s">
        <v>3607</v>
      </c>
      <c r="D2122" s="17">
        <f t="shared" si="33"/>
        <v>-18809982</v>
      </c>
    </row>
    <row r="2123" spans="1:4" x14ac:dyDescent="0.3">
      <c r="A2123" s="14">
        <v>1027749</v>
      </c>
      <c r="B2123" s="14">
        <v>40000000</v>
      </c>
      <c r="C2123" s="2" t="s">
        <v>3608</v>
      </c>
      <c r="D2123" s="17">
        <f t="shared" si="33"/>
        <v>-38972251</v>
      </c>
    </row>
    <row r="2124" spans="1:4" x14ac:dyDescent="0.3">
      <c r="A2124" s="15">
        <v>882710</v>
      </c>
      <c r="B2124" s="15">
        <v>24000000</v>
      </c>
      <c r="C2124" s="3" t="s">
        <v>3609</v>
      </c>
      <c r="D2124" s="17">
        <f t="shared" si="33"/>
        <v>-23117290</v>
      </c>
    </row>
    <row r="2125" spans="1:4" x14ac:dyDescent="0.3">
      <c r="A2125" s="15">
        <v>531009</v>
      </c>
      <c r="B2125" s="15">
        <v>10000000</v>
      </c>
      <c r="C2125" s="3" t="s">
        <v>3610</v>
      </c>
      <c r="D2125" s="17">
        <f t="shared" si="33"/>
        <v>-9468991</v>
      </c>
    </row>
    <row r="2126" spans="1:4" x14ac:dyDescent="0.3">
      <c r="A2126" s="14">
        <v>410388</v>
      </c>
      <c r="B2126" s="14">
        <v>2127519898</v>
      </c>
      <c r="C2126" s="2" t="s">
        <v>3613</v>
      </c>
      <c r="D2126" s="17">
        <f t="shared" si="33"/>
        <v>-2127109510</v>
      </c>
    </row>
    <row r="2127" spans="1:4" x14ac:dyDescent="0.3">
      <c r="A2127" s="15">
        <v>375474</v>
      </c>
      <c r="B2127" s="15">
        <v>20000000</v>
      </c>
      <c r="C2127" s="3" t="s">
        <v>3615</v>
      </c>
      <c r="D2127" s="17">
        <f t="shared" si="33"/>
        <v>-19624526</v>
      </c>
    </row>
    <row r="2128" spans="1:4" x14ac:dyDescent="0.3">
      <c r="A2128" s="15">
        <v>305070</v>
      </c>
      <c r="B2128" s="15">
        <v>20000000</v>
      </c>
      <c r="C2128" s="3" t="s">
        <v>3616</v>
      </c>
      <c r="D2128" s="17">
        <f t="shared" si="33"/>
        <v>-19694930</v>
      </c>
    </row>
    <row r="2129" spans="1:4" x14ac:dyDescent="0.3">
      <c r="A2129" s="15">
        <v>146072</v>
      </c>
      <c r="B2129" s="15">
        <v>140000000</v>
      </c>
      <c r="C2129" s="3" t="s">
        <v>3618</v>
      </c>
      <c r="D2129" s="17">
        <f t="shared" si="33"/>
        <v>-139853928</v>
      </c>
    </row>
    <row r="2130" spans="1:4" x14ac:dyDescent="0.3">
      <c r="A2130" s="14">
        <v>1183354</v>
      </c>
      <c r="B2130" s="14">
        <v>20000000</v>
      </c>
      <c r="C2130" s="2" t="s">
        <v>3620</v>
      </c>
      <c r="D2130" s="17">
        <f t="shared" si="33"/>
        <v>-18816646</v>
      </c>
    </row>
    <row r="2131" spans="1:4" x14ac:dyDescent="0.3">
      <c r="A2131" s="15">
        <v>121972</v>
      </c>
      <c r="B2131" s="15">
        <v>22000000</v>
      </c>
      <c r="C2131" s="3" t="s">
        <v>3623</v>
      </c>
      <c r="D2131" s="17">
        <f t="shared" si="33"/>
        <v>-21878028</v>
      </c>
    </row>
    <row r="2132" spans="1:4" x14ac:dyDescent="0.3">
      <c r="A2132" s="15">
        <v>263365</v>
      </c>
      <c r="B2132" s="15">
        <v>20000000</v>
      </c>
      <c r="C2132" s="3" t="s">
        <v>3624</v>
      </c>
      <c r="D2132" s="17">
        <f t="shared" si="33"/>
        <v>-19736635</v>
      </c>
    </row>
    <row r="2133" spans="1:4" x14ac:dyDescent="0.3">
      <c r="A2133" s="14">
        <v>8047690</v>
      </c>
      <c r="B2133" s="14">
        <v>19400000</v>
      </c>
      <c r="C2133" s="2" t="s">
        <v>3625</v>
      </c>
      <c r="D2133" s="17">
        <f t="shared" si="33"/>
        <v>-11352310</v>
      </c>
    </row>
    <row r="2134" spans="1:4" x14ac:dyDescent="0.3">
      <c r="A2134" s="15">
        <v>476270</v>
      </c>
      <c r="B2134" s="15">
        <v>20000000</v>
      </c>
      <c r="C2134" s="3" t="s">
        <v>3626</v>
      </c>
      <c r="D2134" s="17">
        <f t="shared" si="33"/>
        <v>-19523730</v>
      </c>
    </row>
    <row r="2135" spans="1:4" x14ac:dyDescent="0.3">
      <c r="A2135" s="14">
        <v>184208848</v>
      </c>
      <c r="B2135" s="14">
        <v>22000000</v>
      </c>
      <c r="C2135" s="2" t="s">
        <v>3628</v>
      </c>
      <c r="D2135" s="17">
        <f t="shared" si="33"/>
        <v>162208848</v>
      </c>
    </row>
    <row r="2136" spans="1:4" x14ac:dyDescent="0.3">
      <c r="A2136" s="15">
        <v>100292856</v>
      </c>
      <c r="B2136" s="15">
        <v>20000000</v>
      </c>
      <c r="C2136" s="3" t="s">
        <v>3629</v>
      </c>
      <c r="D2136" s="17">
        <f t="shared" si="33"/>
        <v>80292856</v>
      </c>
    </row>
    <row r="2137" spans="1:4" x14ac:dyDescent="0.3">
      <c r="A2137" s="14">
        <v>58571513</v>
      </c>
      <c r="B2137" s="14">
        <v>19000000</v>
      </c>
      <c r="C2137" s="2" t="s">
        <v>3630</v>
      </c>
      <c r="D2137" s="17">
        <f t="shared" si="33"/>
        <v>39571513</v>
      </c>
    </row>
    <row r="2138" spans="1:4" x14ac:dyDescent="0.3">
      <c r="A2138" s="15">
        <v>51431160</v>
      </c>
      <c r="B2138" s="15">
        <v>20000000</v>
      </c>
      <c r="C2138" s="3" t="s">
        <v>3632</v>
      </c>
      <c r="D2138" s="17">
        <f t="shared" si="33"/>
        <v>31431160</v>
      </c>
    </row>
    <row r="2139" spans="1:4" x14ac:dyDescent="0.3">
      <c r="A2139" s="14">
        <v>103001286</v>
      </c>
      <c r="B2139" s="14">
        <v>15000000</v>
      </c>
      <c r="C2139" s="2" t="s">
        <v>3633</v>
      </c>
      <c r="D2139" s="17">
        <f t="shared" si="33"/>
        <v>88001286</v>
      </c>
    </row>
    <row r="2140" spans="1:4" x14ac:dyDescent="0.3">
      <c r="A2140" s="15">
        <v>41867960</v>
      </c>
      <c r="B2140" s="15">
        <v>20000000</v>
      </c>
      <c r="C2140" s="3" t="s">
        <v>3634</v>
      </c>
      <c r="D2140" s="17">
        <f t="shared" si="33"/>
        <v>21867960</v>
      </c>
    </row>
    <row r="2141" spans="1:4" x14ac:dyDescent="0.3">
      <c r="A2141" s="15">
        <v>210609762</v>
      </c>
      <c r="B2141" s="15">
        <v>19000000</v>
      </c>
      <c r="C2141" s="3" t="s">
        <v>3635</v>
      </c>
      <c r="D2141" s="17">
        <f t="shared" si="33"/>
        <v>191609762</v>
      </c>
    </row>
    <row r="2142" spans="1:4" x14ac:dyDescent="0.3">
      <c r="A2142" s="14">
        <v>40846082</v>
      </c>
      <c r="B2142" s="14">
        <v>19000000</v>
      </c>
      <c r="C2142" s="2" t="s">
        <v>3636</v>
      </c>
      <c r="D2142" s="17">
        <f t="shared" si="33"/>
        <v>21846082</v>
      </c>
    </row>
    <row r="2143" spans="1:4" x14ac:dyDescent="0.3">
      <c r="A2143" s="15">
        <v>51697449</v>
      </c>
      <c r="B2143" s="15">
        <v>13000000</v>
      </c>
      <c r="C2143" s="3" t="s">
        <v>3637</v>
      </c>
      <c r="D2143" s="17">
        <f t="shared" si="33"/>
        <v>38697449</v>
      </c>
    </row>
    <row r="2144" spans="1:4" x14ac:dyDescent="0.3">
      <c r="A2144" s="15">
        <v>27758465</v>
      </c>
      <c r="B2144" s="15">
        <v>19000000</v>
      </c>
      <c r="C2144" s="3" t="s">
        <v>3638</v>
      </c>
      <c r="D2144" s="17">
        <f t="shared" si="33"/>
        <v>8758465</v>
      </c>
    </row>
    <row r="2145" spans="1:4" x14ac:dyDescent="0.3">
      <c r="A2145" s="14">
        <v>56127162</v>
      </c>
      <c r="B2145" s="14">
        <v>18000000</v>
      </c>
      <c r="C2145" s="2" t="s">
        <v>3639</v>
      </c>
      <c r="D2145" s="17">
        <f t="shared" si="33"/>
        <v>38127162</v>
      </c>
    </row>
    <row r="2146" spans="1:4" x14ac:dyDescent="0.3">
      <c r="A2146" s="15">
        <v>1357042</v>
      </c>
      <c r="B2146" s="15">
        <v>15000000</v>
      </c>
      <c r="C2146" s="3" t="s">
        <v>3640</v>
      </c>
      <c r="D2146" s="17">
        <f t="shared" si="33"/>
        <v>-13642958</v>
      </c>
    </row>
    <row r="2147" spans="1:4" x14ac:dyDescent="0.3">
      <c r="A2147" s="15">
        <v>15911333</v>
      </c>
      <c r="B2147" s="15">
        <v>19000000</v>
      </c>
      <c r="C2147" s="3" t="s">
        <v>3642</v>
      </c>
      <c r="D2147" s="17">
        <f t="shared" si="33"/>
        <v>-3088667</v>
      </c>
    </row>
    <row r="2148" spans="1:4" x14ac:dyDescent="0.3">
      <c r="A2148" s="14">
        <v>39103378</v>
      </c>
      <c r="B2148" s="14">
        <v>20000000</v>
      </c>
      <c r="C2148" s="2" t="s">
        <v>3643</v>
      </c>
      <c r="D2148" s="17">
        <f t="shared" si="33"/>
        <v>19103378</v>
      </c>
    </row>
    <row r="2149" spans="1:4" x14ac:dyDescent="0.3">
      <c r="A2149" s="15">
        <v>10049886</v>
      </c>
      <c r="B2149" s="15">
        <v>19000000</v>
      </c>
      <c r="C2149" s="3" t="s">
        <v>3644</v>
      </c>
      <c r="D2149" s="17">
        <f t="shared" si="33"/>
        <v>-8950114</v>
      </c>
    </row>
    <row r="2150" spans="1:4" x14ac:dyDescent="0.3">
      <c r="A2150" s="15">
        <v>8600000</v>
      </c>
      <c r="B2150" s="15">
        <v>25000000</v>
      </c>
      <c r="C2150" s="3" t="s">
        <v>3645</v>
      </c>
      <c r="D2150" s="17">
        <f t="shared" si="33"/>
        <v>-16400000</v>
      </c>
    </row>
    <row r="2151" spans="1:4" x14ac:dyDescent="0.3">
      <c r="A2151" s="14">
        <v>21483154</v>
      </c>
      <c r="B2151" s="14">
        <v>19000000</v>
      </c>
      <c r="C2151" s="2" t="s">
        <v>3647</v>
      </c>
      <c r="D2151" s="17">
        <f t="shared" si="33"/>
        <v>2483154</v>
      </c>
    </row>
    <row r="2152" spans="1:4" x14ac:dyDescent="0.3">
      <c r="A2152" s="15">
        <v>8396942</v>
      </c>
      <c r="B2152" s="15">
        <v>19000000</v>
      </c>
      <c r="C2152" s="3" t="s">
        <v>3649</v>
      </c>
      <c r="D2152" s="17">
        <f t="shared" si="33"/>
        <v>-10603058</v>
      </c>
    </row>
    <row r="2153" spans="1:4" x14ac:dyDescent="0.3">
      <c r="A2153" s="14">
        <v>12561</v>
      </c>
      <c r="B2153" s="14">
        <v>19000000</v>
      </c>
      <c r="C2153" s="2" t="s">
        <v>3651</v>
      </c>
      <c r="D2153" s="17">
        <f t="shared" si="33"/>
        <v>-18987439</v>
      </c>
    </row>
    <row r="2154" spans="1:4" x14ac:dyDescent="0.3">
      <c r="A2154" s="14">
        <v>6923891</v>
      </c>
      <c r="B2154" s="14">
        <v>23000000</v>
      </c>
      <c r="C2154" s="2" t="s">
        <v>3653</v>
      </c>
      <c r="D2154" s="17">
        <f t="shared" si="33"/>
        <v>-16076109</v>
      </c>
    </row>
    <row r="2155" spans="1:4" x14ac:dyDescent="0.3">
      <c r="A2155" s="14">
        <v>2119994</v>
      </c>
      <c r="B2155" s="14">
        <v>19000000</v>
      </c>
      <c r="C2155" s="2" t="s">
        <v>3656</v>
      </c>
      <c r="D2155" s="17">
        <f t="shared" si="33"/>
        <v>-16880006</v>
      </c>
    </row>
    <row r="2156" spans="1:4" x14ac:dyDescent="0.3">
      <c r="A2156" s="15">
        <v>1292527</v>
      </c>
      <c r="B2156" s="15">
        <v>19000000</v>
      </c>
      <c r="C2156" s="3" t="s">
        <v>3659</v>
      </c>
      <c r="D2156" s="17">
        <f t="shared" si="33"/>
        <v>-17707473</v>
      </c>
    </row>
    <row r="2157" spans="1:4" x14ac:dyDescent="0.3">
      <c r="A2157" s="15">
        <v>64255243</v>
      </c>
      <c r="B2157" s="15">
        <v>19000000</v>
      </c>
      <c r="C2157" s="3" t="s">
        <v>3661</v>
      </c>
      <c r="D2157" s="17">
        <f t="shared" si="33"/>
        <v>45255243</v>
      </c>
    </row>
    <row r="2158" spans="1:4" x14ac:dyDescent="0.3">
      <c r="A2158" s="14">
        <v>22245861</v>
      </c>
      <c r="B2158" s="14">
        <v>19000000</v>
      </c>
      <c r="C2158" s="2" t="s">
        <v>3662</v>
      </c>
      <c r="D2158" s="17">
        <f t="shared" si="33"/>
        <v>3245861</v>
      </c>
    </row>
    <row r="2159" spans="1:4" x14ac:dyDescent="0.3">
      <c r="A2159" s="15">
        <v>20433940</v>
      </c>
      <c r="B2159" s="15">
        <v>15000000</v>
      </c>
      <c r="C2159" s="3" t="s">
        <v>3664</v>
      </c>
      <c r="D2159" s="17">
        <f t="shared" si="33"/>
        <v>5433940</v>
      </c>
    </row>
    <row r="2160" spans="1:4" x14ac:dyDescent="0.3">
      <c r="A2160" s="15">
        <v>10562387</v>
      </c>
      <c r="B2160" s="15">
        <v>18500000</v>
      </c>
      <c r="C2160" s="3" t="s">
        <v>3665</v>
      </c>
      <c r="D2160" s="17">
        <f t="shared" si="33"/>
        <v>-7937613</v>
      </c>
    </row>
    <row r="2161" spans="1:4" x14ac:dyDescent="0.3">
      <c r="A2161" s="14">
        <v>18439082</v>
      </c>
      <c r="B2161" s="14">
        <v>18500000</v>
      </c>
      <c r="C2161" s="2" t="s">
        <v>3667</v>
      </c>
      <c r="D2161" s="17">
        <f t="shared" si="33"/>
        <v>-60918</v>
      </c>
    </row>
    <row r="2162" spans="1:4" x14ac:dyDescent="0.3">
      <c r="A2162" s="15">
        <v>150056505</v>
      </c>
      <c r="B2162" s="15">
        <v>18000000</v>
      </c>
      <c r="C2162" s="3" t="s">
        <v>3668</v>
      </c>
      <c r="D2162" s="17">
        <f t="shared" si="33"/>
        <v>132056505</v>
      </c>
    </row>
    <row r="2163" spans="1:4" x14ac:dyDescent="0.3">
      <c r="A2163" s="14">
        <v>119938730</v>
      </c>
      <c r="B2163" s="14">
        <v>18000000</v>
      </c>
      <c r="C2163" s="2" t="s">
        <v>3669</v>
      </c>
      <c r="D2163" s="17">
        <f t="shared" si="33"/>
        <v>101938730</v>
      </c>
    </row>
    <row r="2164" spans="1:4" x14ac:dyDescent="0.3">
      <c r="A2164" s="15">
        <v>114968774</v>
      </c>
      <c r="B2164" s="15">
        <v>18000000</v>
      </c>
      <c r="C2164" s="3" t="s">
        <v>3670</v>
      </c>
      <c r="D2164" s="17">
        <f t="shared" si="33"/>
        <v>96968774</v>
      </c>
    </row>
    <row r="2165" spans="1:4" x14ac:dyDescent="0.3">
      <c r="A2165" s="14">
        <v>128505958</v>
      </c>
      <c r="B2165" s="14">
        <v>18000000</v>
      </c>
      <c r="C2165" s="2" t="s">
        <v>3671</v>
      </c>
      <c r="D2165" s="17">
        <f t="shared" si="33"/>
        <v>110505958</v>
      </c>
    </row>
    <row r="2166" spans="1:4" x14ac:dyDescent="0.3">
      <c r="A2166" s="15">
        <v>95001351</v>
      </c>
      <c r="B2166" s="15">
        <v>18000000</v>
      </c>
      <c r="C2166" s="3" t="s">
        <v>3672</v>
      </c>
      <c r="D2166" s="17">
        <f t="shared" si="33"/>
        <v>77001351</v>
      </c>
    </row>
    <row r="2167" spans="1:4" x14ac:dyDescent="0.3">
      <c r="A2167" s="14">
        <v>76400000</v>
      </c>
      <c r="B2167" s="14">
        <v>17000000</v>
      </c>
      <c r="C2167" s="2" t="s">
        <v>3673</v>
      </c>
      <c r="D2167" s="17">
        <f t="shared" si="33"/>
        <v>59400000</v>
      </c>
    </row>
    <row r="2168" spans="1:4" x14ac:dyDescent="0.3">
      <c r="A2168" s="15">
        <v>75072454</v>
      </c>
      <c r="B2168" s="15">
        <v>20000000</v>
      </c>
      <c r="C2168" s="3" t="s">
        <v>3674</v>
      </c>
      <c r="D2168" s="17">
        <f t="shared" si="33"/>
        <v>55072454</v>
      </c>
    </row>
    <row r="2169" spans="1:4" x14ac:dyDescent="0.3">
      <c r="A2169" s="14">
        <v>65535067</v>
      </c>
      <c r="B2169" s="14">
        <v>17000000</v>
      </c>
      <c r="C2169" s="2" t="s">
        <v>3675</v>
      </c>
      <c r="D2169" s="17">
        <f t="shared" si="33"/>
        <v>48535067</v>
      </c>
    </row>
    <row r="2170" spans="1:4" x14ac:dyDescent="0.3">
      <c r="A2170" s="15">
        <v>13998282</v>
      </c>
      <c r="B2170" s="15">
        <v>16000000</v>
      </c>
      <c r="C2170" s="3" t="s">
        <v>3678</v>
      </c>
      <c r="D2170" s="17">
        <f t="shared" si="33"/>
        <v>-2001718</v>
      </c>
    </row>
    <row r="2171" spans="1:4" x14ac:dyDescent="0.3">
      <c r="A2171" s="14">
        <v>6061759</v>
      </c>
      <c r="B2171" s="14">
        <v>17000000</v>
      </c>
      <c r="C2171" s="2" t="s">
        <v>3679</v>
      </c>
      <c r="D2171" s="17">
        <f t="shared" si="33"/>
        <v>-10938241</v>
      </c>
    </row>
    <row r="2172" spans="1:4" x14ac:dyDescent="0.3">
      <c r="A2172" s="15">
        <v>64955956</v>
      </c>
      <c r="B2172" s="15">
        <v>18000000</v>
      </c>
      <c r="C2172" s="3" t="s">
        <v>3680</v>
      </c>
      <c r="D2172" s="17">
        <f t="shared" si="33"/>
        <v>46955956</v>
      </c>
    </row>
    <row r="2173" spans="1:4" x14ac:dyDescent="0.3">
      <c r="A2173" s="14">
        <v>60057639</v>
      </c>
      <c r="B2173" s="14">
        <v>18000000</v>
      </c>
      <c r="C2173" s="2" t="s">
        <v>3682</v>
      </c>
      <c r="D2173" s="17">
        <f t="shared" si="33"/>
        <v>42057639</v>
      </c>
    </row>
    <row r="2174" spans="1:4" x14ac:dyDescent="0.3">
      <c r="A2174" s="15">
        <v>53868030</v>
      </c>
      <c r="B2174" s="15">
        <v>17000000</v>
      </c>
      <c r="C2174" s="3" t="s">
        <v>3683</v>
      </c>
      <c r="D2174" s="17">
        <f t="shared" si="33"/>
        <v>36868030</v>
      </c>
    </row>
    <row r="2175" spans="1:4" x14ac:dyDescent="0.3">
      <c r="A2175" s="14">
        <v>59573085</v>
      </c>
      <c r="B2175" s="14">
        <v>18000000</v>
      </c>
      <c r="C2175" s="2" t="s">
        <v>3684</v>
      </c>
      <c r="D2175" s="17">
        <f t="shared" si="33"/>
        <v>41573085</v>
      </c>
    </row>
    <row r="2176" spans="1:4" x14ac:dyDescent="0.3">
      <c r="A2176" s="15">
        <v>52691009</v>
      </c>
      <c r="B2176" s="15">
        <v>21000000</v>
      </c>
      <c r="C2176" s="3" t="s">
        <v>3685</v>
      </c>
      <c r="D2176" s="17">
        <f t="shared" si="33"/>
        <v>31691009</v>
      </c>
    </row>
    <row r="2177" spans="1:4" x14ac:dyDescent="0.3">
      <c r="A2177" s="14">
        <v>59735548</v>
      </c>
      <c r="B2177" s="14">
        <v>15000000</v>
      </c>
      <c r="C2177" s="2" t="s">
        <v>3686</v>
      </c>
      <c r="D2177" s="17">
        <f t="shared" si="33"/>
        <v>44735548</v>
      </c>
    </row>
    <row r="2178" spans="1:4" x14ac:dyDescent="0.3">
      <c r="A2178" s="15">
        <v>51600000</v>
      </c>
      <c r="B2178" s="15">
        <v>18000000</v>
      </c>
      <c r="C2178" s="3" t="s">
        <v>3688</v>
      </c>
      <c r="D2178" s="17">
        <f t="shared" si="33"/>
        <v>33600000</v>
      </c>
    </row>
    <row r="2179" spans="1:4" x14ac:dyDescent="0.3">
      <c r="A2179" s="14">
        <v>43818159</v>
      </c>
      <c r="B2179" s="14">
        <v>20000000</v>
      </c>
      <c r="C2179" s="2" t="s">
        <v>3690</v>
      </c>
      <c r="D2179" s="17">
        <f t="shared" ref="D2179:D2242" si="34">A2179-B2179</f>
        <v>23818159</v>
      </c>
    </row>
    <row r="2180" spans="1:4" x14ac:dyDescent="0.3">
      <c r="A2180" s="15">
        <v>86049418</v>
      </c>
      <c r="B2180" s="15">
        <v>17000000</v>
      </c>
      <c r="C2180" s="3" t="s">
        <v>3691</v>
      </c>
      <c r="D2180" s="17">
        <f t="shared" si="34"/>
        <v>69049418</v>
      </c>
    </row>
    <row r="2181" spans="1:4" x14ac:dyDescent="0.3">
      <c r="A2181" s="14">
        <v>43601508</v>
      </c>
      <c r="B2181" s="14">
        <v>18000000</v>
      </c>
      <c r="C2181" s="2" t="s">
        <v>3693</v>
      </c>
      <c r="D2181" s="17">
        <f t="shared" si="34"/>
        <v>25601508</v>
      </c>
    </row>
    <row r="2182" spans="1:4" x14ac:dyDescent="0.3">
      <c r="A2182" s="15">
        <v>41300105</v>
      </c>
      <c r="B2182" s="15">
        <v>19800000</v>
      </c>
      <c r="C2182" s="3" t="s">
        <v>3694</v>
      </c>
      <c r="D2182" s="17">
        <f t="shared" si="34"/>
        <v>21500105</v>
      </c>
    </row>
    <row r="2183" spans="1:4" x14ac:dyDescent="0.3">
      <c r="A2183" s="15">
        <v>41382841</v>
      </c>
      <c r="B2183" s="15">
        <v>18000000</v>
      </c>
      <c r="C2183" s="3" t="s">
        <v>3695</v>
      </c>
      <c r="D2183" s="17">
        <f t="shared" si="34"/>
        <v>23382841</v>
      </c>
    </row>
    <row r="2184" spans="1:4" x14ac:dyDescent="0.3">
      <c r="A2184" s="14">
        <v>42335698</v>
      </c>
      <c r="B2184" s="14">
        <v>18000000</v>
      </c>
      <c r="C2184" s="2" t="s">
        <v>3696</v>
      </c>
      <c r="D2184" s="17">
        <f t="shared" si="34"/>
        <v>24335698</v>
      </c>
    </row>
    <row r="2185" spans="1:4" x14ac:dyDescent="0.3">
      <c r="A2185" s="15">
        <v>33404871</v>
      </c>
      <c r="B2185" s="15">
        <v>18000000</v>
      </c>
      <c r="C2185" s="3" t="s">
        <v>3697</v>
      </c>
      <c r="D2185" s="17">
        <f t="shared" si="34"/>
        <v>15404871</v>
      </c>
    </row>
    <row r="2186" spans="1:4" x14ac:dyDescent="0.3">
      <c r="A2186" s="14">
        <v>31471430</v>
      </c>
      <c r="B2186" s="14">
        <v>15000000</v>
      </c>
      <c r="C2186" s="2" t="s">
        <v>3698</v>
      </c>
      <c r="D2186" s="17">
        <f t="shared" si="34"/>
        <v>16471430</v>
      </c>
    </row>
    <row r="2187" spans="1:4" x14ac:dyDescent="0.3">
      <c r="A2187" s="15">
        <v>30222640</v>
      </c>
      <c r="B2187" s="15">
        <v>25000000</v>
      </c>
      <c r="C2187" s="3" t="s">
        <v>3700</v>
      </c>
      <c r="D2187" s="17">
        <f t="shared" si="34"/>
        <v>5222640</v>
      </c>
    </row>
    <row r="2188" spans="1:4" x14ac:dyDescent="0.3">
      <c r="A2188" s="15">
        <v>26906039</v>
      </c>
      <c r="B2188" s="15">
        <v>18000000</v>
      </c>
      <c r="C2188" s="3" t="s">
        <v>3702</v>
      </c>
      <c r="D2188" s="17">
        <f t="shared" si="34"/>
        <v>8906039</v>
      </c>
    </row>
    <row r="2189" spans="1:4" x14ac:dyDescent="0.3">
      <c r="A2189" s="14">
        <v>21378000</v>
      </c>
      <c r="B2189" s="14">
        <v>1000000</v>
      </c>
      <c r="C2189" s="2" t="s">
        <v>3703</v>
      </c>
      <c r="D2189" s="17">
        <f t="shared" si="34"/>
        <v>20378000</v>
      </c>
    </row>
    <row r="2190" spans="1:4" x14ac:dyDescent="0.3">
      <c r="A2190" s="15">
        <v>43853424</v>
      </c>
      <c r="B2190" s="15">
        <v>18000000</v>
      </c>
      <c r="C2190" s="3" t="s">
        <v>3706</v>
      </c>
      <c r="D2190" s="17">
        <f t="shared" si="34"/>
        <v>25853424</v>
      </c>
    </row>
    <row r="2191" spans="1:4" x14ac:dyDescent="0.3">
      <c r="A2191" s="15">
        <v>23993605</v>
      </c>
      <c r="B2191" s="15">
        <v>18000000</v>
      </c>
      <c r="C2191" s="3" t="s">
        <v>3708</v>
      </c>
      <c r="D2191" s="17">
        <f t="shared" si="34"/>
        <v>5993605</v>
      </c>
    </row>
    <row r="2192" spans="1:4" x14ac:dyDescent="0.3">
      <c r="A2192" s="14">
        <v>26400000</v>
      </c>
      <c r="B2192" s="14">
        <v>18000000</v>
      </c>
      <c r="C2192" s="2" t="s">
        <v>3709</v>
      </c>
      <c r="D2192" s="17">
        <f t="shared" si="34"/>
        <v>8400000</v>
      </c>
    </row>
    <row r="2193" spans="1:4" x14ac:dyDescent="0.3">
      <c r="A2193" s="15">
        <v>45250</v>
      </c>
      <c r="B2193" s="15">
        <v>18000000</v>
      </c>
      <c r="C2193" s="3" t="s">
        <v>3710</v>
      </c>
      <c r="D2193" s="17">
        <f t="shared" si="34"/>
        <v>-17954750</v>
      </c>
    </row>
    <row r="2194" spans="1:4" x14ac:dyDescent="0.3">
      <c r="A2194" s="14">
        <v>22927390</v>
      </c>
      <c r="B2194" s="14">
        <v>18000000</v>
      </c>
      <c r="C2194" s="2" t="s">
        <v>3712</v>
      </c>
      <c r="D2194" s="17">
        <f t="shared" si="34"/>
        <v>4927390</v>
      </c>
    </row>
    <row r="2195" spans="1:4" x14ac:dyDescent="0.3">
      <c r="A2195" s="15">
        <v>4250320</v>
      </c>
      <c r="B2195" s="15">
        <v>18000000</v>
      </c>
      <c r="C2195" s="3" t="s">
        <v>3714</v>
      </c>
      <c r="D2195" s="17">
        <f t="shared" si="34"/>
        <v>-13749680</v>
      </c>
    </row>
    <row r="2196" spans="1:4" x14ac:dyDescent="0.3">
      <c r="A2196" s="14">
        <v>22452209</v>
      </c>
      <c r="B2196" s="14">
        <v>18000000</v>
      </c>
      <c r="C2196" s="2" t="s">
        <v>3716</v>
      </c>
      <c r="D2196" s="17">
        <f t="shared" si="34"/>
        <v>4452209</v>
      </c>
    </row>
    <row r="2197" spans="1:4" x14ac:dyDescent="0.3">
      <c r="A2197" s="15">
        <v>18329466</v>
      </c>
      <c r="B2197" s="15">
        <v>18000000</v>
      </c>
      <c r="C2197" s="3" t="s">
        <v>3717</v>
      </c>
      <c r="D2197" s="17">
        <f t="shared" si="34"/>
        <v>329466</v>
      </c>
    </row>
    <row r="2198" spans="1:4" x14ac:dyDescent="0.3">
      <c r="A2198" s="14">
        <v>17071230</v>
      </c>
      <c r="B2198" s="14">
        <v>18000000</v>
      </c>
      <c r="C2198" s="2" t="s">
        <v>3718</v>
      </c>
      <c r="D2198" s="17">
        <f t="shared" si="34"/>
        <v>-928770</v>
      </c>
    </row>
    <row r="2199" spans="1:4" x14ac:dyDescent="0.3">
      <c r="A2199" s="15">
        <v>17174870</v>
      </c>
      <c r="B2199" s="15">
        <v>18000000</v>
      </c>
      <c r="C2199" s="3" t="s">
        <v>3720</v>
      </c>
      <c r="D2199" s="17">
        <f t="shared" si="34"/>
        <v>-825130</v>
      </c>
    </row>
    <row r="2200" spans="1:4" x14ac:dyDescent="0.3">
      <c r="A2200" s="14">
        <v>26284475</v>
      </c>
      <c r="B2200" s="14">
        <v>17000000</v>
      </c>
      <c r="C2200" s="2" t="s">
        <v>3721</v>
      </c>
      <c r="D2200" s="17">
        <f t="shared" si="34"/>
        <v>9284475</v>
      </c>
    </row>
    <row r="2201" spans="1:4" x14ac:dyDescent="0.3">
      <c r="A2201" s="15">
        <v>16702864</v>
      </c>
      <c r="B2201" s="15">
        <v>18000000</v>
      </c>
      <c r="C2201" s="3" t="s">
        <v>3723</v>
      </c>
      <c r="D2201" s="17">
        <f t="shared" si="34"/>
        <v>-1297136</v>
      </c>
    </row>
    <row r="2202" spans="1:4" x14ac:dyDescent="0.3">
      <c r="A2202" s="14">
        <v>15561627</v>
      </c>
      <c r="B2202" s="14">
        <v>18000000</v>
      </c>
      <c r="C2202" s="2" t="s">
        <v>3724</v>
      </c>
      <c r="D2202" s="17">
        <f t="shared" si="34"/>
        <v>-2438373</v>
      </c>
    </row>
    <row r="2203" spans="1:4" x14ac:dyDescent="0.3">
      <c r="A2203" s="15">
        <v>17750583</v>
      </c>
      <c r="B2203" s="15">
        <v>30000000</v>
      </c>
      <c r="C2203" s="3" t="s">
        <v>3725</v>
      </c>
      <c r="D2203" s="17">
        <f t="shared" si="34"/>
        <v>-12249417</v>
      </c>
    </row>
    <row r="2204" spans="1:4" x14ac:dyDescent="0.3">
      <c r="A2204" s="14">
        <v>14793904</v>
      </c>
      <c r="B2204" s="14">
        <v>18000000</v>
      </c>
      <c r="C2204" s="2" t="s">
        <v>3726</v>
      </c>
      <c r="D2204" s="17">
        <f t="shared" si="34"/>
        <v>-3206096</v>
      </c>
    </row>
    <row r="2205" spans="1:4" x14ac:dyDescent="0.3">
      <c r="A2205" s="15">
        <v>15281286</v>
      </c>
      <c r="B2205" s="15">
        <v>18000000</v>
      </c>
      <c r="C2205" s="3" t="s">
        <v>3727</v>
      </c>
      <c r="D2205" s="17">
        <f t="shared" si="34"/>
        <v>-2718714</v>
      </c>
    </row>
    <row r="2206" spans="1:4" x14ac:dyDescent="0.3">
      <c r="A2206" s="14">
        <v>8000000</v>
      </c>
      <c r="B2206" s="14">
        <v>18000000</v>
      </c>
      <c r="C2206" s="2" t="s">
        <v>3729</v>
      </c>
      <c r="D2206" s="17">
        <f t="shared" si="34"/>
        <v>-10000000</v>
      </c>
    </row>
    <row r="2207" spans="1:4" x14ac:dyDescent="0.3">
      <c r="A2207" s="15">
        <v>13491653</v>
      </c>
      <c r="B2207" s="15">
        <v>18000000</v>
      </c>
      <c r="C2207" s="3" t="s">
        <v>3731</v>
      </c>
      <c r="D2207" s="17">
        <f t="shared" si="34"/>
        <v>-4508347</v>
      </c>
    </row>
    <row r="2208" spans="1:4" x14ac:dyDescent="0.3">
      <c r="A2208" s="15">
        <v>10494494</v>
      </c>
      <c r="B2208" s="15">
        <v>18000000</v>
      </c>
      <c r="C2208" s="3" t="s">
        <v>3733</v>
      </c>
      <c r="D2208" s="17">
        <f t="shared" si="34"/>
        <v>-7505506</v>
      </c>
    </row>
    <row r="2209" spans="1:4" x14ac:dyDescent="0.3">
      <c r="A2209" s="14">
        <v>7837632</v>
      </c>
      <c r="B2209" s="14">
        <v>18000000</v>
      </c>
      <c r="C2209" s="2" t="s">
        <v>3734</v>
      </c>
      <c r="D2209" s="17">
        <f t="shared" si="34"/>
        <v>-10162368</v>
      </c>
    </row>
    <row r="2210" spans="1:4" x14ac:dyDescent="0.3">
      <c r="A2210" s="15">
        <v>15155772</v>
      </c>
      <c r="B2210" s="15">
        <v>18000000</v>
      </c>
      <c r="C2210" s="3" t="s">
        <v>3735</v>
      </c>
      <c r="D2210" s="17">
        <f t="shared" si="34"/>
        <v>-2844228</v>
      </c>
    </row>
    <row r="2211" spans="1:4" x14ac:dyDescent="0.3">
      <c r="A2211" s="14">
        <v>8508843</v>
      </c>
      <c r="B2211" s="14">
        <v>18000000</v>
      </c>
      <c r="C2211" s="2" t="s">
        <v>3737</v>
      </c>
      <c r="D2211" s="17">
        <f t="shared" si="34"/>
        <v>-9491157</v>
      </c>
    </row>
    <row r="2212" spans="1:4" x14ac:dyDescent="0.3">
      <c r="A2212" s="15">
        <v>7739049</v>
      </c>
      <c r="B2212" s="15">
        <v>18000000</v>
      </c>
      <c r="C2212" s="3" t="s">
        <v>3739</v>
      </c>
      <c r="D2212" s="17">
        <f t="shared" si="34"/>
        <v>-10260951</v>
      </c>
    </row>
    <row r="2213" spans="1:4" x14ac:dyDescent="0.3">
      <c r="A2213" s="14">
        <v>6734844</v>
      </c>
      <c r="B2213" s="14">
        <v>17000000</v>
      </c>
      <c r="C2213" s="2" t="s">
        <v>3740</v>
      </c>
      <c r="D2213" s="17">
        <f t="shared" si="34"/>
        <v>-10265156</v>
      </c>
    </row>
    <row r="2214" spans="1:4" x14ac:dyDescent="0.3">
      <c r="A2214" s="15">
        <v>6000000</v>
      </c>
      <c r="B2214" s="15">
        <v>18000000</v>
      </c>
      <c r="C2214" s="3" t="s">
        <v>3742</v>
      </c>
      <c r="D2214" s="17">
        <f t="shared" si="34"/>
        <v>-12000000</v>
      </c>
    </row>
    <row r="2215" spans="1:4" x14ac:dyDescent="0.3">
      <c r="A2215" s="14">
        <v>6615578</v>
      </c>
      <c r="B2215" s="14">
        <v>13000000</v>
      </c>
      <c r="C2215" s="2" t="s">
        <v>3743</v>
      </c>
      <c r="D2215" s="17">
        <f t="shared" si="34"/>
        <v>-6384422</v>
      </c>
    </row>
    <row r="2216" spans="1:4" x14ac:dyDescent="0.3">
      <c r="A2216" s="15">
        <v>5887457</v>
      </c>
      <c r="B2216" s="15">
        <v>18000000</v>
      </c>
      <c r="C2216" s="3" t="s">
        <v>3744</v>
      </c>
      <c r="D2216" s="17">
        <f t="shared" si="34"/>
        <v>-12112543</v>
      </c>
    </row>
    <row r="2217" spans="1:4" x14ac:dyDescent="0.3">
      <c r="A2217" s="14">
        <v>13362308</v>
      </c>
      <c r="B2217" s="14">
        <v>18000000</v>
      </c>
      <c r="C2217" s="2" t="s">
        <v>3745</v>
      </c>
      <c r="D2217" s="17">
        <f t="shared" si="34"/>
        <v>-4637692</v>
      </c>
    </row>
    <row r="2218" spans="1:4" x14ac:dyDescent="0.3">
      <c r="A2218" s="15">
        <v>5701643</v>
      </c>
      <c r="B2218" s="15">
        <v>20000000</v>
      </c>
      <c r="C2218" s="3" t="s">
        <v>3746</v>
      </c>
      <c r="D2218" s="17">
        <f t="shared" si="34"/>
        <v>-14298357</v>
      </c>
    </row>
    <row r="2219" spans="1:4" x14ac:dyDescent="0.3">
      <c r="A2219" s="14">
        <v>5694401</v>
      </c>
      <c r="B2219" s="14">
        <v>18000000</v>
      </c>
      <c r="C2219" s="2" t="s">
        <v>3748</v>
      </c>
      <c r="D2219" s="17">
        <f t="shared" si="34"/>
        <v>-12305599</v>
      </c>
    </row>
    <row r="2220" spans="1:4" x14ac:dyDescent="0.3">
      <c r="A2220" s="15">
        <v>5333658</v>
      </c>
      <c r="B2220" s="15">
        <v>20000000</v>
      </c>
      <c r="C2220" s="3" t="s">
        <v>3750</v>
      </c>
      <c r="D2220" s="17">
        <f t="shared" si="34"/>
        <v>-14666342</v>
      </c>
    </row>
    <row r="2221" spans="1:4" x14ac:dyDescent="0.3">
      <c r="A2221" s="14">
        <v>4414535</v>
      </c>
      <c r="B2221" s="14">
        <v>18000000</v>
      </c>
      <c r="C2221" s="2" t="s">
        <v>3751</v>
      </c>
      <c r="D2221" s="17">
        <f t="shared" si="34"/>
        <v>-13585465</v>
      </c>
    </row>
    <row r="2222" spans="1:4" x14ac:dyDescent="0.3">
      <c r="A2222" s="14">
        <v>3707794</v>
      </c>
      <c r="B2222" s="14">
        <v>18000000</v>
      </c>
      <c r="C2222" s="2" t="s">
        <v>3753</v>
      </c>
      <c r="D2222" s="17">
        <f t="shared" si="34"/>
        <v>-14292206</v>
      </c>
    </row>
    <row r="2223" spans="1:4" x14ac:dyDescent="0.3">
      <c r="A2223" s="15">
        <v>3203044</v>
      </c>
      <c r="B2223" s="15">
        <v>18000000</v>
      </c>
      <c r="C2223" s="3" t="s">
        <v>3754</v>
      </c>
      <c r="D2223" s="17">
        <f t="shared" si="34"/>
        <v>-14796956</v>
      </c>
    </row>
    <row r="2224" spans="1:4" x14ac:dyDescent="0.3">
      <c r="A2224" s="14">
        <v>4435083</v>
      </c>
      <c r="B2224" s="14">
        <v>18000000</v>
      </c>
      <c r="C2224" s="2" t="s">
        <v>3757</v>
      </c>
      <c r="D2224" s="17">
        <f t="shared" si="34"/>
        <v>-13564917</v>
      </c>
    </row>
    <row r="2225" spans="1:4" x14ac:dyDescent="0.3">
      <c r="A2225" s="14">
        <v>2222647</v>
      </c>
      <c r="B2225" s="14">
        <v>12000000</v>
      </c>
      <c r="C2225" s="2" t="s">
        <v>3759</v>
      </c>
      <c r="D2225" s="17">
        <f t="shared" si="34"/>
        <v>-9777353</v>
      </c>
    </row>
    <row r="2226" spans="1:4" x14ac:dyDescent="0.3">
      <c r="A2226" s="14">
        <v>3500000</v>
      </c>
      <c r="B2226" s="14">
        <v>2700000</v>
      </c>
      <c r="C2226" s="2" t="s">
        <v>3762</v>
      </c>
      <c r="D2226" s="17">
        <f t="shared" si="34"/>
        <v>800000</v>
      </c>
    </row>
    <row r="2227" spans="1:4" x14ac:dyDescent="0.3">
      <c r="A2227" s="15">
        <v>676698</v>
      </c>
      <c r="B2227" s="15">
        <v>18000000</v>
      </c>
      <c r="C2227" s="3" t="s">
        <v>3763</v>
      </c>
      <c r="D2227" s="17">
        <f t="shared" si="34"/>
        <v>-17323302</v>
      </c>
    </row>
    <row r="2228" spans="1:4" x14ac:dyDescent="0.3">
      <c r="A2228" s="14">
        <v>229311</v>
      </c>
      <c r="B2228" s="14">
        <v>11350000</v>
      </c>
      <c r="C2228" s="2" t="s">
        <v>3766</v>
      </c>
      <c r="D2228" s="17">
        <f t="shared" si="34"/>
        <v>-11120689</v>
      </c>
    </row>
    <row r="2229" spans="1:4" x14ac:dyDescent="0.3">
      <c r="A2229" s="15">
        <v>63260</v>
      </c>
      <c r="B2229" s="15">
        <v>14000000</v>
      </c>
      <c r="C2229" s="3" t="s">
        <v>3769</v>
      </c>
      <c r="D2229" s="17">
        <f t="shared" si="34"/>
        <v>-13936740</v>
      </c>
    </row>
    <row r="2230" spans="1:4" x14ac:dyDescent="0.3">
      <c r="A2230" s="15">
        <v>121463226</v>
      </c>
      <c r="B2230" s="15">
        <v>20000000</v>
      </c>
      <c r="C2230" s="3" t="s">
        <v>3770</v>
      </c>
      <c r="D2230" s="17">
        <f t="shared" si="34"/>
        <v>101463226</v>
      </c>
    </row>
    <row r="2231" spans="1:4" x14ac:dyDescent="0.3">
      <c r="A2231" s="14">
        <v>58006147</v>
      </c>
      <c r="B2231" s="14">
        <v>23000000</v>
      </c>
      <c r="C2231" s="2" t="s">
        <v>3771</v>
      </c>
      <c r="D2231" s="17">
        <f t="shared" si="34"/>
        <v>35006147</v>
      </c>
    </row>
    <row r="2232" spans="1:4" x14ac:dyDescent="0.3">
      <c r="A2232" s="15">
        <v>51053787</v>
      </c>
      <c r="B2232" s="15">
        <v>17500000</v>
      </c>
      <c r="C2232" s="3" t="s">
        <v>3774</v>
      </c>
      <c r="D2232" s="17">
        <f t="shared" si="34"/>
        <v>33553787</v>
      </c>
    </row>
    <row r="2233" spans="1:4" x14ac:dyDescent="0.3">
      <c r="A2233" s="14">
        <v>23472900</v>
      </c>
      <c r="B2233" s="14">
        <v>17500000</v>
      </c>
      <c r="C2233" s="2" t="s">
        <v>3776</v>
      </c>
      <c r="D2233" s="17">
        <f t="shared" si="34"/>
        <v>5972900</v>
      </c>
    </row>
    <row r="2234" spans="1:4" x14ac:dyDescent="0.3">
      <c r="A2234" s="15">
        <v>39687528</v>
      </c>
      <c r="B2234" s="15">
        <v>24000000</v>
      </c>
      <c r="C2234" s="3" t="s">
        <v>3778</v>
      </c>
      <c r="D2234" s="17">
        <f t="shared" si="34"/>
        <v>15687528</v>
      </c>
    </row>
    <row r="2235" spans="1:4" x14ac:dyDescent="0.3">
      <c r="A2235" s="14">
        <v>7017178</v>
      </c>
      <c r="B2235" s="14">
        <v>17500000</v>
      </c>
      <c r="C2235" s="2" t="s">
        <v>3781</v>
      </c>
      <c r="D2235" s="17">
        <f t="shared" si="34"/>
        <v>-10482822</v>
      </c>
    </row>
    <row r="2236" spans="1:4" x14ac:dyDescent="0.3">
      <c r="A2236" s="14">
        <v>325491</v>
      </c>
      <c r="B2236" s="14">
        <v>17500000</v>
      </c>
      <c r="C2236" s="2" t="s">
        <v>3783</v>
      </c>
      <c r="D2236" s="17">
        <f t="shared" si="34"/>
        <v>-17174509</v>
      </c>
    </row>
    <row r="2237" spans="1:4" x14ac:dyDescent="0.3">
      <c r="A2237" s="15">
        <v>96471845</v>
      </c>
      <c r="B2237" s="15">
        <v>17000000</v>
      </c>
      <c r="C2237" s="3" t="s">
        <v>3784</v>
      </c>
      <c r="D2237" s="17">
        <f t="shared" si="34"/>
        <v>79471845</v>
      </c>
    </row>
    <row r="2238" spans="1:4" x14ac:dyDescent="0.3">
      <c r="A2238" s="14">
        <v>85200000</v>
      </c>
      <c r="B2238" s="14">
        <v>18500000</v>
      </c>
      <c r="C2238" s="2" t="s">
        <v>3785</v>
      </c>
      <c r="D2238" s="17">
        <f t="shared" si="34"/>
        <v>66700000</v>
      </c>
    </row>
    <row r="2239" spans="1:4" x14ac:dyDescent="0.3">
      <c r="A2239" s="15">
        <v>72000000</v>
      </c>
      <c r="B2239" s="15">
        <v>17000000</v>
      </c>
      <c r="C2239" s="3" t="s">
        <v>3788</v>
      </c>
      <c r="D2239" s="17">
        <f t="shared" si="34"/>
        <v>55000000</v>
      </c>
    </row>
    <row r="2240" spans="1:4" x14ac:dyDescent="0.3">
      <c r="A2240" s="14">
        <v>72219395</v>
      </c>
      <c r="B2240" s="14">
        <v>17000000</v>
      </c>
      <c r="C2240" s="2" t="s">
        <v>3790</v>
      </c>
      <c r="D2240" s="17">
        <f t="shared" si="34"/>
        <v>55219395</v>
      </c>
    </row>
    <row r="2241" spans="1:4" x14ac:dyDescent="0.3">
      <c r="A2241" s="15">
        <v>82389560</v>
      </c>
      <c r="B2241" s="15">
        <v>17000000</v>
      </c>
      <c r="C2241" s="3" t="s">
        <v>3791</v>
      </c>
      <c r="D2241" s="17">
        <f t="shared" si="34"/>
        <v>65389560</v>
      </c>
    </row>
    <row r="2242" spans="1:4" x14ac:dyDescent="0.3">
      <c r="A2242" s="14">
        <v>71502303</v>
      </c>
      <c r="B2242" s="14">
        <v>12000000</v>
      </c>
      <c r="C2242" s="2" t="s">
        <v>3792</v>
      </c>
      <c r="D2242" s="17">
        <f t="shared" si="34"/>
        <v>59502303</v>
      </c>
    </row>
    <row r="2243" spans="1:4" x14ac:dyDescent="0.3">
      <c r="A2243" s="15">
        <v>19179969</v>
      </c>
      <c r="B2243" s="15">
        <v>17500000</v>
      </c>
      <c r="C2243" s="3" t="s">
        <v>3793</v>
      </c>
      <c r="D2243" s="17">
        <f t="shared" ref="D2243:D2306" si="35">A2243-B2243</f>
        <v>1679969</v>
      </c>
    </row>
    <row r="2244" spans="1:4" x14ac:dyDescent="0.3">
      <c r="A2244" s="14">
        <v>47000000</v>
      </c>
      <c r="B2244" s="14">
        <v>300000</v>
      </c>
      <c r="C2244" s="2" t="s">
        <v>3794</v>
      </c>
      <c r="D2244" s="17">
        <f t="shared" si="35"/>
        <v>46700000</v>
      </c>
    </row>
    <row r="2245" spans="1:4" x14ac:dyDescent="0.3">
      <c r="A2245" s="14">
        <v>37566230</v>
      </c>
      <c r="B2245" s="14">
        <v>17000000</v>
      </c>
      <c r="C2245" s="2" t="s">
        <v>3797</v>
      </c>
      <c r="D2245" s="17">
        <f t="shared" si="35"/>
        <v>20566230</v>
      </c>
    </row>
    <row r="2246" spans="1:4" x14ac:dyDescent="0.3">
      <c r="A2246" s="15">
        <v>70492685</v>
      </c>
      <c r="B2246" s="15">
        <v>17000000</v>
      </c>
      <c r="C2246" s="3" t="s">
        <v>3798</v>
      </c>
      <c r="D2246" s="17">
        <f t="shared" si="35"/>
        <v>53492685</v>
      </c>
    </row>
    <row r="2247" spans="1:4" x14ac:dyDescent="0.3">
      <c r="A2247" s="14">
        <v>35635046</v>
      </c>
      <c r="B2247" s="14">
        <v>17000000</v>
      </c>
      <c r="C2247" s="2" t="s">
        <v>3799</v>
      </c>
      <c r="D2247" s="17">
        <f t="shared" si="35"/>
        <v>18635046</v>
      </c>
    </row>
    <row r="2248" spans="1:4" x14ac:dyDescent="0.3">
      <c r="A2248" s="15">
        <v>45670855</v>
      </c>
      <c r="B2248" s="15">
        <v>20000000</v>
      </c>
      <c r="C2248" s="3" t="s">
        <v>3801</v>
      </c>
      <c r="D2248" s="17">
        <f t="shared" si="35"/>
        <v>25670855</v>
      </c>
    </row>
    <row r="2249" spans="1:4" x14ac:dyDescent="0.3">
      <c r="A2249" s="14">
        <v>37939782</v>
      </c>
      <c r="B2249" s="14">
        <v>17000000</v>
      </c>
      <c r="C2249" s="2" t="s">
        <v>3802</v>
      </c>
      <c r="D2249" s="17">
        <f t="shared" si="35"/>
        <v>20939782</v>
      </c>
    </row>
    <row r="2250" spans="1:4" x14ac:dyDescent="0.3">
      <c r="A2250" s="14">
        <v>30324946</v>
      </c>
      <c r="B2250" s="14">
        <v>17000000</v>
      </c>
      <c r="C2250" s="2" t="s">
        <v>3805</v>
      </c>
      <c r="D2250" s="17">
        <f t="shared" si="35"/>
        <v>13324946</v>
      </c>
    </row>
    <row r="2251" spans="1:4" x14ac:dyDescent="0.3">
      <c r="A2251" s="15">
        <v>27854896</v>
      </c>
      <c r="B2251" s="15">
        <v>17000000</v>
      </c>
      <c r="C2251" s="3" t="s">
        <v>3807</v>
      </c>
      <c r="D2251" s="17">
        <f t="shared" si="35"/>
        <v>10854896</v>
      </c>
    </row>
    <row r="2252" spans="1:4" x14ac:dyDescent="0.3">
      <c r="A2252" s="14">
        <v>41777564</v>
      </c>
      <c r="B2252" s="14">
        <v>15000000</v>
      </c>
      <c r="C2252" s="2" t="s">
        <v>3808</v>
      </c>
      <c r="D2252" s="17">
        <f t="shared" si="35"/>
        <v>26777564</v>
      </c>
    </row>
    <row r="2253" spans="1:4" x14ac:dyDescent="0.3">
      <c r="A2253" s="15">
        <v>22734486</v>
      </c>
      <c r="B2253" s="15">
        <v>17000000</v>
      </c>
      <c r="C2253" s="3" t="s">
        <v>3809</v>
      </c>
      <c r="D2253" s="17">
        <f t="shared" si="35"/>
        <v>5734486</v>
      </c>
    </row>
    <row r="2254" spans="1:4" x14ac:dyDescent="0.3">
      <c r="A2254" s="14">
        <v>44469602</v>
      </c>
      <c r="B2254" s="14">
        <v>17000000</v>
      </c>
      <c r="C2254" s="2" t="s">
        <v>3810</v>
      </c>
      <c r="D2254" s="17">
        <f t="shared" si="35"/>
        <v>27469602</v>
      </c>
    </row>
    <row r="2255" spans="1:4" x14ac:dyDescent="0.3">
      <c r="A2255" s="15">
        <v>64998368</v>
      </c>
      <c r="B2255" s="15">
        <v>17000000</v>
      </c>
      <c r="C2255" s="3" t="s">
        <v>3812</v>
      </c>
      <c r="D2255" s="17">
        <f t="shared" si="35"/>
        <v>47998368</v>
      </c>
    </row>
    <row r="2256" spans="1:4" x14ac:dyDescent="0.3">
      <c r="A2256" s="14">
        <v>19693891</v>
      </c>
      <c r="B2256" s="14">
        <v>34000000</v>
      </c>
      <c r="C2256" s="2" t="s">
        <v>3813</v>
      </c>
      <c r="D2256" s="17">
        <f t="shared" si="35"/>
        <v>-14306109</v>
      </c>
    </row>
    <row r="2257" spans="1:4" x14ac:dyDescent="0.3">
      <c r="A2257" s="15">
        <v>16311763</v>
      </c>
      <c r="B2257" s="15">
        <v>17000000</v>
      </c>
      <c r="C2257" s="3" t="s">
        <v>3814</v>
      </c>
      <c r="D2257" s="17">
        <f t="shared" si="35"/>
        <v>-688237</v>
      </c>
    </row>
    <row r="2258" spans="1:4" x14ac:dyDescent="0.3">
      <c r="A2258" s="14">
        <v>12693621</v>
      </c>
      <c r="B2258" s="14">
        <v>17000000</v>
      </c>
      <c r="C2258" s="2" t="s">
        <v>3816</v>
      </c>
      <c r="D2258" s="17">
        <f t="shared" si="35"/>
        <v>-4306379</v>
      </c>
    </row>
    <row r="2259" spans="1:4" x14ac:dyDescent="0.3">
      <c r="A2259" s="15">
        <v>15655665</v>
      </c>
      <c r="B2259" s="15">
        <v>4000000</v>
      </c>
      <c r="C2259" s="3" t="s">
        <v>3818</v>
      </c>
      <c r="D2259" s="17">
        <f t="shared" si="35"/>
        <v>11655665</v>
      </c>
    </row>
    <row r="2260" spans="1:4" x14ac:dyDescent="0.3">
      <c r="A2260" s="14">
        <v>11634458</v>
      </c>
      <c r="B2260" s="14">
        <v>17000000</v>
      </c>
      <c r="C2260" s="2" t="s">
        <v>3821</v>
      </c>
      <c r="D2260" s="17">
        <f t="shared" si="35"/>
        <v>-5365542</v>
      </c>
    </row>
    <row r="2261" spans="1:4" x14ac:dyDescent="0.3">
      <c r="A2261" s="15">
        <v>27154426</v>
      </c>
      <c r="B2261" s="15">
        <v>17000000</v>
      </c>
      <c r="C2261" s="3" t="s">
        <v>3822</v>
      </c>
      <c r="D2261" s="17">
        <f t="shared" si="35"/>
        <v>10154426</v>
      </c>
    </row>
    <row r="2262" spans="1:4" x14ac:dyDescent="0.3">
      <c r="A2262" s="15">
        <v>54239856</v>
      </c>
      <c r="B2262" s="15">
        <v>17000000</v>
      </c>
      <c r="C2262" s="3" t="s">
        <v>3824</v>
      </c>
      <c r="D2262" s="17">
        <f t="shared" si="35"/>
        <v>37239856</v>
      </c>
    </row>
    <row r="2263" spans="1:4" x14ac:dyDescent="0.3">
      <c r="A2263" s="14">
        <v>8662318</v>
      </c>
      <c r="B2263" s="14">
        <v>17000000</v>
      </c>
      <c r="C2263" s="2" t="s">
        <v>3825</v>
      </c>
      <c r="D2263" s="17">
        <f t="shared" si="35"/>
        <v>-8337682</v>
      </c>
    </row>
    <row r="2264" spans="1:4" x14ac:dyDescent="0.3">
      <c r="A2264" s="15">
        <v>7156725</v>
      </c>
      <c r="B2264" s="15">
        <v>19000000</v>
      </c>
      <c r="C2264" s="3" t="s">
        <v>3826</v>
      </c>
      <c r="D2264" s="17">
        <f t="shared" si="35"/>
        <v>-11843275</v>
      </c>
    </row>
    <row r="2265" spans="1:4" x14ac:dyDescent="0.3">
      <c r="A2265" s="14">
        <v>15681020</v>
      </c>
      <c r="B2265" s="14">
        <v>17000000</v>
      </c>
      <c r="C2265" s="2" t="s">
        <v>3828</v>
      </c>
      <c r="D2265" s="17">
        <f t="shared" si="35"/>
        <v>-1318980</v>
      </c>
    </row>
    <row r="2266" spans="1:4" x14ac:dyDescent="0.3">
      <c r="A2266" s="14">
        <v>6855137</v>
      </c>
      <c r="B2266" s="14">
        <v>17000000</v>
      </c>
      <c r="C2266" s="2" t="s">
        <v>3830</v>
      </c>
      <c r="D2266" s="17">
        <f t="shared" si="35"/>
        <v>-10144863</v>
      </c>
    </row>
    <row r="2267" spans="1:4" x14ac:dyDescent="0.3">
      <c r="A2267" s="14">
        <v>2315683</v>
      </c>
      <c r="B2267" s="14">
        <v>17000000</v>
      </c>
      <c r="C2267" s="2" t="s">
        <v>3833</v>
      </c>
      <c r="D2267" s="17">
        <f t="shared" si="35"/>
        <v>-14684317</v>
      </c>
    </row>
    <row r="2268" spans="1:4" x14ac:dyDescent="0.3">
      <c r="A2268" s="15">
        <v>39825798</v>
      </c>
      <c r="B2268" s="15">
        <v>16000000</v>
      </c>
      <c r="C2268" s="3" t="s">
        <v>3834</v>
      </c>
      <c r="D2268" s="17">
        <f t="shared" si="35"/>
        <v>23825798</v>
      </c>
    </row>
    <row r="2269" spans="1:4" x14ac:dyDescent="0.3">
      <c r="A2269" s="14">
        <v>2000000</v>
      </c>
      <c r="B2269" s="14">
        <v>17000000</v>
      </c>
      <c r="C2269" s="2" t="s">
        <v>3836</v>
      </c>
      <c r="D2269" s="17">
        <f t="shared" si="35"/>
        <v>-15000000</v>
      </c>
    </row>
    <row r="2270" spans="1:4" x14ac:dyDescent="0.3">
      <c r="A2270" s="15">
        <v>1569918</v>
      </c>
      <c r="B2270" s="15">
        <v>17000000</v>
      </c>
      <c r="C2270" s="3" t="s">
        <v>3837</v>
      </c>
      <c r="D2270" s="17">
        <f t="shared" si="35"/>
        <v>-15430082</v>
      </c>
    </row>
    <row r="2271" spans="1:4" x14ac:dyDescent="0.3">
      <c r="A2271" s="15">
        <v>273420</v>
      </c>
      <c r="B2271" s="15">
        <v>17000000</v>
      </c>
      <c r="C2271" s="3" t="s">
        <v>3839</v>
      </c>
      <c r="D2271" s="17">
        <f t="shared" si="35"/>
        <v>-16726580</v>
      </c>
    </row>
    <row r="2272" spans="1:4" x14ac:dyDescent="0.3">
      <c r="A2272" s="14">
        <v>4930798</v>
      </c>
      <c r="B2272" s="14">
        <v>17000000</v>
      </c>
      <c r="C2272" s="2" t="s">
        <v>3841</v>
      </c>
      <c r="D2272" s="17">
        <f t="shared" si="35"/>
        <v>-12069202</v>
      </c>
    </row>
    <row r="2273" spans="1:4" x14ac:dyDescent="0.3">
      <c r="A2273" s="15">
        <v>59847242</v>
      </c>
      <c r="B2273" s="15">
        <v>16500000</v>
      </c>
      <c r="C2273" s="3" t="s">
        <v>3843</v>
      </c>
      <c r="D2273" s="17">
        <f t="shared" si="35"/>
        <v>43347242</v>
      </c>
    </row>
    <row r="2274" spans="1:4" x14ac:dyDescent="0.3">
      <c r="A2274" s="14">
        <v>220914</v>
      </c>
      <c r="B2274" s="14">
        <v>16800000</v>
      </c>
      <c r="C2274" s="2" t="s">
        <v>3845</v>
      </c>
      <c r="D2274" s="17">
        <f t="shared" si="35"/>
        <v>-16579086</v>
      </c>
    </row>
    <row r="2275" spans="1:4" x14ac:dyDescent="0.3">
      <c r="A2275" s="14">
        <v>43848100</v>
      </c>
      <c r="B2275" s="14">
        <v>15000000</v>
      </c>
      <c r="C2275" s="2" t="s">
        <v>3846</v>
      </c>
      <c r="D2275" s="17">
        <f t="shared" si="35"/>
        <v>28848100</v>
      </c>
    </row>
    <row r="2276" spans="1:4" x14ac:dyDescent="0.3">
      <c r="A2276" s="15">
        <v>42700000</v>
      </c>
      <c r="B2276" s="15">
        <v>16500000</v>
      </c>
      <c r="C2276" s="3" t="s">
        <v>3847</v>
      </c>
      <c r="D2276" s="17">
        <f t="shared" si="35"/>
        <v>26200000</v>
      </c>
    </row>
    <row r="2277" spans="1:4" x14ac:dyDescent="0.3">
      <c r="A2277" s="14">
        <v>18663911</v>
      </c>
      <c r="B2277" s="14">
        <v>16500000</v>
      </c>
      <c r="C2277" s="2" t="s">
        <v>3849</v>
      </c>
      <c r="D2277" s="17">
        <f t="shared" si="35"/>
        <v>2163911</v>
      </c>
    </row>
    <row r="2278" spans="1:4" x14ac:dyDescent="0.3">
      <c r="A2278" s="15">
        <v>11702090</v>
      </c>
      <c r="B2278" s="15">
        <v>16500000</v>
      </c>
      <c r="C2278" s="3" t="s">
        <v>3851</v>
      </c>
      <c r="D2278" s="17">
        <f t="shared" si="35"/>
        <v>-4797910</v>
      </c>
    </row>
    <row r="2279" spans="1:4" x14ac:dyDescent="0.3">
      <c r="A2279" s="14">
        <v>13005485</v>
      </c>
      <c r="B2279" s="14">
        <v>15000000</v>
      </c>
      <c r="C2279" s="2" t="s">
        <v>3853</v>
      </c>
      <c r="D2279" s="17">
        <f t="shared" si="35"/>
        <v>-1994515</v>
      </c>
    </row>
    <row r="2280" spans="1:4" x14ac:dyDescent="0.3">
      <c r="A2280" s="15">
        <v>95860116</v>
      </c>
      <c r="B2280" s="15">
        <v>16400000</v>
      </c>
      <c r="C2280" s="3" t="s">
        <v>3854</v>
      </c>
      <c r="D2280" s="17">
        <f t="shared" si="35"/>
        <v>79460116</v>
      </c>
    </row>
    <row r="2281" spans="1:4" x14ac:dyDescent="0.3">
      <c r="A2281" s="14">
        <v>127175354</v>
      </c>
      <c r="B2281" s="14">
        <v>16000000</v>
      </c>
      <c r="C2281" s="2" t="s">
        <v>3856</v>
      </c>
      <c r="D2281" s="17">
        <f t="shared" si="35"/>
        <v>111175354</v>
      </c>
    </row>
    <row r="2282" spans="1:4" x14ac:dyDescent="0.3">
      <c r="A2282" s="15">
        <v>92823600</v>
      </c>
      <c r="B2282" s="15">
        <v>16000000</v>
      </c>
      <c r="C2282" s="3" t="s">
        <v>3857</v>
      </c>
      <c r="D2282" s="17">
        <f t="shared" si="35"/>
        <v>76823600</v>
      </c>
    </row>
    <row r="2283" spans="1:4" x14ac:dyDescent="0.3">
      <c r="A2283" s="14">
        <v>54000000</v>
      </c>
      <c r="B2283" s="14">
        <v>16000000</v>
      </c>
      <c r="C2283" s="2" t="s">
        <v>3858</v>
      </c>
      <c r="D2283" s="17">
        <f t="shared" si="35"/>
        <v>38000000</v>
      </c>
    </row>
    <row r="2284" spans="1:4" x14ac:dyDescent="0.3">
      <c r="A2284" s="15">
        <v>68525609</v>
      </c>
      <c r="B2284" s="15">
        <v>15600000</v>
      </c>
      <c r="C2284" s="3" t="s">
        <v>3859</v>
      </c>
      <c r="D2284" s="17">
        <f t="shared" si="35"/>
        <v>52925609</v>
      </c>
    </row>
    <row r="2285" spans="1:4" x14ac:dyDescent="0.3">
      <c r="A2285" s="14">
        <v>52885587</v>
      </c>
      <c r="B2285" s="14">
        <v>16000000</v>
      </c>
      <c r="C2285" s="2" t="s">
        <v>3860</v>
      </c>
      <c r="D2285" s="17">
        <f t="shared" si="35"/>
        <v>36885587</v>
      </c>
    </row>
    <row r="2286" spans="1:4" x14ac:dyDescent="0.3">
      <c r="A2286" s="15">
        <v>44667095</v>
      </c>
      <c r="B2286" s="15">
        <v>15000000</v>
      </c>
      <c r="C2286" s="3" t="s">
        <v>3862</v>
      </c>
      <c r="D2286" s="17">
        <f t="shared" si="35"/>
        <v>29667095</v>
      </c>
    </row>
    <row r="2287" spans="1:4" x14ac:dyDescent="0.3">
      <c r="A2287" s="14">
        <v>42638165</v>
      </c>
      <c r="B2287" s="14">
        <v>16000000</v>
      </c>
      <c r="C2287" s="2" t="s">
        <v>3863</v>
      </c>
      <c r="D2287" s="17">
        <f t="shared" si="35"/>
        <v>26638165</v>
      </c>
    </row>
    <row r="2288" spans="1:4" x14ac:dyDescent="0.3">
      <c r="A2288" s="15">
        <v>45507053</v>
      </c>
      <c r="B2288" s="15">
        <v>16000000</v>
      </c>
      <c r="C2288" s="3" t="s">
        <v>3864</v>
      </c>
      <c r="D2288" s="17">
        <f t="shared" si="35"/>
        <v>29507053</v>
      </c>
    </row>
    <row r="2289" spans="1:4" x14ac:dyDescent="0.3">
      <c r="A2289" s="14">
        <v>39511038</v>
      </c>
      <c r="B2289" s="14">
        <v>16000000</v>
      </c>
      <c r="C2289" s="2" t="s">
        <v>3865</v>
      </c>
      <c r="D2289" s="17">
        <f t="shared" si="35"/>
        <v>23511038</v>
      </c>
    </row>
    <row r="2290" spans="1:4" x14ac:dyDescent="0.3">
      <c r="A2290" s="15">
        <v>6462576</v>
      </c>
      <c r="B2290" s="15">
        <v>18500000</v>
      </c>
      <c r="C2290" s="3" t="s">
        <v>3867</v>
      </c>
      <c r="D2290" s="17">
        <f t="shared" si="35"/>
        <v>-12037424</v>
      </c>
    </row>
    <row r="2291" spans="1:4" x14ac:dyDescent="0.3">
      <c r="A2291" s="14">
        <v>40363530</v>
      </c>
      <c r="B2291" s="14">
        <v>16000000</v>
      </c>
      <c r="C2291" s="2" t="s">
        <v>3869</v>
      </c>
      <c r="D2291" s="17">
        <f t="shared" si="35"/>
        <v>24363530</v>
      </c>
    </row>
    <row r="2292" spans="1:4" x14ac:dyDescent="0.3">
      <c r="A2292" s="15">
        <v>37623143</v>
      </c>
      <c r="B2292" s="15">
        <v>13500000</v>
      </c>
      <c r="C2292" s="3" t="s">
        <v>3871</v>
      </c>
      <c r="D2292" s="17">
        <f t="shared" si="35"/>
        <v>24123143</v>
      </c>
    </row>
    <row r="2293" spans="1:4" x14ac:dyDescent="0.3">
      <c r="A2293" s="15">
        <v>33357476</v>
      </c>
      <c r="B2293" s="15">
        <v>35000000</v>
      </c>
      <c r="C2293" s="3" t="s">
        <v>3873</v>
      </c>
      <c r="D2293" s="17">
        <f t="shared" si="35"/>
        <v>-1642524</v>
      </c>
    </row>
    <row r="2294" spans="1:4" x14ac:dyDescent="0.3">
      <c r="A2294" s="14">
        <v>28734552</v>
      </c>
      <c r="B2294" s="14">
        <v>16000000</v>
      </c>
      <c r="C2294" s="2" t="s">
        <v>3874</v>
      </c>
      <c r="D2294" s="17">
        <f t="shared" si="35"/>
        <v>12734552</v>
      </c>
    </row>
    <row r="2295" spans="1:4" x14ac:dyDescent="0.3">
      <c r="A2295" s="15">
        <v>37300107</v>
      </c>
      <c r="B2295" s="15">
        <v>16000000</v>
      </c>
      <c r="C2295" s="3" t="s">
        <v>3876</v>
      </c>
      <c r="D2295" s="17">
        <f t="shared" si="35"/>
        <v>21300107</v>
      </c>
    </row>
    <row r="2296" spans="1:4" x14ac:dyDescent="0.3">
      <c r="A2296" s="14">
        <v>27087695</v>
      </c>
      <c r="B2296" s="14">
        <v>17700000</v>
      </c>
      <c r="C2296" s="2" t="s">
        <v>3877</v>
      </c>
      <c r="D2296" s="17">
        <f t="shared" si="35"/>
        <v>9387695</v>
      </c>
    </row>
    <row r="2297" spans="1:4" x14ac:dyDescent="0.3">
      <c r="A2297" s="15">
        <v>30102717</v>
      </c>
      <c r="B2297" s="15">
        <v>15000000</v>
      </c>
      <c r="C2297" s="3" t="s">
        <v>3879</v>
      </c>
      <c r="D2297" s="17">
        <f t="shared" si="35"/>
        <v>15102717</v>
      </c>
    </row>
    <row r="2298" spans="1:4" x14ac:dyDescent="0.3">
      <c r="A2298" s="14">
        <v>23618786</v>
      </c>
      <c r="B2298" s="14">
        <v>8000000</v>
      </c>
      <c r="C2298" s="2" t="s">
        <v>3881</v>
      </c>
      <c r="D2298" s="17">
        <f t="shared" si="35"/>
        <v>15618786</v>
      </c>
    </row>
    <row r="2299" spans="1:4" x14ac:dyDescent="0.3">
      <c r="A2299" s="15">
        <v>26896744</v>
      </c>
      <c r="B2299" s="15">
        <v>16500000</v>
      </c>
      <c r="C2299" s="3" t="s">
        <v>3883</v>
      </c>
      <c r="D2299" s="17">
        <f t="shared" si="35"/>
        <v>10396744</v>
      </c>
    </row>
    <row r="2300" spans="1:4" x14ac:dyDescent="0.3">
      <c r="A2300" s="14">
        <v>23213577</v>
      </c>
      <c r="B2300" s="14">
        <v>15500000</v>
      </c>
      <c r="C2300" s="2" t="s">
        <v>3884</v>
      </c>
      <c r="D2300" s="17">
        <f t="shared" si="35"/>
        <v>7713577</v>
      </c>
    </row>
    <row r="2301" spans="1:4" x14ac:dyDescent="0.3">
      <c r="A2301" s="15">
        <v>20627372</v>
      </c>
      <c r="B2301" s="15">
        <v>16000000</v>
      </c>
      <c r="C2301" s="3" t="s">
        <v>3886</v>
      </c>
      <c r="D2301" s="17">
        <f t="shared" si="35"/>
        <v>4627372</v>
      </c>
    </row>
    <row r="2302" spans="1:4" x14ac:dyDescent="0.3">
      <c r="A2302" s="14">
        <v>16346122</v>
      </c>
      <c r="B2302" s="14">
        <v>16000000</v>
      </c>
      <c r="C2302" s="2" t="s">
        <v>3888</v>
      </c>
      <c r="D2302" s="17">
        <f t="shared" si="35"/>
        <v>346122</v>
      </c>
    </row>
    <row r="2303" spans="1:4" x14ac:dyDescent="0.3">
      <c r="A2303" s="15">
        <v>16204793</v>
      </c>
      <c r="B2303" s="15">
        <v>16000000</v>
      </c>
      <c r="C2303" s="3" t="s">
        <v>3889</v>
      </c>
      <c r="D2303" s="17">
        <f t="shared" si="35"/>
        <v>204793</v>
      </c>
    </row>
    <row r="2304" spans="1:4" x14ac:dyDescent="0.3">
      <c r="A2304" s="14">
        <v>15427192</v>
      </c>
      <c r="B2304" s="14">
        <v>16000000</v>
      </c>
      <c r="C2304" s="2" t="s">
        <v>3892</v>
      </c>
      <c r="D2304" s="17">
        <f t="shared" si="35"/>
        <v>-572808</v>
      </c>
    </row>
    <row r="2305" spans="1:4" x14ac:dyDescent="0.3">
      <c r="A2305" s="15">
        <v>14792779</v>
      </c>
      <c r="B2305" s="15">
        <v>16000000</v>
      </c>
      <c r="C2305" s="3" t="s">
        <v>3893</v>
      </c>
      <c r="D2305" s="17">
        <f t="shared" si="35"/>
        <v>-1207221</v>
      </c>
    </row>
    <row r="2306" spans="1:4" x14ac:dyDescent="0.3">
      <c r="A2306" s="15">
        <v>19057024</v>
      </c>
      <c r="B2306" s="15">
        <v>16000000</v>
      </c>
      <c r="C2306" s="3" t="s">
        <v>3895</v>
      </c>
      <c r="D2306" s="17">
        <f t="shared" si="35"/>
        <v>3057024</v>
      </c>
    </row>
    <row r="2307" spans="1:4" x14ac:dyDescent="0.3">
      <c r="A2307" s="14">
        <v>14108518</v>
      </c>
      <c r="B2307" s="14">
        <v>16000000</v>
      </c>
      <c r="C2307" s="2" t="s">
        <v>3897</v>
      </c>
      <c r="D2307" s="17">
        <f t="shared" ref="D2307:D2370" si="36">A2307-B2307</f>
        <v>-1891482</v>
      </c>
    </row>
    <row r="2308" spans="1:4" x14ac:dyDescent="0.3">
      <c r="A2308" s="15">
        <v>13854000</v>
      </c>
      <c r="B2308" s="15">
        <v>20000000</v>
      </c>
      <c r="C2308" s="3" t="s">
        <v>3898</v>
      </c>
      <c r="D2308" s="17">
        <f t="shared" si="36"/>
        <v>-6146000</v>
      </c>
    </row>
    <row r="2309" spans="1:4" x14ac:dyDescent="0.3">
      <c r="A2309" s="14">
        <v>77324422</v>
      </c>
      <c r="B2309" s="14">
        <v>26000000</v>
      </c>
      <c r="C2309" s="2" t="s">
        <v>3899</v>
      </c>
      <c r="D2309" s="17">
        <f t="shared" si="36"/>
        <v>51324422</v>
      </c>
    </row>
    <row r="2310" spans="1:4" x14ac:dyDescent="0.3">
      <c r="A2310" s="15">
        <v>15500000</v>
      </c>
      <c r="B2310" s="15">
        <v>16000000</v>
      </c>
      <c r="C2310" s="3" t="s">
        <v>3901</v>
      </c>
      <c r="D2310" s="17">
        <f t="shared" si="36"/>
        <v>-500000</v>
      </c>
    </row>
    <row r="2311" spans="1:4" x14ac:dyDescent="0.3">
      <c r="A2311" s="14">
        <v>4734235</v>
      </c>
      <c r="B2311" s="14">
        <v>15000000</v>
      </c>
      <c r="C2311" s="2" t="s">
        <v>3903</v>
      </c>
      <c r="D2311" s="17">
        <f t="shared" si="36"/>
        <v>-10265765</v>
      </c>
    </row>
    <row r="2312" spans="1:4" x14ac:dyDescent="0.3">
      <c r="A2312" s="15">
        <v>4839383</v>
      </c>
      <c r="B2312" s="15">
        <v>16000000</v>
      </c>
      <c r="C2312" s="3" t="s">
        <v>3904</v>
      </c>
      <c r="D2312" s="17">
        <f t="shared" si="36"/>
        <v>-11160617</v>
      </c>
    </row>
    <row r="2313" spans="1:4" x14ac:dyDescent="0.3">
      <c r="A2313" s="14">
        <v>4193025</v>
      </c>
      <c r="B2313" s="14">
        <v>15000000</v>
      </c>
      <c r="C2313" s="2" t="s">
        <v>3906</v>
      </c>
      <c r="D2313" s="17">
        <f t="shared" si="36"/>
        <v>-10806975</v>
      </c>
    </row>
    <row r="2314" spans="1:4" x14ac:dyDescent="0.3">
      <c r="A2314" s="15">
        <v>5900000</v>
      </c>
      <c r="B2314" s="15">
        <v>16000000</v>
      </c>
      <c r="C2314" s="3" t="s">
        <v>3907</v>
      </c>
      <c r="D2314" s="17">
        <f t="shared" si="36"/>
        <v>-10100000</v>
      </c>
    </row>
    <row r="2315" spans="1:4" x14ac:dyDescent="0.3">
      <c r="A2315" s="14">
        <v>2849142</v>
      </c>
      <c r="B2315" s="14">
        <v>16000000</v>
      </c>
      <c r="C2315" s="2" t="s">
        <v>3909</v>
      </c>
      <c r="D2315" s="17">
        <f t="shared" si="36"/>
        <v>-13150858</v>
      </c>
    </row>
    <row r="2316" spans="1:4" x14ac:dyDescent="0.3">
      <c r="A2316" s="15">
        <v>1686429</v>
      </c>
      <c r="B2316" s="15">
        <v>16000000</v>
      </c>
      <c r="C2316" s="3" t="s">
        <v>3912</v>
      </c>
      <c r="D2316" s="17">
        <f t="shared" si="36"/>
        <v>-14313571</v>
      </c>
    </row>
    <row r="2317" spans="1:4" x14ac:dyDescent="0.3">
      <c r="A2317" s="14">
        <v>1984743</v>
      </c>
      <c r="B2317" s="14">
        <v>16000000</v>
      </c>
      <c r="C2317" s="2" t="s">
        <v>3913</v>
      </c>
      <c r="D2317" s="17">
        <f t="shared" si="36"/>
        <v>-14015257</v>
      </c>
    </row>
    <row r="2318" spans="1:4" x14ac:dyDescent="0.3">
      <c r="A2318" s="15">
        <v>1666262</v>
      </c>
      <c r="B2318" s="15">
        <v>16000000</v>
      </c>
      <c r="C2318" s="3" t="s">
        <v>3915</v>
      </c>
      <c r="D2318" s="17">
        <f t="shared" si="36"/>
        <v>-14333738</v>
      </c>
    </row>
    <row r="2319" spans="1:4" x14ac:dyDescent="0.3">
      <c r="A2319" s="14">
        <v>2319187</v>
      </c>
      <c r="B2319" s="14">
        <v>20000000</v>
      </c>
      <c r="C2319" s="2" t="s">
        <v>3916</v>
      </c>
      <c r="D2319" s="17">
        <f t="shared" si="36"/>
        <v>-17680813</v>
      </c>
    </row>
    <row r="2320" spans="1:4" x14ac:dyDescent="0.3">
      <c r="A2320" s="15">
        <v>13922211</v>
      </c>
      <c r="B2320" s="15">
        <v>16000000</v>
      </c>
      <c r="C2320" s="3" t="s">
        <v>3918</v>
      </c>
      <c r="D2320" s="17">
        <f t="shared" si="36"/>
        <v>-2077789</v>
      </c>
    </row>
    <row r="2321" spans="1:4" x14ac:dyDescent="0.3">
      <c r="A2321" s="15">
        <v>23091</v>
      </c>
      <c r="B2321" s="15">
        <v>15000000</v>
      </c>
      <c r="C2321" s="3" t="s">
        <v>3920</v>
      </c>
      <c r="D2321" s="17">
        <f t="shared" si="36"/>
        <v>-14976909</v>
      </c>
    </row>
    <row r="2322" spans="1:4" x14ac:dyDescent="0.3">
      <c r="A2322" s="14">
        <v>336467</v>
      </c>
      <c r="B2322" s="14">
        <v>13000000</v>
      </c>
      <c r="C2322" s="2" t="s">
        <v>3922</v>
      </c>
      <c r="D2322" s="17">
        <f t="shared" si="36"/>
        <v>-12663533</v>
      </c>
    </row>
    <row r="2323" spans="1:4" x14ac:dyDescent="0.3">
      <c r="A2323" s="15">
        <v>2964</v>
      </c>
      <c r="B2323" s="15">
        <v>16000000</v>
      </c>
      <c r="C2323" s="3" t="s">
        <v>3923</v>
      </c>
      <c r="D2323" s="17">
        <f t="shared" si="36"/>
        <v>-15997036</v>
      </c>
    </row>
    <row r="2324" spans="1:4" x14ac:dyDescent="0.3">
      <c r="A2324" s="14">
        <v>2428883</v>
      </c>
      <c r="B2324" s="14">
        <v>16000000</v>
      </c>
      <c r="C2324" s="2" t="s">
        <v>3925</v>
      </c>
      <c r="D2324" s="17">
        <f t="shared" si="36"/>
        <v>-13571117</v>
      </c>
    </row>
    <row r="2325" spans="1:4" x14ac:dyDescent="0.3">
      <c r="A2325" s="15">
        <v>13571817</v>
      </c>
      <c r="B2325" s="15">
        <v>15600000</v>
      </c>
      <c r="C2325" s="3" t="s">
        <v>3927</v>
      </c>
      <c r="D2325" s="17">
        <f t="shared" si="36"/>
        <v>-2028183</v>
      </c>
    </row>
    <row r="2326" spans="1:4" x14ac:dyDescent="0.3">
      <c r="A2326" s="15">
        <v>1181197</v>
      </c>
      <c r="B2326" s="15">
        <v>15500000</v>
      </c>
      <c r="C2326" s="3" t="s">
        <v>3929</v>
      </c>
      <c r="D2326" s="17">
        <f t="shared" si="36"/>
        <v>-14318803</v>
      </c>
    </row>
    <row r="2327" spans="1:4" x14ac:dyDescent="0.3">
      <c r="A2327" s="14">
        <v>81525</v>
      </c>
      <c r="B2327" s="14">
        <v>15300000</v>
      </c>
      <c r="C2327" s="2" t="s">
        <v>3931</v>
      </c>
      <c r="D2327" s="17">
        <f t="shared" si="36"/>
        <v>-15218475</v>
      </c>
    </row>
    <row r="2328" spans="1:4" x14ac:dyDescent="0.3">
      <c r="A2328" s="15">
        <v>7774730</v>
      </c>
      <c r="B2328" s="15">
        <v>15500000</v>
      </c>
      <c r="C2328" s="3" t="s">
        <v>3933</v>
      </c>
      <c r="D2328" s="17">
        <f t="shared" si="36"/>
        <v>-7725270</v>
      </c>
    </row>
    <row r="2329" spans="1:4" x14ac:dyDescent="0.3">
      <c r="A2329" s="14">
        <v>234760500</v>
      </c>
      <c r="B2329" s="14">
        <v>14000000</v>
      </c>
      <c r="C2329" s="2" t="s">
        <v>3934</v>
      </c>
      <c r="D2329" s="17">
        <f t="shared" si="36"/>
        <v>220760500</v>
      </c>
    </row>
    <row r="2330" spans="1:4" x14ac:dyDescent="0.3">
      <c r="A2330" s="15">
        <v>285761243</v>
      </c>
      <c r="B2330" s="15">
        <v>18000000</v>
      </c>
      <c r="C2330" s="3" t="s">
        <v>3935</v>
      </c>
      <c r="D2330" s="17">
        <f t="shared" si="36"/>
        <v>267761243</v>
      </c>
    </row>
    <row r="2331" spans="1:4" x14ac:dyDescent="0.3">
      <c r="A2331" s="14">
        <v>167780960</v>
      </c>
      <c r="B2331" s="14">
        <v>11000000</v>
      </c>
      <c r="C2331" s="2" t="s">
        <v>3936</v>
      </c>
      <c r="D2331" s="17">
        <f t="shared" si="36"/>
        <v>156780960</v>
      </c>
    </row>
    <row r="2332" spans="1:4" x14ac:dyDescent="0.3">
      <c r="A2332" s="15">
        <v>177200000</v>
      </c>
      <c r="B2332" s="15">
        <v>22000000</v>
      </c>
      <c r="C2332" s="3" t="s">
        <v>3937</v>
      </c>
      <c r="D2332" s="17">
        <f t="shared" si="36"/>
        <v>155200000</v>
      </c>
    </row>
    <row r="2333" spans="1:4" x14ac:dyDescent="0.3">
      <c r="A2333" s="14">
        <v>176781728</v>
      </c>
      <c r="B2333" s="14">
        <v>15000000</v>
      </c>
      <c r="C2333" s="2" t="s">
        <v>3938</v>
      </c>
      <c r="D2333" s="17">
        <f t="shared" si="36"/>
        <v>161781728</v>
      </c>
    </row>
    <row r="2334" spans="1:4" x14ac:dyDescent="0.3">
      <c r="A2334" s="15">
        <v>128067808</v>
      </c>
      <c r="B2334" s="15">
        <v>15000000</v>
      </c>
      <c r="C2334" s="3" t="s">
        <v>3939</v>
      </c>
      <c r="D2334" s="17">
        <f t="shared" si="36"/>
        <v>113067808</v>
      </c>
    </row>
    <row r="2335" spans="1:4" x14ac:dyDescent="0.3">
      <c r="A2335" s="14">
        <v>130058047</v>
      </c>
      <c r="B2335" s="14">
        <v>15000000</v>
      </c>
      <c r="C2335" s="2" t="s">
        <v>3940</v>
      </c>
      <c r="D2335" s="17">
        <f t="shared" si="36"/>
        <v>115058047</v>
      </c>
    </row>
    <row r="2336" spans="1:4" x14ac:dyDescent="0.3">
      <c r="A2336" s="15">
        <v>138795342</v>
      </c>
      <c r="B2336" s="15">
        <v>15000000</v>
      </c>
      <c r="C2336" s="3" t="s">
        <v>3941</v>
      </c>
      <c r="D2336" s="17">
        <f t="shared" si="36"/>
        <v>123795342</v>
      </c>
    </row>
    <row r="2337" spans="1:4" x14ac:dyDescent="0.3">
      <c r="A2337" s="14">
        <v>111936400</v>
      </c>
      <c r="B2337" s="14">
        <v>15000000</v>
      </c>
      <c r="C2337" s="2" t="s">
        <v>3942</v>
      </c>
      <c r="D2337" s="17">
        <f t="shared" si="36"/>
        <v>96936400</v>
      </c>
    </row>
    <row r="2338" spans="1:4" x14ac:dyDescent="0.3">
      <c r="A2338" s="14">
        <v>317040</v>
      </c>
      <c r="B2338" s="14">
        <v>15500000</v>
      </c>
      <c r="C2338" s="2" t="s">
        <v>3944</v>
      </c>
      <c r="D2338" s="17">
        <f t="shared" si="36"/>
        <v>-15182960</v>
      </c>
    </row>
    <row r="2339" spans="1:4" x14ac:dyDescent="0.3">
      <c r="A2339" s="15">
        <v>94175854</v>
      </c>
      <c r="B2339" s="15">
        <v>15000000</v>
      </c>
      <c r="C2339" s="3" t="s">
        <v>3945</v>
      </c>
      <c r="D2339" s="17">
        <f t="shared" si="36"/>
        <v>79175854</v>
      </c>
    </row>
    <row r="2340" spans="1:4" x14ac:dyDescent="0.3">
      <c r="A2340" s="14">
        <v>91121452</v>
      </c>
      <c r="B2340" s="14">
        <v>14000000</v>
      </c>
      <c r="C2340" s="2" t="s">
        <v>3947</v>
      </c>
      <c r="D2340" s="17">
        <f t="shared" si="36"/>
        <v>77121452</v>
      </c>
    </row>
    <row r="2341" spans="1:4" x14ac:dyDescent="0.3">
      <c r="A2341" s="15">
        <v>69800000</v>
      </c>
      <c r="B2341" s="15">
        <v>10000000</v>
      </c>
      <c r="C2341" s="3" t="s">
        <v>3948</v>
      </c>
      <c r="D2341" s="17">
        <f t="shared" si="36"/>
        <v>59800000</v>
      </c>
    </row>
    <row r="2342" spans="1:4" x14ac:dyDescent="0.3">
      <c r="A2342" s="15">
        <v>64001297</v>
      </c>
      <c r="B2342" s="15">
        <v>15000000</v>
      </c>
      <c r="C2342" s="3" t="s">
        <v>3949</v>
      </c>
      <c r="D2342" s="17">
        <f t="shared" si="36"/>
        <v>49001297</v>
      </c>
    </row>
    <row r="2343" spans="1:4" x14ac:dyDescent="0.3">
      <c r="A2343" s="14">
        <v>71588220</v>
      </c>
      <c r="B2343" s="14">
        <v>20000000</v>
      </c>
      <c r="C2343" s="2" t="s">
        <v>3951</v>
      </c>
      <c r="D2343" s="17">
        <f t="shared" si="36"/>
        <v>51588220</v>
      </c>
    </row>
    <row r="2344" spans="1:4" x14ac:dyDescent="0.3">
      <c r="A2344" s="14">
        <v>61400000</v>
      </c>
      <c r="B2344" s="14">
        <v>15000000</v>
      </c>
      <c r="C2344" s="2" t="s">
        <v>3952</v>
      </c>
      <c r="D2344" s="17">
        <f t="shared" si="36"/>
        <v>46400000</v>
      </c>
    </row>
    <row r="2345" spans="1:4" x14ac:dyDescent="0.3">
      <c r="A2345" s="15">
        <v>101978840</v>
      </c>
      <c r="B2345" s="15">
        <v>15000000</v>
      </c>
      <c r="C2345" s="3" t="s">
        <v>3953</v>
      </c>
      <c r="D2345" s="17">
        <f t="shared" si="36"/>
        <v>86978840</v>
      </c>
    </row>
    <row r="2346" spans="1:4" x14ac:dyDescent="0.3">
      <c r="A2346" s="14">
        <v>56437947</v>
      </c>
      <c r="B2346" s="14">
        <v>9800000</v>
      </c>
      <c r="C2346" s="2" t="s">
        <v>3954</v>
      </c>
      <c r="D2346" s="17">
        <f t="shared" si="36"/>
        <v>46637947</v>
      </c>
    </row>
    <row r="2347" spans="1:4" x14ac:dyDescent="0.3">
      <c r="A2347" s="15">
        <v>73326666</v>
      </c>
      <c r="B2347" s="15">
        <v>15000000</v>
      </c>
      <c r="C2347" s="3" t="s">
        <v>3955</v>
      </c>
      <c r="D2347" s="17">
        <f t="shared" si="36"/>
        <v>58326666</v>
      </c>
    </row>
    <row r="2348" spans="1:4" x14ac:dyDescent="0.3">
      <c r="A2348" s="14">
        <v>55184721</v>
      </c>
      <c r="B2348" s="14">
        <v>15000000</v>
      </c>
      <c r="C2348" s="2" t="s">
        <v>3956</v>
      </c>
      <c r="D2348" s="17">
        <f t="shared" si="36"/>
        <v>40184721</v>
      </c>
    </row>
    <row r="2349" spans="1:4" x14ac:dyDescent="0.3">
      <c r="A2349" s="15">
        <v>50003300</v>
      </c>
      <c r="B2349" s="15">
        <v>15000000</v>
      </c>
      <c r="C2349" s="3" t="s">
        <v>3959</v>
      </c>
      <c r="D2349" s="17">
        <f t="shared" si="36"/>
        <v>35003300</v>
      </c>
    </row>
    <row r="2350" spans="1:4" x14ac:dyDescent="0.3">
      <c r="A2350" s="14">
        <v>54322273</v>
      </c>
      <c r="B2350" s="14">
        <v>17000000</v>
      </c>
      <c r="C2350" s="2" t="s">
        <v>3961</v>
      </c>
      <c r="D2350" s="17">
        <f t="shared" si="36"/>
        <v>37322273</v>
      </c>
    </row>
    <row r="2351" spans="1:4" x14ac:dyDescent="0.3">
      <c r="A2351" s="15">
        <v>47860214</v>
      </c>
      <c r="B2351" s="15">
        <v>15000000</v>
      </c>
      <c r="C2351" s="3" t="s">
        <v>3962</v>
      </c>
      <c r="D2351" s="17">
        <f t="shared" si="36"/>
        <v>32860214</v>
      </c>
    </row>
    <row r="2352" spans="1:4" x14ac:dyDescent="0.3">
      <c r="A2352" s="14">
        <v>47811275</v>
      </c>
      <c r="B2352" s="14">
        <v>15000000</v>
      </c>
      <c r="C2352" s="2" t="s">
        <v>3963</v>
      </c>
      <c r="D2352" s="17">
        <f t="shared" si="36"/>
        <v>32811275</v>
      </c>
    </row>
    <row r="2353" spans="1:4" x14ac:dyDescent="0.3">
      <c r="A2353" s="14">
        <v>43022524</v>
      </c>
      <c r="B2353" s="14">
        <v>15000000</v>
      </c>
      <c r="C2353" s="2" t="s">
        <v>3964</v>
      </c>
      <c r="D2353" s="17">
        <f t="shared" si="36"/>
        <v>28022524</v>
      </c>
    </row>
    <row r="2354" spans="1:4" x14ac:dyDescent="0.3">
      <c r="A2354" s="15">
        <v>42672630</v>
      </c>
      <c r="B2354" s="15">
        <v>17000000</v>
      </c>
      <c r="C2354" s="3" t="s">
        <v>3967</v>
      </c>
      <c r="D2354" s="17">
        <f t="shared" si="36"/>
        <v>25672630</v>
      </c>
    </row>
    <row r="2355" spans="1:4" x14ac:dyDescent="0.3">
      <c r="A2355" s="14">
        <v>42919096</v>
      </c>
      <c r="B2355" s="14">
        <v>15000000</v>
      </c>
      <c r="C2355" s="2" t="s">
        <v>3969</v>
      </c>
      <c r="D2355" s="17">
        <f t="shared" si="36"/>
        <v>27919096</v>
      </c>
    </row>
    <row r="2356" spans="1:4" x14ac:dyDescent="0.3">
      <c r="A2356" s="15">
        <v>42592530</v>
      </c>
      <c r="B2356" s="15">
        <v>15000000</v>
      </c>
      <c r="C2356" s="3" t="s">
        <v>3971</v>
      </c>
      <c r="D2356" s="17">
        <f t="shared" si="36"/>
        <v>27592530</v>
      </c>
    </row>
    <row r="2357" spans="1:4" x14ac:dyDescent="0.3">
      <c r="A2357" s="14">
        <v>40064955</v>
      </c>
      <c r="B2357" s="14">
        <v>15000000</v>
      </c>
      <c r="C2357" s="2" t="s">
        <v>3972</v>
      </c>
      <c r="D2357" s="17">
        <f t="shared" si="36"/>
        <v>25064955</v>
      </c>
    </row>
    <row r="2358" spans="1:4" x14ac:dyDescent="0.3">
      <c r="A2358" s="14">
        <v>44886089</v>
      </c>
      <c r="B2358" s="14">
        <v>10000000</v>
      </c>
      <c r="C2358" s="2" t="s">
        <v>3973</v>
      </c>
      <c r="D2358" s="17">
        <f t="shared" si="36"/>
        <v>34886089</v>
      </c>
    </row>
    <row r="2359" spans="1:4" x14ac:dyDescent="0.3">
      <c r="A2359" s="15">
        <v>37882551</v>
      </c>
      <c r="B2359" s="15">
        <v>16000000</v>
      </c>
      <c r="C2359" s="3" t="s">
        <v>3975</v>
      </c>
      <c r="D2359" s="17">
        <f t="shared" si="36"/>
        <v>21882551</v>
      </c>
    </row>
    <row r="2360" spans="1:4" x14ac:dyDescent="0.3">
      <c r="A2360" s="14">
        <v>40983001</v>
      </c>
      <c r="B2360" s="14">
        <v>7000000</v>
      </c>
      <c r="C2360" s="2" t="s">
        <v>3976</v>
      </c>
      <c r="D2360" s="17">
        <f t="shared" si="36"/>
        <v>33983001</v>
      </c>
    </row>
    <row r="2361" spans="1:4" x14ac:dyDescent="0.3">
      <c r="A2361" s="14">
        <v>35007180</v>
      </c>
      <c r="B2361" s="14">
        <v>15000000</v>
      </c>
      <c r="C2361" s="2" t="s">
        <v>3977</v>
      </c>
      <c r="D2361" s="17">
        <f t="shared" si="36"/>
        <v>20007180</v>
      </c>
    </row>
    <row r="2362" spans="1:4" x14ac:dyDescent="0.3">
      <c r="A2362" s="15">
        <v>35887263</v>
      </c>
      <c r="B2362" s="15">
        <v>15000000</v>
      </c>
      <c r="C2362" s="3" t="s">
        <v>3979</v>
      </c>
      <c r="D2362" s="17">
        <f t="shared" si="36"/>
        <v>20887263</v>
      </c>
    </row>
    <row r="2363" spans="1:4" x14ac:dyDescent="0.3">
      <c r="A2363" s="14">
        <v>34308901</v>
      </c>
      <c r="B2363" s="14">
        <v>16000000</v>
      </c>
      <c r="C2363" s="2" t="s">
        <v>3980</v>
      </c>
      <c r="D2363" s="17">
        <f t="shared" si="36"/>
        <v>18308901</v>
      </c>
    </row>
    <row r="2364" spans="1:4" x14ac:dyDescent="0.3">
      <c r="A2364" s="15">
        <v>33771174</v>
      </c>
      <c r="B2364" s="15">
        <v>15000000</v>
      </c>
      <c r="C2364" s="3" t="s">
        <v>3982</v>
      </c>
      <c r="D2364" s="17">
        <f t="shared" si="36"/>
        <v>18771174</v>
      </c>
    </row>
    <row r="2365" spans="1:4" x14ac:dyDescent="0.3">
      <c r="A2365" s="14">
        <v>6000000</v>
      </c>
      <c r="B2365" s="14">
        <v>15000000</v>
      </c>
      <c r="C2365" s="2" t="s">
        <v>3983</v>
      </c>
      <c r="D2365" s="17">
        <f t="shared" si="36"/>
        <v>-9000000</v>
      </c>
    </row>
    <row r="2366" spans="1:4" x14ac:dyDescent="0.3">
      <c r="A2366" s="15">
        <v>33386128</v>
      </c>
      <c r="B2366" s="15">
        <v>15000000</v>
      </c>
      <c r="C2366" s="3" t="s">
        <v>3985</v>
      </c>
      <c r="D2366" s="17">
        <f t="shared" si="36"/>
        <v>18386128</v>
      </c>
    </row>
    <row r="2367" spans="1:4" x14ac:dyDescent="0.3">
      <c r="A2367" s="14">
        <v>37877959</v>
      </c>
      <c r="B2367" s="14">
        <v>15000000</v>
      </c>
      <c r="C2367" s="2" t="s">
        <v>3986</v>
      </c>
      <c r="D2367" s="17">
        <f t="shared" si="36"/>
        <v>22877959</v>
      </c>
    </row>
    <row r="2368" spans="1:4" x14ac:dyDescent="0.3">
      <c r="A2368" s="15">
        <v>32721635</v>
      </c>
      <c r="B2368" s="15">
        <v>15000000</v>
      </c>
      <c r="C2368" s="3" t="s">
        <v>3988</v>
      </c>
      <c r="D2368" s="17">
        <f t="shared" si="36"/>
        <v>17721635</v>
      </c>
    </row>
    <row r="2369" spans="1:4" x14ac:dyDescent="0.3">
      <c r="A2369" s="14">
        <v>31585300</v>
      </c>
      <c r="B2369" s="14">
        <v>15000000</v>
      </c>
      <c r="C2369" s="2" t="s">
        <v>3989</v>
      </c>
      <c r="D2369" s="17">
        <f t="shared" si="36"/>
        <v>16585300</v>
      </c>
    </row>
    <row r="2370" spans="1:4" x14ac:dyDescent="0.3">
      <c r="A2370" s="15">
        <v>30259652</v>
      </c>
      <c r="B2370" s="15">
        <v>15000000</v>
      </c>
      <c r="C2370" s="3" t="s">
        <v>3992</v>
      </c>
      <c r="D2370" s="17">
        <f t="shared" si="36"/>
        <v>15259652</v>
      </c>
    </row>
    <row r="2371" spans="1:4" x14ac:dyDescent="0.3">
      <c r="A2371" s="15">
        <v>30857814</v>
      </c>
      <c r="B2371" s="15">
        <v>16000000</v>
      </c>
      <c r="C2371" s="3" t="s">
        <v>3993</v>
      </c>
      <c r="D2371" s="17">
        <f t="shared" ref="D2371:D2434" si="37">A2371-B2371</f>
        <v>14857814</v>
      </c>
    </row>
    <row r="2372" spans="1:4" x14ac:dyDescent="0.3">
      <c r="A2372" s="14">
        <v>30226144</v>
      </c>
      <c r="B2372" s="14">
        <v>15000000</v>
      </c>
      <c r="C2372" s="2" t="s">
        <v>3995</v>
      </c>
      <c r="D2372" s="17">
        <f t="shared" si="37"/>
        <v>15226144</v>
      </c>
    </row>
    <row r="2373" spans="1:4" x14ac:dyDescent="0.3">
      <c r="A2373" s="15">
        <v>35054909</v>
      </c>
      <c r="B2373" s="15">
        <v>15000000</v>
      </c>
      <c r="C2373" s="3" t="s">
        <v>3997</v>
      </c>
      <c r="D2373" s="17">
        <f t="shared" si="37"/>
        <v>20054909</v>
      </c>
    </row>
    <row r="2374" spans="1:4" x14ac:dyDescent="0.3">
      <c r="A2374" s="14">
        <v>29302097</v>
      </c>
      <c r="B2374" s="14">
        <v>15000000</v>
      </c>
      <c r="C2374" s="2" t="s">
        <v>4000</v>
      </c>
      <c r="D2374" s="17">
        <f t="shared" si="37"/>
        <v>14302097</v>
      </c>
    </row>
    <row r="2375" spans="1:4" x14ac:dyDescent="0.3">
      <c r="A2375" s="15">
        <v>29106737</v>
      </c>
      <c r="B2375" s="15">
        <v>15000000</v>
      </c>
      <c r="C2375" s="3" t="s">
        <v>4001</v>
      </c>
      <c r="D2375" s="17">
        <f t="shared" si="37"/>
        <v>14106737</v>
      </c>
    </row>
    <row r="2376" spans="1:4" x14ac:dyDescent="0.3">
      <c r="A2376" s="14">
        <v>28637507</v>
      </c>
      <c r="B2376" s="14">
        <v>15000000</v>
      </c>
      <c r="C2376" s="2" t="s">
        <v>4003</v>
      </c>
      <c r="D2376" s="17">
        <f t="shared" si="37"/>
        <v>13637507</v>
      </c>
    </row>
    <row r="2377" spans="1:4" x14ac:dyDescent="0.3">
      <c r="A2377" s="15">
        <v>30127963</v>
      </c>
      <c r="B2377" s="15">
        <v>15000000</v>
      </c>
      <c r="C2377" s="3" t="s">
        <v>4004</v>
      </c>
      <c r="D2377" s="17">
        <f t="shared" si="37"/>
        <v>15127963</v>
      </c>
    </row>
    <row r="2378" spans="1:4" x14ac:dyDescent="0.3">
      <c r="A2378" s="14">
        <v>32645546</v>
      </c>
      <c r="B2378" s="14">
        <v>14000000</v>
      </c>
      <c r="C2378" s="2" t="s">
        <v>4005</v>
      </c>
      <c r="D2378" s="17">
        <f t="shared" si="37"/>
        <v>18645546</v>
      </c>
    </row>
    <row r="2379" spans="1:4" x14ac:dyDescent="0.3">
      <c r="A2379" s="15">
        <v>27441122</v>
      </c>
      <c r="B2379" s="15">
        <v>15000000</v>
      </c>
      <c r="C2379" s="3" t="s">
        <v>4007</v>
      </c>
      <c r="D2379" s="17">
        <f t="shared" si="37"/>
        <v>12441122</v>
      </c>
    </row>
    <row r="2380" spans="1:4" x14ac:dyDescent="0.3">
      <c r="A2380" s="14">
        <v>28014536</v>
      </c>
      <c r="B2380" s="14">
        <v>15000000</v>
      </c>
      <c r="C2380" s="2" t="s">
        <v>4008</v>
      </c>
      <c r="D2380" s="17">
        <f t="shared" si="37"/>
        <v>13014536</v>
      </c>
    </row>
    <row r="2381" spans="1:4" x14ac:dyDescent="0.3">
      <c r="A2381" s="15">
        <v>33860010</v>
      </c>
      <c r="B2381" s="15">
        <v>15000000</v>
      </c>
      <c r="C2381" s="3" t="s">
        <v>4010</v>
      </c>
      <c r="D2381" s="17">
        <f t="shared" si="37"/>
        <v>18860010</v>
      </c>
    </row>
    <row r="2382" spans="1:4" x14ac:dyDescent="0.3">
      <c r="A2382" s="14">
        <v>26421314</v>
      </c>
      <c r="B2382" s="14">
        <v>15000000</v>
      </c>
      <c r="C2382" s="2" t="s">
        <v>4013</v>
      </c>
      <c r="D2382" s="17">
        <f t="shared" si="37"/>
        <v>11421314</v>
      </c>
    </row>
    <row r="2383" spans="1:4" x14ac:dyDescent="0.3">
      <c r="A2383" s="15">
        <v>24881000</v>
      </c>
      <c r="B2383" s="15">
        <v>15000000</v>
      </c>
      <c r="C2383" s="3" t="s">
        <v>4014</v>
      </c>
      <c r="D2383" s="17">
        <f t="shared" si="37"/>
        <v>9881000</v>
      </c>
    </row>
    <row r="2384" spans="1:4" x14ac:dyDescent="0.3">
      <c r="A2384" s="14">
        <v>23089926</v>
      </c>
      <c r="B2384" s="14">
        <v>15000000</v>
      </c>
      <c r="C2384" s="2" t="s">
        <v>4015</v>
      </c>
      <c r="D2384" s="17">
        <f t="shared" si="37"/>
        <v>8089926</v>
      </c>
    </row>
    <row r="2385" spans="1:4" x14ac:dyDescent="0.3">
      <c r="A2385" s="15">
        <v>26161406</v>
      </c>
      <c r="B2385" s="15">
        <v>15000000</v>
      </c>
      <c r="C2385" s="3" t="s">
        <v>4017</v>
      </c>
      <c r="D2385" s="17">
        <f t="shared" si="37"/>
        <v>11161406</v>
      </c>
    </row>
    <row r="2386" spans="1:4" x14ac:dyDescent="0.3">
      <c r="A2386" s="14">
        <v>22954968</v>
      </c>
      <c r="B2386" s="14">
        <v>11500000</v>
      </c>
      <c r="C2386" s="2" t="s">
        <v>4018</v>
      </c>
      <c r="D2386" s="17">
        <f t="shared" si="37"/>
        <v>11454968</v>
      </c>
    </row>
    <row r="2387" spans="1:4" x14ac:dyDescent="0.3">
      <c r="A2387" s="15">
        <v>26384919</v>
      </c>
      <c r="B2387" s="15">
        <v>15000000</v>
      </c>
      <c r="C2387" s="3" t="s">
        <v>4019</v>
      </c>
      <c r="D2387" s="17">
        <f t="shared" si="37"/>
        <v>11384919</v>
      </c>
    </row>
    <row r="2388" spans="1:4" x14ac:dyDescent="0.3">
      <c r="A2388" s="14">
        <v>22189039</v>
      </c>
      <c r="B2388" s="14">
        <v>15000000</v>
      </c>
      <c r="C2388" s="2" t="s">
        <v>4020</v>
      </c>
      <c r="D2388" s="17">
        <f t="shared" si="37"/>
        <v>7189039</v>
      </c>
    </row>
    <row r="2389" spans="1:4" x14ac:dyDescent="0.3">
      <c r="A2389" s="15">
        <v>20998709</v>
      </c>
      <c r="B2389" s="15">
        <v>15000000</v>
      </c>
      <c r="C2389" s="3" t="s">
        <v>4022</v>
      </c>
      <c r="D2389" s="17">
        <f t="shared" si="37"/>
        <v>5998709</v>
      </c>
    </row>
    <row r="2390" spans="1:4" x14ac:dyDescent="0.3">
      <c r="A2390" s="14">
        <v>20801344</v>
      </c>
      <c r="B2390" s="14">
        <v>15000000</v>
      </c>
      <c r="C2390" s="2" t="s">
        <v>4024</v>
      </c>
      <c r="D2390" s="17">
        <f t="shared" si="37"/>
        <v>5801344</v>
      </c>
    </row>
    <row r="2391" spans="1:4" x14ac:dyDescent="0.3">
      <c r="A2391" s="15">
        <v>21468807</v>
      </c>
      <c r="B2391" s="15">
        <v>14000000</v>
      </c>
      <c r="C2391" s="3" t="s">
        <v>4026</v>
      </c>
      <c r="D2391" s="17">
        <f t="shared" si="37"/>
        <v>7468807</v>
      </c>
    </row>
    <row r="2392" spans="1:4" x14ac:dyDescent="0.3">
      <c r="A2392" s="14">
        <v>19158074</v>
      </c>
      <c r="B2392" s="14">
        <v>15000000</v>
      </c>
      <c r="C2392" s="2" t="s">
        <v>4027</v>
      </c>
      <c r="D2392" s="17">
        <f t="shared" si="37"/>
        <v>4158074</v>
      </c>
    </row>
    <row r="2393" spans="1:4" x14ac:dyDescent="0.3">
      <c r="A2393" s="15">
        <v>18843314</v>
      </c>
      <c r="B2393" s="15">
        <v>20000000</v>
      </c>
      <c r="C2393" s="3" t="s">
        <v>4029</v>
      </c>
      <c r="D2393" s="17">
        <f t="shared" si="37"/>
        <v>-1156686</v>
      </c>
    </row>
    <row r="2394" spans="1:4" x14ac:dyDescent="0.3">
      <c r="A2394" s="14">
        <v>20566327</v>
      </c>
      <c r="B2394" s="14">
        <v>15000000</v>
      </c>
      <c r="C2394" s="2" t="s">
        <v>4031</v>
      </c>
      <c r="D2394" s="17">
        <f t="shared" si="37"/>
        <v>5566327</v>
      </c>
    </row>
    <row r="2395" spans="1:4" x14ac:dyDescent="0.3">
      <c r="A2395" s="15">
        <v>20218921</v>
      </c>
      <c r="B2395" s="15">
        <v>15000000</v>
      </c>
      <c r="C2395" s="3" t="s">
        <v>4032</v>
      </c>
      <c r="D2395" s="17">
        <f t="shared" si="37"/>
        <v>5218921</v>
      </c>
    </row>
    <row r="2396" spans="1:4" x14ac:dyDescent="0.3">
      <c r="A2396" s="14">
        <v>17411331</v>
      </c>
      <c r="B2396" s="14">
        <v>15000000</v>
      </c>
      <c r="C2396" s="2" t="s">
        <v>4034</v>
      </c>
      <c r="D2396" s="17">
        <f t="shared" si="37"/>
        <v>2411331</v>
      </c>
    </row>
    <row r="2397" spans="1:4" x14ac:dyDescent="0.3">
      <c r="A2397" s="15">
        <v>21383298</v>
      </c>
      <c r="B2397" s="15">
        <v>15000000</v>
      </c>
      <c r="C2397" s="3" t="s">
        <v>4036</v>
      </c>
      <c r="D2397" s="17">
        <f t="shared" si="37"/>
        <v>6383298</v>
      </c>
    </row>
    <row r="2398" spans="1:4" x14ac:dyDescent="0.3">
      <c r="A2398" s="14">
        <v>24984868</v>
      </c>
      <c r="B2398" s="14">
        <v>15000000</v>
      </c>
      <c r="C2398" s="2" t="s">
        <v>4037</v>
      </c>
      <c r="D2398" s="17">
        <f t="shared" si="37"/>
        <v>9984868</v>
      </c>
    </row>
    <row r="2399" spans="1:4" x14ac:dyDescent="0.3">
      <c r="A2399" s="15">
        <v>16459004</v>
      </c>
      <c r="B2399" s="15">
        <v>15000000</v>
      </c>
      <c r="C2399" s="3" t="s">
        <v>4039</v>
      </c>
      <c r="D2399" s="17">
        <f t="shared" si="37"/>
        <v>1459004</v>
      </c>
    </row>
    <row r="2400" spans="1:4" x14ac:dyDescent="0.3">
      <c r="A2400" s="14">
        <v>15700000</v>
      </c>
      <c r="B2400" s="14">
        <v>15000000</v>
      </c>
      <c r="C2400" s="2" t="s">
        <v>4040</v>
      </c>
      <c r="D2400" s="17">
        <f t="shared" si="37"/>
        <v>700000</v>
      </c>
    </row>
    <row r="2401" spans="1:4" x14ac:dyDescent="0.3">
      <c r="A2401" s="15">
        <v>15100000</v>
      </c>
      <c r="B2401" s="15">
        <v>15000000</v>
      </c>
      <c r="C2401" s="3" t="s">
        <v>4042</v>
      </c>
      <c r="D2401" s="17">
        <f t="shared" si="37"/>
        <v>100000</v>
      </c>
    </row>
    <row r="2402" spans="1:4" x14ac:dyDescent="0.3">
      <c r="A2402" s="14">
        <v>14938570</v>
      </c>
      <c r="B2402" s="14">
        <v>15000000</v>
      </c>
      <c r="C2402" s="2" t="s">
        <v>4043</v>
      </c>
      <c r="D2402" s="17">
        <f t="shared" si="37"/>
        <v>-61430</v>
      </c>
    </row>
    <row r="2403" spans="1:4" x14ac:dyDescent="0.3">
      <c r="A2403" s="15">
        <v>17237244</v>
      </c>
      <c r="B2403" s="15">
        <v>15000000</v>
      </c>
      <c r="C2403" s="3" t="s">
        <v>4044</v>
      </c>
      <c r="D2403" s="17">
        <f t="shared" si="37"/>
        <v>2237244</v>
      </c>
    </row>
    <row r="2404" spans="1:4" x14ac:dyDescent="0.3">
      <c r="A2404" s="14">
        <v>14249005</v>
      </c>
      <c r="B2404" s="14">
        <v>15000000</v>
      </c>
      <c r="C2404" s="2" t="s">
        <v>4046</v>
      </c>
      <c r="D2404" s="17">
        <f t="shared" si="37"/>
        <v>-750995</v>
      </c>
    </row>
    <row r="2405" spans="1:4" x14ac:dyDescent="0.3">
      <c r="A2405" s="15">
        <v>12701880</v>
      </c>
      <c r="B2405" s="15">
        <v>15000000</v>
      </c>
      <c r="C2405" s="3" t="s">
        <v>4048</v>
      </c>
      <c r="D2405" s="17">
        <f t="shared" si="37"/>
        <v>-2298120</v>
      </c>
    </row>
    <row r="2406" spans="1:4" x14ac:dyDescent="0.3">
      <c r="A2406" s="15">
        <v>12801190</v>
      </c>
      <c r="B2406" s="15">
        <v>15000000</v>
      </c>
      <c r="C2406" s="3" t="s">
        <v>4050</v>
      </c>
      <c r="D2406" s="17">
        <f t="shared" si="37"/>
        <v>-2198810</v>
      </c>
    </row>
    <row r="2407" spans="1:4" x14ac:dyDescent="0.3">
      <c r="A2407" s="14">
        <v>12549485</v>
      </c>
      <c r="B2407" s="14">
        <v>15000000</v>
      </c>
      <c r="C2407" s="2" t="s">
        <v>4053</v>
      </c>
      <c r="D2407" s="17">
        <f t="shared" si="37"/>
        <v>-2450515</v>
      </c>
    </row>
    <row r="2408" spans="1:4" x14ac:dyDescent="0.3">
      <c r="A2408" s="15">
        <v>13766014</v>
      </c>
      <c r="B2408" s="15">
        <v>15000000</v>
      </c>
      <c r="C2408" s="3" t="s">
        <v>4055</v>
      </c>
      <c r="D2408" s="17">
        <f t="shared" si="37"/>
        <v>-1233986</v>
      </c>
    </row>
    <row r="2409" spans="1:4" x14ac:dyDescent="0.3">
      <c r="A2409" s="14">
        <v>13034417</v>
      </c>
      <c r="B2409" s="14">
        <v>15000000</v>
      </c>
      <c r="C2409" s="2" t="s">
        <v>4057</v>
      </c>
      <c r="D2409" s="17">
        <f t="shared" si="37"/>
        <v>-1965583</v>
      </c>
    </row>
    <row r="2410" spans="1:4" x14ac:dyDescent="0.3">
      <c r="A2410" s="14">
        <v>12212417</v>
      </c>
      <c r="B2410" s="14">
        <v>15000000</v>
      </c>
      <c r="C2410" s="2" t="s">
        <v>4059</v>
      </c>
      <c r="D2410" s="17">
        <f t="shared" si="37"/>
        <v>-2787583</v>
      </c>
    </row>
    <row r="2411" spans="1:4" x14ac:dyDescent="0.3">
      <c r="A2411" s="15">
        <v>11614236</v>
      </c>
      <c r="B2411" s="15">
        <v>15000000</v>
      </c>
      <c r="C2411" s="3" t="s">
        <v>4061</v>
      </c>
      <c r="D2411" s="17">
        <f t="shared" si="37"/>
        <v>-3385764</v>
      </c>
    </row>
    <row r="2412" spans="1:4" x14ac:dyDescent="0.3">
      <c r="A2412" s="14">
        <v>13337299</v>
      </c>
      <c r="B2412" s="14">
        <v>20000000</v>
      </c>
      <c r="C2412" s="2" t="s">
        <v>4062</v>
      </c>
      <c r="D2412" s="17">
        <f t="shared" si="37"/>
        <v>-6662701</v>
      </c>
    </row>
    <row r="2413" spans="1:4" x14ac:dyDescent="0.3">
      <c r="A2413" s="15">
        <v>10763469</v>
      </c>
      <c r="B2413" s="15">
        <v>15000000</v>
      </c>
      <c r="C2413" s="3" t="s">
        <v>4063</v>
      </c>
      <c r="D2413" s="17">
        <f t="shared" si="37"/>
        <v>-4236531</v>
      </c>
    </row>
    <row r="2414" spans="1:4" x14ac:dyDescent="0.3">
      <c r="A2414" s="14">
        <v>11144518</v>
      </c>
      <c r="B2414" s="14">
        <v>15000000</v>
      </c>
      <c r="C2414" s="2" t="s">
        <v>4065</v>
      </c>
      <c r="D2414" s="17">
        <f t="shared" si="37"/>
        <v>-3855482</v>
      </c>
    </row>
    <row r="2415" spans="1:4" x14ac:dyDescent="0.3">
      <c r="A2415" s="15">
        <v>15608545</v>
      </c>
      <c r="B2415" s="15">
        <v>15000000</v>
      </c>
      <c r="C2415" s="3" t="s">
        <v>4067</v>
      </c>
      <c r="D2415" s="17">
        <f t="shared" si="37"/>
        <v>608545</v>
      </c>
    </row>
    <row r="2416" spans="1:4" x14ac:dyDescent="0.3">
      <c r="A2416" s="14">
        <v>10443316</v>
      </c>
      <c r="B2416" s="14">
        <v>15000000</v>
      </c>
      <c r="C2416" s="2" t="s">
        <v>4068</v>
      </c>
      <c r="D2416" s="17">
        <f t="shared" si="37"/>
        <v>-4556684</v>
      </c>
    </row>
    <row r="2417" spans="1:4" x14ac:dyDescent="0.3">
      <c r="A2417" s="15">
        <v>10494147</v>
      </c>
      <c r="B2417" s="15">
        <v>15000000</v>
      </c>
      <c r="C2417" s="3" t="s">
        <v>4070</v>
      </c>
      <c r="D2417" s="17">
        <f t="shared" si="37"/>
        <v>-4505853</v>
      </c>
    </row>
    <row r="2418" spans="1:4" x14ac:dyDescent="0.3">
      <c r="A2418" s="14">
        <v>9929000</v>
      </c>
      <c r="B2418" s="14">
        <v>15000000</v>
      </c>
      <c r="C2418" s="2" t="s">
        <v>4071</v>
      </c>
      <c r="D2418" s="17">
        <f t="shared" si="37"/>
        <v>-5071000</v>
      </c>
    </row>
    <row r="2419" spans="1:4" x14ac:dyDescent="0.3">
      <c r="A2419" s="15">
        <v>10411980</v>
      </c>
      <c r="B2419" s="15">
        <v>15000000</v>
      </c>
      <c r="C2419" s="3" t="s">
        <v>4073</v>
      </c>
      <c r="D2419" s="17">
        <f t="shared" si="37"/>
        <v>-4588020</v>
      </c>
    </row>
    <row r="2420" spans="1:4" x14ac:dyDescent="0.3">
      <c r="A2420" s="15">
        <v>17439163</v>
      </c>
      <c r="B2420" s="15">
        <v>15000000</v>
      </c>
      <c r="C2420" s="3" t="s">
        <v>4074</v>
      </c>
      <c r="D2420" s="17">
        <f t="shared" si="37"/>
        <v>2439163</v>
      </c>
    </row>
    <row r="2421" spans="1:4" x14ac:dyDescent="0.3">
      <c r="A2421" s="14">
        <v>9396487</v>
      </c>
      <c r="B2421" s="14">
        <v>15000000</v>
      </c>
      <c r="C2421" s="2" t="s">
        <v>4076</v>
      </c>
      <c r="D2421" s="17">
        <f t="shared" si="37"/>
        <v>-5603513</v>
      </c>
    </row>
    <row r="2422" spans="1:4" x14ac:dyDescent="0.3">
      <c r="A2422" s="15">
        <v>9059588</v>
      </c>
      <c r="B2422" s="15">
        <v>15000000</v>
      </c>
      <c r="C2422" s="3" t="s">
        <v>4077</v>
      </c>
      <c r="D2422" s="17">
        <f t="shared" si="37"/>
        <v>-5940412</v>
      </c>
    </row>
    <row r="2423" spans="1:4" x14ac:dyDescent="0.3">
      <c r="A2423" s="14">
        <v>9172810</v>
      </c>
      <c r="B2423" s="14">
        <v>16000000</v>
      </c>
      <c r="C2423" s="2" t="s">
        <v>4080</v>
      </c>
      <c r="D2423" s="17">
        <f t="shared" si="37"/>
        <v>-6827190</v>
      </c>
    </row>
    <row r="2424" spans="1:4" x14ac:dyDescent="0.3">
      <c r="A2424" s="15">
        <v>8735529</v>
      </c>
      <c r="B2424" s="15">
        <v>15000000</v>
      </c>
      <c r="C2424" s="3" t="s">
        <v>4082</v>
      </c>
      <c r="D2424" s="17">
        <f t="shared" si="37"/>
        <v>-6264471</v>
      </c>
    </row>
    <row r="2425" spans="1:4" x14ac:dyDescent="0.3">
      <c r="A2425" s="14">
        <v>8586376</v>
      </c>
      <c r="B2425" s="14">
        <v>20000000</v>
      </c>
      <c r="C2425" s="2" t="s">
        <v>4084</v>
      </c>
      <c r="D2425" s="17">
        <f t="shared" si="37"/>
        <v>-11413624</v>
      </c>
    </row>
    <row r="2426" spans="1:4" x14ac:dyDescent="0.3">
      <c r="A2426" s="15">
        <v>8378141</v>
      </c>
      <c r="B2426" s="15">
        <v>15000000</v>
      </c>
      <c r="C2426" s="3" t="s">
        <v>4085</v>
      </c>
      <c r="D2426" s="17">
        <f t="shared" si="37"/>
        <v>-6621859</v>
      </c>
    </row>
    <row r="2427" spans="1:4" x14ac:dyDescent="0.3">
      <c r="A2427" s="15">
        <v>8080116</v>
      </c>
      <c r="B2427" s="15">
        <v>15000000</v>
      </c>
      <c r="C2427" s="3" t="s">
        <v>4087</v>
      </c>
      <c r="D2427" s="17">
        <f t="shared" si="37"/>
        <v>-6919884</v>
      </c>
    </row>
    <row r="2428" spans="1:4" x14ac:dyDescent="0.3">
      <c r="A2428" s="14">
        <v>7757130</v>
      </c>
      <c r="B2428" s="14">
        <v>15000000</v>
      </c>
      <c r="C2428" s="2" t="s">
        <v>4089</v>
      </c>
      <c r="D2428" s="17">
        <f t="shared" si="37"/>
        <v>-7242870</v>
      </c>
    </row>
    <row r="2429" spans="1:4" x14ac:dyDescent="0.3">
      <c r="A2429" s="15">
        <v>9123834</v>
      </c>
      <c r="B2429" s="15">
        <v>15000000</v>
      </c>
      <c r="C2429" s="3" t="s">
        <v>4091</v>
      </c>
      <c r="D2429" s="17">
        <f t="shared" si="37"/>
        <v>-5876166</v>
      </c>
    </row>
    <row r="2430" spans="1:4" x14ac:dyDescent="0.3">
      <c r="A2430" s="14">
        <v>6409206</v>
      </c>
      <c r="B2430" s="14">
        <v>15000000</v>
      </c>
      <c r="C2430" s="2" t="s">
        <v>4093</v>
      </c>
      <c r="D2430" s="17">
        <f t="shared" si="37"/>
        <v>-8590794</v>
      </c>
    </row>
    <row r="2431" spans="1:4" x14ac:dyDescent="0.3">
      <c r="A2431" s="15">
        <v>6373693</v>
      </c>
      <c r="B2431" s="15">
        <v>15000000</v>
      </c>
      <c r="C2431" s="3" t="s">
        <v>4095</v>
      </c>
      <c r="D2431" s="17">
        <f t="shared" si="37"/>
        <v>-8626307</v>
      </c>
    </row>
    <row r="2432" spans="1:4" x14ac:dyDescent="0.3">
      <c r="A2432" s="14">
        <v>7556708</v>
      </c>
      <c r="B2432" s="14">
        <v>15000000</v>
      </c>
      <c r="C2432" s="2" t="s">
        <v>4096</v>
      </c>
      <c r="D2432" s="17">
        <f t="shared" si="37"/>
        <v>-7443292</v>
      </c>
    </row>
    <row r="2433" spans="1:4" x14ac:dyDescent="0.3">
      <c r="A2433" s="15">
        <v>5306447</v>
      </c>
      <c r="B2433" s="15">
        <v>15000000</v>
      </c>
      <c r="C2433" s="3" t="s">
        <v>4097</v>
      </c>
      <c r="D2433" s="17">
        <f t="shared" si="37"/>
        <v>-9693553</v>
      </c>
    </row>
    <row r="2434" spans="1:4" x14ac:dyDescent="0.3">
      <c r="A2434" s="14">
        <v>5217498</v>
      </c>
      <c r="B2434" s="14">
        <v>15000000</v>
      </c>
      <c r="C2434" s="2" t="s">
        <v>4099</v>
      </c>
      <c r="D2434" s="17">
        <f t="shared" si="37"/>
        <v>-9782502</v>
      </c>
    </row>
    <row r="2435" spans="1:4" x14ac:dyDescent="0.3">
      <c r="A2435" s="15">
        <v>5023275</v>
      </c>
      <c r="B2435" s="15">
        <v>15000000</v>
      </c>
      <c r="C2435" s="3" t="s">
        <v>4101</v>
      </c>
      <c r="D2435" s="17">
        <f t="shared" ref="D2435:D2498" si="38">A2435-B2435</f>
        <v>-9976725</v>
      </c>
    </row>
    <row r="2436" spans="1:4" x14ac:dyDescent="0.3">
      <c r="A2436" s="14">
        <v>4956401</v>
      </c>
      <c r="B2436" s="14">
        <v>15000000</v>
      </c>
      <c r="C2436" s="2" t="s">
        <v>4103</v>
      </c>
      <c r="D2436" s="17">
        <f t="shared" si="38"/>
        <v>-10043599</v>
      </c>
    </row>
    <row r="2437" spans="1:4" x14ac:dyDescent="0.3">
      <c r="A2437" s="15">
        <v>4235837</v>
      </c>
      <c r="B2437" s="15">
        <v>15000000</v>
      </c>
      <c r="C2437" s="3" t="s">
        <v>4104</v>
      </c>
      <c r="D2437" s="17">
        <f t="shared" si="38"/>
        <v>-10764163</v>
      </c>
    </row>
    <row r="2438" spans="1:4" x14ac:dyDescent="0.3">
      <c r="A2438" s="14">
        <v>4002955</v>
      </c>
      <c r="B2438" s="14">
        <v>20000000</v>
      </c>
      <c r="C2438" s="2" t="s">
        <v>4106</v>
      </c>
      <c r="D2438" s="17">
        <f t="shared" si="38"/>
        <v>-15997045</v>
      </c>
    </row>
    <row r="2439" spans="1:4" x14ac:dyDescent="0.3">
      <c r="A2439" s="15">
        <v>7219578</v>
      </c>
      <c r="B2439" s="15">
        <v>15000000</v>
      </c>
      <c r="C2439" s="3" t="s">
        <v>4107</v>
      </c>
      <c r="D2439" s="17">
        <f t="shared" si="38"/>
        <v>-7780422</v>
      </c>
    </row>
    <row r="2440" spans="1:4" x14ac:dyDescent="0.3">
      <c r="A2440" s="15">
        <v>3247816</v>
      </c>
      <c r="B2440" s="15">
        <v>22000000</v>
      </c>
      <c r="C2440" s="3" t="s">
        <v>4108</v>
      </c>
      <c r="D2440" s="17">
        <f t="shared" si="38"/>
        <v>-18752184</v>
      </c>
    </row>
    <row r="2441" spans="1:4" x14ac:dyDescent="0.3">
      <c r="A2441" s="14">
        <v>2412045</v>
      </c>
      <c r="B2441" s="14">
        <v>15000000</v>
      </c>
      <c r="C2441" s="2" t="s">
        <v>4110</v>
      </c>
      <c r="D2441" s="17">
        <f t="shared" si="38"/>
        <v>-12587955</v>
      </c>
    </row>
    <row r="2442" spans="1:4" x14ac:dyDescent="0.3">
      <c r="A2442" s="14">
        <v>2203641</v>
      </c>
      <c r="B2442" s="14">
        <v>15000000</v>
      </c>
      <c r="C2442" s="2" t="s">
        <v>4112</v>
      </c>
      <c r="D2442" s="17">
        <f t="shared" si="38"/>
        <v>-12796359</v>
      </c>
    </row>
    <row r="2443" spans="1:4" x14ac:dyDescent="0.3">
      <c r="A2443" s="15">
        <v>1953732</v>
      </c>
      <c r="B2443" s="15">
        <v>15000000</v>
      </c>
      <c r="C2443" s="3" t="s">
        <v>4114</v>
      </c>
      <c r="D2443" s="17">
        <f t="shared" si="38"/>
        <v>-13046268</v>
      </c>
    </row>
    <row r="2444" spans="1:4" x14ac:dyDescent="0.3">
      <c r="A2444" s="14">
        <v>1954202</v>
      </c>
      <c r="B2444" s="14">
        <v>15000000</v>
      </c>
      <c r="C2444" s="2" t="s">
        <v>4116</v>
      </c>
      <c r="D2444" s="17">
        <f t="shared" si="38"/>
        <v>-13045798</v>
      </c>
    </row>
    <row r="2445" spans="1:4" x14ac:dyDescent="0.3">
      <c r="A2445" s="15">
        <v>1294640</v>
      </c>
      <c r="B2445" s="15">
        <v>15000000</v>
      </c>
      <c r="C2445" s="3" t="s">
        <v>4117</v>
      </c>
      <c r="D2445" s="17">
        <f t="shared" si="38"/>
        <v>-13705360</v>
      </c>
    </row>
    <row r="2446" spans="1:4" x14ac:dyDescent="0.3">
      <c r="A2446" s="14">
        <v>26435</v>
      </c>
      <c r="B2446" s="14">
        <v>6000000</v>
      </c>
      <c r="C2446" s="2" t="s">
        <v>4119</v>
      </c>
      <c r="D2446" s="17">
        <f t="shared" si="38"/>
        <v>-5973565</v>
      </c>
    </row>
    <row r="2447" spans="1:4" x14ac:dyDescent="0.3">
      <c r="A2447" s="15">
        <v>1197786</v>
      </c>
      <c r="B2447" s="15">
        <v>12000000</v>
      </c>
      <c r="C2447" s="3" t="s">
        <v>4120</v>
      </c>
      <c r="D2447" s="17">
        <f t="shared" si="38"/>
        <v>-10802214</v>
      </c>
    </row>
    <row r="2448" spans="1:4" x14ac:dyDescent="0.3">
      <c r="A2448" s="14">
        <v>529766</v>
      </c>
      <c r="B2448" s="14">
        <v>7000000</v>
      </c>
      <c r="C2448" s="2" t="s">
        <v>4121</v>
      </c>
      <c r="D2448" s="17">
        <f t="shared" si="38"/>
        <v>-6470234</v>
      </c>
    </row>
    <row r="2449" spans="1:4" x14ac:dyDescent="0.3">
      <c r="A2449" s="15">
        <v>613556</v>
      </c>
      <c r="B2449" s="15">
        <v>15000000</v>
      </c>
      <c r="C2449" s="3" t="s">
        <v>4123</v>
      </c>
      <c r="D2449" s="17">
        <f t="shared" si="38"/>
        <v>-14386444</v>
      </c>
    </row>
    <row r="2450" spans="1:4" x14ac:dyDescent="0.3">
      <c r="A2450" s="14">
        <v>353743</v>
      </c>
      <c r="B2450" s="14">
        <v>15000000</v>
      </c>
      <c r="C2450" s="2" t="s">
        <v>4126</v>
      </c>
      <c r="D2450" s="17">
        <f t="shared" si="38"/>
        <v>-14646257</v>
      </c>
    </row>
    <row r="2451" spans="1:4" x14ac:dyDescent="0.3">
      <c r="A2451" s="14">
        <v>102055</v>
      </c>
      <c r="B2451" s="14">
        <v>300000000</v>
      </c>
      <c r="C2451" s="2" t="s">
        <v>4128</v>
      </c>
      <c r="D2451" s="17">
        <f t="shared" si="38"/>
        <v>-299897945</v>
      </c>
    </row>
    <row r="2452" spans="1:4" x14ac:dyDescent="0.3">
      <c r="A2452" s="15">
        <v>73548</v>
      </c>
      <c r="B2452" s="15">
        <v>15000000</v>
      </c>
      <c r="C2452" s="3" t="s">
        <v>4132</v>
      </c>
      <c r="D2452" s="17">
        <f t="shared" si="38"/>
        <v>-14926452</v>
      </c>
    </row>
    <row r="2453" spans="1:4" x14ac:dyDescent="0.3">
      <c r="A2453" s="15">
        <v>28870</v>
      </c>
      <c r="B2453" s="15">
        <v>15000000</v>
      </c>
      <c r="C2453" s="3" t="s">
        <v>4134</v>
      </c>
      <c r="D2453" s="17">
        <f t="shared" si="38"/>
        <v>-14971130</v>
      </c>
    </row>
    <row r="2454" spans="1:4" x14ac:dyDescent="0.3">
      <c r="A2454" s="14">
        <v>22723</v>
      </c>
      <c r="B2454" s="14">
        <v>25000000</v>
      </c>
      <c r="C2454" s="2" t="s">
        <v>4137</v>
      </c>
      <c r="D2454" s="17">
        <f t="shared" si="38"/>
        <v>-24977277</v>
      </c>
    </row>
    <row r="2455" spans="1:4" x14ac:dyDescent="0.3">
      <c r="A2455" s="15">
        <v>20380</v>
      </c>
      <c r="B2455" s="15">
        <v>15000000</v>
      </c>
      <c r="C2455" s="3" t="s">
        <v>4140</v>
      </c>
      <c r="D2455" s="17">
        <f t="shared" si="38"/>
        <v>-14979620</v>
      </c>
    </row>
    <row r="2456" spans="1:4" x14ac:dyDescent="0.3">
      <c r="A2456" s="15">
        <v>70906973</v>
      </c>
      <c r="B2456" s="15">
        <v>14600000</v>
      </c>
      <c r="C2456" s="3" t="s">
        <v>4141</v>
      </c>
      <c r="D2456" s="17">
        <f t="shared" si="38"/>
        <v>56306973</v>
      </c>
    </row>
    <row r="2457" spans="1:4" x14ac:dyDescent="0.3">
      <c r="A2457" s="14">
        <v>66009973</v>
      </c>
      <c r="B2457" s="14">
        <v>14800000</v>
      </c>
      <c r="C2457" s="2" t="s">
        <v>4143</v>
      </c>
      <c r="D2457" s="17">
        <f t="shared" si="38"/>
        <v>51209973</v>
      </c>
    </row>
    <row r="2458" spans="1:4" x14ac:dyDescent="0.3">
      <c r="A2458" s="15">
        <v>46338728</v>
      </c>
      <c r="B2458" s="15">
        <v>14500000</v>
      </c>
      <c r="C2458" s="3" t="s">
        <v>4144</v>
      </c>
      <c r="D2458" s="17">
        <f t="shared" si="38"/>
        <v>31838728</v>
      </c>
    </row>
    <row r="2459" spans="1:4" x14ac:dyDescent="0.3">
      <c r="A2459" s="14">
        <v>7691700</v>
      </c>
      <c r="B2459" s="14">
        <v>10000000</v>
      </c>
      <c r="C2459" s="2" t="s">
        <v>4146</v>
      </c>
      <c r="D2459" s="17">
        <f t="shared" si="38"/>
        <v>-2308300</v>
      </c>
    </row>
    <row r="2460" spans="1:4" x14ac:dyDescent="0.3">
      <c r="A2460" s="14">
        <v>101157447</v>
      </c>
      <c r="B2460" s="14">
        <v>14400000</v>
      </c>
      <c r="C2460" s="2" t="s">
        <v>4147</v>
      </c>
      <c r="D2460" s="17">
        <f t="shared" si="38"/>
        <v>86757447</v>
      </c>
    </row>
    <row r="2461" spans="1:4" x14ac:dyDescent="0.3">
      <c r="A2461" s="15">
        <v>74205</v>
      </c>
      <c r="B2461" s="15">
        <v>14200000</v>
      </c>
      <c r="C2461" s="3" t="s">
        <v>4149</v>
      </c>
      <c r="D2461" s="17">
        <f t="shared" si="38"/>
        <v>-14125795</v>
      </c>
    </row>
    <row r="2462" spans="1:4" x14ac:dyDescent="0.3">
      <c r="A2462" s="14">
        <v>141319195</v>
      </c>
      <c r="B2462" s="14">
        <v>15000000</v>
      </c>
      <c r="C2462" s="2" t="s">
        <v>4150</v>
      </c>
      <c r="D2462" s="17">
        <f t="shared" si="38"/>
        <v>126319195</v>
      </c>
    </row>
    <row r="2463" spans="1:4" x14ac:dyDescent="0.3">
      <c r="A2463" s="15">
        <v>156645693</v>
      </c>
      <c r="B2463" s="15">
        <v>14000000</v>
      </c>
      <c r="C2463" s="3" t="s">
        <v>4151</v>
      </c>
      <c r="D2463" s="17">
        <f t="shared" si="38"/>
        <v>142645693</v>
      </c>
    </row>
    <row r="2464" spans="1:4" x14ac:dyDescent="0.3">
      <c r="A2464" s="14">
        <v>178406268</v>
      </c>
      <c r="B2464" s="14">
        <v>14000000</v>
      </c>
      <c r="C2464" s="2" t="s">
        <v>4152</v>
      </c>
      <c r="D2464" s="17">
        <f t="shared" si="38"/>
        <v>164406268</v>
      </c>
    </row>
    <row r="2465" spans="1:4" x14ac:dyDescent="0.3">
      <c r="A2465" s="14">
        <v>109306210</v>
      </c>
      <c r="B2465" s="14">
        <v>15800000</v>
      </c>
      <c r="C2465" s="2" t="s">
        <v>4154</v>
      </c>
      <c r="D2465" s="17">
        <f t="shared" si="38"/>
        <v>93506210</v>
      </c>
    </row>
    <row r="2466" spans="1:4" x14ac:dyDescent="0.3">
      <c r="A2466" s="14">
        <v>70001698</v>
      </c>
      <c r="B2466" s="14">
        <v>14000000</v>
      </c>
      <c r="C2466" s="2" t="s">
        <v>4155</v>
      </c>
      <c r="D2466" s="17">
        <f t="shared" si="38"/>
        <v>56001698</v>
      </c>
    </row>
    <row r="2467" spans="1:4" x14ac:dyDescent="0.3">
      <c r="A2467" s="15">
        <v>68856263</v>
      </c>
      <c r="B2467" s="15">
        <v>15000000</v>
      </c>
      <c r="C2467" s="3" t="s">
        <v>4156</v>
      </c>
      <c r="D2467" s="17">
        <f t="shared" si="38"/>
        <v>53856263</v>
      </c>
    </row>
    <row r="2468" spans="1:4" x14ac:dyDescent="0.3">
      <c r="A2468" s="14">
        <v>51527787</v>
      </c>
      <c r="B2468" s="14">
        <v>15000000</v>
      </c>
      <c r="C2468" s="2" t="s">
        <v>4157</v>
      </c>
      <c r="D2468" s="17">
        <f t="shared" si="38"/>
        <v>36527787</v>
      </c>
    </row>
    <row r="2469" spans="1:4" x14ac:dyDescent="0.3">
      <c r="A2469" s="15">
        <v>61356221</v>
      </c>
      <c r="B2469" s="15">
        <v>14000000</v>
      </c>
      <c r="C2469" s="3" t="s">
        <v>4158</v>
      </c>
      <c r="D2469" s="17">
        <f t="shared" si="38"/>
        <v>47356221</v>
      </c>
    </row>
    <row r="2470" spans="1:4" x14ac:dyDescent="0.3">
      <c r="A2470" s="14">
        <v>46800000</v>
      </c>
      <c r="B2470" s="14">
        <v>14000000</v>
      </c>
      <c r="C2470" s="2" t="s">
        <v>4159</v>
      </c>
      <c r="D2470" s="17">
        <f t="shared" si="38"/>
        <v>32800000</v>
      </c>
    </row>
    <row r="2471" spans="1:4" x14ac:dyDescent="0.3">
      <c r="A2471" s="14">
        <v>38048637</v>
      </c>
      <c r="B2471" s="14">
        <v>14000000</v>
      </c>
      <c r="C2471" s="2" t="s">
        <v>4161</v>
      </c>
      <c r="D2471" s="17">
        <f t="shared" si="38"/>
        <v>24048637</v>
      </c>
    </row>
    <row r="2472" spans="1:4" x14ac:dyDescent="0.3">
      <c r="A2472" s="15">
        <v>34793160</v>
      </c>
      <c r="B2472" s="15">
        <v>14000000</v>
      </c>
      <c r="C2472" s="3" t="s">
        <v>4163</v>
      </c>
      <c r="D2472" s="17">
        <f t="shared" si="38"/>
        <v>20793160</v>
      </c>
    </row>
    <row r="2473" spans="1:4" x14ac:dyDescent="0.3">
      <c r="A2473" s="14">
        <v>30628981</v>
      </c>
      <c r="B2473" s="14">
        <v>14000000</v>
      </c>
      <c r="C2473" s="2" t="s">
        <v>4164</v>
      </c>
      <c r="D2473" s="17">
        <f t="shared" si="38"/>
        <v>16628981</v>
      </c>
    </row>
    <row r="2474" spans="1:4" x14ac:dyDescent="0.3">
      <c r="A2474" s="15">
        <v>29959436</v>
      </c>
      <c r="B2474" s="15">
        <v>13000000</v>
      </c>
      <c r="C2474" s="3" t="s">
        <v>4165</v>
      </c>
      <c r="D2474" s="17">
        <f t="shared" si="38"/>
        <v>16959436</v>
      </c>
    </row>
    <row r="2475" spans="1:4" x14ac:dyDescent="0.3">
      <c r="A2475" s="14">
        <v>25571351</v>
      </c>
      <c r="B2475" s="14">
        <v>14000000</v>
      </c>
      <c r="C2475" s="2" t="s">
        <v>4166</v>
      </c>
      <c r="D2475" s="17">
        <f t="shared" si="38"/>
        <v>11571351</v>
      </c>
    </row>
    <row r="2476" spans="1:4" x14ac:dyDescent="0.3">
      <c r="A2476" s="15">
        <v>27515786</v>
      </c>
      <c r="B2476" s="15">
        <v>14000000</v>
      </c>
      <c r="C2476" s="3" t="s">
        <v>4167</v>
      </c>
      <c r="D2476" s="17">
        <f t="shared" si="38"/>
        <v>13515786</v>
      </c>
    </row>
    <row r="2477" spans="1:4" x14ac:dyDescent="0.3">
      <c r="A2477" s="14">
        <v>25482931</v>
      </c>
      <c r="B2477" s="14">
        <v>14000000</v>
      </c>
      <c r="C2477" s="2" t="s">
        <v>4168</v>
      </c>
      <c r="D2477" s="17">
        <f t="shared" si="38"/>
        <v>11482931</v>
      </c>
    </row>
    <row r="2478" spans="1:4" x14ac:dyDescent="0.3">
      <c r="A2478" s="15">
        <v>19900000</v>
      </c>
      <c r="B2478" s="15">
        <v>20000000</v>
      </c>
      <c r="C2478" s="3" t="s">
        <v>4169</v>
      </c>
      <c r="D2478" s="17">
        <f t="shared" si="38"/>
        <v>-100000</v>
      </c>
    </row>
    <row r="2479" spans="1:4" x14ac:dyDescent="0.3">
      <c r="A2479" s="15">
        <v>16298046</v>
      </c>
      <c r="B2479" s="15">
        <v>14000000</v>
      </c>
      <c r="C2479" s="3" t="s">
        <v>4170</v>
      </c>
      <c r="D2479" s="17">
        <f t="shared" si="38"/>
        <v>2298046</v>
      </c>
    </row>
    <row r="2480" spans="1:4" x14ac:dyDescent="0.3">
      <c r="A2480" s="14">
        <v>15549702</v>
      </c>
      <c r="B2480" s="14">
        <v>14000000</v>
      </c>
      <c r="C2480" s="2" t="s">
        <v>4171</v>
      </c>
      <c r="D2480" s="17">
        <f t="shared" si="38"/>
        <v>1549702</v>
      </c>
    </row>
    <row r="2481" spans="1:4" x14ac:dyDescent="0.3">
      <c r="A2481" s="15">
        <v>15483540</v>
      </c>
      <c r="B2481" s="15">
        <v>14000000</v>
      </c>
      <c r="C2481" s="3" t="s">
        <v>4173</v>
      </c>
      <c r="D2481" s="17">
        <f t="shared" si="38"/>
        <v>1483540</v>
      </c>
    </row>
    <row r="2482" spans="1:4" x14ac:dyDescent="0.3">
      <c r="A2482" s="14">
        <v>20246959</v>
      </c>
      <c r="B2482" s="14">
        <v>14000000</v>
      </c>
      <c r="C2482" s="2" t="s">
        <v>4175</v>
      </c>
      <c r="D2482" s="17">
        <f t="shared" si="38"/>
        <v>6246959</v>
      </c>
    </row>
    <row r="2483" spans="1:4" x14ac:dyDescent="0.3">
      <c r="A2483" s="15">
        <v>15062898</v>
      </c>
      <c r="B2483" s="15">
        <v>14000000</v>
      </c>
      <c r="C2483" s="3" t="s">
        <v>4177</v>
      </c>
      <c r="D2483" s="17">
        <f t="shared" si="38"/>
        <v>1062898</v>
      </c>
    </row>
    <row r="2484" spans="1:4" x14ac:dyDescent="0.3">
      <c r="A2484" s="14">
        <v>14348123</v>
      </c>
      <c r="B2484" s="14">
        <v>12000000</v>
      </c>
      <c r="C2484" s="2" t="s">
        <v>4180</v>
      </c>
      <c r="D2484" s="17">
        <f t="shared" si="38"/>
        <v>2348123</v>
      </c>
    </row>
    <row r="2485" spans="1:4" x14ac:dyDescent="0.3">
      <c r="A2485" s="15">
        <v>15171475</v>
      </c>
      <c r="B2485" s="15">
        <v>8500000</v>
      </c>
      <c r="C2485" s="3" t="s">
        <v>4182</v>
      </c>
      <c r="D2485" s="17">
        <f t="shared" si="38"/>
        <v>6671475</v>
      </c>
    </row>
    <row r="2486" spans="1:4" x14ac:dyDescent="0.3">
      <c r="A2486" s="15">
        <v>13640000</v>
      </c>
      <c r="B2486" s="15">
        <v>14000000</v>
      </c>
      <c r="C2486" s="3" t="s">
        <v>4183</v>
      </c>
      <c r="D2486" s="17">
        <f t="shared" si="38"/>
        <v>-360000</v>
      </c>
    </row>
    <row r="2487" spans="1:4" x14ac:dyDescent="0.3">
      <c r="A2487" s="15">
        <v>12610731</v>
      </c>
      <c r="B2487" s="15">
        <v>11000000</v>
      </c>
      <c r="C2487" s="3" t="s">
        <v>4185</v>
      </c>
      <c r="D2487" s="17">
        <f t="shared" si="38"/>
        <v>1610731</v>
      </c>
    </row>
    <row r="2488" spans="1:4" x14ac:dyDescent="0.3">
      <c r="A2488" s="15">
        <v>11204499</v>
      </c>
      <c r="B2488" s="15">
        <v>14000000</v>
      </c>
      <c r="C2488" s="3" t="s">
        <v>4187</v>
      </c>
      <c r="D2488" s="17">
        <f t="shared" si="38"/>
        <v>-2795501</v>
      </c>
    </row>
    <row r="2489" spans="1:4" x14ac:dyDescent="0.3">
      <c r="A2489" s="14">
        <v>10397365</v>
      </c>
      <c r="B2489" s="14">
        <v>14000000</v>
      </c>
      <c r="C2489" s="2" t="s">
        <v>4189</v>
      </c>
      <c r="D2489" s="17">
        <f t="shared" si="38"/>
        <v>-3602635</v>
      </c>
    </row>
    <row r="2490" spans="1:4" x14ac:dyDescent="0.3">
      <c r="A2490" s="15">
        <v>9402410</v>
      </c>
      <c r="B2490" s="15">
        <v>14000000</v>
      </c>
      <c r="C2490" s="3" t="s">
        <v>4191</v>
      </c>
      <c r="D2490" s="17">
        <f t="shared" si="38"/>
        <v>-4597590</v>
      </c>
    </row>
    <row r="2491" spans="1:4" x14ac:dyDescent="0.3">
      <c r="A2491" s="15">
        <v>5459824</v>
      </c>
      <c r="B2491" s="15">
        <v>26000000</v>
      </c>
      <c r="C2491" s="3" t="s">
        <v>4193</v>
      </c>
      <c r="D2491" s="17">
        <f t="shared" si="38"/>
        <v>-20540176</v>
      </c>
    </row>
    <row r="2492" spans="1:4" x14ac:dyDescent="0.3">
      <c r="A2492" s="14">
        <v>5108820</v>
      </c>
      <c r="B2492" s="14">
        <v>24000000</v>
      </c>
      <c r="C2492" s="2" t="s">
        <v>4195</v>
      </c>
      <c r="D2492" s="17">
        <f t="shared" si="38"/>
        <v>-18891180</v>
      </c>
    </row>
    <row r="2493" spans="1:4" x14ac:dyDescent="0.3">
      <c r="A2493" s="15">
        <v>4741987</v>
      </c>
      <c r="B2493" s="15">
        <v>14000000</v>
      </c>
      <c r="C2493" s="3" t="s">
        <v>4196</v>
      </c>
      <c r="D2493" s="17">
        <f t="shared" si="38"/>
        <v>-9258013</v>
      </c>
    </row>
    <row r="2494" spans="1:4" x14ac:dyDescent="0.3">
      <c r="A2494" s="14">
        <v>4291965</v>
      </c>
      <c r="B2494" s="14">
        <v>14000000</v>
      </c>
      <c r="C2494" s="2" t="s">
        <v>4197</v>
      </c>
      <c r="D2494" s="17">
        <f t="shared" si="38"/>
        <v>-9708035</v>
      </c>
    </row>
    <row r="2495" spans="1:4" x14ac:dyDescent="0.3">
      <c r="A2495" s="15">
        <v>3100650</v>
      </c>
      <c r="B2495" s="15">
        <v>14000000</v>
      </c>
      <c r="C2495" s="3" t="s">
        <v>4199</v>
      </c>
      <c r="D2495" s="17">
        <f t="shared" si="38"/>
        <v>-10899350</v>
      </c>
    </row>
    <row r="2496" spans="1:4" x14ac:dyDescent="0.3">
      <c r="A2496" s="14">
        <v>2474000</v>
      </c>
      <c r="B2496" s="14">
        <v>14000000</v>
      </c>
      <c r="C2496" s="2" t="s">
        <v>4200</v>
      </c>
      <c r="D2496" s="17">
        <f t="shared" si="38"/>
        <v>-11526000</v>
      </c>
    </row>
    <row r="2497" spans="1:4" x14ac:dyDescent="0.3">
      <c r="A2497" s="14">
        <v>1000000</v>
      </c>
      <c r="B2497" s="14">
        <v>14000000</v>
      </c>
      <c r="C2497" s="2" t="s">
        <v>4202</v>
      </c>
      <c r="D2497" s="17">
        <f t="shared" si="38"/>
        <v>-13000000</v>
      </c>
    </row>
    <row r="2498" spans="1:4" x14ac:dyDescent="0.3">
      <c r="A2498" s="15">
        <v>3958500</v>
      </c>
      <c r="B2498" s="15">
        <v>8200000</v>
      </c>
      <c r="C2498" s="3" t="s">
        <v>4203</v>
      </c>
      <c r="D2498" s="17">
        <f t="shared" si="38"/>
        <v>-4241500</v>
      </c>
    </row>
    <row r="2499" spans="1:4" x14ac:dyDescent="0.3">
      <c r="A2499" s="15">
        <v>274299</v>
      </c>
      <c r="B2499" s="15">
        <v>103000000</v>
      </c>
      <c r="C2499" s="3" t="s">
        <v>4205</v>
      </c>
      <c r="D2499" s="17">
        <f t="shared" ref="D2499:D2562" si="39">A2499-B2499</f>
        <v>-102725701</v>
      </c>
    </row>
    <row r="2500" spans="1:4" x14ac:dyDescent="0.3">
      <c r="A2500" s="15">
        <v>183088</v>
      </c>
      <c r="B2500" s="15">
        <v>15000000</v>
      </c>
      <c r="C2500" s="3" t="s">
        <v>4206</v>
      </c>
      <c r="D2500" s="17">
        <f t="shared" si="39"/>
        <v>-14816912</v>
      </c>
    </row>
    <row r="2501" spans="1:4" x14ac:dyDescent="0.3">
      <c r="A2501" s="14">
        <v>46495</v>
      </c>
      <c r="B2501" s="14">
        <v>14000000</v>
      </c>
      <c r="C2501" s="2" t="s">
        <v>4208</v>
      </c>
      <c r="D2501" s="17">
        <f t="shared" si="39"/>
        <v>-13953505</v>
      </c>
    </row>
    <row r="2502" spans="1:4" x14ac:dyDescent="0.3">
      <c r="A2502" s="14">
        <v>1752214</v>
      </c>
      <c r="B2502" s="14">
        <v>14000000</v>
      </c>
      <c r="C2502" s="2" t="s">
        <v>4209</v>
      </c>
      <c r="D2502" s="17">
        <f t="shared" si="39"/>
        <v>-12247786</v>
      </c>
    </row>
    <row r="2503" spans="1:4" x14ac:dyDescent="0.3">
      <c r="A2503" s="15">
        <v>83025853</v>
      </c>
      <c r="B2503" s="15">
        <v>14000000</v>
      </c>
      <c r="C2503" s="3" t="s">
        <v>4210</v>
      </c>
      <c r="D2503" s="17">
        <f t="shared" si="39"/>
        <v>69025853</v>
      </c>
    </row>
    <row r="2504" spans="1:4" x14ac:dyDescent="0.3">
      <c r="A2504" s="15">
        <v>56631572</v>
      </c>
      <c r="B2504" s="15">
        <v>12000000</v>
      </c>
      <c r="C2504" s="3" t="s">
        <v>4211</v>
      </c>
      <c r="D2504" s="17">
        <f t="shared" si="39"/>
        <v>44631572</v>
      </c>
    </row>
    <row r="2505" spans="1:4" x14ac:dyDescent="0.3">
      <c r="A2505" s="14">
        <v>15854988</v>
      </c>
      <c r="B2505" s="14">
        <v>13500000</v>
      </c>
      <c r="C2505" s="2" t="s">
        <v>4212</v>
      </c>
      <c r="D2505" s="17">
        <f t="shared" si="39"/>
        <v>2354988</v>
      </c>
    </row>
    <row r="2506" spans="1:4" x14ac:dyDescent="0.3">
      <c r="A2506" s="15">
        <v>12282677</v>
      </c>
      <c r="B2506" s="15">
        <v>14000000</v>
      </c>
      <c r="C2506" s="3" t="s">
        <v>4213</v>
      </c>
      <c r="D2506" s="17">
        <f t="shared" si="39"/>
        <v>-1717323</v>
      </c>
    </row>
    <row r="2507" spans="1:4" x14ac:dyDescent="0.3">
      <c r="A2507" s="15">
        <v>7060876</v>
      </c>
      <c r="B2507" s="15">
        <v>13500000</v>
      </c>
      <c r="C2507" s="3" t="s">
        <v>4214</v>
      </c>
      <c r="D2507" s="17">
        <f t="shared" si="39"/>
        <v>-6439124</v>
      </c>
    </row>
    <row r="2508" spans="1:4" x14ac:dyDescent="0.3">
      <c r="A2508" s="14">
        <v>14989761</v>
      </c>
      <c r="B2508" s="14">
        <v>15000000</v>
      </c>
      <c r="C2508" s="2" t="s">
        <v>4215</v>
      </c>
      <c r="D2508" s="17">
        <f t="shared" si="39"/>
        <v>-10239</v>
      </c>
    </row>
    <row r="2509" spans="1:4" x14ac:dyDescent="0.3">
      <c r="A2509" s="15">
        <v>5501940</v>
      </c>
      <c r="B2509" s="15">
        <v>13500000</v>
      </c>
      <c r="C2509" s="3" t="s">
        <v>4216</v>
      </c>
      <c r="D2509" s="17">
        <f t="shared" si="39"/>
        <v>-7998060</v>
      </c>
    </row>
    <row r="2510" spans="1:4" x14ac:dyDescent="0.3">
      <c r="A2510" s="14">
        <v>2086345</v>
      </c>
      <c r="B2510" s="14">
        <v>10000000</v>
      </c>
      <c r="C2510" s="2" t="s">
        <v>4217</v>
      </c>
      <c r="D2510" s="17">
        <f t="shared" si="39"/>
        <v>-7913655</v>
      </c>
    </row>
    <row r="2511" spans="1:4" x14ac:dyDescent="0.3">
      <c r="A2511" s="14">
        <v>123922370</v>
      </c>
      <c r="B2511" s="14">
        <v>13000000</v>
      </c>
      <c r="C2511" s="2" t="s">
        <v>4219</v>
      </c>
      <c r="D2511" s="17">
        <f t="shared" si="39"/>
        <v>110922370</v>
      </c>
    </row>
    <row r="2512" spans="1:4" x14ac:dyDescent="0.3">
      <c r="A2512" s="15">
        <v>163591</v>
      </c>
      <c r="B2512" s="15">
        <v>13400000</v>
      </c>
      <c r="C2512" s="3" t="s">
        <v>4220</v>
      </c>
      <c r="D2512" s="17">
        <f t="shared" si="39"/>
        <v>-13236409</v>
      </c>
    </row>
    <row r="2513" spans="1:4" x14ac:dyDescent="0.3">
      <c r="A2513" s="14">
        <v>73000942</v>
      </c>
      <c r="B2513" s="14">
        <v>13000000</v>
      </c>
      <c r="C2513" s="2" t="s">
        <v>4221</v>
      </c>
      <c r="D2513" s="17">
        <f t="shared" si="39"/>
        <v>60000942</v>
      </c>
    </row>
    <row r="2514" spans="1:4" x14ac:dyDescent="0.3">
      <c r="A2514" s="15">
        <v>106952327</v>
      </c>
      <c r="B2514" s="15">
        <v>13000000</v>
      </c>
      <c r="C2514" s="3" t="s">
        <v>4222</v>
      </c>
      <c r="D2514" s="17">
        <f t="shared" si="39"/>
        <v>93952327</v>
      </c>
    </row>
    <row r="2515" spans="1:4" x14ac:dyDescent="0.3">
      <c r="A2515" s="15">
        <v>57300000</v>
      </c>
      <c r="B2515" s="15">
        <v>13000000</v>
      </c>
      <c r="C2515" s="3" t="s">
        <v>4223</v>
      </c>
      <c r="D2515" s="17">
        <f t="shared" si="39"/>
        <v>44300000</v>
      </c>
    </row>
    <row r="2516" spans="1:4" x14ac:dyDescent="0.3">
      <c r="A2516" s="14">
        <v>91038276</v>
      </c>
      <c r="B2516" s="14">
        <v>13000000</v>
      </c>
      <c r="C2516" s="2" t="s">
        <v>4224</v>
      </c>
      <c r="D2516" s="17">
        <f t="shared" si="39"/>
        <v>78038276</v>
      </c>
    </row>
    <row r="2517" spans="1:4" x14ac:dyDescent="0.3">
      <c r="A2517" s="15">
        <v>49369900</v>
      </c>
      <c r="B2517" s="15">
        <v>7000000</v>
      </c>
      <c r="C2517" s="3" t="s">
        <v>4225</v>
      </c>
      <c r="D2517" s="17">
        <f t="shared" si="39"/>
        <v>42369900</v>
      </c>
    </row>
    <row r="2518" spans="1:4" x14ac:dyDescent="0.3">
      <c r="A2518" s="14">
        <v>61693523</v>
      </c>
      <c r="B2518" s="14">
        <v>13000000</v>
      </c>
      <c r="C2518" s="2" t="s">
        <v>4226</v>
      </c>
      <c r="D2518" s="17">
        <f t="shared" si="39"/>
        <v>48693523</v>
      </c>
    </row>
    <row r="2519" spans="1:4" x14ac:dyDescent="0.3">
      <c r="A2519" s="15">
        <v>46729374</v>
      </c>
      <c r="B2519" s="15">
        <v>13000000</v>
      </c>
      <c r="C2519" s="3" t="s">
        <v>4228</v>
      </c>
      <c r="D2519" s="17">
        <f t="shared" si="39"/>
        <v>33729374</v>
      </c>
    </row>
    <row r="2520" spans="1:4" x14ac:dyDescent="0.3">
      <c r="A2520" s="14">
        <v>44726644</v>
      </c>
      <c r="B2520" s="14">
        <v>13000000</v>
      </c>
      <c r="C2520" s="2" t="s">
        <v>4230</v>
      </c>
      <c r="D2520" s="17">
        <f t="shared" si="39"/>
        <v>31726644</v>
      </c>
    </row>
    <row r="2521" spans="1:4" x14ac:dyDescent="0.3">
      <c r="A2521" s="15">
        <v>44134898</v>
      </c>
      <c r="B2521" s="15">
        <v>13000000</v>
      </c>
      <c r="C2521" s="3" t="s">
        <v>4232</v>
      </c>
      <c r="D2521" s="17">
        <f t="shared" si="39"/>
        <v>31134898</v>
      </c>
    </row>
    <row r="2522" spans="1:4" x14ac:dyDescent="0.3">
      <c r="A2522" s="14">
        <v>48637684</v>
      </c>
      <c r="B2522" s="14">
        <v>12500000</v>
      </c>
      <c r="C2522" s="2" t="s">
        <v>4233</v>
      </c>
      <c r="D2522" s="17">
        <f t="shared" si="39"/>
        <v>36137684</v>
      </c>
    </row>
    <row r="2523" spans="1:4" x14ac:dyDescent="0.3">
      <c r="A2523" s="15">
        <v>38176108</v>
      </c>
      <c r="B2523" s="15">
        <v>16000000</v>
      </c>
      <c r="C2523" s="3" t="s">
        <v>4234</v>
      </c>
      <c r="D2523" s="17">
        <f t="shared" si="39"/>
        <v>22176108</v>
      </c>
    </row>
    <row r="2524" spans="1:4" x14ac:dyDescent="0.3">
      <c r="A2524" s="14">
        <v>28972187</v>
      </c>
      <c r="B2524" s="14">
        <v>13000000</v>
      </c>
      <c r="C2524" s="2" t="s">
        <v>4236</v>
      </c>
      <c r="D2524" s="17">
        <f t="shared" si="39"/>
        <v>15972187</v>
      </c>
    </row>
    <row r="2525" spans="1:4" x14ac:dyDescent="0.3">
      <c r="A2525" s="15">
        <v>27979400</v>
      </c>
      <c r="B2525" s="15">
        <v>8200000</v>
      </c>
      <c r="C2525" s="3" t="s">
        <v>4238</v>
      </c>
      <c r="D2525" s="17">
        <f t="shared" si="39"/>
        <v>19779400</v>
      </c>
    </row>
    <row r="2526" spans="1:4" x14ac:dyDescent="0.3">
      <c r="A2526" s="14">
        <v>54257433</v>
      </c>
      <c r="B2526" s="14">
        <v>17000000</v>
      </c>
      <c r="C2526" s="2" t="s">
        <v>4239</v>
      </c>
      <c r="D2526" s="17">
        <f t="shared" si="39"/>
        <v>37257433</v>
      </c>
    </row>
    <row r="2527" spans="1:4" x14ac:dyDescent="0.3">
      <c r="A2527" s="15">
        <v>23947</v>
      </c>
      <c r="B2527" s="15">
        <v>13000000</v>
      </c>
      <c r="C2527" s="3" t="s">
        <v>4241</v>
      </c>
      <c r="D2527" s="17">
        <f t="shared" si="39"/>
        <v>-12976053</v>
      </c>
    </row>
    <row r="2528" spans="1:4" x14ac:dyDescent="0.3">
      <c r="A2528" s="14">
        <v>60008303</v>
      </c>
      <c r="B2528" s="14">
        <v>13000000</v>
      </c>
      <c r="C2528" s="2" t="s">
        <v>4242</v>
      </c>
      <c r="D2528" s="17">
        <f t="shared" si="39"/>
        <v>47008303</v>
      </c>
    </row>
    <row r="2529" spans="1:4" x14ac:dyDescent="0.3">
      <c r="A2529" s="15">
        <v>49121934</v>
      </c>
      <c r="B2529" s="15">
        <v>13000000</v>
      </c>
      <c r="C2529" s="3" t="s">
        <v>4244</v>
      </c>
      <c r="D2529" s="17">
        <f t="shared" si="39"/>
        <v>36121934</v>
      </c>
    </row>
    <row r="2530" spans="1:4" x14ac:dyDescent="0.3">
      <c r="A2530" s="14">
        <v>27141959</v>
      </c>
      <c r="B2530" s="14">
        <v>18000000</v>
      </c>
      <c r="C2530" s="2" t="s">
        <v>4246</v>
      </c>
      <c r="D2530" s="17">
        <f t="shared" si="39"/>
        <v>9141959</v>
      </c>
    </row>
    <row r="2531" spans="1:4" x14ac:dyDescent="0.3">
      <c r="A2531" s="15">
        <v>27052167</v>
      </c>
      <c r="B2531" s="15">
        <v>13000000</v>
      </c>
      <c r="C2531" s="3" t="s">
        <v>4248</v>
      </c>
      <c r="D2531" s="17">
        <f t="shared" si="39"/>
        <v>14052167</v>
      </c>
    </row>
    <row r="2532" spans="1:4" x14ac:dyDescent="0.3">
      <c r="A2532" s="14">
        <v>26539321</v>
      </c>
      <c r="B2532" s="14">
        <v>13000000</v>
      </c>
      <c r="C2532" s="2" t="s">
        <v>4250</v>
      </c>
      <c r="D2532" s="17">
        <f t="shared" si="39"/>
        <v>13539321</v>
      </c>
    </row>
    <row r="2533" spans="1:4" x14ac:dyDescent="0.3">
      <c r="A2533" s="15">
        <v>28501605</v>
      </c>
      <c r="B2533" s="15">
        <v>13000000</v>
      </c>
      <c r="C2533" s="3" t="s">
        <v>4252</v>
      </c>
      <c r="D2533" s="17">
        <f t="shared" si="39"/>
        <v>15501605</v>
      </c>
    </row>
    <row r="2534" spans="1:4" x14ac:dyDescent="0.3">
      <c r="A2534" s="14">
        <v>52543632</v>
      </c>
      <c r="B2534" s="14">
        <v>13200000</v>
      </c>
      <c r="C2534" s="2" t="s">
        <v>4254</v>
      </c>
      <c r="D2534" s="17">
        <f t="shared" si="39"/>
        <v>39343632</v>
      </c>
    </row>
    <row r="2535" spans="1:4" x14ac:dyDescent="0.3">
      <c r="A2535" s="15">
        <v>25592632</v>
      </c>
      <c r="B2535" s="15">
        <v>18000000</v>
      </c>
      <c r="C2535" s="3" t="s">
        <v>4255</v>
      </c>
      <c r="D2535" s="17">
        <f t="shared" si="39"/>
        <v>7592632</v>
      </c>
    </row>
    <row r="2536" spans="1:4" x14ac:dyDescent="0.3">
      <c r="A2536" s="14">
        <v>25440971</v>
      </c>
      <c r="B2536" s="14">
        <v>15000000</v>
      </c>
      <c r="C2536" s="2" t="s">
        <v>4257</v>
      </c>
      <c r="D2536" s="17">
        <f t="shared" si="39"/>
        <v>10440971</v>
      </c>
    </row>
    <row r="2537" spans="1:4" x14ac:dyDescent="0.3">
      <c r="A2537" s="15">
        <v>22858926</v>
      </c>
      <c r="B2537" s="15">
        <v>13000000</v>
      </c>
      <c r="C2537" s="3" t="s">
        <v>4258</v>
      </c>
      <c r="D2537" s="17">
        <f t="shared" si="39"/>
        <v>9858926</v>
      </c>
    </row>
    <row r="2538" spans="1:4" x14ac:dyDescent="0.3">
      <c r="A2538" s="14">
        <v>22235901</v>
      </c>
      <c r="B2538" s="14">
        <v>6000000</v>
      </c>
      <c r="C2538" s="2" t="s">
        <v>4260</v>
      </c>
      <c r="D2538" s="17">
        <f t="shared" si="39"/>
        <v>16235901</v>
      </c>
    </row>
    <row r="2539" spans="1:4" x14ac:dyDescent="0.3">
      <c r="A2539" s="15">
        <v>38916903</v>
      </c>
      <c r="B2539" s="15">
        <v>13000000</v>
      </c>
      <c r="C2539" s="3" t="s">
        <v>4263</v>
      </c>
      <c r="D2539" s="17">
        <f t="shared" si="39"/>
        <v>25916903</v>
      </c>
    </row>
    <row r="2540" spans="1:4" x14ac:dyDescent="0.3">
      <c r="A2540" s="14">
        <v>16929123</v>
      </c>
      <c r="B2540" s="14">
        <v>14000000</v>
      </c>
      <c r="C2540" s="2" t="s">
        <v>4264</v>
      </c>
      <c r="D2540" s="17">
        <f t="shared" si="39"/>
        <v>2929123</v>
      </c>
    </row>
    <row r="2541" spans="1:4" x14ac:dyDescent="0.3">
      <c r="A2541" s="15">
        <v>13753931</v>
      </c>
      <c r="B2541" s="15">
        <v>19000000</v>
      </c>
      <c r="C2541" s="3" t="s">
        <v>4265</v>
      </c>
      <c r="D2541" s="17">
        <f t="shared" si="39"/>
        <v>-5246069</v>
      </c>
    </row>
    <row r="2542" spans="1:4" x14ac:dyDescent="0.3">
      <c r="A2542" s="14">
        <v>10996440</v>
      </c>
      <c r="B2542" s="14">
        <v>13000000</v>
      </c>
      <c r="C2542" s="2" t="s">
        <v>4267</v>
      </c>
      <c r="D2542" s="17">
        <f t="shared" si="39"/>
        <v>-2003560</v>
      </c>
    </row>
    <row r="2543" spans="1:4" x14ac:dyDescent="0.3">
      <c r="A2543" s="14">
        <v>14677654</v>
      </c>
      <c r="B2543" s="14">
        <v>13000000</v>
      </c>
      <c r="C2543" s="2" t="s">
        <v>4269</v>
      </c>
      <c r="D2543" s="17">
        <f t="shared" si="39"/>
        <v>1677654</v>
      </c>
    </row>
    <row r="2544" spans="1:4" x14ac:dyDescent="0.3">
      <c r="A2544" s="15">
        <v>9975684</v>
      </c>
      <c r="B2544" s="15">
        <v>13000000</v>
      </c>
      <c r="C2544" s="3" t="s">
        <v>4271</v>
      </c>
      <c r="D2544" s="17">
        <f t="shared" si="39"/>
        <v>-3024316</v>
      </c>
    </row>
    <row r="2545" spans="1:4" x14ac:dyDescent="0.3">
      <c r="A2545" s="14">
        <v>7881335</v>
      </c>
      <c r="B2545" s="14">
        <v>13000000</v>
      </c>
      <c r="C2545" s="2" t="s">
        <v>4273</v>
      </c>
      <c r="D2545" s="17">
        <f t="shared" si="39"/>
        <v>-5118665</v>
      </c>
    </row>
    <row r="2546" spans="1:4" x14ac:dyDescent="0.3">
      <c r="A2546" s="15">
        <v>6241697</v>
      </c>
      <c r="B2546" s="15">
        <v>13000000</v>
      </c>
      <c r="C2546" s="3" t="s">
        <v>4274</v>
      </c>
      <c r="D2546" s="17">
        <f t="shared" si="39"/>
        <v>-6758303</v>
      </c>
    </row>
    <row r="2547" spans="1:4" x14ac:dyDescent="0.3">
      <c r="A2547" s="15">
        <v>5871603</v>
      </c>
      <c r="B2547" s="15">
        <v>13000000</v>
      </c>
      <c r="C2547" s="3" t="s">
        <v>4276</v>
      </c>
      <c r="D2547" s="17">
        <f t="shared" si="39"/>
        <v>-7128397</v>
      </c>
    </row>
    <row r="2548" spans="1:4" x14ac:dyDescent="0.3">
      <c r="A2548" s="14">
        <v>16574731</v>
      </c>
      <c r="B2548" s="14">
        <v>13000000</v>
      </c>
      <c r="C2548" s="2" t="s">
        <v>4278</v>
      </c>
      <c r="D2548" s="17">
        <f t="shared" si="39"/>
        <v>3574731</v>
      </c>
    </row>
    <row r="2549" spans="1:4" x14ac:dyDescent="0.3">
      <c r="A2549" s="15">
        <v>5002310</v>
      </c>
      <c r="B2549" s="15">
        <v>13000000</v>
      </c>
      <c r="C2549" s="3" t="s">
        <v>4281</v>
      </c>
      <c r="D2549" s="17">
        <f t="shared" si="39"/>
        <v>-7997690</v>
      </c>
    </row>
    <row r="2550" spans="1:4" x14ac:dyDescent="0.3">
      <c r="A2550" s="14">
        <v>4919896</v>
      </c>
      <c r="B2550" s="14">
        <v>13000000</v>
      </c>
      <c r="C2550" s="2" t="s">
        <v>4283</v>
      </c>
      <c r="D2550" s="17">
        <f t="shared" si="39"/>
        <v>-8080104</v>
      </c>
    </row>
    <row r="2551" spans="1:4" x14ac:dyDescent="0.3">
      <c r="A2551" s="15">
        <v>25675765</v>
      </c>
      <c r="B2551" s="15">
        <v>13000000</v>
      </c>
      <c r="C2551" s="3" t="s">
        <v>4285</v>
      </c>
      <c r="D2551" s="17">
        <f t="shared" si="39"/>
        <v>12675765</v>
      </c>
    </row>
    <row r="2552" spans="1:4" x14ac:dyDescent="0.3">
      <c r="A2552" s="14">
        <v>4857376</v>
      </c>
      <c r="B2552" s="14">
        <v>13000000</v>
      </c>
      <c r="C2552" s="2" t="s">
        <v>4287</v>
      </c>
      <c r="D2552" s="17">
        <f t="shared" si="39"/>
        <v>-8142624</v>
      </c>
    </row>
    <row r="2553" spans="1:4" x14ac:dyDescent="0.3">
      <c r="A2553" s="15">
        <v>3169424</v>
      </c>
      <c r="B2553" s="15">
        <v>13000000</v>
      </c>
      <c r="C2553" s="3" t="s">
        <v>4288</v>
      </c>
      <c r="D2553" s="17">
        <f t="shared" si="39"/>
        <v>-9830576</v>
      </c>
    </row>
    <row r="2554" spans="1:4" x14ac:dyDescent="0.3">
      <c r="A2554" s="14">
        <v>18004225</v>
      </c>
      <c r="B2554" s="14">
        <v>13000000</v>
      </c>
      <c r="C2554" s="2" t="s">
        <v>4289</v>
      </c>
      <c r="D2554" s="17">
        <f t="shared" si="39"/>
        <v>5004225</v>
      </c>
    </row>
    <row r="2555" spans="1:4" x14ac:dyDescent="0.3">
      <c r="A2555" s="15">
        <v>3058380</v>
      </c>
      <c r="B2555" s="15">
        <v>100000000</v>
      </c>
      <c r="C2555" s="3" t="s">
        <v>4291</v>
      </c>
      <c r="D2555" s="17">
        <f t="shared" si="39"/>
        <v>-96941620</v>
      </c>
    </row>
    <row r="2556" spans="1:4" x14ac:dyDescent="0.3">
      <c r="A2556" s="14">
        <v>3074838</v>
      </c>
      <c r="B2556" s="14">
        <v>11000000</v>
      </c>
      <c r="C2556" s="2" t="s">
        <v>4292</v>
      </c>
      <c r="D2556" s="17">
        <f t="shared" si="39"/>
        <v>-7925162</v>
      </c>
    </row>
    <row r="2557" spans="1:4" x14ac:dyDescent="0.3">
      <c r="A2557" s="15">
        <v>2104000</v>
      </c>
      <c r="B2557" s="15">
        <v>13000000</v>
      </c>
      <c r="C2557" s="3" t="s">
        <v>4294</v>
      </c>
      <c r="D2557" s="17">
        <f t="shared" si="39"/>
        <v>-10896000</v>
      </c>
    </row>
    <row r="2558" spans="1:4" x14ac:dyDescent="0.3">
      <c r="A2558" s="15">
        <v>1172769</v>
      </c>
      <c r="B2558" s="15">
        <v>13000000</v>
      </c>
      <c r="C2558" s="3" t="s">
        <v>4295</v>
      </c>
      <c r="D2558" s="17">
        <f t="shared" si="39"/>
        <v>-11827231</v>
      </c>
    </row>
    <row r="2559" spans="1:4" x14ac:dyDescent="0.3">
      <c r="A2559" s="14">
        <v>17738570</v>
      </c>
      <c r="B2559" s="14">
        <v>13000000</v>
      </c>
      <c r="C2559" s="2" t="s">
        <v>4297</v>
      </c>
      <c r="D2559" s="17">
        <f t="shared" si="39"/>
        <v>4738570</v>
      </c>
    </row>
    <row r="2560" spans="1:4" x14ac:dyDescent="0.3">
      <c r="A2560" s="15">
        <v>1200000</v>
      </c>
      <c r="B2560" s="15">
        <v>3000000</v>
      </c>
      <c r="C2560" s="3" t="s">
        <v>4299</v>
      </c>
      <c r="D2560" s="17">
        <f t="shared" si="39"/>
        <v>-1800000</v>
      </c>
    </row>
    <row r="2561" spans="1:4" x14ac:dyDescent="0.3">
      <c r="A2561" s="14">
        <v>1150403</v>
      </c>
      <c r="B2561" s="14">
        <v>13000000</v>
      </c>
      <c r="C2561" s="2" t="s">
        <v>4300</v>
      </c>
      <c r="D2561" s="17">
        <f t="shared" si="39"/>
        <v>-11849597</v>
      </c>
    </row>
    <row r="2562" spans="1:4" x14ac:dyDescent="0.3">
      <c r="A2562" s="15">
        <v>403932</v>
      </c>
      <c r="B2562" s="15">
        <v>20000000</v>
      </c>
      <c r="C2562" s="3" t="s">
        <v>4301</v>
      </c>
      <c r="D2562" s="17">
        <f t="shared" si="39"/>
        <v>-19596068</v>
      </c>
    </row>
    <row r="2563" spans="1:4" x14ac:dyDescent="0.3">
      <c r="A2563" s="14">
        <v>1712111</v>
      </c>
      <c r="B2563" s="14">
        <v>8495000</v>
      </c>
      <c r="C2563" s="2" t="s">
        <v>4302</v>
      </c>
      <c r="D2563" s="17">
        <f t="shared" ref="D2563:D2626" si="40">A2563-B2563</f>
        <v>-6782889</v>
      </c>
    </row>
    <row r="2564" spans="1:4" x14ac:dyDescent="0.3">
      <c r="A2564" s="15">
        <v>1024175</v>
      </c>
      <c r="B2564" s="15">
        <v>13000000</v>
      </c>
      <c r="C2564" s="3" t="s">
        <v>4304</v>
      </c>
      <c r="D2564" s="17">
        <f t="shared" si="40"/>
        <v>-11975825</v>
      </c>
    </row>
    <row r="2565" spans="1:4" x14ac:dyDescent="0.3">
      <c r="A2565" s="14">
        <v>301305</v>
      </c>
      <c r="B2565" s="14">
        <v>13000000</v>
      </c>
      <c r="C2565" s="2" t="s">
        <v>4305</v>
      </c>
      <c r="D2565" s="17">
        <f t="shared" si="40"/>
        <v>-12698695</v>
      </c>
    </row>
    <row r="2566" spans="1:4" x14ac:dyDescent="0.3">
      <c r="A2566" s="15">
        <v>51872378</v>
      </c>
      <c r="B2566" s="15">
        <v>13000000</v>
      </c>
      <c r="C2566" s="3" t="s">
        <v>4307</v>
      </c>
      <c r="D2566" s="17">
        <f t="shared" si="40"/>
        <v>38872378</v>
      </c>
    </row>
    <row r="2567" spans="1:4" x14ac:dyDescent="0.3">
      <c r="A2567" s="15">
        <v>28399192</v>
      </c>
      <c r="B2567" s="15">
        <v>13000000</v>
      </c>
      <c r="C2567" s="3" t="s">
        <v>4310</v>
      </c>
      <c r="D2567" s="17">
        <f t="shared" si="40"/>
        <v>15399192</v>
      </c>
    </row>
    <row r="2568" spans="1:4" x14ac:dyDescent="0.3">
      <c r="A2568" s="14">
        <v>2035566</v>
      </c>
      <c r="B2568" s="14">
        <v>13000000</v>
      </c>
      <c r="C2568" s="2" t="s">
        <v>4312</v>
      </c>
      <c r="D2568" s="17">
        <f t="shared" si="40"/>
        <v>-10964434</v>
      </c>
    </row>
    <row r="2569" spans="1:4" x14ac:dyDescent="0.3">
      <c r="A2569" s="14">
        <v>21078145</v>
      </c>
      <c r="B2569" s="14">
        <v>12500000</v>
      </c>
      <c r="C2569" s="2" t="s">
        <v>4313</v>
      </c>
      <c r="D2569" s="17">
        <f t="shared" si="40"/>
        <v>8578145</v>
      </c>
    </row>
    <row r="2570" spans="1:4" x14ac:dyDescent="0.3">
      <c r="A2570" s="15">
        <v>14060950</v>
      </c>
      <c r="B2570" s="15">
        <v>12500000</v>
      </c>
      <c r="C2570" s="3" t="s">
        <v>4314</v>
      </c>
      <c r="D2570" s="17">
        <f t="shared" si="40"/>
        <v>1560950</v>
      </c>
    </row>
    <row r="2571" spans="1:4" x14ac:dyDescent="0.3">
      <c r="A2571" s="14">
        <v>12281500</v>
      </c>
      <c r="B2571" s="14">
        <v>13000000</v>
      </c>
      <c r="C2571" s="2" t="s">
        <v>4315</v>
      </c>
      <c r="D2571" s="17">
        <f t="shared" si="40"/>
        <v>-718500</v>
      </c>
    </row>
    <row r="2572" spans="1:4" x14ac:dyDescent="0.3">
      <c r="A2572" s="14">
        <v>10725228</v>
      </c>
      <c r="B2572" s="14">
        <v>12500000</v>
      </c>
      <c r="C2572" s="2" t="s">
        <v>4316</v>
      </c>
      <c r="D2572" s="17">
        <f t="shared" si="40"/>
        <v>-1774772</v>
      </c>
    </row>
    <row r="2573" spans="1:4" x14ac:dyDescent="0.3">
      <c r="A2573" s="15">
        <v>214966</v>
      </c>
      <c r="B2573" s="15">
        <v>13000000</v>
      </c>
      <c r="C2573" s="3" t="s">
        <v>4317</v>
      </c>
      <c r="D2573" s="17">
        <f t="shared" si="40"/>
        <v>-12785034</v>
      </c>
    </row>
    <row r="2574" spans="1:4" x14ac:dyDescent="0.3">
      <c r="A2574" s="15">
        <v>11956207</v>
      </c>
      <c r="B2574" s="15">
        <v>16000000</v>
      </c>
      <c r="C2574" s="3" t="s">
        <v>4319</v>
      </c>
      <c r="D2574" s="17">
        <f t="shared" si="40"/>
        <v>-4043793</v>
      </c>
    </row>
    <row r="2575" spans="1:4" x14ac:dyDescent="0.3">
      <c r="A2575" s="15">
        <v>5949693</v>
      </c>
      <c r="B2575" s="15">
        <v>12000000</v>
      </c>
      <c r="C2575" s="3" t="s">
        <v>4320</v>
      </c>
      <c r="D2575" s="17">
        <f t="shared" si="40"/>
        <v>-6050307</v>
      </c>
    </row>
    <row r="2576" spans="1:4" x14ac:dyDescent="0.3">
      <c r="A2576" s="14">
        <v>9030581</v>
      </c>
      <c r="B2576" s="14">
        <v>12500000</v>
      </c>
      <c r="C2576" s="2" t="s">
        <v>4322</v>
      </c>
      <c r="D2576" s="17">
        <f t="shared" si="40"/>
        <v>-3469419</v>
      </c>
    </row>
    <row r="2577" spans="1:4" x14ac:dyDescent="0.3">
      <c r="A2577" s="15">
        <v>4157491</v>
      </c>
      <c r="B2577" s="15">
        <v>12800000</v>
      </c>
      <c r="C2577" s="3" t="s">
        <v>4324</v>
      </c>
      <c r="D2577" s="17">
        <f t="shared" si="40"/>
        <v>-8642509</v>
      </c>
    </row>
    <row r="2578" spans="1:4" x14ac:dyDescent="0.3">
      <c r="A2578" s="14">
        <v>1508689</v>
      </c>
      <c r="B2578" s="14">
        <v>16000000</v>
      </c>
      <c r="C2578" s="2" t="s">
        <v>4325</v>
      </c>
      <c r="D2578" s="17">
        <f t="shared" si="40"/>
        <v>-14491311</v>
      </c>
    </row>
    <row r="2579" spans="1:4" x14ac:dyDescent="0.3">
      <c r="A2579" s="15">
        <v>1227324</v>
      </c>
      <c r="B2579" s="15">
        <v>12500000</v>
      </c>
      <c r="C2579" s="3" t="s">
        <v>4327</v>
      </c>
      <c r="D2579" s="17">
        <f t="shared" si="40"/>
        <v>-11272676</v>
      </c>
    </row>
    <row r="2580" spans="1:4" x14ac:dyDescent="0.3">
      <c r="A2580" s="14">
        <v>4360548</v>
      </c>
      <c r="B2580" s="14">
        <v>15000000</v>
      </c>
      <c r="C2580" s="2" t="s">
        <v>4329</v>
      </c>
      <c r="D2580" s="17">
        <f t="shared" si="40"/>
        <v>-10639452</v>
      </c>
    </row>
    <row r="2581" spans="1:4" x14ac:dyDescent="0.3">
      <c r="A2581" s="15">
        <v>26589953</v>
      </c>
      <c r="B2581" s="15">
        <v>10500000</v>
      </c>
      <c r="C2581" s="3" t="s">
        <v>4331</v>
      </c>
      <c r="D2581" s="17">
        <f t="shared" si="40"/>
        <v>16089953</v>
      </c>
    </row>
    <row r="2582" spans="1:4" x14ac:dyDescent="0.3">
      <c r="A2582" s="14">
        <v>1039869</v>
      </c>
      <c r="B2582" s="14">
        <v>15000000</v>
      </c>
      <c r="C2582" s="2" t="s">
        <v>4333</v>
      </c>
      <c r="D2582" s="17">
        <f t="shared" si="40"/>
        <v>-13960131</v>
      </c>
    </row>
    <row r="2583" spans="1:4" x14ac:dyDescent="0.3">
      <c r="A2583" s="15">
        <v>48092846</v>
      </c>
      <c r="B2583" s="15">
        <v>12500000</v>
      </c>
      <c r="C2583" s="3" t="s">
        <v>4334</v>
      </c>
      <c r="D2583" s="17">
        <f t="shared" si="40"/>
        <v>35592846</v>
      </c>
    </row>
    <row r="2584" spans="1:4" x14ac:dyDescent="0.3">
      <c r="A2584" s="14">
        <v>1110186</v>
      </c>
      <c r="B2584" s="14">
        <v>12800000</v>
      </c>
      <c r="C2584" s="2" t="s">
        <v>4336</v>
      </c>
      <c r="D2584" s="17">
        <f t="shared" si="40"/>
        <v>-11689814</v>
      </c>
    </row>
    <row r="2585" spans="1:4" x14ac:dyDescent="0.3">
      <c r="A2585" s="15">
        <v>1089445</v>
      </c>
      <c r="B2585" s="15">
        <v>12500000</v>
      </c>
      <c r="C2585" s="3" t="s">
        <v>4340</v>
      </c>
      <c r="D2585" s="17">
        <f t="shared" si="40"/>
        <v>-11410555</v>
      </c>
    </row>
    <row r="2586" spans="1:4" x14ac:dyDescent="0.3">
      <c r="A2586" s="14">
        <v>204565000</v>
      </c>
      <c r="B2586" s="14">
        <v>8000000</v>
      </c>
      <c r="C2586" s="2" t="s">
        <v>4341</v>
      </c>
      <c r="D2586" s="17">
        <f t="shared" si="40"/>
        <v>196565000</v>
      </c>
    </row>
    <row r="2587" spans="1:4" x14ac:dyDescent="0.3">
      <c r="A2587" s="15">
        <v>260000000</v>
      </c>
      <c r="B2587" s="15">
        <v>8000000</v>
      </c>
      <c r="C2587" s="3" t="s">
        <v>4342</v>
      </c>
      <c r="D2587" s="17">
        <f t="shared" si="40"/>
        <v>252000000</v>
      </c>
    </row>
    <row r="2588" spans="1:4" x14ac:dyDescent="0.3">
      <c r="A2588" s="14">
        <v>101736215</v>
      </c>
      <c r="B2588" s="14">
        <v>11000000</v>
      </c>
      <c r="C2588" s="2" t="s">
        <v>4343</v>
      </c>
      <c r="D2588" s="17">
        <f t="shared" si="40"/>
        <v>90736215</v>
      </c>
    </row>
    <row r="2589" spans="1:4" x14ac:dyDescent="0.3">
      <c r="A2589" s="15">
        <v>71442</v>
      </c>
      <c r="B2589" s="15">
        <v>9600000</v>
      </c>
      <c r="C2589" s="3" t="s">
        <v>4346</v>
      </c>
      <c r="D2589" s="17">
        <f t="shared" si="40"/>
        <v>-9528558</v>
      </c>
    </row>
    <row r="2590" spans="1:4" x14ac:dyDescent="0.3">
      <c r="A2590" s="14">
        <v>79817937</v>
      </c>
      <c r="B2590" s="14">
        <v>25000000</v>
      </c>
      <c r="C2590" s="2" t="s">
        <v>4348</v>
      </c>
      <c r="D2590" s="17">
        <f t="shared" si="40"/>
        <v>54817937</v>
      </c>
    </row>
    <row r="2591" spans="1:4" x14ac:dyDescent="0.3">
      <c r="A2591" s="15">
        <v>91547205</v>
      </c>
      <c r="B2591" s="15">
        <v>12000000</v>
      </c>
      <c r="C2591" s="3" t="s">
        <v>4349</v>
      </c>
      <c r="D2591" s="17">
        <f t="shared" si="40"/>
        <v>79547205</v>
      </c>
    </row>
    <row r="2592" spans="1:4" x14ac:dyDescent="0.3">
      <c r="A2592" s="14">
        <v>75074950</v>
      </c>
      <c r="B2592" s="14">
        <v>12000000</v>
      </c>
      <c r="C2592" s="2" t="s">
        <v>4350</v>
      </c>
      <c r="D2592" s="17">
        <f t="shared" si="40"/>
        <v>63074950</v>
      </c>
    </row>
    <row r="2593" spans="1:4" x14ac:dyDescent="0.3">
      <c r="A2593" s="15">
        <v>78900000</v>
      </c>
      <c r="B2593" s="15">
        <v>11000000</v>
      </c>
      <c r="C2593" s="3" t="s">
        <v>4351</v>
      </c>
      <c r="D2593" s="17">
        <f t="shared" si="40"/>
        <v>67900000</v>
      </c>
    </row>
    <row r="2594" spans="1:4" x14ac:dyDescent="0.3">
      <c r="A2594" s="14">
        <v>72217000</v>
      </c>
      <c r="B2594" s="14">
        <v>12000000</v>
      </c>
      <c r="C2594" s="2" t="s">
        <v>4352</v>
      </c>
      <c r="D2594" s="17">
        <f t="shared" si="40"/>
        <v>60217000</v>
      </c>
    </row>
    <row r="2595" spans="1:4" x14ac:dyDescent="0.3">
      <c r="A2595" s="15">
        <v>79568000</v>
      </c>
      <c r="B2595" s="15">
        <v>12000000</v>
      </c>
      <c r="C2595" s="3" t="s">
        <v>4354</v>
      </c>
      <c r="D2595" s="17">
        <f t="shared" si="40"/>
        <v>67568000</v>
      </c>
    </row>
    <row r="2596" spans="1:4" x14ac:dyDescent="0.3">
      <c r="A2596" s="14">
        <v>65500000</v>
      </c>
      <c r="B2596" s="14">
        <v>12000000</v>
      </c>
      <c r="C2596" s="2" t="s">
        <v>4355</v>
      </c>
      <c r="D2596" s="17">
        <f t="shared" si="40"/>
        <v>53500000</v>
      </c>
    </row>
    <row r="2597" spans="1:4" x14ac:dyDescent="0.3">
      <c r="A2597" s="15">
        <v>70011073</v>
      </c>
      <c r="B2597" s="15">
        <v>12000000</v>
      </c>
      <c r="C2597" s="3" t="s">
        <v>4358</v>
      </c>
      <c r="D2597" s="17">
        <f t="shared" si="40"/>
        <v>58011073</v>
      </c>
    </row>
    <row r="2598" spans="1:4" x14ac:dyDescent="0.3">
      <c r="A2598" s="14">
        <v>65269010</v>
      </c>
      <c r="B2598" s="14">
        <v>12000000</v>
      </c>
      <c r="C2598" s="2" t="s">
        <v>4360</v>
      </c>
      <c r="D2598" s="17">
        <f t="shared" si="40"/>
        <v>53269010</v>
      </c>
    </row>
    <row r="2599" spans="1:4" x14ac:dyDescent="0.3">
      <c r="A2599" s="15">
        <v>63071133</v>
      </c>
      <c r="B2599" s="15">
        <v>12000000</v>
      </c>
      <c r="C2599" s="3" t="s">
        <v>4363</v>
      </c>
      <c r="D2599" s="17">
        <f t="shared" si="40"/>
        <v>51071133</v>
      </c>
    </row>
    <row r="2600" spans="1:4" x14ac:dyDescent="0.3">
      <c r="A2600" s="14">
        <v>39647595</v>
      </c>
      <c r="B2600" s="14">
        <v>12000000</v>
      </c>
      <c r="C2600" s="2" t="s">
        <v>4364</v>
      </c>
      <c r="D2600" s="17">
        <f t="shared" si="40"/>
        <v>27647595</v>
      </c>
    </row>
    <row r="2601" spans="1:4" x14ac:dyDescent="0.3">
      <c r="A2601" s="15">
        <v>38087366</v>
      </c>
      <c r="B2601" s="15">
        <v>12000000</v>
      </c>
      <c r="C2601" s="3" t="s">
        <v>4365</v>
      </c>
      <c r="D2601" s="17">
        <f t="shared" si="40"/>
        <v>26087366</v>
      </c>
    </row>
    <row r="2602" spans="1:4" x14ac:dyDescent="0.3">
      <c r="A2602" s="14">
        <v>64572496</v>
      </c>
      <c r="B2602" s="14">
        <v>12000000</v>
      </c>
      <c r="C2602" s="2" t="s">
        <v>4366</v>
      </c>
      <c r="D2602" s="17">
        <f t="shared" si="40"/>
        <v>52572496</v>
      </c>
    </row>
    <row r="2603" spans="1:4" x14ac:dyDescent="0.3">
      <c r="A2603" s="15">
        <v>30400000</v>
      </c>
      <c r="B2603" s="15">
        <v>12000000</v>
      </c>
      <c r="C2603" s="3" t="s">
        <v>4367</v>
      </c>
      <c r="D2603" s="17">
        <f t="shared" si="40"/>
        <v>18400000</v>
      </c>
    </row>
    <row r="2604" spans="1:4" x14ac:dyDescent="0.3">
      <c r="A2604" s="14">
        <v>42365600</v>
      </c>
      <c r="B2604" s="14">
        <v>5000000</v>
      </c>
      <c r="C2604" s="2" t="s">
        <v>4369</v>
      </c>
      <c r="D2604" s="17">
        <f t="shared" si="40"/>
        <v>37365600</v>
      </c>
    </row>
    <row r="2605" spans="1:4" x14ac:dyDescent="0.3">
      <c r="A2605" s="15">
        <v>37188667</v>
      </c>
      <c r="B2605" s="15">
        <v>12000000</v>
      </c>
      <c r="C2605" s="3" t="s">
        <v>4371</v>
      </c>
      <c r="D2605" s="17">
        <f t="shared" si="40"/>
        <v>25188667</v>
      </c>
    </row>
    <row r="2606" spans="1:4" x14ac:dyDescent="0.3">
      <c r="A2606" s="14">
        <v>54724272</v>
      </c>
      <c r="B2606" s="14">
        <v>12000000</v>
      </c>
      <c r="C2606" s="2" t="s">
        <v>4373</v>
      </c>
      <c r="D2606" s="17">
        <f t="shared" si="40"/>
        <v>42724272</v>
      </c>
    </row>
    <row r="2607" spans="1:4" x14ac:dyDescent="0.3">
      <c r="A2607" s="14">
        <v>31597131</v>
      </c>
      <c r="B2607" s="14">
        <v>12000000</v>
      </c>
      <c r="C2607" s="2" t="s">
        <v>4374</v>
      </c>
      <c r="D2607" s="17">
        <f t="shared" si="40"/>
        <v>19597131</v>
      </c>
    </row>
    <row r="2608" spans="1:4" x14ac:dyDescent="0.3">
      <c r="A2608" s="15">
        <v>31691811</v>
      </c>
      <c r="B2608" s="15">
        <v>12000000</v>
      </c>
      <c r="C2608" s="3" t="s">
        <v>4376</v>
      </c>
      <c r="D2608" s="17">
        <f t="shared" si="40"/>
        <v>19691811</v>
      </c>
    </row>
    <row r="2609" spans="1:4" x14ac:dyDescent="0.3">
      <c r="A2609" s="14">
        <v>31397498</v>
      </c>
      <c r="B2609" s="14">
        <v>12000000</v>
      </c>
      <c r="C2609" s="2" t="s">
        <v>4378</v>
      </c>
      <c r="D2609" s="17">
        <f t="shared" si="40"/>
        <v>19397498</v>
      </c>
    </row>
    <row r="2610" spans="1:4" x14ac:dyDescent="0.3">
      <c r="A2610" s="15">
        <v>31179516</v>
      </c>
      <c r="B2610" s="15">
        <v>12000000</v>
      </c>
      <c r="C2610" s="3" t="s">
        <v>4380</v>
      </c>
      <c r="D2610" s="17">
        <f t="shared" si="40"/>
        <v>19179516</v>
      </c>
    </row>
    <row r="2611" spans="1:4" x14ac:dyDescent="0.3">
      <c r="A2611" s="14">
        <v>31155435</v>
      </c>
      <c r="B2611" s="14">
        <v>12000000</v>
      </c>
      <c r="C2611" s="2" t="s">
        <v>4381</v>
      </c>
      <c r="D2611" s="17">
        <f t="shared" si="40"/>
        <v>19155435</v>
      </c>
    </row>
    <row r="2612" spans="1:4" x14ac:dyDescent="0.3">
      <c r="A2612" s="15">
        <v>27281507</v>
      </c>
      <c r="B2612" s="15">
        <v>12000000</v>
      </c>
      <c r="C2612" s="3" t="s">
        <v>4384</v>
      </c>
      <c r="D2612" s="17">
        <f t="shared" si="40"/>
        <v>15281507</v>
      </c>
    </row>
    <row r="2613" spans="1:4" x14ac:dyDescent="0.3">
      <c r="A2613" s="15">
        <v>25776062</v>
      </c>
      <c r="B2613" s="15">
        <v>12000000</v>
      </c>
      <c r="C2613" s="3" t="s">
        <v>4385</v>
      </c>
      <c r="D2613" s="17">
        <f t="shared" si="40"/>
        <v>13776062</v>
      </c>
    </row>
    <row r="2614" spans="1:4" x14ac:dyDescent="0.3">
      <c r="A2614" s="14">
        <v>25240988</v>
      </c>
      <c r="B2614" s="14">
        <v>12000000</v>
      </c>
      <c r="C2614" s="2" t="s">
        <v>4387</v>
      </c>
      <c r="D2614" s="17">
        <f t="shared" si="40"/>
        <v>13240988</v>
      </c>
    </row>
    <row r="2615" spans="1:4" x14ac:dyDescent="0.3">
      <c r="A2615" s="15">
        <v>124868837</v>
      </c>
      <c r="B2615" s="15">
        <v>12000000</v>
      </c>
      <c r="C2615" s="3" t="s">
        <v>4389</v>
      </c>
      <c r="D2615" s="17">
        <f t="shared" si="40"/>
        <v>112868837</v>
      </c>
    </row>
    <row r="2616" spans="1:4" x14ac:dyDescent="0.3">
      <c r="A2616" s="14">
        <v>22905674</v>
      </c>
      <c r="B2616" s="14">
        <v>12000000</v>
      </c>
      <c r="C2616" s="2" t="s">
        <v>4390</v>
      </c>
      <c r="D2616" s="17">
        <f t="shared" si="40"/>
        <v>10905674</v>
      </c>
    </row>
    <row r="2617" spans="1:4" x14ac:dyDescent="0.3">
      <c r="A2617" s="15">
        <v>25277561</v>
      </c>
      <c r="B2617" s="15">
        <v>12000000</v>
      </c>
      <c r="C2617" s="3" t="s">
        <v>4391</v>
      </c>
      <c r="D2617" s="17">
        <f t="shared" si="40"/>
        <v>13277561</v>
      </c>
    </row>
    <row r="2618" spans="1:4" x14ac:dyDescent="0.3">
      <c r="A2618" s="15">
        <v>21133087</v>
      </c>
      <c r="B2618" s="15">
        <v>12000000</v>
      </c>
      <c r="C2618" s="3" t="s">
        <v>4392</v>
      </c>
      <c r="D2618" s="17">
        <f t="shared" si="40"/>
        <v>9133087</v>
      </c>
    </row>
    <row r="2619" spans="1:4" x14ac:dyDescent="0.3">
      <c r="A2619" s="15">
        <v>37707719</v>
      </c>
      <c r="B2619" s="15">
        <v>12000000</v>
      </c>
      <c r="C2619" s="3" t="s">
        <v>4393</v>
      </c>
      <c r="D2619" s="17">
        <f t="shared" si="40"/>
        <v>25707719</v>
      </c>
    </row>
    <row r="2620" spans="1:4" x14ac:dyDescent="0.3">
      <c r="A2620" s="14">
        <v>18761993</v>
      </c>
      <c r="B2620" s="14">
        <v>9000000</v>
      </c>
      <c r="C2620" s="2" t="s">
        <v>4394</v>
      </c>
      <c r="D2620" s="17">
        <f t="shared" si="40"/>
        <v>9761993</v>
      </c>
    </row>
    <row r="2621" spans="1:4" x14ac:dyDescent="0.3">
      <c r="A2621" s="14">
        <v>18595716</v>
      </c>
      <c r="B2621" s="14">
        <v>12000000</v>
      </c>
      <c r="C2621" s="2" t="s">
        <v>4395</v>
      </c>
      <c r="D2621" s="17">
        <f t="shared" si="40"/>
        <v>6595716</v>
      </c>
    </row>
    <row r="2622" spans="1:4" x14ac:dyDescent="0.3">
      <c r="A2622" s="15">
        <v>31990064</v>
      </c>
      <c r="B2622" s="15">
        <v>12000000</v>
      </c>
      <c r="C2622" s="3" t="s">
        <v>4397</v>
      </c>
      <c r="D2622" s="17">
        <f t="shared" si="40"/>
        <v>19990064</v>
      </c>
    </row>
    <row r="2623" spans="1:4" x14ac:dyDescent="0.3">
      <c r="A2623" s="15">
        <v>17613460</v>
      </c>
      <c r="B2623" s="15">
        <v>12000000</v>
      </c>
      <c r="C2623" s="3" t="s">
        <v>4398</v>
      </c>
      <c r="D2623" s="17">
        <f t="shared" si="40"/>
        <v>5613460</v>
      </c>
    </row>
    <row r="2624" spans="1:4" x14ac:dyDescent="0.3">
      <c r="A2624" s="14">
        <v>21088568</v>
      </c>
      <c r="B2624" s="14">
        <v>13000000</v>
      </c>
      <c r="C2624" s="2" t="s">
        <v>4400</v>
      </c>
      <c r="D2624" s="17">
        <f t="shared" si="40"/>
        <v>8088568</v>
      </c>
    </row>
    <row r="2625" spans="1:4" x14ac:dyDescent="0.3">
      <c r="A2625" s="15">
        <v>17292381</v>
      </c>
      <c r="B2625" s="15">
        <v>12000000</v>
      </c>
      <c r="C2625" s="3" t="s">
        <v>4402</v>
      </c>
      <c r="D2625" s="17">
        <f t="shared" si="40"/>
        <v>5292381</v>
      </c>
    </row>
    <row r="2626" spans="1:4" x14ac:dyDescent="0.3">
      <c r="A2626" s="14">
        <v>16300302</v>
      </c>
      <c r="B2626" s="14">
        <v>12000000</v>
      </c>
      <c r="C2626" s="2" t="s">
        <v>4403</v>
      </c>
      <c r="D2626" s="17">
        <f t="shared" si="40"/>
        <v>4300302</v>
      </c>
    </row>
    <row r="2627" spans="1:4" x14ac:dyDescent="0.3">
      <c r="A2627" s="15">
        <v>27829874</v>
      </c>
      <c r="B2627" s="15">
        <v>12000000</v>
      </c>
      <c r="C2627" s="3" t="s">
        <v>4404</v>
      </c>
      <c r="D2627" s="17">
        <f t="shared" ref="D2627:D2690" si="41">A2627-B2627</f>
        <v>15829874</v>
      </c>
    </row>
    <row r="2628" spans="1:4" x14ac:dyDescent="0.3">
      <c r="A2628" s="15">
        <v>12902790</v>
      </c>
      <c r="B2628" s="15">
        <v>12000000</v>
      </c>
      <c r="C2628" s="3" t="s">
        <v>4405</v>
      </c>
      <c r="D2628" s="17">
        <f t="shared" si="41"/>
        <v>902790</v>
      </c>
    </row>
    <row r="2629" spans="1:4" x14ac:dyDescent="0.3">
      <c r="A2629" s="14">
        <v>11433134</v>
      </c>
      <c r="B2629" s="14">
        <v>14000000</v>
      </c>
      <c r="C2629" s="2" t="s">
        <v>4407</v>
      </c>
      <c r="D2629" s="17">
        <f t="shared" si="41"/>
        <v>-2566866</v>
      </c>
    </row>
    <row r="2630" spans="1:4" x14ac:dyDescent="0.3">
      <c r="A2630" s="14">
        <v>10198766</v>
      </c>
      <c r="B2630" s="14">
        <v>12000000</v>
      </c>
      <c r="C2630" s="2" t="s">
        <v>4409</v>
      </c>
      <c r="D2630" s="17">
        <f t="shared" si="41"/>
        <v>-1801234</v>
      </c>
    </row>
    <row r="2631" spans="1:4" x14ac:dyDescent="0.3">
      <c r="A2631" s="15">
        <v>15294553</v>
      </c>
      <c r="B2631" s="15">
        <v>12000000</v>
      </c>
      <c r="C2631" s="3" t="s">
        <v>4410</v>
      </c>
      <c r="D2631" s="17">
        <f t="shared" si="41"/>
        <v>3294553</v>
      </c>
    </row>
    <row r="2632" spans="1:4" x14ac:dyDescent="0.3">
      <c r="A2632" s="14">
        <v>11041228</v>
      </c>
      <c r="B2632" s="14">
        <v>100000000</v>
      </c>
      <c r="C2632" s="2" t="s">
        <v>4411</v>
      </c>
      <c r="D2632" s="17">
        <f t="shared" si="41"/>
        <v>-88958772</v>
      </c>
    </row>
    <row r="2633" spans="1:4" x14ac:dyDescent="0.3">
      <c r="A2633" s="15">
        <v>7918283</v>
      </c>
      <c r="B2633" s="15">
        <v>12000000</v>
      </c>
      <c r="C2633" s="3" t="s">
        <v>4413</v>
      </c>
      <c r="D2633" s="17">
        <f t="shared" si="41"/>
        <v>-4081717</v>
      </c>
    </row>
    <row r="2634" spans="1:4" x14ac:dyDescent="0.3">
      <c r="A2634" s="14">
        <v>22331028</v>
      </c>
      <c r="B2634" s="14">
        <v>12000000</v>
      </c>
      <c r="C2634" s="2" t="s">
        <v>4415</v>
      </c>
      <c r="D2634" s="17">
        <f t="shared" si="41"/>
        <v>10331028</v>
      </c>
    </row>
    <row r="2635" spans="1:4" x14ac:dyDescent="0.3">
      <c r="A2635" s="15">
        <v>8134217</v>
      </c>
      <c r="B2635" s="15">
        <v>12000000</v>
      </c>
      <c r="C2635" s="3" t="s">
        <v>4417</v>
      </c>
      <c r="D2635" s="17">
        <f t="shared" si="41"/>
        <v>-3865783</v>
      </c>
    </row>
    <row r="2636" spans="1:4" x14ac:dyDescent="0.3">
      <c r="A2636" s="14">
        <v>6982680</v>
      </c>
      <c r="B2636" s="14">
        <v>10000000</v>
      </c>
      <c r="C2636" s="2" t="s">
        <v>4419</v>
      </c>
      <c r="D2636" s="17">
        <f t="shared" si="41"/>
        <v>-3017320</v>
      </c>
    </row>
    <row r="2637" spans="1:4" x14ac:dyDescent="0.3">
      <c r="A2637" s="15">
        <v>6739141</v>
      </c>
      <c r="B2637" s="15">
        <v>8000000</v>
      </c>
      <c r="C2637" s="3" t="s">
        <v>4421</v>
      </c>
      <c r="D2637" s="17">
        <f t="shared" si="41"/>
        <v>-1260859</v>
      </c>
    </row>
    <row r="2638" spans="1:4" x14ac:dyDescent="0.3">
      <c r="A2638" s="14">
        <v>5542025</v>
      </c>
      <c r="B2638" s="14">
        <v>12000000</v>
      </c>
      <c r="C2638" s="2" t="s">
        <v>4423</v>
      </c>
      <c r="D2638" s="17">
        <f t="shared" si="41"/>
        <v>-6457975</v>
      </c>
    </row>
    <row r="2639" spans="1:4" x14ac:dyDescent="0.3">
      <c r="A2639" s="15">
        <v>5032496</v>
      </c>
      <c r="B2639" s="15">
        <v>12000000</v>
      </c>
      <c r="C2639" s="3" t="s">
        <v>4424</v>
      </c>
      <c r="D2639" s="17">
        <f t="shared" si="41"/>
        <v>-6967504</v>
      </c>
    </row>
    <row r="2640" spans="1:4" x14ac:dyDescent="0.3">
      <c r="A2640" s="14">
        <v>6754898</v>
      </c>
      <c r="B2640" s="14">
        <v>12000000</v>
      </c>
      <c r="C2640" s="2" t="s">
        <v>4425</v>
      </c>
      <c r="D2640" s="17">
        <f t="shared" si="41"/>
        <v>-5245102</v>
      </c>
    </row>
    <row r="2641" spans="1:4" x14ac:dyDescent="0.3">
      <c r="A2641" s="15">
        <v>4922166</v>
      </c>
      <c r="B2641" s="15">
        <v>12000000</v>
      </c>
      <c r="C2641" s="3" t="s">
        <v>4426</v>
      </c>
      <c r="D2641" s="17">
        <f t="shared" si="41"/>
        <v>-7077834</v>
      </c>
    </row>
    <row r="2642" spans="1:4" x14ac:dyDescent="0.3">
      <c r="A2642" s="14">
        <v>4903000</v>
      </c>
      <c r="B2642" s="14">
        <v>12000000</v>
      </c>
      <c r="C2642" s="2" t="s">
        <v>4427</v>
      </c>
      <c r="D2642" s="17">
        <f t="shared" si="41"/>
        <v>-7097000</v>
      </c>
    </row>
    <row r="2643" spans="1:4" x14ac:dyDescent="0.3">
      <c r="A2643" s="15">
        <v>4717455</v>
      </c>
      <c r="B2643" s="15">
        <v>12000000</v>
      </c>
      <c r="C2643" s="3" t="s">
        <v>4429</v>
      </c>
      <c r="D2643" s="17">
        <f t="shared" si="41"/>
        <v>-7282545</v>
      </c>
    </row>
    <row r="2644" spans="1:4" x14ac:dyDescent="0.3">
      <c r="A2644" s="14">
        <v>3148482</v>
      </c>
      <c r="B2644" s="14">
        <v>12000000</v>
      </c>
      <c r="C2644" s="2" t="s">
        <v>4430</v>
      </c>
      <c r="D2644" s="17">
        <f t="shared" si="41"/>
        <v>-8851518</v>
      </c>
    </row>
    <row r="2645" spans="1:4" x14ac:dyDescent="0.3">
      <c r="A2645" s="15">
        <v>2326407</v>
      </c>
      <c r="B2645" s="15">
        <v>12000000</v>
      </c>
      <c r="C2645" s="3" t="s">
        <v>4432</v>
      </c>
      <c r="D2645" s="17">
        <f t="shared" si="41"/>
        <v>-9673593</v>
      </c>
    </row>
    <row r="2646" spans="1:4" x14ac:dyDescent="0.3">
      <c r="A2646" s="14">
        <v>2201412</v>
      </c>
      <c r="B2646" s="14">
        <v>12215500000</v>
      </c>
      <c r="C2646" s="2" t="s">
        <v>1756</v>
      </c>
      <c r="D2646" s="17">
        <f t="shared" si="41"/>
        <v>-12213298588</v>
      </c>
    </row>
    <row r="2647" spans="1:4" x14ac:dyDescent="0.3">
      <c r="A2647" s="14">
        <v>2060953</v>
      </c>
      <c r="B2647" s="14">
        <v>12000000</v>
      </c>
      <c r="C2647" s="2" t="s">
        <v>4435</v>
      </c>
      <c r="D2647" s="17">
        <f t="shared" si="41"/>
        <v>-9939047</v>
      </c>
    </row>
    <row r="2648" spans="1:4" x14ac:dyDescent="0.3">
      <c r="A2648" s="15">
        <v>3950294</v>
      </c>
      <c r="B2648" s="15">
        <v>12000000</v>
      </c>
      <c r="C2648" s="3" t="s">
        <v>4437</v>
      </c>
      <c r="D2648" s="17">
        <f t="shared" si="41"/>
        <v>-8049706</v>
      </c>
    </row>
    <row r="2649" spans="1:4" x14ac:dyDescent="0.3">
      <c r="A2649" s="14">
        <v>2835886</v>
      </c>
      <c r="B2649" s="14">
        <v>9200000</v>
      </c>
      <c r="C2649" s="2" t="s">
        <v>4439</v>
      </c>
      <c r="D2649" s="17">
        <f t="shared" si="41"/>
        <v>-6364114</v>
      </c>
    </row>
    <row r="2650" spans="1:4" x14ac:dyDescent="0.3">
      <c r="A2650" s="15">
        <v>1779284</v>
      </c>
      <c r="B2650" s="15">
        <v>12000000</v>
      </c>
      <c r="C2650" s="3" t="s">
        <v>4441</v>
      </c>
      <c r="D2650" s="17">
        <f t="shared" si="41"/>
        <v>-10220716</v>
      </c>
    </row>
    <row r="2651" spans="1:4" x14ac:dyDescent="0.3">
      <c r="A2651" s="14">
        <v>1702277</v>
      </c>
      <c r="B2651" s="14">
        <v>12000000</v>
      </c>
      <c r="C2651" s="2" t="s">
        <v>4443</v>
      </c>
      <c r="D2651" s="17">
        <f t="shared" si="41"/>
        <v>-10297723</v>
      </c>
    </row>
    <row r="2652" spans="1:4" x14ac:dyDescent="0.3">
      <c r="A2652" s="15">
        <v>261481</v>
      </c>
      <c r="B2652" s="15">
        <v>12000000</v>
      </c>
      <c r="C2652" s="3" t="s">
        <v>4444</v>
      </c>
      <c r="D2652" s="17">
        <f t="shared" si="41"/>
        <v>-11738519</v>
      </c>
    </row>
    <row r="2653" spans="1:4" x14ac:dyDescent="0.3">
      <c r="A2653" s="14">
        <v>1506998</v>
      </c>
      <c r="B2653" s="14">
        <v>12000000</v>
      </c>
      <c r="C2653" s="2" t="s">
        <v>4447</v>
      </c>
      <c r="D2653" s="17">
        <f t="shared" si="41"/>
        <v>-10493002</v>
      </c>
    </row>
    <row r="2654" spans="1:4" x14ac:dyDescent="0.3">
      <c r="A2654" s="15">
        <v>860002</v>
      </c>
      <c r="B2654" s="15">
        <v>12000000</v>
      </c>
      <c r="C2654" s="3" t="s">
        <v>4449</v>
      </c>
      <c r="D2654" s="17">
        <f t="shared" si="41"/>
        <v>-11139998</v>
      </c>
    </row>
    <row r="2655" spans="1:4" x14ac:dyDescent="0.3">
      <c r="A2655" s="14">
        <v>548934</v>
      </c>
      <c r="B2655" s="14">
        <v>12000000</v>
      </c>
      <c r="C2655" s="2" t="s">
        <v>4450</v>
      </c>
      <c r="D2655" s="17">
        <f t="shared" si="41"/>
        <v>-11451066</v>
      </c>
    </row>
    <row r="2656" spans="1:4" x14ac:dyDescent="0.3">
      <c r="A2656" s="15">
        <v>447750</v>
      </c>
      <c r="B2656" s="15">
        <v>10000000</v>
      </c>
      <c r="C2656" s="3" t="s">
        <v>4452</v>
      </c>
      <c r="D2656" s="17">
        <f t="shared" si="41"/>
        <v>-9552250</v>
      </c>
    </row>
    <row r="2657" spans="1:4" x14ac:dyDescent="0.3">
      <c r="A2657" s="14">
        <v>333976</v>
      </c>
      <c r="B2657" s="14">
        <v>12000000</v>
      </c>
      <c r="C2657" s="2" t="s">
        <v>4453</v>
      </c>
      <c r="D2657" s="17">
        <f t="shared" si="41"/>
        <v>-11666024</v>
      </c>
    </row>
    <row r="2658" spans="1:4" x14ac:dyDescent="0.3">
      <c r="A2658" s="15">
        <v>141853</v>
      </c>
      <c r="B2658" s="15">
        <v>12000000</v>
      </c>
      <c r="C2658" s="3" t="s">
        <v>4454</v>
      </c>
      <c r="D2658" s="17">
        <f t="shared" si="41"/>
        <v>-11858147</v>
      </c>
    </row>
    <row r="2659" spans="1:4" x14ac:dyDescent="0.3">
      <c r="A2659" s="14">
        <v>303439</v>
      </c>
      <c r="B2659" s="14">
        <v>8000000</v>
      </c>
      <c r="C2659" s="2" t="s">
        <v>4455</v>
      </c>
      <c r="D2659" s="17">
        <f t="shared" si="41"/>
        <v>-7696561</v>
      </c>
    </row>
    <row r="2660" spans="1:4" x14ac:dyDescent="0.3">
      <c r="A2660" s="14">
        <v>214202</v>
      </c>
      <c r="B2660" s="14">
        <v>12000000</v>
      </c>
      <c r="C2660" s="2" t="s">
        <v>4457</v>
      </c>
      <c r="D2660" s="17">
        <f t="shared" si="41"/>
        <v>-11785798</v>
      </c>
    </row>
    <row r="2661" spans="1:4" x14ac:dyDescent="0.3">
      <c r="A2661" s="15">
        <v>195888</v>
      </c>
      <c r="B2661" s="15">
        <v>2500000000</v>
      </c>
      <c r="C2661" s="3" t="s">
        <v>4459</v>
      </c>
      <c r="D2661" s="17">
        <f t="shared" si="41"/>
        <v>-2499804112</v>
      </c>
    </row>
    <row r="2662" spans="1:4" x14ac:dyDescent="0.3">
      <c r="A2662" s="14">
        <v>175370</v>
      </c>
      <c r="B2662" s="14">
        <v>12000000</v>
      </c>
      <c r="C2662" s="2" t="s">
        <v>4462</v>
      </c>
      <c r="D2662" s="17">
        <f t="shared" si="41"/>
        <v>-11824630</v>
      </c>
    </row>
    <row r="2663" spans="1:4" x14ac:dyDescent="0.3">
      <c r="A2663" s="15">
        <v>119922</v>
      </c>
      <c r="B2663" s="15">
        <v>12000000</v>
      </c>
      <c r="C2663" s="3" t="s">
        <v>4464</v>
      </c>
      <c r="D2663" s="17">
        <f t="shared" si="41"/>
        <v>-11880078</v>
      </c>
    </row>
    <row r="2664" spans="1:4" x14ac:dyDescent="0.3">
      <c r="A2664" s="15">
        <v>17149</v>
      </c>
      <c r="B2664" s="15">
        <v>20000000</v>
      </c>
      <c r="C2664" s="3" t="s">
        <v>4465</v>
      </c>
      <c r="D2664" s="17">
        <f t="shared" si="41"/>
        <v>-19982851</v>
      </c>
    </row>
    <row r="2665" spans="1:4" x14ac:dyDescent="0.3">
      <c r="A2665" s="15">
        <v>14616</v>
      </c>
      <c r="B2665" s="15">
        <v>12000000</v>
      </c>
      <c r="C2665" s="3" t="s">
        <v>4467</v>
      </c>
      <c r="D2665" s="17">
        <f t="shared" si="41"/>
        <v>-11985384</v>
      </c>
    </row>
    <row r="2666" spans="1:4" x14ac:dyDescent="0.3">
      <c r="A2666" s="15">
        <v>30093107</v>
      </c>
      <c r="B2666" s="15">
        <v>6000000</v>
      </c>
      <c r="C2666" s="3" t="s">
        <v>4468</v>
      </c>
      <c r="D2666" s="17">
        <f t="shared" si="41"/>
        <v>24093107</v>
      </c>
    </row>
    <row r="2667" spans="1:4" x14ac:dyDescent="0.3">
      <c r="A2667" s="15">
        <v>57469179</v>
      </c>
      <c r="B2667" s="15">
        <v>11500000</v>
      </c>
      <c r="C2667" s="3" t="s">
        <v>4469</v>
      </c>
      <c r="D2667" s="17">
        <f t="shared" si="41"/>
        <v>45969179</v>
      </c>
    </row>
    <row r="2668" spans="1:4" x14ac:dyDescent="0.3">
      <c r="A2668" s="14">
        <v>48856</v>
      </c>
      <c r="B2668" s="14">
        <v>11900000</v>
      </c>
      <c r="C2668" s="2" t="s">
        <v>4471</v>
      </c>
      <c r="D2668" s="17">
        <f t="shared" si="41"/>
        <v>-11851144</v>
      </c>
    </row>
    <row r="2669" spans="1:4" x14ac:dyDescent="0.3">
      <c r="A2669" s="15">
        <v>148170000</v>
      </c>
      <c r="B2669" s="15">
        <v>11000000</v>
      </c>
      <c r="C2669" s="3" t="s">
        <v>4472</v>
      </c>
      <c r="D2669" s="17">
        <f t="shared" si="41"/>
        <v>137170000</v>
      </c>
    </row>
    <row r="2670" spans="1:4" x14ac:dyDescent="0.3">
      <c r="A2670" s="14">
        <v>460935665</v>
      </c>
      <c r="B2670" s="14">
        <v>11000000</v>
      </c>
      <c r="C2670" s="2" t="s">
        <v>4473</v>
      </c>
      <c r="D2670" s="17">
        <f t="shared" si="41"/>
        <v>449935665</v>
      </c>
    </row>
    <row r="2671" spans="1:4" x14ac:dyDescent="0.3">
      <c r="A2671" s="15">
        <v>35537564</v>
      </c>
      <c r="B2671" s="15">
        <v>11500000</v>
      </c>
      <c r="C2671" s="3" t="s">
        <v>4475</v>
      </c>
      <c r="D2671" s="17">
        <f t="shared" si="41"/>
        <v>24037564</v>
      </c>
    </row>
    <row r="2672" spans="1:4" x14ac:dyDescent="0.3">
      <c r="A2672" s="14">
        <v>111722000</v>
      </c>
      <c r="B2672" s="14">
        <v>11000000</v>
      </c>
      <c r="C2672" s="2" t="s">
        <v>4476</v>
      </c>
      <c r="D2672" s="17">
        <f t="shared" si="41"/>
        <v>100722000</v>
      </c>
    </row>
    <row r="2673" spans="1:4" x14ac:dyDescent="0.3">
      <c r="A2673" s="14">
        <v>90556401</v>
      </c>
      <c r="B2673" s="14">
        <v>11000000</v>
      </c>
      <c r="C2673" s="2" t="s">
        <v>4477</v>
      </c>
      <c r="D2673" s="17">
        <f t="shared" si="41"/>
        <v>79556401</v>
      </c>
    </row>
    <row r="2674" spans="1:4" x14ac:dyDescent="0.3">
      <c r="A2674" s="15">
        <v>93571803</v>
      </c>
      <c r="B2674" s="15">
        <v>25000000</v>
      </c>
      <c r="C2674" s="3" t="s">
        <v>4478</v>
      </c>
      <c r="D2674" s="17">
        <f t="shared" si="41"/>
        <v>68571803</v>
      </c>
    </row>
    <row r="2675" spans="1:4" x14ac:dyDescent="0.3">
      <c r="A2675" s="15">
        <v>52929168</v>
      </c>
      <c r="B2675" s="15">
        <v>11000000</v>
      </c>
      <c r="C2675" s="3" t="s">
        <v>4479</v>
      </c>
      <c r="D2675" s="17">
        <f t="shared" si="41"/>
        <v>41929168</v>
      </c>
    </row>
    <row r="2676" spans="1:4" x14ac:dyDescent="0.3">
      <c r="A2676" s="14">
        <v>50461335</v>
      </c>
      <c r="B2676" s="14">
        <v>11000000</v>
      </c>
      <c r="C2676" s="2" t="s">
        <v>4482</v>
      </c>
      <c r="D2676" s="17">
        <f t="shared" si="41"/>
        <v>39461335</v>
      </c>
    </row>
    <row r="2677" spans="1:4" x14ac:dyDescent="0.3">
      <c r="A2677" s="14">
        <v>49797148</v>
      </c>
      <c r="B2677" s="14">
        <v>11000000</v>
      </c>
      <c r="C2677" s="2" t="s">
        <v>4484</v>
      </c>
      <c r="D2677" s="17">
        <f t="shared" si="41"/>
        <v>38797148</v>
      </c>
    </row>
    <row r="2678" spans="1:4" x14ac:dyDescent="0.3">
      <c r="A2678" s="14">
        <v>46563158</v>
      </c>
      <c r="B2678" s="14">
        <v>13000000</v>
      </c>
      <c r="C2678" s="2" t="s">
        <v>4485</v>
      </c>
      <c r="D2678" s="17">
        <f t="shared" si="41"/>
        <v>33563158</v>
      </c>
    </row>
    <row r="2679" spans="1:4" x14ac:dyDescent="0.3">
      <c r="A2679" s="15">
        <v>41227069</v>
      </c>
      <c r="B2679" s="15">
        <v>11000000</v>
      </c>
      <c r="C2679" s="3" t="s">
        <v>4486</v>
      </c>
      <c r="D2679" s="17">
        <f t="shared" si="41"/>
        <v>30227069</v>
      </c>
    </row>
    <row r="2680" spans="1:4" x14ac:dyDescent="0.3">
      <c r="A2680" s="14">
        <v>39025000</v>
      </c>
      <c r="B2680" s="14">
        <v>11000000</v>
      </c>
      <c r="C2680" s="2" t="s">
        <v>4487</v>
      </c>
      <c r="D2680" s="17">
        <f t="shared" si="41"/>
        <v>28025000</v>
      </c>
    </row>
    <row r="2681" spans="1:4" x14ac:dyDescent="0.3">
      <c r="A2681" s="15">
        <v>38201895</v>
      </c>
      <c r="B2681" s="15">
        <v>10500000</v>
      </c>
      <c r="C2681" s="3" t="s">
        <v>4488</v>
      </c>
      <c r="D2681" s="17">
        <f t="shared" si="41"/>
        <v>27701895</v>
      </c>
    </row>
    <row r="2682" spans="1:4" x14ac:dyDescent="0.3">
      <c r="A2682" s="14">
        <v>27669413</v>
      </c>
      <c r="B2682" s="14">
        <v>11000000</v>
      </c>
      <c r="C2682" s="2" t="s">
        <v>4489</v>
      </c>
      <c r="D2682" s="17">
        <f t="shared" si="41"/>
        <v>16669413</v>
      </c>
    </row>
    <row r="2683" spans="1:4" x14ac:dyDescent="0.3">
      <c r="A2683" s="14">
        <v>37766350</v>
      </c>
      <c r="B2683" s="14">
        <v>11000000</v>
      </c>
      <c r="C2683" s="2" t="s">
        <v>4490</v>
      </c>
      <c r="D2683" s="17">
        <f t="shared" si="41"/>
        <v>26766350</v>
      </c>
    </row>
    <row r="2684" spans="1:4" x14ac:dyDescent="0.3">
      <c r="A2684" s="15">
        <v>23978402</v>
      </c>
      <c r="B2684" s="15">
        <v>11000000</v>
      </c>
      <c r="C2684" s="3" t="s">
        <v>4492</v>
      </c>
      <c r="D2684" s="17">
        <f t="shared" si="41"/>
        <v>12978402</v>
      </c>
    </row>
    <row r="2685" spans="1:4" x14ac:dyDescent="0.3">
      <c r="A2685" s="14">
        <v>21370057</v>
      </c>
      <c r="B2685" s="14">
        <v>12000000</v>
      </c>
      <c r="C2685" s="2" t="s">
        <v>4493</v>
      </c>
      <c r="D2685" s="17">
        <f t="shared" si="41"/>
        <v>9370057</v>
      </c>
    </row>
    <row r="2686" spans="1:4" x14ac:dyDescent="0.3">
      <c r="A2686" s="14">
        <v>4884663</v>
      </c>
      <c r="B2686" s="14">
        <v>12000000</v>
      </c>
      <c r="C2686" s="2" t="s">
        <v>4494</v>
      </c>
      <c r="D2686" s="17">
        <f t="shared" si="41"/>
        <v>-7115337</v>
      </c>
    </row>
    <row r="2687" spans="1:4" x14ac:dyDescent="0.3">
      <c r="A2687" s="15">
        <v>38317535</v>
      </c>
      <c r="B2687" s="15">
        <v>11000000</v>
      </c>
      <c r="C2687" s="3" t="s">
        <v>4496</v>
      </c>
      <c r="D2687" s="17">
        <f t="shared" si="41"/>
        <v>27317535</v>
      </c>
    </row>
    <row r="2688" spans="1:4" x14ac:dyDescent="0.3">
      <c r="A2688" s="15">
        <v>13903262</v>
      </c>
      <c r="B2688" s="15">
        <v>11000000</v>
      </c>
      <c r="C2688" s="3" t="s">
        <v>4498</v>
      </c>
      <c r="D2688" s="17">
        <f t="shared" si="41"/>
        <v>2903262</v>
      </c>
    </row>
    <row r="2689" spans="1:4" x14ac:dyDescent="0.3">
      <c r="A2689" s="14">
        <v>13592872</v>
      </c>
      <c r="B2689" s="14">
        <v>11000000</v>
      </c>
      <c r="C2689" s="2" t="s">
        <v>4499</v>
      </c>
      <c r="D2689" s="17">
        <f t="shared" si="41"/>
        <v>2592872</v>
      </c>
    </row>
    <row r="2690" spans="1:4" x14ac:dyDescent="0.3">
      <c r="A2690" s="15">
        <v>18381787</v>
      </c>
      <c r="B2690" s="15">
        <v>11000000</v>
      </c>
      <c r="C2690" s="3" t="s">
        <v>4501</v>
      </c>
      <c r="D2690" s="17">
        <f t="shared" si="41"/>
        <v>7381787</v>
      </c>
    </row>
    <row r="2691" spans="1:4" x14ac:dyDescent="0.3">
      <c r="A2691" s="14">
        <v>13558739</v>
      </c>
      <c r="B2691" s="14">
        <v>11000000</v>
      </c>
      <c r="C2691" s="2" t="s">
        <v>4503</v>
      </c>
      <c r="D2691" s="17">
        <f t="shared" ref="D2691:D2754" si="42">A2691-B2691</f>
        <v>2558739</v>
      </c>
    </row>
    <row r="2692" spans="1:4" x14ac:dyDescent="0.3">
      <c r="A2692" s="15">
        <v>13103828</v>
      </c>
      <c r="B2692" s="15">
        <v>11000000</v>
      </c>
      <c r="C2692" s="3" t="s">
        <v>4505</v>
      </c>
      <c r="D2692" s="17">
        <f t="shared" si="42"/>
        <v>2103828</v>
      </c>
    </row>
    <row r="2693" spans="1:4" x14ac:dyDescent="0.3">
      <c r="A2693" s="14">
        <v>33305037</v>
      </c>
      <c r="B2693" s="14">
        <v>11000000</v>
      </c>
      <c r="C2693" s="2" t="s">
        <v>4507</v>
      </c>
      <c r="D2693" s="17">
        <f t="shared" si="42"/>
        <v>22305037</v>
      </c>
    </row>
    <row r="2694" spans="1:4" x14ac:dyDescent="0.3">
      <c r="A2694" s="15">
        <v>10214647</v>
      </c>
      <c r="B2694" s="15">
        <v>11000000</v>
      </c>
      <c r="C2694" s="3" t="s">
        <v>4508</v>
      </c>
      <c r="D2694" s="17">
        <f t="shared" si="42"/>
        <v>-785353</v>
      </c>
    </row>
    <row r="2695" spans="1:4" x14ac:dyDescent="0.3">
      <c r="A2695" s="14">
        <v>11501093</v>
      </c>
      <c r="B2695" s="14">
        <v>13000000</v>
      </c>
      <c r="C2695" s="2" t="s">
        <v>4509</v>
      </c>
      <c r="D2695" s="17">
        <f t="shared" si="42"/>
        <v>-1498907</v>
      </c>
    </row>
    <row r="2696" spans="1:4" x14ac:dyDescent="0.3">
      <c r="A2696" s="15">
        <v>4814244</v>
      </c>
      <c r="B2696" s="15">
        <v>11000000</v>
      </c>
      <c r="C2696" s="3" t="s">
        <v>4511</v>
      </c>
      <c r="D2696" s="17">
        <f t="shared" si="42"/>
        <v>-6185756</v>
      </c>
    </row>
    <row r="2697" spans="1:4" x14ac:dyDescent="0.3">
      <c r="A2697" s="14">
        <v>9170214</v>
      </c>
      <c r="B2697" s="14">
        <v>11000000</v>
      </c>
      <c r="C2697" s="2" t="s">
        <v>4512</v>
      </c>
      <c r="D2697" s="17">
        <f t="shared" si="42"/>
        <v>-1829786</v>
      </c>
    </row>
    <row r="2698" spans="1:4" x14ac:dyDescent="0.3">
      <c r="A2698" s="15">
        <v>4068087</v>
      </c>
      <c r="B2698" s="15">
        <v>17000000</v>
      </c>
      <c r="C2698" s="3" t="s">
        <v>4514</v>
      </c>
      <c r="D2698" s="17">
        <f t="shared" si="42"/>
        <v>-12931913</v>
      </c>
    </row>
    <row r="2699" spans="1:4" x14ac:dyDescent="0.3">
      <c r="A2699" s="14">
        <v>3753806</v>
      </c>
      <c r="B2699" s="14">
        <v>11000000</v>
      </c>
      <c r="C2699" s="2" t="s">
        <v>4515</v>
      </c>
      <c r="D2699" s="17">
        <f t="shared" si="42"/>
        <v>-7246194</v>
      </c>
    </row>
    <row r="2700" spans="1:4" x14ac:dyDescent="0.3">
      <c r="A2700" s="15">
        <v>3034181</v>
      </c>
      <c r="B2700" s="15">
        <v>11000000</v>
      </c>
      <c r="C2700" s="3" t="s">
        <v>4517</v>
      </c>
      <c r="D2700" s="17">
        <f t="shared" si="42"/>
        <v>-7965819</v>
      </c>
    </row>
    <row r="2701" spans="1:4" x14ac:dyDescent="0.3">
      <c r="A2701" s="14">
        <v>2832826</v>
      </c>
      <c r="B2701" s="14">
        <v>11000000</v>
      </c>
      <c r="C2701" s="2" t="s">
        <v>4518</v>
      </c>
      <c r="D2701" s="17">
        <f t="shared" si="42"/>
        <v>-8167174</v>
      </c>
    </row>
    <row r="2702" spans="1:4" x14ac:dyDescent="0.3">
      <c r="A2702" s="15">
        <v>13214255</v>
      </c>
      <c r="B2702" s="15">
        <v>11000000</v>
      </c>
      <c r="C2702" s="3" t="s">
        <v>4519</v>
      </c>
      <c r="D2702" s="17">
        <f t="shared" si="42"/>
        <v>2214255</v>
      </c>
    </row>
    <row r="2703" spans="1:4" x14ac:dyDescent="0.3">
      <c r="A2703" s="14">
        <v>16017403</v>
      </c>
      <c r="B2703" s="14">
        <v>5000000</v>
      </c>
      <c r="C2703" s="2" t="s">
        <v>4521</v>
      </c>
      <c r="D2703" s="17">
        <f t="shared" si="42"/>
        <v>11017403</v>
      </c>
    </row>
    <row r="2704" spans="1:4" x14ac:dyDescent="0.3">
      <c r="A2704" s="15">
        <v>2807854</v>
      </c>
      <c r="B2704" s="15">
        <v>11000000</v>
      </c>
      <c r="C2704" s="3" t="s">
        <v>4523</v>
      </c>
      <c r="D2704" s="17">
        <f t="shared" si="42"/>
        <v>-8192146</v>
      </c>
    </row>
    <row r="2705" spans="1:4" x14ac:dyDescent="0.3">
      <c r="A2705" s="14">
        <v>352786</v>
      </c>
      <c r="B2705" s="14">
        <v>11000000</v>
      </c>
      <c r="C2705" s="2" t="s">
        <v>4525</v>
      </c>
      <c r="D2705" s="17">
        <f t="shared" si="42"/>
        <v>-10647214</v>
      </c>
    </row>
    <row r="2706" spans="1:4" x14ac:dyDescent="0.3">
      <c r="A2706" s="15">
        <v>56729973</v>
      </c>
      <c r="B2706" s="15">
        <v>10800000</v>
      </c>
      <c r="C2706" s="3" t="s">
        <v>4527</v>
      </c>
      <c r="D2706" s="17">
        <f t="shared" si="42"/>
        <v>45929973</v>
      </c>
    </row>
    <row r="2707" spans="1:4" x14ac:dyDescent="0.3">
      <c r="A2707" s="14">
        <v>399879</v>
      </c>
      <c r="B2707" s="14">
        <v>15000000</v>
      </c>
      <c r="C2707" s="2" t="s">
        <v>4529</v>
      </c>
      <c r="D2707" s="17">
        <f t="shared" si="42"/>
        <v>-14600121</v>
      </c>
    </row>
    <row r="2708" spans="1:4" x14ac:dyDescent="0.3">
      <c r="A2708" s="15">
        <v>3275443</v>
      </c>
      <c r="B2708" s="15">
        <v>700000000</v>
      </c>
      <c r="C2708" s="3" t="s">
        <v>4531</v>
      </c>
      <c r="D2708" s="17">
        <f t="shared" si="42"/>
        <v>-696724557</v>
      </c>
    </row>
    <row r="2709" spans="1:4" x14ac:dyDescent="0.3">
      <c r="A2709" s="14">
        <v>18535191</v>
      </c>
      <c r="B2709" s="14">
        <v>14000000</v>
      </c>
      <c r="C2709" s="2" t="s">
        <v>4533</v>
      </c>
      <c r="D2709" s="17">
        <f t="shared" si="42"/>
        <v>4535191</v>
      </c>
    </row>
    <row r="2710" spans="1:4" x14ac:dyDescent="0.3">
      <c r="A2710" s="15">
        <v>23838</v>
      </c>
      <c r="B2710" s="15">
        <v>7000000</v>
      </c>
      <c r="C2710" s="3" t="s">
        <v>4535</v>
      </c>
      <c r="D2710" s="17">
        <f t="shared" si="42"/>
        <v>-6976162</v>
      </c>
    </row>
    <row r="2711" spans="1:4" x14ac:dyDescent="0.3">
      <c r="A2711" s="14">
        <v>22160085</v>
      </c>
      <c r="B2711" s="14">
        <v>10600000</v>
      </c>
      <c r="C2711" s="2" t="s">
        <v>4537</v>
      </c>
      <c r="D2711" s="17">
        <f t="shared" si="42"/>
        <v>11560085</v>
      </c>
    </row>
    <row r="2712" spans="1:4" x14ac:dyDescent="0.3">
      <c r="A2712" s="15">
        <v>56715371</v>
      </c>
      <c r="B2712" s="15">
        <v>12000000</v>
      </c>
      <c r="C2712" s="3" t="s">
        <v>4538</v>
      </c>
      <c r="D2712" s="17">
        <f t="shared" si="42"/>
        <v>44715371</v>
      </c>
    </row>
    <row r="2713" spans="1:4" x14ac:dyDescent="0.3">
      <c r="A2713" s="14">
        <v>434949459</v>
      </c>
      <c r="B2713" s="14">
        <v>10500000</v>
      </c>
      <c r="C2713" s="2" t="s">
        <v>4540</v>
      </c>
      <c r="D2713" s="17">
        <f t="shared" si="42"/>
        <v>424449459</v>
      </c>
    </row>
    <row r="2714" spans="1:4" x14ac:dyDescent="0.3">
      <c r="A2714" s="15">
        <v>11043445</v>
      </c>
      <c r="B2714" s="15">
        <v>10000000</v>
      </c>
      <c r="C2714" s="3" t="s">
        <v>4542</v>
      </c>
      <c r="D2714" s="17">
        <f t="shared" si="42"/>
        <v>1043445</v>
      </c>
    </row>
    <row r="2715" spans="1:4" x14ac:dyDescent="0.3">
      <c r="A2715" s="14">
        <v>1066555</v>
      </c>
      <c r="B2715" s="14">
        <v>11000000</v>
      </c>
      <c r="C2715" s="2" t="s">
        <v>4544</v>
      </c>
      <c r="D2715" s="17">
        <f t="shared" si="42"/>
        <v>-9933445</v>
      </c>
    </row>
    <row r="2716" spans="1:4" x14ac:dyDescent="0.3">
      <c r="A2716" s="15">
        <v>5669081</v>
      </c>
      <c r="B2716" s="15">
        <v>10818775</v>
      </c>
      <c r="C2716" s="3" t="s">
        <v>4547</v>
      </c>
      <c r="D2716" s="17">
        <f t="shared" si="42"/>
        <v>-5149694</v>
      </c>
    </row>
    <row r="2717" spans="1:4" x14ac:dyDescent="0.3">
      <c r="A2717" s="15">
        <v>138339411</v>
      </c>
      <c r="B2717" s="15">
        <v>10000000</v>
      </c>
      <c r="C2717" s="3" t="s">
        <v>4548</v>
      </c>
      <c r="D2717" s="17">
        <f t="shared" si="42"/>
        <v>128339411</v>
      </c>
    </row>
    <row r="2718" spans="1:4" x14ac:dyDescent="0.3">
      <c r="A2718" s="15">
        <v>80150343</v>
      </c>
      <c r="B2718" s="15">
        <v>10000000</v>
      </c>
      <c r="C2718" s="3" t="s">
        <v>4550</v>
      </c>
      <c r="D2718" s="17">
        <f t="shared" si="42"/>
        <v>70150343</v>
      </c>
    </row>
    <row r="2719" spans="1:4" x14ac:dyDescent="0.3">
      <c r="A2719" s="14">
        <v>85300000</v>
      </c>
      <c r="B2719" s="14">
        <v>10000000</v>
      </c>
      <c r="C2719" s="2" t="s">
        <v>4552</v>
      </c>
      <c r="D2719" s="17">
        <f t="shared" si="42"/>
        <v>75300000</v>
      </c>
    </row>
    <row r="2720" spans="1:4" x14ac:dyDescent="0.3">
      <c r="A2720" s="15">
        <v>68353550</v>
      </c>
      <c r="B2720" s="15">
        <v>10000000</v>
      </c>
      <c r="C2720" s="3" t="s">
        <v>4553</v>
      </c>
      <c r="D2720" s="17">
        <f t="shared" si="42"/>
        <v>58353550</v>
      </c>
    </row>
    <row r="2721" spans="1:4" x14ac:dyDescent="0.3">
      <c r="A2721" s="14">
        <v>78845130</v>
      </c>
      <c r="B2721" s="14">
        <v>10000000</v>
      </c>
      <c r="C2721" s="2" t="s">
        <v>4555</v>
      </c>
      <c r="D2721" s="17">
        <f t="shared" si="42"/>
        <v>68845130</v>
      </c>
    </row>
    <row r="2722" spans="1:4" x14ac:dyDescent="0.3">
      <c r="A2722" s="15">
        <v>63319509</v>
      </c>
      <c r="B2722" s="15">
        <v>10000000</v>
      </c>
      <c r="C2722" s="3" t="s">
        <v>4556</v>
      </c>
      <c r="D2722" s="17">
        <f t="shared" si="42"/>
        <v>53319509</v>
      </c>
    </row>
    <row r="2723" spans="1:4" x14ac:dyDescent="0.3">
      <c r="A2723" s="15">
        <v>63270259</v>
      </c>
      <c r="B2723" s="15">
        <v>10000000</v>
      </c>
      <c r="C2723" s="3" t="s">
        <v>4557</v>
      </c>
      <c r="D2723" s="17">
        <f t="shared" si="42"/>
        <v>53270259</v>
      </c>
    </row>
    <row r="2724" spans="1:4" x14ac:dyDescent="0.3">
      <c r="A2724" s="14">
        <v>55865715</v>
      </c>
      <c r="B2724" s="14">
        <v>10000000</v>
      </c>
      <c r="C2724" s="2" t="s">
        <v>4558</v>
      </c>
      <c r="D2724" s="17">
        <f t="shared" si="42"/>
        <v>45865715</v>
      </c>
    </row>
    <row r="2725" spans="1:4" x14ac:dyDescent="0.3">
      <c r="A2725" s="15">
        <v>63231524</v>
      </c>
      <c r="B2725" s="15">
        <v>6000000</v>
      </c>
      <c r="C2725" s="3" t="s">
        <v>4559</v>
      </c>
      <c r="D2725" s="17">
        <f t="shared" si="42"/>
        <v>57231524</v>
      </c>
    </row>
    <row r="2726" spans="1:4" x14ac:dyDescent="0.3">
      <c r="A2726" s="14">
        <v>52293982</v>
      </c>
      <c r="B2726" s="14">
        <v>13800000</v>
      </c>
      <c r="C2726" s="2" t="s">
        <v>4560</v>
      </c>
      <c r="D2726" s="17">
        <f t="shared" si="42"/>
        <v>38493982</v>
      </c>
    </row>
    <row r="2727" spans="1:4" x14ac:dyDescent="0.3">
      <c r="A2727" s="14">
        <v>50752337</v>
      </c>
      <c r="B2727" s="14">
        <v>10000000</v>
      </c>
      <c r="C2727" s="2" t="s">
        <v>4561</v>
      </c>
      <c r="D2727" s="17">
        <f t="shared" si="42"/>
        <v>40752337</v>
      </c>
    </row>
    <row r="2728" spans="1:4" x14ac:dyDescent="0.3">
      <c r="A2728" s="15">
        <v>110175871</v>
      </c>
      <c r="B2728" s="15">
        <v>10000000</v>
      </c>
      <c r="C2728" s="3" t="s">
        <v>4562</v>
      </c>
      <c r="D2728" s="17">
        <f t="shared" si="42"/>
        <v>100175871</v>
      </c>
    </row>
    <row r="2729" spans="1:4" x14ac:dyDescent="0.3">
      <c r="A2729" s="14">
        <v>38624000</v>
      </c>
      <c r="B2729" s="14">
        <v>12000000</v>
      </c>
      <c r="C2729" s="2" t="s">
        <v>4563</v>
      </c>
      <c r="D2729" s="17">
        <f t="shared" si="42"/>
        <v>26624000</v>
      </c>
    </row>
    <row r="2730" spans="1:4" x14ac:dyDescent="0.3">
      <c r="A2730" s="15">
        <v>37470017</v>
      </c>
      <c r="B2730" s="15">
        <v>10000000</v>
      </c>
      <c r="C2730" s="3" t="s">
        <v>4564</v>
      </c>
      <c r="D2730" s="17">
        <f t="shared" si="42"/>
        <v>27470017</v>
      </c>
    </row>
    <row r="2731" spans="1:4" x14ac:dyDescent="0.3">
      <c r="A2731" s="14">
        <v>40485039</v>
      </c>
      <c r="B2731" s="14">
        <v>10000000</v>
      </c>
      <c r="C2731" s="2" t="s">
        <v>4566</v>
      </c>
      <c r="D2731" s="17">
        <f t="shared" si="42"/>
        <v>30485039</v>
      </c>
    </row>
    <row r="2732" spans="1:4" x14ac:dyDescent="0.3">
      <c r="A2732" s="15">
        <v>16800000</v>
      </c>
      <c r="B2732" s="15">
        <v>10000000</v>
      </c>
      <c r="C2732" s="3" t="s">
        <v>4569</v>
      </c>
      <c r="D2732" s="17">
        <f t="shared" si="42"/>
        <v>6800000</v>
      </c>
    </row>
    <row r="2733" spans="1:4" x14ac:dyDescent="0.3">
      <c r="A2733" s="14">
        <v>46377022</v>
      </c>
      <c r="B2733" s="14">
        <v>10000000</v>
      </c>
      <c r="C2733" s="2" t="s">
        <v>4570</v>
      </c>
      <c r="D2733" s="17">
        <f t="shared" si="42"/>
        <v>36377022</v>
      </c>
    </row>
    <row r="2734" spans="1:4" x14ac:dyDescent="0.3">
      <c r="A2734" s="15">
        <v>36696761</v>
      </c>
      <c r="B2734" s="15">
        <v>23000000</v>
      </c>
      <c r="C2734" s="3" t="s">
        <v>4572</v>
      </c>
      <c r="D2734" s="17">
        <f t="shared" si="42"/>
        <v>13696761</v>
      </c>
    </row>
    <row r="2735" spans="1:4" x14ac:dyDescent="0.3">
      <c r="A2735" s="14">
        <v>36200000</v>
      </c>
      <c r="B2735" s="14">
        <v>12305523</v>
      </c>
      <c r="C2735" s="2" t="s">
        <v>4573</v>
      </c>
      <c r="D2735" s="17">
        <f t="shared" si="42"/>
        <v>23894477</v>
      </c>
    </row>
    <row r="2736" spans="1:4" x14ac:dyDescent="0.3">
      <c r="A2736" s="14">
        <v>35794166</v>
      </c>
      <c r="B2736" s="14">
        <v>10000000</v>
      </c>
      <c r="C2736" s="2" t="s">
        <v>4574</v>
      </c>
      <c r="D2736" s="17">
        <f t="shared" si="42"/>
        <v>25794166</v>
      </c>
    </row>
    <row r="2737" spans="1:4" x14ac:dyDescent="0.3">
      <c r="A2737" s="15">
        <v>33583175</v>
      </c>
      <c r="B2737" s="15">
        <v>10000000</v>
      </c>
      <c r="C2737" s="3" t="s">
        <v>4575</v>
      </c>
      <c r="D2737" s="17">
        <f t="shared" si="42"/>
        <v>23583175</v>
      </c>
    </row>
    <row r="2738" spans="1:4" x14ac:dyDescent="0.3">
      <c r="A2738" s="14">
        <v>32983713</v>
      </c>
      <c r="B2738" s="14">
        <v>20000000</v>
      </c>
      <c r="C2738" s="2" t="s">
        <v>4577</v>
      </c>
      <c r="D2738" s="17">
        <f t="shared" si="42"/>
        <v>12983713</v>
      </c>
    </row>
    <row r="2739" spans="1:4" x14ac:dyDescent="0.3">
      <c r="A2739" s="15">
        <v>52200504</v>
      </c>
      <c r="B2739" s="15">
        <v>10000000</v>
      </c>
      <c r="C2739" s="3" t="s">
        <v>4579</v>
      </c>
      <c r="D2739" s="17">
        <f t="shared" si="42"/>
        <v>42200504</v>
      </c>
    </row>
    <row r="2740" spans="1:4" x14ac:dyDescent="0.3">
      <c r="A2740" s="14">
        <v>33000000</v>
      </c>
      <c r="B2740" s="14">
        <v>10000000</v>
      </c>
      <c r="C2740" s="2" t="s">
        <v>4582</v>
      </c>
      <c r="D2740" s="17">
        <f t="shared" si="42"/>
        <v>23000000</v>
      </c>
    </row>
    <row r="2741" spans="1:4" x14ac:dyDescent="0.3">
      <c r="A2741" s="14">
        <v>32101000</v>
      </c>
      <c r="B2741" s="14">
        <v>10000000</v>
      </c>
      <c r="C2741" s="2" t="s">
        <v>4583</v>
      </c>
      <c r="D2741" s="17">
        <f t="shared" si="42"/>
        <v>22101000</v>
      </c>
    </row>
    <row r="2742" spans="1:4" x14ac:dyDescent="0.3">
      <c r="A2742" s="15">
        <v>31487293</v>
      </c>
      <c r="B2742" s="15">
        <v>9000000</v>
      </c>
      <c r="C2742" s="3" t="s">
        <v>4585</v>
      </c>
      <c r="D2742" s="17">
        <f t="shared" si="42"/>
        <v>22487293</v>
      </c>
    </row>
    <row r="2743" spans="1:4" x14ac:dyDescent="0.3">
      <c r="A2743" s="14">
        <v>30651422</v>
      </c>
      <c r="B2743" s="14">
        <v>10000000</v>
      </c>
      <c r="C2743" s="2" t="s">
        <v>4587</v>
      </c>
      <c r="D2743" s="17">
        <f t="shared" si="42"/>
        <v>20651422</v>
      </c>
    </row>
    <row r="2744" spans="1:4" x14ac:dyDescent="0.3">
      <c r="A2744" s="15">
        <v>30306281</v>
      </c>
      <c r="B2744" s="15">
        <v>10000000</v>
      </c>
      <c r="C2744" s="3" t="s">
        <v>4589</v>
      </c>
      <c r="D2744" s="17">
        <f t="shared" si="42"/>
        <v>20306281</v>
      </c>
    </row>
    <row r="2745" spans="1:4" x14ac:dyDescent="0.3">
      <c r="A2745" s="14">
        <v>29500000</v>
      </c>
      <c r="B2745" s="14">
        <v>10000000</v>
      </c>
      <c r="C2745" s="2" t="s">
        <v>4591</v>
      </c>
      <c r="D2745" s="17">
        <f t="shared" si="42"/>
        <v>19500000</v>
      </c>
    </row>
    <row r="2746" spans="1:4" x14ac:dyDescent="0.3">
      <c r="A2746" s="15">
        <v>30050028</v>
      </c>
      <c r="B2746" s="15">
        <v>17000000</v>
      </c>
      <c r="C2746" s="3" t="s">
        <v>4593</v>
      </c>
      <c r="D2746" s="17">
        <f t="shared" si="42"/>
        <v>13050028</v>
      </c>
    </row>
    <row r="2747" spans="1:4" x14ac:dyDescent="0.3">
      <c r="A2747" s="14">
        <v>29392418</v>
      </c>
      <c r="B2747" s="14">
        <v>10000000</v>
      </c>
      <c r="C2747" s="2" t="s">
        <v>4594</v>
      </c>
      <c r="D2747" s="17">
        <f t="shared" si="42"/>
        <v>19392418</v>
      </c>
    </row>
    <row r="2748" spans="1:4" x14ac:dyDescent="0.3">
      <c r="A2748" s="15">
        <v>28563926</v>
      </c>
      <c r="B2748" s="15">
        <v>8500000</v>
      </c>
      <c r="C2748" s="3" t="s">
        <v>4595</v>
      </c>
      <c r="D2748" s="17">
        <f t="shared" si="42"/>
        <v>20063926</v>
      </c>
    </row>
    <row r="2749" spans="1:4" x14ac:dyDescent="0.3">
      <c r="A2749" s="14">
        <v>28435406</v>
      </c>
      <c r="B2749" s="14">
        <v>12000000</v>
      </c>
      <c r="C2749" s="2" t="s">
        <v>4597</v>
      </c>
      <c r="D2749" s="17">
        <f t="shared" si="42"/>
        <v>16435406</v>
      </c>
    </row>
    <row r="2750" spans="1:4" x14ac:dyDescent="0.3">
      <c r="A2750" s="15">
        <v>25339117</v>
      </c>
      <c r="B2750" s="15">
        <v>10000000</v>
      </c>
      <c r="C2750" s="3" t="s">
        <v>4598</v>
      </c>
      <c r="D2750" s="17">
        <f t="shared" si="42"/>
        <v>15339117</v>
      </c>
    </row>
    <row r="2751" spans="1:4" x14ac:dyDescent="0.3">
      <c r="A2751" s="14">
        <v>25600000</v>
      </c>
      <c r="B2751" s="14">
        <v>10000000</v>
      </c>
      <c r="C2751" s="2" t="s">
        <v>4599</v>
      </c>
      <c r="D2751" s="17">
        <f t="shared" si="42"/>
        <v>15600000</v>
      </c>
    </row>
    <row r="2752" spans="1:4" x14ac:dyDescent="0.3">
      <c r="A2752" s="15">
        <v>27736779</v>
      </c>
      <c r="B2752" s="15">
        <v>10000000</v>
      </c>
      <c r="C2752" s="3" t="s">
        <v>4601</v>
      </c>
      <c r="D2752" s="17">
        <f t="shared" si="42"/>
        <v>17736779</v>
      </c>
    </row>
    <row r="2753" spans="1:4" x14ac:dyDescent="0.3">
      <c r="A2753" s="14">
        <v>24397469</v>
      </c>
      <c r="B2753" s="14">
        <v>17000000</v>
      </c>
      <c r="C2753" s="2" t="s">
        <v>4603</v>
      </c>
      <c r="D2753" s="17">
        <f t="shared" si="42"/>
        <v>7397469</v>
      </c>
    </row>
    <row r="2754" spans="1:4" x14ac:dyDescent="0.3">
      <c r="A2754" s="15">
        <v>20384136</v>
      </c>
      <c r="B2754" s="15">
        <v>10000000</v>
      </c>
      <c r="C2754" s="3" t="s">
        <v>4604</v>
      </c>
      <c r="D2754" s="17">
        <f t="shared" si="42"/>
        <v>10384136</v>
      </c>
    </row>
    <row r="2755" spans="1:4" x14ac:dyDescent="0.3">
      <c r="A2755" s="14">
        <v>25464480</v>
      </c>
      <c r="B2755" s="14">
        <v>10000000</v>
      </c>
      <c r="C2755" s="2" t="s">
        <v>4606</v>
      </c>
      <c r="D2755" s="17">
        <f t="shared" ref="D2755:D2818" si="43">A2755-B2755</f>
        <v>15464480</v>
      </c>
    </row>
    <row r="2756" spans="1:4" x14ac:dyDescent="0.3">
      <c r="A2756" s="15">
        <v>20338609</v>
      </c>
      <c r="B2756" s="15">
        <v>10000000</v>
      </c>
      <c r="C2756" s="3" t="s">
        <v>4607</v>
      </c>
      <c r="D2756" s="17">
        <f t="shared" si="43"/>
        <v>10338609</v>
      </c>
    </row>
    <row r="2757" spans="1:4" x14ac:dyDescent="0.3">
      <c r="A2757" s="14">
        <v>18272447</v>
      </c>
      <c r="B2757" s="14">
        <v>10000000</v>
      </c>
      <c r="C2757" s="2" t="s">
        <v>4609</v>
      </c>
      <c r="D2757" s="17">
        <f t="shared" si="43"/>
        <v>8272447</v>
      </c>
    </row>
    <row r="2758" spans="1:4" x14ac:dyDescent="0.3">
      <c r="A2758" s="15">
        <v>17096053</v>
      </c>
      <c r="B2758" s="15">
        <v>9000000</v>
      </c>
      <c r="C2758" s="3" t="s">
        <v>4610</v>
      </c>
      <c r="D2758" s="17">
        <f t="shared" si="43"/>
        <v>8096053</v>
      </c>
    </row>
    <row r="2759" spans="1:4" x14ac:dyDescent="0.3">
      <c r="A2759" s="14">
        <v>21371425</v>
      </c>
      <c r="B2759" s="14">
        <v>10000000</v>
      </c>
      <c r="C2759" s="2" t="s">
        <v>4611</v>
      </c>
      <c r="D2759" s="17">
        <f t="shared" si="43"/>
        <v>11371425</v>
      </c>
    </row>
    <row r="2760" spans="1:4" x14ac:dyDescent="0.3">
      <c r="A2760" s="15">
        <v>33071558</v>
      </c>
      <c r="B2760" s="15">
        <v>10000000</v>
      </c>
      <c r="C2760" s="3" t="s">
        <v>4612</v>
      </c>
      <c r="D2760" s="17">
        <f t="shared" si="43"/>
        <v>23071558</v>
      </c>
    </row>
    <row r="2761" spans="1:4" x14ac:dyDescent="0.3">
      <c r="A2761" s="14">
        <v>17655201</v>
      </c>
      <c r="B2761" s="14">
        <v>10000000</v>
      </c>
      <c r="C2761" s="2" t="s">
        <v>4614</v>
      </c>
      <c r="D2761" s="17">
        <f t="shared" si="43"/>
        <v>7655201</v>
      </c>
    </row>
    <row r="2762" spans="1:4" x14ac:dyDescent="0.3">
      <c r="A2762" s="15">
        <v>16247775</v>
      </c>
      <c r="B2762" s="15">
        <v>25000000</v>
      </c>
      <c r="C2762" s="3" t="s">
        <v>4615</v>
      </c>
      <c r="D2762" s="17">
        <f t="shared" si="43"/>
        <v>-8752225</v>
      </c>
    </row>
    <row r="2763" spans="1:4" x14ac:dyDescent="0.3">
      <c r="A2763" s="14">
        <v>16153600</v>
      </c>
      <c r="B2763" s="14">
        <v>10000000</v>
      </c>
      <c r="C2763" s="2" t="s">
        <v>4616</v>
      </c>
      <c r="D2763" s="17">
        <f t="shared" si="43"/>
        <v>6153600</v>
      </c>
    </row>
    <row r="2764" spans="1:4" x14ac:dyDescent="0.3">
      <c r="A2764" s="15">
        <v>16033556</v>
      </c>
      <c r="B2764" s="15">
        <v>10000000</v>
      </c>
      <c r="C2764" s="3" t="s">
        <v>4617</v>
      </c>
      <c r="D2764" s="17">
        <f t="shared" si="43"/>
        <v>6033556</v>
      </c>
    </row>
    <row r="2765" spans="1:4" x14ac:dyDescent="0.3">
      <c r="A2765" s="14">
        <v>16667084</v>
      </c>
      <c r="B2765" s="14">
        <v>11000000</v>
      </c>
      <c r="C2765" s="2" t="s">
        <v>4618</v>
      </c>
      <c r="D2765" s="17">
        <f t="shared" si="43"/>
        <v>5667084</v>
      </c>
    </row>
    <row r="2766" spans="1:4" x14ac:dyDescent="0.3">
      <c r="A2766" s="15">
        <v>15417771</v>
      </c>
      <c r="B2766" s="15">
        <v>12600000</v>
      </c>
      <c r="C2766" s="3" t="s">
        <v>4620</v>
      </c>
      <c r="D2766" s="17">
        <f t="shared" si="43"/>
        <v>2817771</v>
      </c>
    </row>
    <row r="2767" spans="1:4" x14ac:dyDescent="0.3">
      <c r="A2767" s="15">
        <v>15156200</v>
      </c>
      <c r="B2767" s="15">
        <v>30000000</v>
      </c>
      <c r="C2767" s="3" t="s">
        <v>4621</v>
      </c>
      <c r="D2767" s="17">
        <f t="shared" si="43"/>
        <v>-14843800</v>
      </c>
    </row>
    <row r="2768" spans="1:4" x14ac:dyDescent="0.3">
      <c r="A2768" s="14">
        <v>21589307</v>
      </c>
      <c r="B2768" s="14">
        <v>10000000</v>
      </c>
      <c r="C2768" s="2" t="s">
        <v>4622</v>
      </c>
      <c r="D2768" s="17">
        <f t="shared" si="43"/>
        <v>11589307</v>
      </c>
    </row>
    <row r="2769" spans="1:4" x14ac:dyDescent="0.3">
      <c r="A2769" s="15">
        <v>20339754</v>
      </c>
      <c r="B2769" s="15">
        <v>10000000</v>
      </c>
      <c r="C2769" s="3" t="s">
        <v>4624</v>
      </c>
      <c r="D2769" s="17">
        <f t="shared" si="43"/>
        <v>10339754</v>
      </c>
    </row>
    <row r="2770" spans="1:4" x14ac:dyDescent="0.3">
      <c r="A2770" s="14">
        <v>28873374</v>
      </c>
      <c r="B2770" s="14">
        <v>10000000</v>
      </c>
      <c r="C2770" s="2" t="s">
        <v>4626</v>
      </c>
      <c r="D2770" s="17">
        <f t="shared" si="43"/>
        <v>18873374</v>
      </c>
    </row>
    <row r="2771" spans="1:4" x14ac:dyDescent="0.3">
      <c r="A2771" s="14">
        <v>13684949</v>
      </c>
      <c r="B2771" s="14">
        <v>3000000</v>
      </c>
      <c r="C2771" s="2" t="s">
        <v>4628</v>
      </c>
      <c r="D2771" s="17">
        <f t="shared" si="43"/>
        <v>10684949</v>
      </c>
    </row>
    <row r="2772" spans="1:4" x14ac:dyDescent="0.3">
      <c r="A2772" s="15">
        <v>14597405</v>
      </c>
      <c r="B2772" s="15">
        <v>6400000</v>
      </c>
      <c r="C2772" s="3" t="s">
        <v>4629</v>
      </c>
      <c r="D2772" s="17">
        <f t="shared" si="43"/>
        <v>8197405</v>
      </c>
    </row>
    <row r="2773" spans="1:4" x14ac:dyDescent="0.3">
      <c r="A2773" s="14">
        <v>12570442</v>
      </c>
      <c r="B2773" s="14">
        <v>10000000</v>
      </c>
      <c r="C2773" s="2" t="s">
        <v>4630</v>
      </c>
      <c r="D2773" s="17">
        <f t="shared" si="43"/>
        <v>2570442</v>
      </c>
    </row>
    <row r="2774" spans="1:4" x14ac:dyDescent="0.3">
      <c r="A2774" s="15">
        <v>12514138</v>
      </c>
      <c r="B2774" s="15">
        <v>10000000</v>
      </c>
      <c r="C2774" s="3" t="s">
        <v>4632</v>
      </c>
      <c r="D2774" s="17">
        <f t="shared" si="43"/>
        <v>2514138</v>
      </c>
    </row>
    <row r="2775" spans="1:4" x14ac:dyDescent="0.3">
      <c r="A2775" s="14">
        <v>43771291</v>
      </c>
      <c r="B2775" s="14">
        <v>5000000</v>
      </c>
      <c r="C2775" s="2" t="s">
        <v>4634</v>
      </c>
      <c r="D2775" s="17">
        <f t="shared" si="43"/>
        <v>38771291</v>
      </c>
    </row>
    <row r="2776" spans="1:4" x14ac:dyDescent="0.3">
      <c r="A2776" s="15">
        <v>11703287</v>
      </c>
      <c r="B2776" s="15">
        <v>10000000</v>
      </c>
      <c r="C2776" s="3" t="s">
        <v>4636</v>
      </c>
      <c r="D2776" s="17">
        <f t="shared" si="43"/>
        <v>1703287</v>
      </c>
    </row>
    <row r="2777" spans="1:4" x14ac:dyDescent="0.3">
      <c r="A2777" s="14">
        <v>11560259</v>
      </c>
      <c r="B2777" s="14">
        <v>22000000</v>
      </c>
      <c r="C2777" s="2" t="s">
        <v>4637</v>
      </c>
      <c r="D2777" s="17">
        <f t="shared" si="43"/>
        <v>-10439741</v>
      </c>
    </row>
    <row r="2778" spans="1:4" x14ac:dyDescent="0.3">
      <c r="A2778" s="15">
        <v>10824921</v>
      </c>
      <c r="B2778" s="15">
        <v>10000000</v>
      </c>
      <c r="C2778" s="3" t="s">
        <v>4638</v>
      </c>
      <c r="D2778" s="17">
        <f t="shared" si="43"/>
        <v>824921</v>
      </c>
    </row>
    <row r="2779" spans="1:4" x14ac:dyDescent="0.3">
      <c r="A2779" s="14">
        <v>10561238</v>
      </c>
      <c r="B2779" s="14">
        <v>10000000</v>
      </c>
      <c r="C2779" s="2" t="s">
        <v>4641</v>
      </c>
      <c r="D2779" s="17">
        <f t="shared" si="43"/>
        <v>561238</v>
      </c>
    </row>
    <row r="2780" spans="1:4" x14ac:dyDescent="0.3">
      <c r="A2780" s="15">
        <v>14479776</v>
      </c>
      <c r="B2780" s="15">
        <v>10000000</v>
      </c>
      <c r="C2780" s="3" t="s">
        <v>4643</v>
      </c>
      <c r="D2780" s="17">
        <f t="shared" si="43"/>
        <v>4479776</v>
      </c>
    </row>
    <row r="2781" spans="1:4" x14ac:dyDescent="0.3">
      <c r="A2781" s="14">
        <v>9801782</v>
      </c>
      <c r="B2781" s="14">
        <v>10000000</v>
      </c>
      <c r="C2781" s="2" t="s">
        <v>4644</v>
      </c>
      <c r="D2781" s="17">
        <f t="shared" si="43"/>
        <v>-198218</v>
      </c>
    </row>
    <row r="2782" spans="1:4" x14ac:dyDescent="0.3">
      <c r="A2782" s="15">
        <v>8070311</v>
      </c>
      <c r="B2782" s="15">
        <v>10000000</v>
      </c>
      <c r="C2782" s="3" t="s">
        <v>4645</v>
      </c>
      <c r="D2782" s="17">
        <f t="shared" si="43"/>
        <v>-1929689</v>
      </c>
    </row>
    <row r="2783" spans="1:4" x14ac:dyDescent="0.3">
      <c r="A2783" s="15">
        <v>8460995</v>
      </c>
      <c r="B2783" s="15">
        <v>10000000</v>
      </c>
      <c r="C2783" s="3" t="s">
        <v>4647</v>
      </c>
      <c r="D2783" s="17">
        <f t="shared" si="43"/>
        <v>-1539005</v>
      </c>
    </row>
    <row r="2784" spans="1:4" x14ac:dyDescent="0.3">
      <c r="A2784" s="14">
        <v>8111360</v>
      </c>
      <c r="B2784" s="14">
        <v>10000000</v>
      </c>
      <c r="C2784" s="2" t="s">
        <v>4648</v>
      </c>
      <c r="D2784" s="17">
        <f t="shared" si="43"/>
        <v>-1888640</v>
      </c>
    </row>
    <row r="2785" spans="1:4" x14ac:dyDescent="0.3">
      <c r="A2785" s="15">
        <v>8828771</v>
      </c>
      <c r="B2785" s="15">
        <v>6000000</v>
      </c>
      <c r="C2785" s="3" t="s">
        <v>4649</v>
      </c>
      <c r="D2785" s="17">
        <f t="shared" si="43"/>
        <v>2828771</v>
      </c>
    </row>
    <row r="2786" spans="1:4" x14ac:dyDescent="0.3">
      <c r="A2786" s="15">
        <v>7563670</v>
      </c>
      <c r="B2786" s="15">
        <v>10000000</v>
      </c>
      <c r="C2786" s="3" t="s">
        <v>4651</v>
      </c>
      <c r="D2786" s="17">
        <f t="shared" si="43"/>
        <v>-2436330</v>
      </c>
    </row>
    <row r="2787" spans="1:4" x14ac:dyDescent="0.3">
      <c r="A2787" s="14">
        <v>6619173</v>
      </c>
      <c r="B2787" s="14">
        <v>10000000</v>
      </c>
      <c r="C2787" s="2" t="s">
        <v>4654</v>
      </c>
      <c r="D2787" s="17">
        <f t="shared" si="43"/>
        <v>-3380827</v>
      </c>
    </row>
    <row r="2788" spans="1:4" x14ac:dyDescent="0.3">
      <c r="A2788" s="15">
        <v>6712241</v>
      </c>
      <c r="B2788" s="15">
        <v>7500000</v>
      </c>
      <c r="C2788" s="3" t="s">
        <v>4656</v>
      </c>
      <c r="D2788" s="17">
        <f t="shared" si="43"/>
        <v>-787759</v>
      </c>
    </row>
    <row r="2789" spans="1:4" x14ac:dyDescent="0.3">
      <c r="A2789" s="14">
        <v>6842058</v>
      </c>
      <c r="B2789" s="14">
        <v>10000000</v>
      </c>
      <c r="C2789" s="2" t="s">
        <v>4658</v>
      </c>
      <c r="D2789" s="17">
        <f t="shared" si="43"/>
        <v>-3157942</v>
      </c>
    </row>
    <row r="2790" spans="1:4" x14ac:dyDescent="0.3">
      <c r="A2790" s="15">
        <v>6491350</v>
      </c>
      <c r="B2790" s="15">
        <v>10000000</v>
      </c>
      <c r="C2790" s="3" t="s">
        <v>4660</v>
      </c>
      <c r="D2790" s="17">
        <f t="shared" si="43"/>
        <v>-3508650</v>
      </c>
    </row>
    <row r="2791" spans="1:4" x14ac:dyDescent="0.3">
      <c r="A2791" s="14">
        <v>9473382</v>
      </c>
      <c r="B2791" s="14">
        <v>10000000</v>
      </c>
      <c r="C2791" s="2" t="s">
        <v>4663</v>
      </c>
      <c r="D2791" s="17">
        <f t="shared" si="43"/>
        <v>-526618</v>
      </c>
    </row>
    <row r="2792" spans="1:4" x14ac:dyDescent="0.3">
      <c r="A2792" s="15">
        <v>6197866</v>
      </c>
      <c r="B2792" s="15">
        <v>10000000</v>
      </c>
      <c r="C2792" s="3" t="s">
        <v>4664</v>
      </c>
      <c r="D2792" s="17">
        <f t="shared" si="43"/>
        <v>-3802134</v>
      </c>
    </row>
    <row r="2793" spans="1:4" x14ac:dyDescent="0.3">
      <c r="A2793" s="14">
        <v>6044618</v>
      </c>
      <c r="B2793" s="14">
        <v>10000000</v>
      </c>
      <c r="C2793" s="2" t="s">
        <v>4667</v>
      </c>
      <c r="D2793" s="17">
        <f t="shared" si="43"/>
        <v>-3955382</v>
      </c>
    </row>
    <row r="2794" spans="1:4" x14ac:dyDescent="0.3">
      <c r="A2794" s="15">
        <v>7764027</v>
      </c>
      <c r="B2794" s="15">
        <v>10000000</v>
      </c>
      <c r="C2794" s="3" t="s">
        <v>4669</v>
      </c>
      <c r="D2794" s="17">
        <f t="shared" si="43"/>
        <v>-2235973</v>
      </c>
    </row>
    <row r="2795" spans="1:4" x14ac:dyDescent="0.3">
      <c r="A2795" s="14">
        <v>21569041</v>
      </c>
      <c r="B2795" s="14">
        <v>9000000</v>
      </c>
      <c r="C2795" s="2" t="s">
        <v>4670</v>
      </c>
      <c r="D2795" s="17">
        <f t="shared" si="43"/>
        <v>12569041</v>
      </c>
    </row>
    <row r="2796" spans="1:4" x14ac:dyDescent="0.3">
      <c r="A2796" s="15">
        <v>4356743</v>
      </c>
      <c r="B2796" s="15">
        <v>16000000</v>
      </c>
      <c r="C2796" s="3" t="s">
        <v>4672</v>
      </c>
      <c r="D2796" s="17">
        <f t="shared" si="43"/>
        <v>-11643257</v>
      </c>
    </row>
    <row r="2797" spans="1:4" x14ac:dyDescent="0.3">
      <c r="A2797" s="14">
        <v>5484375</v>
      </c>
      <c r="B2797" s="14">
        <v>10000000</v>
      </c>
      <c r="C2797" s="2" t="s">
        <v>4674</v>
      </c>
      <c r="D2797" s="17">
        <f t="shared" si="43"/>
        <v>-4515625</v>
      </c>
    </row>
    <row r="2798" spans="1:4" x14ac:dyDescent="0.3">
      <c r="A2798" s="14">
        <v>4244155</v>
      </c>
      <c r="B2798" s="14">
        <v>10000000</v>
      </c>
      <c r="C2798" s="2" t="s">
        <v>4676</v>
      </c>
      <c r="D2798" s="17">
        <f t="shared" si="43"/>
        <v>-5755845</v>
      </c>
    </row>
    <row r="2799" spans="1:4" x14ac:dyDescent="0.3">
      <c r="A2799" s="15">
        <v>5004648</v>
      </c>
      <c r="B2799" s="15">
        <v>10000000</v>
      </c>
      <c r="C2799" s="3" t="s">
        <v>4678</v>
      </c>
      <c r="D2799" s="17">
        <f t="shared" si="43"/>
        <v>-4995352</v>
      </c>
    </row>
    <row r="2800" spans="1:4" x14ac:dyDescent="0.3">
      <c r="A2800" s="14">
        <v>3333823</v>
      </c>
      <c r="B2800" s="14">
        <v>10000000</v>
      </c>
      <c r="C2800" s="2" t="s">
        <v>4680</v>
      </c>
      <c r="D2800" s="17">
        <f t="shared" si="43"/>
        <v>-6666177</v>
      </c>
    </row>
    <row r="2801" spans="1:4" x14ac:dyDescent="0.3">
      <c r="A2801" s="15">
        <v>3275585</v>
      </c>
      <c r="B2801" s="15">
        <v>11500000</v>
      </c>
      <c r="C2801" s="3" t="s">
        <v>4682</v>
      </c>
      <c r="D2801" s="17">
        <f t="shared" si="43"/>
        <v>-8224415</v>
      </c>
    </row>
    <row r="2802" spans="1:4" x14ac:dyDescent="0.3">
      <c r="A2802" s="14">
        <v>3193102</v>
      </c>
      <c r="B2802" s="14">
        <v>9000000</v>
      </c>
      <c r="C2802" s="2" t="s">
        <v>4683</v>
      </c>
      <c r="D2802" s="17">
        <f t="shared" si="43"/>
        <v>-5806898</v>
      </c>
    </row>
    <row r="2803" spans="1:4" x14ac:dyDescent="0.3">
      <c r="A2803" s="15">
        <v>54557348</v>
      </c>
      <c r="B2803" s="15">
        <v>6500000</v>
      </c>
      <c r="C2803" s="3" t="s">
        <v>4684</v>
      </c>
      <c r="D2803" s="17">
        <f t="shared" si="43"/>
        <v>48057348</v>
      </c>
    </row>
    <row r="2804" spans="1:4" x14ac:dyDescent="0.3">
      <c r="A2804" s="14">
        <v>3041803</v>
      </c>
      <c r="B2804" s="14">
        <v>10000000</v>
      </c>
      <c r="C2804" s="2" t="s">
        <v>4686</v>
      </c>
      <c r="D2804" s="17">
        <f t="shared" si="43"/>
        <v>-6958197</v>
      </c>
    </row>
    <row r="2805" spans="1:4" x14ac:dyDescent="0.3">
      <c r="A2805" s="15">
        <v>3060858</v>
      </c>
      <c r="B2805" s="15">
        <v>10000000</v>
      </c>
      <c r="C2805" s="3" t="s">
        <v>4688</v>
      </c>
      <c r="D2805" s="17">
        <f t="shared" si="43"/>
        <v>-6939142</v>
      </c>
    </row>
    <row r="2806" spans="1:4" x14ac:dyDescent="0.3">
      <c r="A2806" s="14">
        <v>1055654</v>
      </c>
      <c r="B2806" s="14">
        <v>10000000</v>
      </c>
      <c r="C2806" s="2" t="s">
        <v>4689</v>
      </c>
      <c r="D2806" s="17">
        <f t="shared" si="43"/>
        <v>-8944346</v>
      </c>
    </row>
    <row r="2807" spans="1:4" x14ac:dyDescent="0.3">
      <c r="A2807" s="15">
        <v>2331318</v>
      </c>
      <c r="B2807" s="15">
        <v>10000000</v>
      </c>
      <c r="C2807" s="3" t="s">
        <v>4691</v>
      </c>
      <c r="D2807" s="17">
        <f t="shared" si="43"/>
        <v>-7668682</v>
      </c>
    </row>
    <row r="2808" spans="1:4" x14ac:dyDescent="0.3">
      <c r="A2808" s="14">
        <v>2185266</v>
      </c>
      <c r="B2808" s="14">
        <v>10000000</v>
      </c>
      <c r="C2808" s="2" t="s">
        <v>4692</v>
      </c>
      <c r="D2808" s="17">
        <f t="shared" si="43"/>
        <v>-7814734</v>
      </c>
    </row>
    <row r="2809" spans="1:4" x14ac:dyDescent="0.3">
      <c r="A2809" s="15">
        <v>26583369</v>
      </c>
      <c r="B2809" s="15">
        <v>10000000</v>
      </c>
      <c r="C2809" s="3" t="s">
        <v>4694</v>
      </c>
      <c r="D2809" s="17">
        <f t="shared" si="43"/>
        <v>16583369</v>
      </c>
    </row>
    <row r="2810" spans="1:4" x14ac:dyDescent="0.3">
      <c r="A2810" s="14">
        <v>800000</v>
      </c>
      <c r="B2810" s="14">
        <v>14000000</v>
      </c>
      <c r="C2810" s="2" t="s">
        <v>4696</v>
      </c>
      <c r="D2810" s="17">
        <f t="shared" si="43"/>
        <v>-13200000</v>
      </c>
    </row>
    <row r="2811" spans="1:4" x14ac:dyDescent="0.3">
      <c r="A2811" s="15">
        <v>7574066</v>
      </c>
      <c r="B2811" s="15">
        <v>10000000</v>
      </c>
      <c r="C2811" s="3" t="s">
        <v>4698</v>
      </c>
      <c r="D2811" s="17">
        <f t="shared" si="43"/>
        <v>-2425934</v>
      </c>
    </row>
    <row r="2812" spans="1:4" x14ac:dyDescent="0.3">
      <c r="A2812" s="14">
        <v>1754319</v>
      </c>
      <c r="B2812" s="14">
        <v>10000000</v>
      </c>
      <c r="C2812" s="2" t="s">
        <v>4699</v>
      </c>
      <c r="D2812" s="17">
        <f t="shared" si="43"/>
        <v>-8245681</v>
      </c>
    </row>
    <row r="2813" spans="1:4" x14ac:dyDescent="0.3">
      <c r="A2813" s="15">
        <v>1641788</v>
      </c>
      <c r="B2813" s="15">
        <v>8000000</v>
      </c>
      <c r="C2813" s="3" t="s">
        <v>4700</v>
      </c>
      <c r="D2813" s="17">
        <f t="shared" si="43"/>
        <v>-6358212</v>
      </c>
    </row>
    <row r="2814" spans="1:4" x14ac:dyDescent="0.3">
      <c r="A2814" s="14">
        <v>1631839</v>
      </c>
      <c r="B2814" s="14">
        <v>10000000</v>
      </c>
      <c r="C2814" s="2" t="s">
        <v>4702</v>
      </c>
      <c r="D2814" s="17">
        <f t="shared" si="43"/>
        <v>-8368161</v>
      </c>
    </row>
    <row r="2815" spans="1:4" x14ac:dyDescent="0.3">
      <c r="A2815" s="15">
        <v>1309849</v>
      </c>
      <c r="B2815" s="15">
        <v>10000000</v>
      </c>
      <c r="C2815" s="3" t="s">
        <v>4703</v>
      </c>
      <c r="D2815" s="17">
        <f t="shared" si="43"/>
        <v>-8690151</v>
      </c>
    </row>
    <row r="2816" spans="1:4" x14ac:dyDescent="0.3">
      <c r="A2816" s="14">
        <v>1939441</v>
      </c>
      <c r="B2816" s="14">
        <v>10000000</v>
      </c>
      <c r="C2816" s="2" t="s">
        <v>4704</v>
      </c>
      <c r="D2816" s="17">
        <f t="shared" si="43"/>
        <v>-8060559</v>
      </c>
    </row>
    <row r="2817" spans="1:4" x14ac:dyDescent="0.3">
      <c r="A2817" s="15">
        <v>1276984</v>
      </c>
      <c r="B2817" s="15">
        <v>10000000</v>
      </c>
      <c r="C2817" s="3" t="s">
        <v>4705</v>
      </c>
      <c r="D2817" s="17">
        <f t="shared" si="43"/>
        <v>-8723016</v>
      </c>
    </row>
    <row r="2818" spans="1:4" x14ac:dyDescent="0.3">
      <c r="A2818" s="14">
        <v>1987762</v>
      </c>
      <c r="B2818" s="14">
        <v>11000000</v>
      </c>
      <c r="C2818" s="2" t="s">
        <v>4706</v>
      </c>
      <c r="D2818" s="17">
        <f t="shared" si="43"/>
        <v>-9012238</v>
      </c>
    </row>
    <row r="2819" spans="1:4" x14ac:dyDescent="0.3">
      <c r="A2819" s="15">
        <v>1474508</v>
      </c>
      <c r="B2819" s="15">
        <v>5000000</v>
      </c>
      <c r="C2819" s="3" t="s">
        <v>4708</v>
      </c>
      <c r="D2819" s="17">
        <f t="shared" ref="D2819:D2882" si="44">A2819-B2819</f>
        <v>-3525492</v>
      </c>
    </row>
    <row r="2820" spans="1:4" x14ac:dyDescent="0.3">
      <c r="A2820" s="14">
        <v>1011054</v>
      </c>
      <c r="B2820" s="14">
        <v>10000000</v>
      </c>
      <c r="C2820" s="2" t="s">
        <v>4710</v>
      </c>
      <c r="D2820" s="17">
        <f t="shared" si="44"/>
        <v>-8988946</v>
      </c>
    </row>
    <row r="2821" spans="1:4" x14ac:dyDescent="0.3">
      <c r="A2821" s="15">
        <v>900926</v>
      </c>
      <c r="B2821" s="15">
        <v>10000000</v>
      </c>
      <c r="C2821" s="3" t="s">
        <v>4712</v>
      </c>
      <c r="D2821" s="17">
        <f t="shared" si="44"/>
        <v>-9099074</v>
      </c>
    </row>
    <row r="2822" spans="1:4" x14ac:dyDescent="0.3">
      <c r="A2822" s="14">
        <v>866778</v>
      </c>
      <c r="B2822" s="14">
        <v>10000000</v>
      </c>
      <c r="C2822" s="2" t="s">
        <v>4713</v>
      </c>
      <c r="D2822" s="17">
        <f t="shared" si="44"/>
        <v>-9133222</v>
      </c>
    </row>
    <row r="2823" spans="1:4" x14ac:dyDescent="0.3">
      <c r="A2823" s="14">
        <v>598645</v>
      </c>
      <c r="B2823" s="14">
        <v>10000000</v>
      </c>
      <c r="C2823" s="2" t="s">
        <v>4714</v>
      </c>
      <c r="D2823" s="17">
        <f t="shared" si="44"/>
        <v>-9401355</v>
      </c>
    </row>
    <row r="2824" spans="1:4" x14ac:dyDescent="0.3">
      <c r="A2824" s="15">
        <v>578527</v>
      </c>
      <c r="B2824" s="15">
        <v>10000000</v>
      </c>
      <c r="C2824" s="3" t="s">
        <v>4716</v>
      </c>
      <c r="D2824" s="17">
        <f t="shared" si="44"/>
        <v>-9421473</v>
      </c>
    </row>
    <row r="2825" spans="1:4" x14ac:dyDescent="0.3">
      <c r="A2825" s="14">
        <v>488872</v>
      </c>
      <c r="B2825" s="14">
        <v>10000000</v>
      </c>
      <c r="C2825" s="2" t="s">
        <v>4717</v>
      </c>
      <c r="D2825" s="17">
        <f t="shared" si="44"/>
        <v>-9511128</v>
      </c>
    </row>
    <row r="2826" spans="1:4" x14ac:dyDescent="0.3">
      <c r="A2826" s="15">
        <v>365734</v>
      </c>
      <c r="B2826" s="15">
        <v>10000000</v>
      </c>
      <c r="C2826" s="3" t="s">
        <v>4719</v>
      </c>
      <c r="D2826" s="17">
        <f t="shared" si="44"/>
        <v>-9634266</v>
      </c>
    </row>
    <row r="2827" spans="1:4" x14ac:dyDescent="0.3">
      <c r="A2827" s="14">
        <v>231417</v>
      </c>
      <c r="B2827" s="14">
        <v>60000000</v>
      </c>
      <c r="C2827" s="2" t="s">
        <v>4721</v>
      </c>
      <c r="D2827" s="17">
        <f t="shared" si="44"/>
        <v>-59768583</v>
      </c>
    </row>
    <row r="2828" spans="1:4" x14ac:dyDescent="0.3">
      <c r="A2828" s="15">
        <v>3093491</v>
      </c>
      <c r="B2828" s="15">
        <v>5000000</v>
      </c>
      <c r="C2828" s="3" t="s">
        <v>4723</v>
      </c>
      <c r="D2828" s="17">
        <f t="shared" si="44"/>
        <v>-1906509</v>
      </c>
    </row>
    <row r="2829" spans="1:4" x14ac:dyDescent="0.3">
      <c r="A2829" s="14">
        <v>228524</v>
      </c>
      <c r="B2829" s="14">
        <v>4000000</v>
      </c>
      <c r="C2829" s="2" t="s">
        <v>4725</v>
      </c>
      <c r="D2829" s="17">
        <f t="shared" si="44"/>
        <v>-3771476</v>
      </c>
    </row>
    <row r="2830" spans="1:4" x14ac:dyDescent="0.3">
      <c r="A2830" s="15">
        <v>226792</v>
      </c>
      <c r="B2830" s="15">
        <v>10000000</v>
      </c>
      <c r="C2830" s="3" t="s">
        <v>4728</v>
      </c>
      <c r="D2830" s="17">
        <f t="shared" si="44"/>
        <v>-9773208</v>
      </c>
    </row>
    <row r="2831" spans="1:4" x14ac:dyDescent="0.3">
      <c r="A2831" s="15">
        <v>136432</v>
      </c>
      <c r="B2831" s="15">
        <v>5000000</v>
      </c>
      <c r="C2831" s="3" t="s">
        <v>4730</v>
      </c>
      <c r="D2831" s="17">
        <f t="shared" si="44"/>
        <v>-4863568</v>
      </c>
    </row>
    <row r="2832" spans="1:4" x14ac:dyDescent="0.3">
      <c r="A2832" s="14">
        <v>131617</v>
      </c>
      <c r="B2832" s="14">
        <v>10000000</v>
      </c>
      <c r="C2832" s="2" t="s">
        <v>4731</v>
      </c>
      <c r="D2832" s="17">
        <f t="shared" si="44"/>
        <v>-9868383</v>
      </c>
    </row>
    <row r="2833" spans="1:4" x14ac:dyDescent="0.3">
      <c r="A2833" s="14">
        <v>126247</v>
      </c>
      <c r="B2833" s="14">
        <v>6200000</v>
      </c>
      <c r="C2833" s="2" t="s">
        <v>4733</v>
      </c>
      <c r="D2833" s="17">
        <f t="shared" si="44"/>
        <v>-6073753</v>
      </c>
    </row>
    <row r="2834" spans="1:4" x14ac:dyDescent="0.3">
      <c r="A2834" s="14">
        <v>15447</v>
      </c>
      <c r="B2834" s="14">
        <v>10000000</v>
      </c>
      <c r="C2834" s="2" t="s">
        <v>4735</v>
      </c>
      <c r="D2834" s="17">
        <f t="shared" si="44"/>
        <v>-9984553</v>
      </c>
    </row>
    <row r="2835" spans="1:4" x14ac:dyDescent="0.3">
      <c r="A2835" s="15">
        <v>19348</v>
      </c>
      <c r="B2835" s="15">
        <v>10000000</v>
      </c>
      <c r="C2835" s="3" t="s">
        <v>4737</v>
      </c>
      <c r="D2835" s="17">
        <f t="shared" si="44"/>
        <v>-9980652</v>
      </c>
    </row>
    <row r="2836" spans="1:4" x14ac:dyDescent="0.3">
      <c r="A2836" s="14">
        <v>100503</v>
      </c>
      <c r="B2836" s="14">
        <v>8000000</v>
      </c>
      <c r="C2836" s="2" t="s">
        <v>4739</v>
      </c>
      <c r="D2836" s="17">
        <f t="shared" si="44"/>
        <v>-7899497</v>
      </c>
    </row>
    <row r="2837" spans="1:4" x14ac:dyDescent="0.3">
      <c r="A2837" s="15">
        <v>92900</v>
      </c>
      <c r="B2837" s="15">
        <v>5000000</v>
      </c>
      <c r="C2837" s="3" t="s">
        <v>4741</v>
      </c>
      <c r="D2837" s="17">
        <f t="shared" si="44"/>
        <v>-4907100</v>
      </c>
    </row>
    <row r="2838" spans="1:4" x14ac:dyDescent="0.3">
      <c r="A2838" s="15">
        <v>5561</v>
      </c>
      <c r="B2838" s="15">
        <v>10000000</v>
      </c>
      <c r="C2838" s="3" t="s">
        <v>4743</v>
      </c>
      <c r="D2838" s="17">
        <f t="shared" si="44"/>
        <v>-9994439</v>
      </c>
    </row>
    <row r="2839" spans="1:4" x14ac:dyDescent="0.3">
      <c r="A2839" s="14">
        <v>3607</v>
      </c>
      <c r="B2839" s="14">
        <v>10000000</v>
      </c>
      <c r="C2839" s="2" t="s">
        <v>4745</v>
      </c>
      <c r="D2839" s="17">
        <f t="shared" si="44"/>
        <v>-9996393</v>
      </c>
    </row>
    <row r="2840" spans="1:4" x14ac:dyDescent="0.3">
      <c r="A2840" s="14">
        <v>70527</v>
      </c>
      <c r="B2840" s="14">
        <v>6500000</v>
      </c>
      <c r="C2840" s="2" t="s">
        <v>4747</v>
      </c>
      <c r="D2840" s="17">
        <f t="shared" si="44"/>
        <v>-6429473</v>
      </c>
    </row>
    <row r="2841" spans="1:4" x14ac:dyDescent="0.3">
      <c r="A2841" s="14">
        <v>11835</v>
      </c>
      <c r="B2841" s="14">
        <v>10000000</v>
      </c>
      <c r="C2841" s="2" t="s">
        <v>4749</v>
      </c>
      <c r="D2841" s="17">
        <f t="shared" si="44"/>
        <v>-9988165</v>
      </c>
    </row>
    <row r="2842" spans="1:4" x14ac:dyDescent="0.3">
      <c r="A2842" s="15">
        <v>128486</v>
      </c>
      <c r="B2842" s="15">
        <v>10000000</v>
      </c>
      <c r="C2842" s="3" t="s">
        <v>4751</v>
      </c>
      <c r="D2842" s="17">
        <f t="shared" si="44"/>
        <v>-9871514</v>
      </c>
    </row>
    <row r="2843" spans="1:4" x14ac:dyDescent="0.3">
      <c r="A2843" s="15">
        <v>2483955</v>
      </c>
      <c r="B2843" s="15">
        <v>9600000</v>
      </c>
      <c r="C2843" s="3" t="s">
        <v>4753</v>
      </c>
      <c r="D2843" s="17">
        <f t="shared" si="44"/>
        <v>-7116045</v>
      </c>
    </row>
    <row r="2844" spans="1:4" x14ac:dyDescent="0.3">
      <c r="A2844" s="14">
        <v>57176582</v>
      </c>
      <c r="B2844" s="14">
        <v>9500000</v>
      </c>
      <c r="C2844" s="2" t="s">
        <v>4754</v>
      </c>
      <c r="D2844" s="17">
        <f t="shared" si="44"/>
        <v>47676582</v>
      </c>
    </row>
    <row r="2845" spans="1:4" x14ac:dyDescent="0.3">
      <c r="A2845" s="14">
        <v>43100000</v>
      </c>
      <c r="B2845" s="14">
        <v>9500000</v>
      </c>
      <c r="C2845" s="2" t="s">
        <v>4755</v>
      </c>
      <c r="D2845" s="17">
        <f t="shared" si="44"/>
        <v>33600000</v>
      </c>
    </row>
    <row r="2846" spans="1:4" x14ac:dyDescent="0.3">
      <c r="A2846" s="14">
        <v>225377</v>
      </c>
      <c r="B2846" s="14">
        <v>8900000</v>
      </c>
      <c r="C2846" s="2" t="s">
        <v>4756</v>
      </c>
      <c r="D2846" s="17">
        <f t="shared" si="44"/>
        <v>-8674623</v>
      </c>
    </row>
    <row r="2847" spans="1:4" x14ac:dyDescent="0.3">
      <c r="A2847" s="15">
        <v>14114488</v>
      </c>
      <c r="B2847" s="15">
        <v>10500000</v>
      </c>
      <c r="C2847" s="3" t="s">
        <v>4758</v>
      </c>
      <c r="D2847" s="17">
        <f t="shared" si="44"/>
        <v>3614488</v>
      </c>
    </row>
    <row r="2848" spans="1:4" x14ac:dyDescent="0.3">
      <c r="A2848" s="15">
        <v>46300000</v>
      </c>
      <c r="B2848" s="15">
        <v>9400000</v>
      </c>
      <c r="C2848" s="3" t="s">
        <v>4760</v>
      </c>
      <c r="D2848" s="17">
        <f t="shared" si="44"/>
        <v>36900000</v>
      </c>
    </row>
    <row r="2849" spans="1:4" x14ac:dyDescent="0.3">
      <c r="A2849" s="15">
        <v>2600000</v>
      </c>
      <c r="B2849" s="15">
        <v>6000000</v>
      </c>
      <c r="C2849" s="3" t="s">
        <v>4761</v>
      </c>
      <c r="D2849" s="17">
        <f t="shared" si="44"/>
        <v>-3400000</v>
      </c>
    </row>
    <row r="2850" spans="1:4" x14ac:dyDescent="0.3">
      <c r="A2850" s="14">
        <v>3029870</v>
      </c>
      <c r="B2850" s="14">
        <v>7400000</v>
      </c>
      <c r="C2850" s="2" t="s">
        <v>4762</v>
      </c>
      <c r="D2850" s="17">
        <f t="shared" si="44"/>
        <v>-4370130</v>
      </c>
    </row>
    <row r="2851" spans="1:4" x14ac:dyDescent="0.3">
      <c r="A2851" s="14">
        <v>3047539</v>
      </c>
      <c r="B2851" s="14">
        <v>7217600</v>
      </c>
      <c r="C2851" s="2" t="s">
        <v>4764</v>
      </c>
      <c r="D2851" s="17">
        <f t="shared" si="44"/>
        <v>-4170061</v>
      </c>
    </row>
    <row r="2852" spans="1:4" x14ac:dyDescent="0.3">
      <c r="A2852" s="15">
        <v>78900000</v>
      </c>
      <c r="B2852" s="15">
        <v>11000000</v>
      </c>
      <c r="C2852" s="3" t="s">
        <v>4765</v>
      </c>
      <c r="D2852" s="17">
        <f t="shared" si="44"/>
        <v>67900000</v>
      </c>
    </row>
    <row r="2853" spans="1:4" x14ac:dyDescent="0.3">
      <c r="A2853" s="14">
        <v>30859000</v>
      </c>
      <c r="B2853" s="14">
        <v>83532</v>
      </c>
      <c r="C2853" s="2" t="s">
        <v>4766</v>
      </c>
      <c r="D2853" s="17">
        <f t="shared" si="44"/>
        <v>30775468</v>
      </c>
    </row>
    <row r="2854" spans="1:4" x14ac:dyDescent="0.3">
      <c r="A2854" s="15">
        <v>3571735</v>
      </c>
      <c r="B2854" s="15">
        <v>10000000</v>
      </c>
      <c r="C2854" s="3" t="s">
        <v>4768</v>
      </c>
      <c r="D2854" s="17">
        <f t="shared" si="44"/>
        <v>-6428265</v>
      </c>
    </row>
    <row r="2855" spans="1:4" x14ac:dyDescent="0.3">
      <c r="A2855" s="14">
        <v>50000000</v>
      </c>
      <c r="B2855" s="14">
        <v>9000000</v>
      </c>
      <c r="C2855" s="2" t="s">
        <v>4769</v>
      </c>
      <c r="D2855" s="17">
        <f t="shared" si="44"/>
        <v>41000000</v>
      </c>
    </row>
    <row r="2856" spans="1:4" x14ac:dyDescent="0.3">
      <c r="A2856" s="15">
        <v>63600000</v>
      </c>
      <c r="B2856" s="15">
        <v>9000000</v>
      </c>
      <c r="C2856" s="3" t="s">
        <v>4771</v>
      </c>
      <c r="D2856" s="17">
        <f t="shared" si="44"/>
        <v>54600000</v>
      </c>
    </row>
    <row r="2857" spans="1:4" x14ac:dyDescent="0.3">
      <c r="A2857" s="14">
        <v>36049108</v>
      </c>
      <c r="B2857" s="14">
        <v>9000000</v>
      </c>
      <c r="C2857" s="2" t="s">
        <v>4772</v>
      </c>
      <c r="D2857" s="17">
        <f t="shared" si="44"/>
        <v>27049108</v>
      </c>
    </row>
    <row r="2858" spans="1:4" x14ac:dyDescent="0.3">
      <c r="A2858" s="15">
        <v>34074895</v>
      </c>
      <c r="B2858" s="15">
        <v>9000000</v>
      </c>
      <c r="C2858" s="3" t="s">
        <v>4773</v>
      </c>
      <c r="D2858" s="17">
        <f t="shared" si="44"/>
        <v>25074895</v>
      </c>
    </row>
    <row r="2859" spans="1:4" x14ac:dyDescent="0.3">
      <c r="A2859" s="14">
        <v>33244684</v>
      </c>
      <c r="B2859" s="14">
        <v>9000000</v>
      </c>
      <c r="C2859" s="2" t="s">
        <v>4774</v>
      </c>
      <c r="D2859" s="17">
        <f t="shared" si="44"/>
        <v>24244684</v>
      </c>
    </row>
    <row r="2860" spans="1:4" x14ac:dyDescent="0.3">
      <c r="A2860" s="15">
        <v>24530513</v>
      </c>
      <c r="B2860" s="15">
        <v>9000000</v>
      </c>
      <c r="C2860" s="3" t="s">
        <v>4776</v>
      </c>
      <c r="D2860" s="17">
        <f t="shared" si="44"/>
        <v>15530513</v>
      </c>
    </row>
    <row r="2861" spans="1:4" x14ac:dyDescent="0.3">
      <c r="A2861" s="14">
        <v>71519230</v>
      </c>
      <c r="B2861" s="14">
        <v>9000000</v>
      </c>
      <c r="C2861" s="2" t="s">
        <v>4777</v>
      </c>
      <c r="D2861" s="17">
        <f t="shared" si="44"/>
        <v>62519230</v>
      </c>
    </row>
    <row r="2862" spans="1:4" x14ac:dyDescent="0.3">
      <c r="A2862" s="15">
        <v>20035310</v>
      </c>
      <c r="B2862" s="15">
        <v>9000000</v>
      </c>
      <c r="C2862" s="3" t="s">
        <v>4779</v>
      </c>
      <c r="D2862" s="17">
        <f t="shared" si="44"/>
        <v>11035310</v>
      </c>
    </row>
    <row r="2863" spans="1:4" x14ac:dyDescent="0.3">
      <c r="A2863" s="14">
        <v>18225165</v>
      </c>
      <c r="B2863" s="14">
        <v>9000000</v>
      </c>
      <c r="C2863" s="2" t="s">
        <v>4780</v>
      </c>
      <c r="D2863" s="17">
        <f t="shared" si="44"/>
        <v>9225165</v>
      </c>
    </row>
    <row r="2864" spans="1:4" x14ac:dyDescent="0.3">
      <c r="A2864" s="15">
        <v>17804273</v>
      </c>
      <c r="B2864" s="15">
        <v>20000000</v>
      </c>
      <c r="C2864" s="3" t="s">
        <v>4781</v>
      </c>
      <c r="D2864" s="17">
        <f t="shared" si="44"/>
        <v>-2195727</v>
      </c>
    </row>
    <row r="2865" spans="1:4" x14ac:dyDescent="0.3">
      <c r="A2865" s="14">
        <v>16938179</v>
      </c>
      <c r="B2865" s="14">
        <v>8000000</v>
      </c>
      <c r="C2865" s="2" t="s">
        <v>4783</v>
      </c>
      <c r="D2865" s="17">
        <f t="shared" si="44"/>
        <v>8938179</v>
      </c>
    </row>
    <row r="2866" spans="1:4" x14ac:dyDescent="0.3">
      <c r="A2866" s="14">
        <v>16235293</v>
      </c>
      <c r="B2866" s="14">
        <v>9000000</v>
      </c>
      <c r="C2866" s="2" t="s">
        <v>4784</v>
      </c>
      <c r="D2866" s="17">
        <f t="shared" si="44"/>
        <v>7235293</v>
      </c>
    </row>
    <row r="2867" spans="1:4" x14ac:dyDescent="0.3">
      <c r="A2867" s="14">
        <v>10161099</v>
      </c>
      <c r="B2867" s="14">
        <v>9000000</v>
      </c>
      <c r="C2867" s="2" t="s">
        <v>4786</v>
      </c>
      <c r="D2867" s="17">
        <f t="shared" si="44"/>
        <v>1161099</v>
      </c>
    </row>
    <row r="2868" spans="1:4" x14ac:dyDescent="0.3">
      <c r="A2868" s="15">
        <v>6047856</v>
      </c>
      <c r="B2868" s="15">
        <v>8500000</v>
      </c>
      <c r="C2868" s="3" t="s">
        <v>4787</v>
      </c>
      <c r="D2868" s="17">
        <f t="shared" si="44"/>
        <v>-2452144</v>
      </c>
    </row>
    <row r="2869" spans="1:4" x14ac:dyDescent="0.3">
      <c r="A2869" s="14">
        <v>4681503</v>
      </c>
      <c r="B2869" s="14">
        <v>9000000</v>
      </c>
      <c r="C2869" s="2" t="s">
        <v>4788</v>
      </c>
      <c r="D2869" s="17">
        <f t="shared" si="44"/>
        <v>-4318497</v>
      </c>
    </row>
    <row r="2870" spans="1:4" x14ac:dyDescent="0.3">
      <c r="A2870" s="15">
        <v>4350774</v>
      </c>
      <c r="B2870" s="15">
        <v>8000000</v>
      </c>
      <c r="C2870" s="3" t="s">
        <v>4790</v>
      </c>
      <c r="D2870" s="17">
        <f t="shared" si="44"/>
        <v>-3649226</v>
      </c>
    </row>
    <row r="2871" spans="1:4" x14ac:dyDescent="0.3">
      <c r="A2871" s="15">
        <v>2955039</v>
      </c>
      <c r="B2871" s="15">
        <v>9000000</v>
      </c>
      <c r="C2871" s="3" t="s">
        <v>4791</v>
      </c>
      <c r="D2871" s="17">
        <f t="shared" si="44"/>
        <v>-6044961</v>
      </c>
    </row>
    <row r="2872" spans="1:4" x14ac:dyDescent="0.3">
      <c r="A2872" s="14">
        <v>1530535</v>
      </c>
      <c r="B2872" s="14">
        <v>9000000</v>
      </c>
      <c r="C2872" s="2" t="s">
        <v>4792</v>
      </c>
      <c r="D2872" s="17">
        <f t="shared" si="44"/>
        <v>-7469465</v>
      </c>
    </row>
    <row r="2873" spans="1:4" x14ac:dyDescent="0.3">
      <c r="A2873" s="15">
        <v>4881867</v>
      </c>
      <c r="B2873" s="15">
        <v>9000000</v>
      </c>
      <c r="C2873" s="3" t="s">
        <v>4793</v>
      </c>
      <c r="D2873" s="17">
        <f t="shared" si="44"/>
        <v>-4118133</v>
      </c>
    </row>
    <row r="2874" spans="1:4" x14ac:dyDescent="0.3">
      <c r="A2874" s="14">
        <v>11860839</v>
      </c>
      <c r="B2874" s="14">
        <v>9000000</v>
      </c>
      <c r="C2874" s="2" t="s">
        <v>4794</v>
      </c>
      <c r="D2874" s="17">
        <f t="shared" si="44"/>
        <v>2860839</v>
      </c>
    </row>
    <row r="2875" spans="1:4" x14ac:dyDescent="0.3">
      <c r="A2875" s="15">
        <v>454255</v>
      </c>
      <c r="B2875" s="15">
        <v>400000000</v>
      </c>
      <c r="C2875" s="3" t="s">
        <v>4796</v>
      </c>
      <c r="D2875" s="17">
        <f t="shared" si="44"/>
        <v>-399545745</v>
      </c>
    </row>
    <row r="2876" spans="1:4" x14ac:dyDescent="0.3">
      <c r="A2876" s="14">
        <v>349618</v>
      </c>
      <c r="B2876" s="14">
        <v>9000000</v>
      </c>
      <c r="C2876" s="2" t="s">
        <v>4798</v>
      </c>
      <c r="D2876" s="17">
        <f t="shared" si="44"/>
        <v>-8650382</v>
      </c>
    </row>
    <row r="2877" spans="1:4" x14ac:dyDescent="0.3">
      <c r="A2877" s="14">
        <v>112935</v>
      </c>
      <c r="B2877" s="14">
        <v>9000000</v>
      </c>
      <c r="C2877" s="2" t="s">
        <v>4799</v>
      </c>
      <c r="D2877" s="17">
        <f t="shared" si="44"/>
        <v>-8887065</v>
      </c>
    </row>
    <row r="2878" spans="1:4" x14ac:dyDescent="0.3">
      <c r="A2878" s="15">
        <v>883887</v>
      </c>
      <c r="B2878" s="15">
        <v>9000000</v>
      </c>
      <c r="C2878" s="3" t="s">
        <v>4801</v>
      </c>
      <c r="D2878" s="17">
        <f t="shared" si="44"/>
        <v>-8116113</v>
      </c>
    </row>
    <row r="2879" spans="1:4" x14ac:dyDescent="0.3">
      <c r="A2879" s="14">
        <v>13751</v>
      </c>
      <c r="B2879" s="14">
        <v>11400000</v>
      </c>
      <c r="C2879" s="2" t="s">
        <v>4802</v>
      </c>
      <c r="D2879" s="17">
        <f t="shared" si="44"/>
        <v>-11386249</v>
      </c>
    </row>
    <row r="2880" spans="1:4" x14ac:dyDescent="0.3">
      <c r="A2880" s="14">
        <v>145109</v>
      </c>
      <c r="B2880" s="14">
        <v>45000000</v>
      </c>
      <c r="C2880" s="2" t="s">
        <v>4804</v>
      </c>
      <c r="D2880" s="17">
        <f t="shared" si="44"/>
        <v>-44854891</v>
      </c>
    </row>
    <row r="2881" spans="1:4" x14ac:dyDescent="0.3">
      <c r="A2881" s="15">
        <v>1046166</v>
      </c>
      <c r="B2881" s="15">
        <v>9000000</v>
      </c>
      <c r="C2881" s="3" t="s">
        <v>4807</v>
      </c>
      <c r="D2881" s="17">
        <f t="shared" si="44"/>
        <v>-7953834</v>
      </c>
    </row>
    <row r="2882" spans="1:4" x14ac:dyDescent="0.3">
      <c r="A2882" s="15">
        <v>174635000</v>
      </c>
      <c r="B2882" s="15">
        <v>8800000</v>
      </c>
      <c r="C2882" s="3" t="s">
        <v>4809</v>
      </c>
      <c r="D2882" s="17">
        <f t="shared" si="44"/>
        <v>165835000</v>
      </c>
    </row>
    <row r="2883" spans="1:4" x14ac:dyDescent="0.3">
      <c r="A2883" s="14">
        <v>14373825</v>
      </c>
      <c r="B2883" s="14">
        <v>8600000</v>
      </c>
      <c r="C2883" s="2" t="s">
        <v>4811</v>
      </c>
      <c r="D2883" s="17">
        <f t="shared" ref="D2883:D2946" si="45">A2883-B2883</f>
        <v>5773825</v>
      </c>
    </row>
    <row r="2884" spans="1:4" x14ac:dyDescent="0.3">
      <c r="A2884" s="14">
        <v>162</v>
      </c>
      <c r="B2884" s="14">
        <v>9000000</v>
      </c>
      <c r="C2884" s="2" t="s">
        <v>4813</v>
      </c>
      <c r="D2884" s="17">
        <f t="shared" si="45"/>
        <v>-8999838</v>
      </c>
    </row>
    <row r="2885" spans="1:4" x14ac:dyDescent="0.3">
      <c r="A2885" s="14">
        <v>39462438</v>
      </c>
      <c r="B2885" s="14">
        <v>7000000</v>
      </c>
      <c r="C2885" s="2" t="s">
        <v>4814</v>
      </c>
      <c r="D2885" s="17">
        <f t="shared" si="45"/>
        <v>32462438</v>
      </c>
    </row>
    <row r="2886" spans="1:4" x14ac:dyDescent="0.3">
      <c r="A2886" s="15">
        <v>29200000</v>
      </c>
      <c r="B2886" s="15">
        <v>8500000</v>
      </c>
      <c r="C2886" s="3" t="s">
        <v>4816</v>
      </c>
      <c r="D2886" s="17">
        <f t="shared" si="45"/>
        <v>20700000</v>
      </c>
    </row>
    <row r="2887" spans="1:4" x14ac:dyDescent="0.3">
      <c r="A2887" s="14">
        <v>21564616</v>
      </c>
      <c r="B2887" s="14">
        <v>8500000</v>
      </c>
      <c r="C2887" s="2" t="s">
        <v>4818</v>
      </c>
      <c r="D2887" s="17">
        <f t="shared" si="45"/>
        <v>13064616</v>
      </c>
    </row>
    <row r="2888" spans="1:4" x14ac:dyDescent="0.3">
      <c r="A2888" s="15">
        <v>14879556</v>
      </c>
      <c r="B2888" s="15">
        <v>8000000</v>
      </c>
      <c r="C2888" s="3" t="s">
        <v>4819</v>
      </c>
      <c r="D2888" s="17">
        <f t="shared" si="45"/>
        <v>6879556</v>
      </c>
    </row>
    <row r="2889" spans="1:4" x14ac:dyDescent="0.3">
      <c r="A2889" s="15">
        <v>34017854</v>
      </c>
      <c r="B2889" s="15">
        <v>8500000</v>
      </c>
      <c r="C2889" s="3" t="s">
        <v>4821</v>
      </c>
      <c r="D2889" s="17">
        <f t="shared" si="45"/>
        <v>25517854</v>
      </c>
    </row>
    <row r="2890" spans="1:4" x14ac:dyDescent="0.3">
      <c r="A2890" s="14">
        <v>4273372</v>
      </c>
      <c r="B2890" s="14">
        <v>22000000</v>
      </c>
      <c r="C2890" s="2" t="s">
        <v>4823</v>
      </c>
      <c r="D2890" s="17">
        <f t="shared" si="45"/>
        <v>-17726628</v>
      </c>
    </row>
    <row r="2891" spans="1:4" x14ac:dyDescent="0.3">
      <c r="A2891" s="15">
        <v>4440055</v>
      </c>
      <c r="B2891" s="15">
        <v>8500000</v>
      </c>
      <c r="C2891" s="3" t="s">
        <v>4824</v>
      </c>
      <c r="D2891" s="17">
        <f t="shared" si="45"/>
        <v>-4059945</v>
      </c>
    </row>
    <row r="2892" spans="1:4" x14ac:dyDescent="0.3">
      <c r="A2892" s="14">
        <v>4018695</v>
      </c>
      <c r="B2892" s="14">
        <v>12000000</v>
      </c>
      <c r="C2892" s="2" t="s">
        <v>4825</v>
      </c>
      <c r="D2892" s="17">
        <f t="shared" si="45"/>
        <v>-7981305</v>
      </c>
    </row>
    <row r="2893" spans="1:4" x14ac:dyDescent="0.3">
      <c r="A2893" s="15">
        <v>1997807</v>
      </c>
      <c r="B2893" s="15">
        <v>8000000</v>
      </c>
      <c r="C2893" s="3" t="s">
        <v>4827</v>
      </c>
      <c r="D2893" s="17">
        <f t="shared" si="45"/>
        <v>-6002193</v>
      </c>
    </row>
    <row r="2894" spans="1:4" x14ac:dyDescent="0.3">
      <c r="A2894" s="15">
        <v>140244</v>
      </c>
      <c r="B2894" s="15">
        <v>8500000</v>
      </c>
      <c r="C2894" s="3" t="s">
        <v>4829</v>
      </c>
      <c r="D2894" s="17">
        <f t="shared" si="45"/>
        <v>-8359756</v>
      </c>
    </row>
    <row r="2895" spans="1:4" x14ac:dyDescent="0.3">
      <c r="A2895" s="15">
        <v>107930000</v>
      </c>
      <c r="B2895" s="15">
        <v>8000000</v>
      </c>
      <c r="C2895" s="3" t="s">
        <v>4830</v>
      </c>
      <c r="D2895" s="17">
        <f t="shared" si="45"/>
        <v>99930000</v>
      </c>
    </row>
    <row r="2896" spans="1:4" x14ac:dyDescent="0.3">
      <c r="A2896" s="15">
        <v>32279955</v>
      </c>
      <c r="B2896" s="15">
        <v>8500000</v>
      </c>
      <c r="C2896" s="3" t="s">
        <v>4832</v>
      </c>
      <c r="D2896" s="17">
        <f t="shared" si="45"/>
        <v>23779955</v>
      </c>
    </row>
    <row r="2897" spans="1:4" x14ac:dyDescent="0.3">
      <c r="A2897" s="14">
        <v>4992159</v>
      </c>
      <c r="B2897" s="14">
        <v>8550000</v>
      </c>
      <c r="C2897" s="2" t="s">
        <v>4833</v>
      </c>
      <c r="D2897" s="17">
        <f t="shared" si="45"/>
        <v>-3557841</v>
      </c>
    </row>
    <row r="2898" spans="1:4" x14ac:dyDescent="0.3">
      <c r="A2898" s="15">
        <v>163214286</v>
      </c>
      <c r="B2898" s="15">
        <v>8200000</v>
      </c>
      <c r="C2898" s="3" t="s">
        <v>4835</v>
      </c>
      <c r="D2898" s="17">
        <f t="shared" si="45"/>
        <v>155014286</v>
      </c>
    </row>
    <row r="2899" spans="1:4" x14ac:dyDescent="0.3">
      <c r="A2899" s="14">
        <v>69800000</v>
      </c>
      <c r="B2899" s="14">
        <v>8000000</v>
      </c>
      <c r="C2899" s="2" t="s">
        <v>4836</v>
      </c>
      <c r="D2899" s="17">
        <f t="shared" si="45"/>
        <v>61800000</v>
      </c>
    </row>
    <row r="2900" spans="1:4" x14ac:dyDescent="0.3">
      <c r="A2900" s="15">
        <v>59889948</v>
      </c>
      <c r="B2900" s="15">
        <v>8000000</v>
      </c>
      <c r="C2900" s="3" t="s">
        <v>4838</v>
      </c>
      <c r="D2900" s="17">
        <f t="shared" si="45"/>
        <v>51889948</v>
      </c>
    </row>
    <row r="2901" spans="1:4" x14ac:dyDescent="0.3">
      <c r="A2901" s="14">
        <v>52287414</v>
      </c>
      <c r="B2901" s="14">
        <v>8000000</v>
      </c>
      <c r="C2901" s="2" t="s">
        <v>4839</v>
      </c>
      <c r="D2901" s="17">
        <f t="shared" si="45"/>
        <v>44287414</v>
      </c>
    </row>
    <row r="2902" spans="1:4" x14ac:dyDescent="0.3">
      <c r="A2902" s="15">
        <v>45063889</v>
      </c>
      <c r="B2902" s="15">
        <v>8000000</v>
      </c>
      <c r="C2902" s="3" t="s">
        <v>4840</v>
      </c>
      <c r="D2902" s="17">
        <f t="shared" si="45"/>
        <v>37063889</v>
      </c>
    </row>
    <row r="2903" spans="1:4" x14ac:dyDescent="0.3">
      <c r="A2903" s="14">
        <v>40066497</v>
      </c>
      <c r="B2903" s="14">
        <v>8000000</v>
      </c>
      <c r="C2903" s="2" t="s">
        <v>4842</v>
      </c>
      <c r="D2903" s="17">
        <f t="shared" si="45"/>
        <v>32066497</v>
      </c>
    </row>
    <row r="2904" spans="1:4" x14ac:dyDescent="0.3">
      <c r="A2904" s="15">
        <v>36500000</v>
      </c>
      <c r="B2904" s="15">
        <v>8000000</v>
      </c>
      <c r="C2904" s="3" t="s">
        <v>4844</v>
      </c>
      <c r="D2904" s="17">
        <f t="shared" si="45"/>
        <v>28500000</v>
      </c>
    </row>
    <row r="2905" spans="1:4" x14ac:dyDescent="0.3">
      <c r="A2905" s="14">
        <v>27362712</v>
      </c>
      <c r="B2905" s="14">
        <v>8000000</v>
      </c>
      <c r="C2905" s="2" t="s">
        <v>4845</v>
      </c>
      <c r="D2905" s="17">
        <f t="shared" si="45"/>
        <v>19362712</v>
      </c>
    </row>
    <row r="2906" spans="1:4" x14ac:dyDescent="0.3">
      <c r="A2906" s="15">
        <v>34746109</v>
      </c>
      <c r="B2906" s="15">
        <v>8000000</v>
      </c>
      <c r="C2906" s="3" t="s">
        <v>4848</v>
      </c>
      <c r="D2906" s="17">
        <f t="shared" si="45"/>
        <v>26746109</v>
      </c>
    </row>
    <row r="2907" spans="1:4" x14ac:dyDescent="0.3">
      <c r="A2907" s="14">
        <v>34963967</v>
      </c>
      <c r="B2907" s="14">
        <v>8000000</v>
      </c>
      <c r="C2907" s="2" t="s">
        <v>4849</v>
      </c>
      <c r="D2907" s="17">
        <f t="shared" si="45"/>
        <v>26963967</v>
      </c>
    </row>
    <row r="2908" spans="1:4" x14ac:dyDescent="0.3">
      <c r="A2908" s="15">
        <v>25926543</v>
      </c>
      <c r="B2908" s="15">
        <v>8000000</v>
      </c>
      <c r="C2908" s="3" t="s">
        <v>4851</v>
      </c>
      <c r="D2908" s="17">
        <f t="shared" si="45"/>
        <v>17926543</v>
      </c>
    </row>
    <row r="2909" spans="1:4" x14ac:dyDescent="0.3">
      <c r="A2909" s="15">
        <v>26049082</v>
      </c>
      <c r="B2909" s="15">
        <v>8000000</v>
      </c>
      <c r="C2909" s="3" t="s">
        <v>4853</v>
      </c>
      <c r="D2909" s="17">
        <f t="shared" si="45"/>
        <v>18049082</v>
      </c>
    </row>
    <row r="2910" spans="1:4" x14ac:dyDescent="0.3">
      <c r="A2910" s="14">
        <v>22551000</v>
      </c>
      <c r="B2910" s="14">
        <v>8000000</v>
      </c>
      <c r="C2910" s="2" t="s">
        <v>4854</v>
      </c>
      <c r="D2910" s="17">
        <f t="shared" si="45"/>
        <v>14551000</v>
      </c>
    </row>
    <row r="2911" spans="1:4" x14ac:dyDescent="0.3">
      <c r="A2911" s="15">
        <v>22800000</v>
      </c>
      <c r="B2911" s="15">
        <v>7000000</v>
      </c>
      <c r="C2911" s="3" t="s">
        <v>4856</v>
      </c>
      <c r="D2911" s="17">
        <f t="shared" si="45"/>
        <v>15800000</v>
      </c>
    </row>
    <row r="2912" spans="1:4" x14ac:dyDescent="0.3">
      <c r="A2912" s="15">
        <v>18090181</v>
      </c>
      <c r="B2912" s="15">
        <v>8000000</v>
      </c>
      <c r="C2912" s="3" t="s">
        <v>4857</v>
      </c>
      <c r="D2912" s="17">
        <f t="shared" si="45"/>
        <v>10090181</v>
      </c>
    </row>
    <row r="2913" spans="1:4" x14ac:dyDescent="0.3">
      <c r="A2913" s="14">
        <v>17843379</v>
      </c>
      <c r="B2913" s="14">
        <v>8000000</v>
      </c>
      <c r="C2913" s="2" t="s">
        <v>4858</v>
      </c>
      <c r="D2913" s="17">
        <f t="shared" si="45"/>
        <v>9843379</v>
      </c>
    </row>
    <row r="2914" spans="1:4" x14ac:dyDescent="0.3">
      <c r="A2914" s="14">
        <v>17278980</v>
      </c>
      <c r="B2914" s="14">
        <v>8000000</v>
      </c>
      <c r="C2914" s="2" t="s">
        <v>4859</v>
      </c>
      <c r="D2914" s="17">
        <f t="shared" si="45"/>
        <v>9278980</v>
      </c>
    </row>
    <row r="2915" spans="1:4" x14ac:dyDescent="0.3">
      <c r="A2915" s="15">
        <v>16699684</v>
      </c>
      <c r="B2915" s="15">
        <v>8000000</v>
      </c>
      <c r="C2915" s="3" t="s">
        <v>4861</v>
      </c>
      <c r="D2915" s="17">
        <f t="shared" si="45"/>
        <v>8699684</v>
      </c>
    </row>
    <row r="2916" spans="1:4" x14ac:dyDescent="0.3">
      <c r="A2916" s="15">
        <v>15047419</v>
      </c>
      <c r="B2916" s="15">
        <v>7000000</v>
      </c>
      <c r="C2916" s="3" t="s">
        <v>4863</v>
      </c>
      <c r="D2916" s="17">
        <f t="shared" si="45"/>
        <v>8047419</v>
      </c>
    </row>
    <row r="2917" spans="1:4" x14ac:dyDescent="0.3">
      <c r="A2917" s="14">
        <v>14015786</v>
      </c>
      <c r="B2917" s="14">
        <v>5000000</v>
      </c>
      <c r="C2917" s="2" t="s">
        <v>4864</v>
      </c>
      <c r="D2917" s="17">
        <f t="shared" si="45"/>
        <v>9015786</v>
      </c>
    </row>
    <row r="2918" spans="1:4" x14ac:dyDescent="0.3">
      <c r="A2918" s="14">
        <v>10269307</v>
      </c>
      <c r="B2918" s="14">
        <v>8000000</v>
      </c>
      <c r="C2918" s="2" t="s">
        <v>4866</v>
      </c>
      <c r="D2918" s="17">
        <f t="shared" si="45"/>
        <v>2269307</v>
      </c>
    </row>
    <row r="2919" spans="1:4" x14ac:dyDescent="0.3">
      <c r="A2919" s="14">
        <v>17536788</v>
      </c>
      <c r="B2919" s="14">
        <v>8000000</v>
      </c>
      <c r="C2919" s="2" t="s">
        <v>4868</v>
      </c>
      <c r="D2919" s="17">
        <f t="shared" si="45"/>
        <v>9536788</v>
      </c>
    </row>
    <row r="2920" spans="1:4" x14ac:dyDescent="0.3">
      <c r="A2920" s="15">
        <v>58401464</v>
      </c>
      <c r="B2920" s="15">
        <v>8000000</v>
      </c>
      <c r="C2920" s="3" t="s">
        <v>4869</v>
      </c>
      <c r="D2920" s="17">
        <f t="shared" si="45"/>
        <v>50401464</v>
      </c>
    </row>
    <row r="2921" spans="1:4" x14ac:dyDescent="0.3">
      <c r="A2921" s="15">
        <v>8279017</v>
      </c>
      <c r="B2921" s="15">
        <v>8000000</v>
      </c>
      <c r="C2921" s="3" t="s">
        <v>4871</v>
      </c>
      <c r="D2921" s="17">
        <f t="shared" si="45"/>
        <v>279017</v>
      </c>
    </row>
    <row r="2922" spans="1:4" x14ac:dyDescent="0.3">
      <c r="A2922" s="14">
        <v>10106233</v>
      </c>
      <c r="B2922" s="14">
        <v>8000000</v>
      </c>
      <c r="C2922" s="2" t="s">
        <v>4872</v>
      </c>
      <c r="D2922" s="17">
        <f t="shared" si="45"/>
        <v>2106233</v>
      </c>
    </row>
    <row r="2923" spans="1:4" x14ac:dyDescent="0.3">
      <c r="A2923" s="14">
        <v>4692814</v>
      </c>
      <c r="B2923" s="14">
        <v>8000000</v>
      </c>
      <c r="C2923" s="2" t="s">
        <v>4873</v>
      </c>
      <c r="D2923" s="17">
        <f t="shared" si="45"/>
        <v>-3307186</v>
      </c>
    </row>
    <row r="2924" spans="1:4" x14ac:dyDescent="0.3">
      <c r="A2924" s="15">
        <v>5018450</v>
      </c>
      <c r="B2924" s="15">
        <v>8000000</v>
      </c>
      <c r="C2924" s="3" t="s">
        <v>4875</v>
      </c>
      <c r="D2924" s="17">
        <f t="shared" si="45"/>
        <v>-2981550</v>
      </c>
    </row>
    <row r="2925" spans="1:4" x14ac:dyDescent="0.3">
      <c r="A2925" s="14">
        <v>3442820</v>
      </c>
      <c r="B2925" s="14">
        <v>8000000</v>
      </c>
      <c r="C2925" s="2" t="s">
        <v>4878</v>
      </c>
      <c r="D2925" s="17">
        <f t="shared" si="45"/>
        <v>-4557180</v>
      </c>
    </row>
    <row r="2926" spans="1:4" x14ac:dyDescent="0.3">
      <c r="A2926" s="15">
        <v>3205244</v>
      </c>
      <c r="B2926" s="15">
        <v>10000000</v>
      </c>
      <c r="C2926" s="3" t="s">
        <v>4879</v>
      </c>
      <c r="D2926" s="17">
        <f t="shared" si="45"/>
        <v>-6794756</v>
      </c>
    </row>
    <row r="2927" spans="1:4" x14ac:dyDescent="0.3">
      <c r="A2927" s="14">
        <v>3076425</v>
      </c>
      <c r="B2927" s="14">
        <v>8000000</v>
      </c>
      <c r="C2927" s="2" t="s">
        <v>4882</v>
      </c>
      <c r="D2927" s="17">
        <f t="shared" si="45"/>
        <v>-4923575</v>
      </c>
    </row>
    <row r="2928" spans="1:4" x14ac:dyDescent="0.3">
      <c r="A2928" s="15">
        <v>2275557</v>
      </c>
      <c r="B2928" s="15">
        <v>8000000</v>
      </c>
      <c r="C2928" s="3" t="s">
        <v>4883</v>
      </c>
      <c r="D2928" s="17">
        <f t="shared" si="45"/>
        <v>-5724443</v>
      </c>
    </row>
    <row r="2929" spans="1:4" x14ac:dyDescent="0.3">
      <c r="A2929" s="14">
        <v>1789892</v>
      </c>
      <c r="B2929" s="14">
        <v>8000000</v>
      </c>
      <c r="C2929" s="2" t="s">
        <v>4884</v>
      </c>
      <c r="D2929" s="17">
        <f t="shared" si="45"/>
        <v>-6210108</v>
      </c>
    </row>
    <row r="2930" spans="1:4" x14ac:dyDescent="0.3">
      <c r="A2930" s="15">
        <v>6350058</v>
      </c>
      <c r="B2930" s="15">
        <v>8000000</v>
      </c>
      <c r="C2930" s="3" t="s">
        <v>4886</v>
      </c>
      <c r="D2930" s="17">
        <f t="shared" si="45"/>
        <v>-1649942</v>
      </c>
    </row>
    <row r="2931" spans="1:4" x14ac:dyDescent="0.3">
      <c r="A2931" s="14">
        <v>1094798</v>
      </c>
      <c r="B2931" s="14">
        <v>7200000</v>
      </c>
      <c r="C2931" s="2" t="s">
        <v>4887</v>
      </c>
      <c r="D2931" s="17">
        <f t="shared" si="45"/>
        <v>-6105202</v>
      </c>
    </row>
    <row r="2932" spans="1:4" x14ac:dyDescent="0.3">
      <c r="A2932" s="15">
        <v>1071240</v>
      </c>
      <c r="B2932" s="15">
        <v>8000000</v>
      </c>
      <c r="C2932" s="3" t="s">
        <v>4888</v>
      </c>
      <c r="D2932" s="17">
        <f t="shared" si="45"/>
        <v>-6928760</v>
      </c>
    </row>
    <row r="2933" spans="1:4" x14ac:dyDescent="0.3">
      <c r="A2933" s="14">
        <v>532190</v>
      </c>
      <c r="B2933" s="14">
        <v>8000000</v>
      </c>
      <c r="C2933" s="2" t="s">
        <v>4890</v>
      </c>
      <c r="D2933" s="17">
        <f t="shared" si="45"/>
        <v>-7467810</v>
      </c>
    </row>
    <row r="2934" spans="1:4" x14ac:dyDescent="0.3">
      <c r="A2934" s="14">
        <v>686383</v>
      </c>
      <c r="B2934" s="14">
        <v>6500000</v>
      </c>
      <c r="C2934" s="2" t="s">
        <v>4892</v>
      </c>
      <c r="D2934" s="17">
        <f t="shared" si="45"/>
        <v>-5813617</v>
      </c>
    </row>
    <row r="2935" spans="1:4" x14ac:dyDescent="0.3">
      <c r="A2935" s="15">
        <v>16168741</v>
      </c>
      <c r="B2935" s="15">
        <v>8000000</v>
      </c>
      <c r="C2935" s="3" t="s">
        <v>4894</v>
      </c>
      <c r="D2935" s="17">
        <f t="shared" si="45"/>
        <v>8168741</v>
      </c>
    </row>
    <row r="2936" spans="1:4" x14ac:dyDescent="0.3">
      <c r="A2936" s="14">
        <v>568695</v>
      </c>
      <c r="B2936" s="14">
        <v>8000000</v>
      </c>
      <c r="C2936" s="2" t="s">
        <v>4896</v>
      </c>
      <c r="D2936" s="17">
        <f t="shared" si="45"/>
        <v>-7431305</v>
      </c>
    </row>
    <row r="2937" spans="1:4" x14ac:dyDescent="0.3">
      <c r="A2937" s="15">
        <v>398420</v>
      </c>
      <c r="B2937" s="15">
        <v>8000000</v>
      </c>
      <c r="C2937" s="3" t="s">
        <v>4898</v>
      </c>
      <c r="D2937" s="17">
        <f t="shared" si="45"/>
        <v>-7601580</v>
      </c>
    </row>
    <row r="2938" spans="1:4" x14ac:dyDescent="0.3">
      <c r="A2938" s="15">
        <v>336456</v>
      </c>
      <c r="B2938" s="15">
        <v>8000000</v>
      </c>
      <c r="C2938" s="3" t="s">
        <v>4901</v>
      </c>
      <c r="D2938" s="17">
        <f t="shared" si="45"/>
        <v>-7663544</v>
      </c>
    </row>
    <row r="2939" spans="1:4" x14ac:dyDescent="0.3">
      <c r="A2939" s="15">
        <v>298110</v>
      </c>
      <c r="B2939" s="15">
        <v>8000000</v>
      </c>
      <c r="C2939" s="3" t="s">
        <v>4903</v>
      </c>
      <c r="D2939" s="17">
        <f t="shared" si="45"/>
        <v>-7701890</v>
      </c>
    </row>
    <row r="2940" spans="1:4" x14ac:dyDescent="0.3">
      <c r="A2940" s="14">
        <v>127144</v>
      </c>
      <c r="B2940" s="14">
        <v>8000000</v>
      </c>
      <c r="C2940" s="2" t="s">
        <v>4905</v>
      </c>
      <c r="D2940" s="17">
        <f t="shared" si="45"/>
        <v>-7872856</v>
      </c>
    </row>
    <row r="2941" spans="1:4" x14ac:dyDescent="0.3">
      <c r="A2941" s="15">
        <v>117190</v>
      </c>
      <c r="B2941" s="15">
        <v>8000000</v>
      </c>
      <c r="C2941" s="3" t="s">
        <v>4906</v>
      </c>
      <c r="D2941" s="17">
        <f t="shared" si="45"/>
        <v>-7882810</v>
      </c>
    </row>
    <row r="2942" spans="1:4" x14ac:dyDescent="0.3">
      <c r="A2942" s="14">
        <v>108662</v>
      </c>
      <c r="B2942" s="14">
        <v>8000000</v>
      </c>
      <c r="C2942" s="2" t="s">
        <v>4908</v>
      </c>
      <c r="D2942" s="17">
        <f t="shared" si="45"/>
        <v>-7891338</v>
      </c>
    </row>
    <row r="2943" spans="1:4" x14ac:dyDescent="0.3">
      <c r="A2943" s="14">
        <v>53481</v>
      </c>
      <c r="B2943" s="14">
        <v>8000000</v>
      </c>
      <c r="C2943" s="2" t="s">
        <v>4910</v>
      </c>
      <c r="D2943" s="17">
        <f t="shared" si="45"/>
        <v>-7946519</v>
      </c>
    </row>
    <row r="2944" spans="1:4" x14ac:dyDescent="0.3">
      <c r="A2944" s="15">
        <v>23106</v>
      </c>
      <c r="B2944" s="15">
        <v>50000000</v>
      </c>
      <c r="C2944" s="3" t="s">
        <v>4912</v>
      </c>
      <c r="D2944" s="17">
        <f t="shared" si="45"/>
        <v>-49976894</v>
      </c>
    </row>
    <row r="2945" spans="1:4" x14ac:dyDescent="0.3">
      <c r="A2945" s="14">
        <v>52961</v>
      </c>
      <c r="B2945" s="14">
        <v>8000000</v>
      </c>
      <c r="C2945" s="2" t="s">
        <v>4914</v>
      </c>
      <c r="D2945" s="17">
        <f t="shared" si="45"/>
        <v>-7947039</v>
      </c>
    </row>
    <row r="2946" spans="1:4" x14ac:dyDescent="0.3">
      <c r="A2946" s="15">
        <v>439162</v>
      </c>
      <c r="B2946" s="15">
        <v>1100000000</v>
      </c>
      <c r="C2946" s="3" t="s">
        <v>4916</v>
      </c>
      <c r="D2946" s="17">
        <f t="shared" si="45"/>
        <v>-1099560838</v>
      </c>
    </row>
    <row r="2947" spans="1:4" x14ac:dyDescent="0.3">
      <c r="A2947" s="14">
        <v>671240</v>
      </c>
      <c r="B2947" s="14">
        <v>7900000</v>
      </c>
      <c r="C2947" s="2" t="s">
        <v>4918</v>
      </c>
      <c r="D2947" s="17">
        <f t="shared" ref="D2947:D3010" si="46">A2947-B2947</f>
        <v>-7228760</v>
      </c>
    </row>
    <row r="2948" spans="1:4" x14ac:dyDescent="0.3">
      <c r="A2948" s="14">
        <v>882290</v>
      </c>
      <c r="B2948" s="14">
        <v>10000000</v>
      </c>
      <c r="C2948" s="2" t="s">
        <v>4920</v>
      </c>
      <c r="D2948" s="17">
        <f t="shared" si="46"/>
        <v>-9117710</v>
      </c>
    </row>
    <row r="2949" spans="1:4" x14ac:dyDescent="0.3">
      <c r="A2949" s="14">
        <v>106593296</v>
      </c>
      <c r="B2949" s="14">
        <v>7500000</v>
      </c>
      <c r="C2949" s="2" t="s">
        <v>4921</v>
      </c>
      <c r="D2949" s="17">
        <f t="shared" si="46"/>
        <v>99093296</v>
      </c>
    </row>
    <row r="2950" spans="1:4" x14ac:dyDescent="0.3">
      <c r="A2950" s="15">
        <v>43490057</v>
      </c>
      <c r="B2950" s="15">
        <v>7500000</v>
      </c>
      <c r="C2950" s="3" t="s">
        <v>4922</v>
      </c>
      <c r="D2950" s="17">
        <f t="shared" si="46"/>
        <v>35990057</v>
      </c>
    </row>
    <row r="2951" spans="1:4" x14ac:dyDescent="0.3">
      <c r="A2951" s="14">
        <v>32333860</v>
      </c>
      <c r="B2951" s="14">
        <v>7500000</v>
      </c>
      <c r="C2951" s="2" t="s">
        <v>4924</v>
      </c>
      <c r="D2951" s="17">
        <f t="shared" si="46"/>
        <v>24833860</v>
      </c>
    </row>
    <row r="2952" spans="1:4" x14ac:dyDescent="0.3">
      <c r="A2952" s="14">
        <v>24792061</v>
      </c>
      <c r="B2952" s="14">
        <v>6500000</v>
      </c>
      <c r="C2952" s="2" t="s">
        <v>4925</v>
      </c>
      <c r="D2952" s="17">
        <f t="shared" si="46"/>
        <v>18292061</v>
      </c>
    </row>
    <row r="2953" spans="1:4" x14ac:dyDescent="0.3">
      <c r="A2953" s="15">
        <v>17544812</v>
      </c>
      <c r="B2953" s="15">
        <v>10000000</v>
      </c>
      <c r="C2953" s="3" t="s">
        <v>4927</v>
      </c>
      <c r="D2953" s="17">
        <f t="shared" si="46"/>
        <v>7544812</v>
      </c>
    </row>
    <row r="2954" spans="1:4" x14ac:dyDescent="0.3">
      <c r="A2954" s="14">
        <v>12574715</v>
      </c>
      <c r="B2954" s="14">
        <v>4500000</v>
      </c>
      <c r="C2954" s="2" t="s">
        <v>4928</v>
      </c>
      <c r="D2954" s="17">
        <f t="shared" si="46"/>
        <v>8074715</v>
      </c>
    </row>
    <row r="2955" spans="1:4" x14ac:dyDescent="0.3">
      <c r="A2955" s="14">
        <v>5100000</v>
      </c>
      <c r="B2955" s="14">
        <v>7500000</v>
      </c>
      <c r="C2955" s="2" t="s">
        <v>4930</v>
      </c>
      <c r="D2955" s="17">
        <f t="shared" si="46"/>
        <v>-2400000</v>
      </c>
    </row>
    <row r="2956" spans="1:4" x14ac:dyDescent="0.3">
      <c r="A2956" s="15">
        <v>10460089</v>
      </c>
      <c r="B2956" s="15">
        <v>7500000</v>
      </c>
      <c r="C2956" s="3" t="s">
        <v>4931</v>
      </c>
      <c r="D2956" s="17">
        <f t="shared" si="46"/>
        <v>2960089</v>
      </c>
    </row>
    <row r="2957" spans="1:4" x14ac:dyDescent="0.3">
      <c r="A2957" s="14">
        <v>4239767</v>
      </c>
      <c r="B2957" s="14">
        <v>7500000</v>
      </c>
      <c r="C2957" s="2" t="s">
        <v>4933</v>
      </c>
      <c r="D2957" s="17">
        <f t="shared" si="46"/>
        <v>-3260233</v>
      </c>
    </row>
    <row r="2958" spans="1:4" x14ac:dyDescent="0.3">
      <c r="A2958" s="15">
        <v>4131640</v>
      </c>
      <c r="B2958" s="15">
        <v>7500000</v>
      </c>
      <c r="C2958" s="3" t="s">
        <v>4935</v>
      </c>
      <c r="D2958" s="17">
        <f t="shared" si="46"/>
        <v>-3368360</v>
      </c>
    </row>
    <row r="2959" spans="1:4" x14ac:dyDescent="0.3">
      <c r="A2959" s="15">
        <v>10814185</v>
      </c>
      <c r="B2959" s="15">
        <v>8000000</v>
      </c>
      <c r="C2959" s="3" t="s">
        <v>4936</v>
      </c>
      <c r="D2959" s="17">
        <f t="shared" si="46"/>
        <v>2814185</v>
      </c>
    </row>
    <row r="2960" spans="1:4" x14ac:dyDescent="0.3">
      <c r="A2960" s="14">
        <v>197148</v>
      </c>
      <c r="B2960" s="14">
        <v>7500000</v>
      </c>
      <c r="C2960" s="2" t="s">
        <v>4938</v>
      </c>
      <c r="D2960" s="17">
        <f t="shared" si="46"/>
        <v>-7302852</v>
      </c>
    </row>
    <row r="2961" spans="1:4" x14ac:dyDescent="0.3">
      <c r="A2961" s="15">
        <v>3014541</v>
      </c>
      <c r="B2961" s="15">
        <v>8000000</v>
      </c>
      <c r="C2961" s="3" t="s">
        <v>4940</v>
      </c>
      <c r="D2961" s="17">
        <f t="shared" si="46"/>
        <v>-4985459</v>
      </c>
    </row>
    <row r="2962" spans="1:4" x14ac:dyDescent="0.3">
      <c r="A2962" s="14">
        <v>4443403</v>
      </c>
      <c r="B2962" s="14">
        <v>7300000</v>
      </c>
      <c r="C2962" s="2" t="s">
        <v>4943</v>
      </c>
      <c r="D2962" s="17">
        <f t="shared" si="46"/>
        <v>-2856597</v>
      </c>
    </row>
    <row r="2963" spans="1:4" x14ac:dyDescent="0.3">
      <c r="A2963" s="15">
        <v>1330827</v>
      </c>
      <c r="B2963" s="15">
        <v>7000000</v>
      </c>
      <c r="C2963" s="3" t="s">
        <v>4944</v>
      </c>
      <c r="D2963" s="17">
        <f t="shared" si="46"/>
        <v>-5669173</v>
      </c>
    </row>
    <row r="2964" spans="1:4" x14ac:dyDescent="0.3">
      <c r="A2964" s="14">
        <v>1818681</v>
      </c>
      <c r="B2964" s="14">
        <v>7300000</v>
      </c>
      <c r="C2964" s="2" t="s">
        <v>4946</v>
      </c>
      <c r="D2964" s="17">
        <f t="shared" si="46"/>
        <v>-5481319</v>
      </c>
    </row>
    <row r="2965" spans="1:4" x14ac:dyDescent="0.3">
      <c r="A2965" s="14">
        <v>12610552</v>
      </c>
      <c r="B2965" s="14">
        <v>7500000</v>
      </c>
      <c r="C2965" s="2" t="s">
        <v>4948</v>
      </c>
      <c r="D2965" s="17">
        <f t="shared" si="46"/>
        <v>5110552</v>
      </c>
    </row>
    <row r="2966" spans="1:4" x14ac:dyDescent="0.3">
      <c r="A2966" s="15">
        <v>143492840</v>
      </c>
      <c r="B2966" s="15">
        <v>7500000</v>
      </c>
      <c r="C2966" s="3" t="s">
        <v>4949</v>
      </c>
      <c r="D2966" s="17">
        <f t="shared" si="46"/>
        <v>135992840</v>
      </c>
    </row>
    <row r="2967" spans="1:4" x14ac:dyDescent="0.3">
      <c r="A2967" s="15">
        <v>43800000</v>
      </c>
      <c r="B2967" s="15">
        <v>7200000</v>
      </c>
      <c r="C2967" s="3" t="s">
        <v>4951</v>
      </c>
      <c r="D2967" s="17">
        <f t="shared" si="46"/>
        <v>36600000</v>
      </c>
    </row>
    <row r="2968" spans="1:4" x14ac:dyDescent="0.3">
      <c r="A2968" s="14">
        <v>134821952</v>
      </c>
      <c r="B2968" s="14">
        <v>6000000</v>
      </c>
      <c r="C2968" s="2" t="s">
        <v>4952</v>
      </c>
      <c r="D2968" s="17">
        <f t="shared" si="46"/>
        <v>128821952</v>
      </c>
    </row>
    <row r="2969" spans="1:4" x14ac:dyDescent="0.3">
      <c r="A2969" s="15">
        <v>94900000</v>
      </c>
      <c r="B2969" s="15">
        <v>4000000</v>
      </c>
      <c r="C2969" s="3" t="s">
        <v>4953</v>
      </c>
      <c r="D2969" s="17">
        <f t="shared" si="46"/>
        <v>90900000</v>
      </c>
    </row>
    <row r="2970" spans="1:4" x14ac:dyDescent="0.3">
      <c r="A2970" s="14">
        <v>32391374</v>
      </c>
      <c r="B2970" s="14">
        <v>7500000</v>
      </c>
      <c r="C2970" s="2" t="s">
        <v>4954</v>
      </c>
      <c r="D2970" s="17">
        <f t="shared" si="46"/>
        <v>24891374</v>
      </c>
    </row>
    <row r="2971" spans="1:4" x14ac:dyDescent="0.3">
      <c r="A2971" s="15">
        <v>40158000</v>
      </c>
      <c r="B2971" s="15">
        <v>7000000</v>
      </c>
      <c r="C2971" s="3" t="s">
        <v>4955</v>
      </c>
      <c r="D2971" s="17">
        <f t="shared" si="46"/>
        <v>33158000</v>
      </c>
    </row>
    <row r="2972" spans="1:4" x14ac:dyDescent="0.3">
      <c r="A2972" s="14">
        <v>113709992</v>
      </c>
      <c r="B2972" s="14">
        <v>7000000</v>
      </c>
      <c r="C2972" s="2" t="s">
        <v>4956</v>
      </c>
      <c r="D2972" s="17">
        <f t="shared" si="46"/>
        <v>106709992</v>
      </c>
    </row>
    <row r="2973" spans="1:4" x14ac:dyDescent="0.3">
      <c r="A2973" s="15">
        <v>32131483</v>
      </c>
      <c r="B2973" s="15">
        <v>11000000</v>
      </c>
      <c r="C2973" s="3" t="s">
        <v>4957</v>
      </c>
      <c r="D2973" s="17">
        <f t="shared" si="46"/>
        <v>21131483</v>
      </c>
    </row>
    <row r="2974" spans="1:4" x14ac:dyDescent="0.3">
      <c r="A2974" s="14">
        <v>35400000</v>
      </c>
      <c r="B2974" s="14">
        <v>7000000</v>
      </c>
      <c r="C2974" s="2" t="s">
        <v>4958</v>
      </c>
      <c r="D2974" s="17">
        <f t="shared" si="46"/>
        <v>28400000</v>
      </c>
    </row>
    <row r="2975" spans="1:4" x14ac:dyDescent="0.3">
      <c r="A2975" s="15">
        <v>34099640</v>
      </c>
      <c r="B2975" s="15">
        <v>5000000</v>
      </c>
      <c r="C2975" s="3" t="s">
        <v>4959</v>
      </c>
      <c r="D2975" s="17">
        <f t="shared" si="46"/>
        <v>29099640</v>
      </c>
    </row>
    <row r="2976" spans="1:4" x14ac:dyDescent="0.3">
      <c r="A2976" s="15">
        <v>37295394</v>
      </c>
      <c r="B2976" s="15">
        <v>6600000</v>
      </c>
      <c r="C2976" s="3" t="s">
        <v>4960</v>
      </c>
      <c r="D2976" s="17">
        <f t="shared" si="46"/>
        <v>30695394</v>
      </c>
    </row>
    <row r="2977" spans="1:4" x14ac:dyDescent="0.3">
      <c r="A2977" s="15">
        <v>31501218</v>
      </c>
      <c r="B2977" s="15">
        <v>7500000</v>
      </c>
      <c r="C2977" s="3" t="s">
        <v>4961</v>
      </c>
      <c r="D2977" s="17">
        <f t="shared" si="46"/>
        <v>24001218</v>
      </c>
    </row>
    <row r="2978" spans="1:4" x14ac:dyDescent="0.3">
      <c r="A2978" s="14">
        <v>28747570</v>
      </c>
      <c r="B2978" s="14">
        <v>7000000</v>
      </c>
      <c r="C2978" s="2" t="s">
        <v>4962</v>
      </c>
      <c r="D2978" s="17">
        <f t="shared" si="46"/>
        <v>21747570</v>
      </c>
    </row>
    <row r="2979" spans="1:4" x14ac:dyDescent="0.3">
      <c r="A2979" s="15">
        <v>25625110</v>
      </c>
      <c r="B2979" s="15">
        <v>7000000</v>
      </c>
      <c r="C2979" s="3" t="s">
        <v>4963</v>
      </c>
      <c r="D2979" s="17">
        <f t="shared" si="46"/>
        <v>18625110</v>
      </c>
    </row>
    <row r="2980" spans="1:4" x14ac:dyDescent="0.3">
      <c r="A2980" s="14">
        <v>25000000</v>
      </c>
      <c r="B2980" s="14">
        <v>9000000</v>
      </c>
      <c r="C2980" s="2" t="s">
        <v>4965</v>
      </c>
      <c r="D2980" s="17">
        <f t="shared" si="46"/>
        <v>16000000</v>
      </c>
    </row>
    <row r="2981" spans="1:4" x14ac:dyDescent="0.3">
      <c r="A2981" s="15">
        <v>21000000</v>
      </c>
      <c r="B2981" s="15">
        <v>13000000</v>
      </c>
      <c r="C2981" s="3" t="s">
        <v>4966</v>
      </c>
      <c r="D2981" s="17">
        <f t="shared" si="46"/>
        <v>8000000</v>
      </c>
    </row>
    <row r="2982" spans="1:4" x14ac:dyDescent="0.3">
      <c r="A2982" s="14">
        <v>20257000</v>
      </c>
      <c r="B2982" s="14">
        <v>7000000</v>
      </c>
      <c r="C2982" s="2" t="s">
        <v>4967</v>
      </c>
      <c r="D2982" s="17">
        <f t="shared" si="46"/>
        <v>13257000</v>
      </c>
    </row>
    <row r="2983" spans="1:4" x14ac:dyDescent="0.3">
      <c r="A2983" s="15">
        <v>26005908</v>
      </c>
      <c r="B2983" s="15">
        <v>3500000</v>
      </c>
      <c r="C2983" s="3" t="s">
        <v>4968</v>
      </c>
      <c r="D2983" s="17">
        <f t="shared" si="46"/>
        <v>22505908</v>
      </c>
    </row>
    <row r="2984" spans="1:4" x14ac:dyDescent="0.3">
      <c r="A2984" s="15">
        <v>15818967</v>
      </c>
      <c r="B2984" s="15">
        <v>7000000</v>
      </c>
      <c r="C2984" s="3" t="s">
        <v>4970</v>
      </c>
      <c r="D2984" s="17">
        <f t="shared" si="46"/>
        <v>8818967</v>
      </c>
    </row>
    <row r="2985" spans="1:4" x14ac:dyDescent="0.3">
      <c r="A2985" s="14">
        <v>14891000</v>
      </c>
      <c r="B2985" s="14">
        <v>7000000</v>
      </c>
      <c r="C2985" s="2" t="s">
        <v>4971</v>
      </c>
      <c r="D2985" s="17">
        <f t="shared" si="46"/>
        <v>7891000</v>
      </c>
    </row>
    <row r="2986" spans="1:4" x14ac:dyDescent="0.3">
      <c r="A2986" s="15">
        <v>16901126</v>
      </c>
      <c r="B2986" s="15">
        <v>7000000</v>
      </c>
      <c r="C2986" s="3" t="s">
        <v>4973</v>
      </c>
      <c r="D2986" s="17">
        <f t="shared" si="46"/>
        <v>9901126</v>
      </c>
    </row>
    <row r="2987" spans="1:4" x14ac:dyDescent="0.3">
      <c r="A2987" s="15">
        <v>17474107</v>
      </c>
      <c r="B2987" s="15">
        <v>7000000</v>
      </c>
      <c r="C2987" s="3" t="s">
        <v>4974</v>
      </c>
      <c r="D2987" s="17">
        <f t="shared" si="46"/>
        <v>10474107</v>
      </c>
    </row>
    <row r="2988" spans="1:4" x14ac:dyDescent="0.3">
      <c r="A2988" s="14">
        <v>14003141</v>
      </c>
      <c r="B2988" s="14">
        <v>7000000</v>
      </c>
      <c r="C2988" s="2" t="s">
        <v>4975</v>
      </c>
      <c r="D2988" s="17">
        <f t="shared" si="46"/>
        <v>7003141</v>
      </c>
    </row>
    <row r="2989" spans="1:4" x14ac:dyDescent="0.3">
      <c r="A2989" s="14">
        <v>12583510</v>
      </c>
      <c r="B2989" s="14">
        <v>7000000</v>
      </c>
      <c r="C2989" s="2" t="s">
        <v>4976</v>
      </c>
      <c r="D2989" s="17">
        <f t="shared" si="46"/>
        <v>5583510</v>
      </c>
    </row>
    <row r="2990" spans="1:4" x14ac:dyDescent="0.3">
      <c r="A2990" s="14">
        <v>9190525</v>
      </c>
      <c r="B2990" s="14">
        <v>7000000</v>
      </c>
      <c r="C2990" s="2" t="s">
        <v>4977</v>
      </c>
      <c r="D2990" s="17">
        <f t="shared" si="46"/>
        <v>2190525</v>
      </c>
    </row>
    <row r="2991" spans="1:4" x14ac:dyDescent="0.3">
      <c r="A2991" s="15">
        <v>9176553</v>
      </c>
      <c r="B2991" s="15">
        <v>7500000</v>
      </c>
      <c r="C2991" s="3" t="s">
        <v>4979</v>
      </c>
      <c r="D2991" s="17">
        <f t="shared" si="46"/>
        <v>1676553</v>
      </c>
    </row>
    <row r="2992" spans="1:4" x14ac:dyDescent="0.3">
      <c r="A2992" s="14">
        <v>9094451</v>
      </c>
      <c r="B2992" s="14">
        <v>7000000</v>
      </c>
      <c r="C2992" s="2" t="s">
        <v>4980</v>
      </c>
      <c r="D2992" s="17">
        <f t="shared" si="46"/>
        <v>2094451</v>
      </c>
    </row>
    <row r="2993" spans="1:4" x14ac:dyDescent="0.3">
      <c r="A2993" s="14">
        <v>9166863</v>
      </c>
      <c r="B2993" s="14">
        <v>7000000</v>
      </c>
      <c r="C2993" s="2" t="s">
        <v>4982</v>
      </c>
      <c r="D2993" s="17">
        <f t="shared" si="46"/>
        <v>2166863</v>
      </c>
    </row>
    <row r="2994" spans="1:4" x14ac:dyDescent="0.3">
      <c r="A2994" s="15">
        <v>8373585</v>
      </c>
      <c r="B2994" s="15">
        <v>7000000</v>
      </c>
      <c r="C2994" s="3" t="s">
        <v>4983</v>
      </c>
      <c r="D2994" s="17">
        <f t="shared" si="46"/>
        <v>1373585</v>
      </c>
    </row>
    <row r="2995" spans="1:4" x14ac:dyDescent="0.3">
      <c r="A2995" s="14">
        <v>7292175</v>
      </c>
      <c r="B2995" s="14">
        <v>7000000</v>
      </c>
      <c r="C2995" s="2" t="s">
        <v>4984</v>
      </c>
      <c r="D2995" s="17">
        <f t="shared" si="46"/>
        <v>292175</v>
      </c>
    </row>
    <row r="2996" spans="1:4" x14ac:dyDescent="0.3">
      <c r="A2996" s="15">
        <v>6601079</v>
      </c>
      <c r="B2996" s="15">
        <v>7000000</v>
      </c>
      <c r="C2996" s="3" t="s">
        <v>4986</v>
      </c>
      <c r="D2996" s="17">
        <f t="shared" si="46"/>
        <v>-398921</v>
      </c>
    </row>
    <row r="2997" spans="1:4" x14ac:dyDescent="0.3">
      <c r="A2997" s="14">
        <v>6165429</v>
      </c>
      <c r="B2997" s="14">
        <v>6000000</v>
      </c>
      <c r="C2997" s="2" t="s">
        <v>4988</v>
      </c>
      <c r="D2997" s="17">
        <f t="shared" si="46"/>
        <v>165429</v>
      </c>
    </row>
    <row r="2998" spans="1:4" x14ac:dyDescent="0.3">
      <c r="A2998" s="15">
        <v>5694308</v>
      </c>
      <c r="B2998" s="15">
        <v>7000000</v>
      </c>
      <c r="C2998" s="3" t="s">
        <v>4989</v>
      </c>
      <c r="D2998" s="17">
        <f t="shared" si="46"/>
        <v>-1305692</v>
      </c>
    </row>
    <row r="2999" spans="1:4" x14ac:dyDescent="0.3">
      <c r="A2999" s="14">
        <v>5430822</v>
      </c>
      <c r="B2999" s="14">
        <v>7000000</v>
      </c>
      <c r="C2999" s="2" t="s">
        <v>4992</v>
      </c>
      <c r="D2999" s="17">
        <f t="shared" si="46"/>
        <v>-1569178</v>
      </c>
    </row>
    <row r="3000" spans="1:4" x14ac:dyDescent="0.3">
      <c r="A3000" s="14">
        <v>4720371</v>
      </c>
      <c r="B3000" s="14">
        <v>7000000</v>
      </c>
      <c r="C3000" s="2" t="s">
        <v>4994</v>
      </c>
      <c r="D3000" s="17">
        <f t="shared" si="46"/>
        <v>-2279629</v>
      </c>
    </row>
    <row r="3001" spans="1:4" x14ac:dyDescent="0.3">
      <c r="A3001" s="14">
        <v>2921738</v>
      </c>
      <c r="B3001" s="14">
        <v>7000000</v>
      </c>
      <c r="C3001" s="2" t="s">
        <v>4995</v>
      </c>
      <c r="D3001" s="17">
        <f t="shared" si="46"/>
        <v>-4078262</v>
      </c>
    </row>
    <row r="3002" spans="1:4" x14ac:dyDescent="0.3">
      <c r="A3002" s="15">
        <v>2344847</v>
      </c>
      <c r="B3002" s="15">
        <v>7000000</v>
      </c>
      <c r="C3002" s="3" t="s">
        <v>4996</v>
      </c>
      <c r="D3002" s="17">
        <f t="shared" si="46"/>
        <v>-4655153</v>
      </c>
    </row>
    <row r="3003" spans="1:4" x14ac:dyDescent="0.3">
      <c r="A3003" s="14">
        <v>7455447</v>
      </c>
      <c r="B3003" s="14">
        <v>7000000</v>
      </c>
      <c r="C3003" s="2" t="s">
        <v>4997</v>
      </c>
      <c r="D3003" s="17">
        <f t="shared" si="46"/>
        <v>455447</v>
      </c>
    </row>
    <row r="3004" spans="1:4" x14ac:dyDescent="0.3">
      <c r="A3004" s="15">
        <v>2148212</v>
      </c>
      <c r="B3004" s="15">
        <v>7000000</v>
      </c>
      <c r="C3004" s="3" t="s">
        <v>4999</v>
      </c>
      <c r="D3004" s="17">
        <f t="shared" si="46"/>
        <v>-4851788</v>
      </c>
    </row>
    <row r="3005" spans="1:4" x14ac:dyDescent="0.3">
      <c r="A3005" s="14">
        <v>2062066</v>
      </c>
      <c r="B3005" s="14">
        <v>7000000</v>
      </c>
      <c r="C3005" s="2" t="s">
        <v>5001</v>
      </c>
      <c r="D3005" s="17">
        <f t="shared" si="46"/>
        <v>-4937934</v>
      </c>
    </row>
    <row r="3006" spans="1:4" x14ac:dyDescent="0.3">
      <c r="A3006" s="15">
        <v>1654367</v>
      </c>
      <c r="B3006" s="15">
        <v>7000000</v>
      </c>
      <c r="C3006" s="3" t="s">
        <v>5002</v>
      </c>
      <c r="D3006" s="17">
        <f t="shared" si="46"/>
        <v>-5345633</v>
      </c>
    </row>
    <row r="3007" spans="1:4" x14ac:dyDescent="0.3">
      <c r="A3007" s="14">
        <v>1738692</v>
      </c>
      <c r="B3007" s="14">
        <v>7000000</v>
      </c>
      <c r="C3007" s="2" t="s">
        <v>5004</v>
      </c>
      <c r="D3007" s="17">
        <f t="shared" si="46"/>
        <v>-5261308</v>
      </c>
    </row>
    <row r="3008" spans="1:4" x14ac:dyDescent="0.3">
      <c r="A3008" s="14">
        <v>1889522</v>
      </c>
      <c r="B3008" s="14">
        <v>7000000</v>
      </c>
      <c r="C3008" s="2" t="s">
        <v>5006</v>
      </c>
      <c r="D3008" s="17">
        <f t="shared" si="46"/>
        <v>-5110478</v>
      </c>
    </row>
    <row r="3009" spans="1:4" x14ac:dyDescent="0.3">
      <c r="A3009" s="14">
        <v>1110286</v>
      </c>
      <c r="B3009" s="14">
        <v>4825000</v>
      </c>
      <c r="C3009" s="2" t="s">
        <v>5007</v>
      </c>
      <c r="D3009" s="17">
        <f t="shared" si="46"/>
        <v>-3714714</v>
      </c>
    </row>
    <row r="3010" spans="1:4" x14ac:dyDescent="0.3">
      <c r="A3010" s="15">
        <v>1000000</v>
      </c>
      <c r="B3010" s="15">
        <v>9000000</v>
      </c>
      <c r="C3010" s="3" t="s">
        <v>5009</v>
      </c>
      <c r="D3010" s="17">
        <f t="shared" si="46"/>
        <v>-8000000</v>
      </c>
    </row>
    <row r="3011" spans="1:4" x14ac:dyDescent="0.3">
      <c r="A3011" s="14">
        <v>700000</v>
      </c>
      <c r="B3011" s="14">
        <v>50000000</v>
      </c>
      <c r="C3011" s="2" t="s">
        <v>5010</v>
      </c>
      <c r="D3011" s="17">
        <f t="shared" ref="D3011:D3074" si="47">A3011-B3011</f>
        <v>-49300000</v>
      </c>
    </row>
    <row r="3012" spans="1:4" x14ac:dyDescent="0.3">
      <c r="A3012" s="15">
        <v>1768416</v>
      </c>
      <c r="B3012" s="15">
        <v>7000000</v>
      </c>
      <c r="C3012" s="3" t="s">
        <v>5011</v>
      </c>
      <c r="D3012" s="17">
        <f t="shared" si="47"/>
        <v>-5231584</v>
      </c>
    </row>
    <row r="3013" spans="1:4" x14ac:dyDescent="0.3">
      <c r="A3013" s="15">
        <v>306715</v>
      </c>
      <c r="B3013" s="15">
        <v>10000000</v>
      </c>
      <c r="C3013" s="3" t="s">
        <v>5013</v>
      </c>
      <c r="D3013" s="17">
        <f t="shared" si="47"/>
        <v>-9693285</v>
      </c>
    </row>
    <row r="3014" spans="1:4" x14ac:dyDescent="0.3">
      <c r="A3014" s="14">
        <v>382946</v>
      </c>
      <c r="B3014" s="14">
        <v>7000000</v>
      </c>
      <c r="C3014" s="2" t="s">
        <v>5015</v>
      </c>
      <c r="D3014" s="17">
        <f t="shared" si="47"/>
        <v>-6617054</v>
      </c>
    </row>
    <row r="3015" spans="1:4" x14ac:dyDescent="0.3">
      <c r="A3015" s="15">
        <v>196067</v>
      </c>
      <c r="B3015" s="15">
        <v>7000000</v>
      </c>
      <c r="C3015" s="3" t="s">
        <v>5017</v>
      </c>
      <c r="D3015" s="17">
        <f t="shared" si="47"/>
        <v>-6803933</v>
      </c>
    </row>
    <row r="3016" spans="1:4" x14ac:dyDescent="0.3">
      <c r="A3016" s="14">
        <v>532988</v>
      </c>
      <c r="B3016" s="14">
        <v>7000000</v>
      </c>
      <c r="C3016" s="2" t="s">
        <v>5018</v>
      </c>
      <c r="D3016" s="17">
        <f t="shared" si="47"/>
        <v>-6467012</v>
      </c>
    </row>
    <row r="3017" spans="1:4" x14ac:dyDescent="0.3">
      <c r="A3017" s="15">
        <v>453079</v>
      </c>
      <c r="B3017" s="15">
        <v>7000000</v>
      </c>
      <c r="C3017" s="3" t="s">
        <v>5020</v>
      </c>
      <c r="D3017" s="17">
        <f t="shared" si="47"/>
        <v>-6546921</v>
      </c>
    </row>
    <row r="3018" spans="1:4" x14ac:dyDescent="0.3">
      <c r="A3018" s="15">
        <v>46451</v>
      </c>
      <c r="B3018" s="15">
        <v>7000000</v>
      </c>
      <c r="C3018" s="3" t="s">
        <v>5022</v>
      </c>
      <c r="D3018" s="17">
        <f t="shared" si="47"/>
        <v>-6953549</v>
      </c>
    </row>
    <row r="3019" spans="1:4" x14ac:dyDescent="0.3">
      <c r="A3019" s="14">
        <v>233103</v>
      </c>
      <c r="B3019" s="14">
        <v>7000000</v>
      </c>
      <c r="C3019" s="2" t="s">
        <v>5024</v>
      </c>
      <c r="D3019" s="17">
        <f t="shared" si="47"/>
        <v>-6766897</v>
      </c>
    </row>
    <row r="3020" spans="1:4" x14ac:dyDescent="0.3">
      <c r="A3020" s="14">
        <v>41400000</v>
      </c>
      <c r="B3020" s="14">
        <v>6900000</v>
      </c>
      <c r="C3020" s="2" t="s">
        <v>5026</v>
      </c>
      <c r="D3020" s="17">
        <f t="shared" si="47"/>
        <v>34500000</v>
      </c>
    </row>
    <row r="3021" spans="1:4" x14ac:dyDescent="0.3">
      <c r="A3021" s="14">
        <v>7993039</v>
      </c>
      <c r="B3021" s="14">
        <v>6900000</v>
      </c>
      <c r="C3021" s="2" t="s">
        <v>5027</v>
      </c>
      <c r="D3021" s="17">
        <f t="shared" si="47"/>
        <v>1093039</v>
      </c>
    </row>
    <row r="3022" spans="1:4" x14ac:dyDescent="0.3">
      <c r="A3022" s="14">
        <v>927107</v>
      </c>
      <c r="B3022" s="14">
        <v>15000000</v>
      </c>
      <c r="C3022" s="2" t="s">
        <v>5029</v>
      </c>
      <c r="D3022" s="17">
        <f t="shared" si="47"/>
        <v>-14072893</v>
      </c>
    </row>
    <row r="3023" spans="1:4" x14ac:dyDescent="0.3">
      <c r="A3023" s="15">
        <v>49526</v>
      </c>
      <c r="B3023" s="15">
        <v>6800000</v>
      </c>
      <c r="C3023" s="3" t="s">
        <v>5031</v>
      </c>
      <c r="D3023" s="17">
        <f t="shared" si="47"/>
        <v>-6750474</v>
      </c>
    </row>
    <row r="3024" spans="1:4" x14ac:dyDescent="0.3">
      <c r="A3024" s="14">
        <v>10696</v>
      </c>
      <c r="B3024" s="14">
        <v>6800000</v>
      </c>
      <c r="C3024" s="2" t="s">
        <v>5033</v>
      </c>
      <c r="D3024" s="17">
        <f t="shared" si="47"/>
        <v>-6789304</v>
      </c>
    </row>
    <row r="3025" spans="1:4" x14ac:dyDescent="0.3">
      <c r="A3025" s="15">
        <v>31607598</v>
      </c>
      <c r="B3025" s="15">
        <v>6900000</v>
      </c>
      <c r="C3025" s="3" t="s">
        <v>5035</v>
      </c>
      <c r="D3025" s="17">
        <f t="shared" si="47"/>
        <v>24707598</v>
      </c>
    </row>
    <row r="3026" spans="1:4" x14ac:dyDescent="0.3">
      <c r="A3026" s="14">
        <v>6857096</v>
      </c>
      <c r="B3026" s="14">
        <v>6800000</v>
      </c>
      <c r="C3026" s="2" t="s">
        <v>5037</v>
      </c>
      <c r="D3026" s="17">
        <f t="shared" si="47"/>
        <v>57096</v>
      </c>
    </row>
    <row r="3027" spans="1:4" x14ac:dyDescent="0.3">
      <c r="A3027" s="15">
        <v>223878</v>
      </c>
      <c r="B3027" s="15">
        <v>5000000</v>
      </c>
      <c r="C3027" s="3" t="s">
        <v>5038</v>
      </c>
      <c r="D3027" s="17">
        <f t="shared" si="47"/>
        <v>-4776122</v>
      </c>
    </row>
    <row r="3028" spans="1:4" x14ac:dyDescent="0.3">
      <c r="A3028" s="15">
        <v>8060</v>
      </c>
      <c r="B3028" s="15">
        <v>4000000</v>
      </c>
      <c r="C3028" s="3" t="s">
        <v>5039</v>
      </c>
      <c r="D3028" s="17">
        <f t="shared" si="47"/>
        <v>-3991940</v>
      </c>
    </row>
    <row r="3029" spans="1:4" x14ac:dyDescent="0.3">
      <c r="A3029" s="14">
        <v>84263837</v>
      </c>
      <c r="B3029" s="14">
        <v>6500000</v>
      </c>
      <c r="C3029" s="2" t="s">
        <v>5041</v>
      </c>
      <c r="D3029" s="17">
        <f t="shared" si="47"/>
        <v>77763837</v>
      </c>
    </row>
    <row r="3030" spans="1:4" x14ac:dyDescent="0.3">
      <c r="A3030" s="15">
        <v>110029</v>
      </c>
      <c r="B3030" s="15">
        <v>6500000</v>
      </c>
      <c r="C3030" s="3" t="s">
        <v>5044</v>
      </c>
      <c r="D3030" s="17">
        <f t="shared" si="47"/>
        <v>-6389971</v>
      </c>
    </row>
    <row r="3031" spans="1:4" x14ac:dyDescent="0.3">
      <c r="A3031" s="14">
        <v>57504069</v>
      </c>
      <c r="B3031" s="14">
        <v>6000000</v>
      </c>
      <c r="C3031" s="2" t="s">
        <v>5045</v>
      </c>
      <c r="D3031" s="17">
        <f t="shared" si="47"/>
        <v>51504069</v>
      </c>
    </row>
    <row r="3032" spans="1:4" x14ac:dyDescent="0.3">
      <c r="A3032" s="15">
        <v>54215416</v>
      </c>
      <c r="B3032" s="15">
        <v>6500000</v>
      </c>
      <c r="C3032" s="3" t="s">
        <v>5047</v>
      </c>
      <c r="D3032" s="17">
        <f t="shared" si="47"/>
        <v>47715416</v>
      </c>
    </row>
    <row r="3033" spans="1:4" x14ac:dyDescent="0.3">
      <c r="A3033" s="15">
        <v>31899000</v>
      </c>
      <c r="B3033" s="15">
        <v>6500000</v>
      </c>
      <c r="C3033" s="3" t="s">
        <v>5049</v>
      </c>
      <c r="D3033" s="17">
        <f t="shared" si="47"/>
        <v>25399000</v>
      </c>
    </row>
    <row r="3034" spans="1:4" x14ac:dyDescent="0.3">
      <c r="A3034" s="14">
        <v>24103594</v>
      </c>
      <c r="B3034" s="14">
        <v>6500000</v>
      </c>
      <c r="C3034" s="2" t="s">
        <v>5051</v>
      </c>
      <c r="D3034" s="17">
        <f t="shared" si="47"/>
        <v>17603594</v>
      </c>
    </row>
    <row r="3035" spans="1:4" x14ac:dyDescent="0.3">
      <c r="A3035" s="15">
        <v>16842303</v>
      </c>
      <c r="B3035" s="15">
        <v>6500000</v>
      </c>
      <c r="C3035" s="3" t="s">
        <v>5052</v>
      </c>
      <c r="D3035" s="17">
        <f t="shared" si="47"/>
        <v>10342303</v>
      </c>
    </row>
    <row r="3036" spans="1:4" x14ac:dyDescent="0.3">
      <c r="A3036" s="14">
        <v>13367101</v>
      </c>
      <c r="B3036" s="14">
        <v>6500000</v>
      </c>
      <c r="C3036" s="2" t="s">
        <v>5053</v>
      </c>
      <c r="D3036" s="17">
        <f t="shared" si="47"/>
        <v>6867101</v>
      </c>
    </row>
    <row r="3037" spans="1:4" x14ac:dyDescent="0.3">
      <c r="A3037" s="14">
        <v>10149779</v>
      </c>
      <c r="B3037" s="14">
        <v>6500000</v>
      </c>
      <c r="C3037" s="2" t="s">
        <v>5055</v>
      </c>
      <c r="D3037" s="17">
        <f t="shared" si="47"/>
        <v>3649779</v>
      </c>
    </row>
    <row r="3038" spans="1:4" x14ac:dyDescent="0.3">
      <c r="A3038" s="15">
        <v>6173485</v>
      </c>
      <c r="B3038" s="15">
        <v>7000000</v>
      </c>
      <c r="C3038" s="3" t="s">
        <v>5057</v>
      </c>
      <c r="D3038" s="17">
        <f t="shared" si="47"/>
        <v>-826515</v>
      </c>
    </row>
    <row r="3039" spans="1:4" x14ac:dyDescent="0.3">
      <c r="A3039" s="14">
        <v>4000304</v>
      </c>
      <c r="B3039" s="14">
        <v>6500000</v>
      </c>
      <c r="C3039" s="2" t="s">
        <v>5058</v>
      </c>
      <c r="D3039" s="17">
        <f t="shared" si="47"/>
        <v>-2499696</v>
      </c>
    </row>
    <row r="3040" spans="1:4" x14ac:dyDescent="0.3">
      <c r="A3040" s="15">
        <v>2338695</v>
      </c>
      <c r="B3040" s="15">
        <v>4000000</v>
      </c>
      <c r="C3040" s="3" t="s">
        <v>5059</v>
      </c>
      <c r="D3040" s="17">
        <f t="shared" si="47"/>
        <v>-1661305</v>
      </c>
    </row>
    <row r="3041" spans="1:4" x14ac:dyDescent="0.3">
      <c r="A3041" s="14">
        <v>2024854</v>
      </c>
      <c r="B3041" s="14">
        <v>6500000</v>
      </c>
      <c r="C3041" s="2" t="s">
        <v>5061</v>
      </c>
      <c r="D3041" s="17">
        <f t="shared" si="47"/>
        <v>-4475146</v>
      </c>
    </row>
    <row r="3042" spans="1:4" x14ac:dyDescent="0.3">
      <c r="A3042" s="15">
        <v>2268296</v>
      </c>
      <c r="B3042" s="15">
        <v>6500000</v>
      </c>
      <c r="C3042" s="3" t="s">
        <v>5063</v>
      </c>
      <c r="D3042" s="17">
        <f t="shared" si="47"/>
        <v>-4231704</v>
      </c>
    </row>
    <row r="3043" spans="1:4" x14ac:dyDescent="0.3">
      <c r="A3043" s="14">
        <v>1029017</v>
      </c>
      <c r="B3043" s="14">
        <v>6500000</v>
      </c>
      <c r="C3043" s="2" t="s">
        <v>5064</v>
      </c>
      <c r="D3043" s="17">
        <f t="shared" si="47"/>
        <v>-5470983</v>
      </c>
    </row>
    <row r="3044" spans="1:4" x14ac:dyDescent="0.3">
      <c r="A3044" s="15">
        <v>64148</v>
      </c>
      <c r="B3044" s="15">
        <v>6500000</v>
      </c>
      <c r="C3044" s="3" t="s">
        <v>5066</v>
      </c>
      <c r="D3044" s="17">
        <f t="shared" si="47"/>
        <v>-6435852</v>
      </c>
    </row>
    <row r="3045" spans="1:4" x14ac:dyDescent="0.3">
      <c r="A3045" s="14">
        <v>66637</v>
      </c>
      <c r="B3045" s="14">
        <v>6500000</v>
      </c>
      <c r="C3045" s="2" t="s">
        <v>5068</v>
      </c>
      <c r="D3045" s="17">
        <f t="shared" si="47"/>
        <v>-6433363</v>
      </c>
    </row>
    <row r="3046" spans="1:4" x14ac:dyDescent="0.3">
      <c r="A3046" s="14">
        <v>871577</v>
      </c>
      <c r="B3046" s="14">
        <v>4500000</v>
      </c>
      <c r="C3046" s="2" t="s">
        <v>5069</v>
      </c>
      <c r="D3046" s="17">
        <f t="shared" si="47"/>
        <v>-3628423</v>
      </c>
    </row>
    <row r="3047" spans="1:4" x14ac:dyDescent="0.3">
      <c r="A3047" s="15">
        <v>38400000</v>
      </c>
      <c r="B3047" s="15">
        <v>6500000</v>
      </c>
      <c r="C3047" s="3" t="s">
        <v>5070</v>
      </c>
      <c r="D3047" s="17">
        <f t="shared" si="47"/>
        <v>31900000</v>
      </c>
    </row>
    <row r="3048" spans="1:4" x14ac:dyDescent="0.3">
      <c r="A3048" s="14">
        <v>4063859</v>
      </c>
      <c r="B3048" s="14">
        <v>4800000</v>
      </c>
      <c r="C3048" s="2" t="s">
        <v>5072</v>
      </c>
      <c r="D3048" s="17">
        <f t="shared" si="47"/>
        <v>-736141</v>
      </c>
    </row>
    <row r="3049" spans="1:4" x14ac:dyDescent="0.3">
      <c r="A3049" s="15">
        <v>449558</v>
      </c>
      <c r="B3049" s="15">
        <v>10000000</v>
      </c>
      <c r="C3049" s="3" t="s">
        <v>5073</v>
      </c>
      <c r="D3049" s="17">
        <f t="shared" si="47"/>
        <v>-9550442</v>
      </c>
    </row>
    <row r="3050" spans="1:4" x14ac:dyDescent="0.3">
      <c r="A3050" s="14">
        <v>2122561</v>
      </c>
      <c r="B3050" s="14">
        <v>6000000</v>
      </c>
      <c r="C3050" s="2" t="s">
        <v>5074</v>
      </c>
      <c r="D3050" s="17">
        <f t="shared" si="47"/>
        <v>-3877439</v>
      </c>
    </row>
    <row r="3051" spans="1:4" x14ac:dyDescent="0.3">
      <c r="A3051" s="15">
        <v>181360000</v>
      </c>
      <c r="B3051" s="15">
        <v>6000000</v>
      </c>
      <c r="C3051" s="3" t="s">
        <v>5076</v>
      </c>
      <c r="D3051" s="17">
        <f t="shared" si="47"/>
        <v>175360000</v>
      </c>
    </row>
    <row r="3052" spans="1:4" x14ac:dyDescent="0.3">
      <c r="A3052" s="14">
        <v>137963328</v>
      </c>
      <c r="B3052" s="14">
        <v>6000000</v>
      </c>
      <c r="C3052" s="2" t="s">
        <v>5077</v>
      </c>
      <c r="D3052" s="17">
        <f t="shared" si="47"/>
        <v>131963328</v>
      </c>
    </row>
    <row r="3053" spans="1:4" x14ac:dyDescent="0.3">
      <c r="A3053" s="15">
        <v>119078393</v>
      </c>
      <c r="B3053" s="15">
        <v>6000000</v>
      </c>
      <c r="C3053" s="3" t="s">
        <v>5079</v>
      </c>
      <c r="D3053" s="17">
        <f t="shared" si="47"/>
        <v>113078393</v>
      </c>
    </row>
    <row r="3054" spans="1:4" x14ac:dyDescent="0.3">
      <c r="A3054" s="14">
        <v>102308900</v>
      </c>
      <c r="B3054" s="14">
        <v>6000000</v>
      </c>
      <c r="C3054" s="2" t="s">
        <v>5082</v>
      </c>
      <c r="D3054" s="17">
        <f t="shared" si="47"/>
        <v>96308900</v>
      </c>
    </row>
    <row r="3055" spans="1:4" x14ac:dyDescent="0.3">
      <c r="A3055" s="15">
        <v>102300000</v>
      </c>
      <c r="B3055" s="15">
        <v>6000000</v>
      </c>
      <c r="C3055" s="3" t="s">
        <v>5085</v>
      </c>
      <c r="D3055" s="17">
        <f t="shared" si="47"/>
        <v>96300000</v>
      </c>
    </row>
    <row r="3056" spans="1:4" x14ac:dyDescent="0.3">
      <c r="A3056" s="14">
        <v>54800000</v>
      </c>
      <c r="B3056" s="14">
        <v>6000000</v>
      </c>
      <c r="C3056" s="2" t="s">
        <v>5086</v>
      </c>
      <c r="D3056" s="17">
        <f t="shared" si="47"/>
        <v>48800000</v>
      </c>
    </row>
    <row r="3057" spans="1:4" x14ac:dyDescent="0.3">
      <c r="A3057" s="14">
        <v>43650000</v>
      </c>
      <c r="B3057" s="14">
        <v>6000000</v>
      </c>
      <c r="C3057" s="2" t="s">
        <v>5089</v>
      </c>
      <c r="D3057" s="17">
        <f t="shared" si="47"/>
        <v>37650000</v>
      </c>
    </row>
    <row r="3058" spans="1:4" x14ac:dyDescent="0.3">
      <c r="A3058" s="15">
        <v>39800000</v>
      </c>
      <c r="B3058" s="15">
        <v>6000000</v>
      </c>
      <c r="C3058" s="3" t="s">
        <v>5090</v>
      </c>
      <c r="D3058" s="17">
        <f t="shared" si="47"/>
        <v>33800000</v>
      </c>
    </row>
    <row r="3059" spans="1:4" x14ac:dyDescent="0.3">
      <c r="A3059" s="14">
        <v>27457409</v>
      </c>
      <c r="B3059" s="14">
        <v>6000000</v>
      </c>
      <c r="C3059" s="2" t="s">
        <v>5092</v>
      </c>
      <c r="D3059" s="17">
        <f t="shared" si="47"/>
        <v>21457409</v>
      </c>
    </row>
    <row r="3060" spans="1:4" x14ac:dyDescent="0.3">
      <c r="A3060" s="15">
        <v>25047631</v>
      </c>
      <c r="B3060" s="15">
        <v>6000000</v>
      </c>
      <c r="C3060" s="3" t="s">
        <v>5093</v>
      </c>
      <c r="D3060" s="17">
        <f t="shared" si="47"/>
        <v>19047631</v>
      </c>
    </row>
    <row r="3061" spans="1:4" x14ac:dyDescent="0.3">
      <c r="A3061" s="14">
        <v>23272306</v>
      </c>
      <c r="B3061" s="14">
        <v>6000000</v>
      </c>
      <c r="C3061" s="2" t="s">
        <v>5094</v>
      </c>
      <c r="D3061" s="17">
        <f t="shared" si="47"/>
        <v>17272306</v>
      </c>
    </row>
    <row r="3062" spans="1:4" x14ac:dyDescent="0.3">
      <c r="A3062" s="15">
        <v>22168359</v>
      </c>
      <c r="B3062" s="15">
        <v>8000000</v>
      </c>
      <c r="C3062" s="3" t="s">
        <v>5096</v>
      </c>
      <c r="D3062" s="17">
        <f t="shared" si="47"/>
        <v>14168359</v>
      </c>
    </row>
    <row r="3063" spans="1:4" x14ac:dyDescent="0.3">
      <c r="A3063" s="14">
        <v>21005329</v>
      </c>
      <c r="B3063" s="14">
        <v>6000000</v>
      </c>
      <c r="C3063" s="2" t="s">
        <v>5097</v>
      </c>
      <c r="D3063" s="17">
        <f t="shared" si="47"/>
        <v>15005329</v>
      </c>
    </row>
    <row r="3064" spans="1:4" x14ac:dyDescent="0.3">
      <c r="A3064" s="15">
        <v>26236603</v>
      </c>
      <c r="B3064" s="15">
        <v>6000000</v>
      </c>
      <c r="C3064" s="3" t="s">
        <v>5098</v>
      </c>
      <c r="D3064" s="17">
        <f t="shared" si="47"/>
        <v>20236603</v>
      </c>
    </row>
    <row r="3065" spans="1:4" x14ac:dyDescent="0.3">
      <c r="A3065" s="14">
        <v>20400000</v>
      </c>
      <c r="B3065" s="14">
        <v>8000000</v>
      </c>
      <c r="C3065" s="2" t="s">
        <v>5100</v>
      </c>
      <c r="D3065" s="17">
        <f t="shared" si="47"/>
        <v>12400000</v>
      </c>
    </row>
    <row r="3066" spans="1:4" x14ac:dyDescent="0.3">
      <c r="A3066" s="15">
        <v>18621249</v>
      </c>
      <c r="B3066" s="15">
        <v>6000000</v>
      </c>
      <c r="C3066" s="3" t="s">
        <v>5101</v>
      </c>
      <c r="D3066" s="17">
        <f t="shared" si="47"/>
        <v>12621249</v>
      </c>
    </row>
    <row r="3067" spans="1:4" x14ac:dyDescent="0.3">
      <c r="A3067" s="14">
        <v>25244700</v>
      </c>
      <c r="B3067" s="14">
        <v>6000000</v>
      </c>
      <c r="C3067" s="2" t="s">
        <v>5102</v>
      </c>
      <c r="D3067" s="17">
        <f t="shared" si="47"/>
        <v>19244700</v>
      </c>
    </row>
    <row r="3068" spans="1:4" x14ac:dyDescent="0.3">
      <c r="A3068" s="15">
        <v>14545844</v>
      </c>
      <c r="B3068" s="15">
        <v>6500000</v>
      </c>
      <c r="C3068" s="3" t="s">
        <v>5103</v>
      </c>
      <c r="D3068" s="17">
        <f t="shared" si="47"/>
        <v>8045844</v>
      </c>
    </row>
    <row r="3069" spans="1:4" x14ac:dyDescent="0.3">
      <c r="A3069" s="14">
        <v>13235267</v>
      </c>
      <c r="B3069" s="14">
        <v>6000000</v>
      </c>
      <c r="C3069" s="2" t="s">
        <v>5105</v>
      </c>
      <c r="D3069" s="17">
        <f t="shared" si="47"/>
        <v>7235267</v>
      </c>
    </row>
    <row r="3070" spans="1:4" x14ac:dyDescent="0.3">
      <c r="A3070" s="15">
        <v>12793213</v>
      </c>
      <c r="B3070" s="15">
        <v>6000000</v>
      </c>
      <c r="C3070" s="3" t="s">
        <v>5106</v>
      </c>
      <c r="D3070" s="17">
        <f t="shared" si="47"/>
        <v>6793213</v>
      </c>
    </row>
    <row r="3071" spans="1:4" x14ac:dyDescent="0.3">
      <c r="A3071" s="15">
        <v>11883495</v>
      </c>
      <c r="B3071" s="15">
        <v>9000000</v>
      </c>
      <c r="C3071" s="3" t="s">
        <v>5107</v>
      </c>
      <c r="D3071" s="17">
        <f t="shared" si="47"/>
        <v>2883495</v>
      </c>
    </row>
    <row r="3072" spans="1:4" x14ac:dyDescent="0.3">
      <c r="A3072" s="14">
        <v>11797927</v>
      </c>
      <c r="B3072" s="14">
        <v>6000000</v>
      </c>
      <c r="C3072" s="2" t="s">
        <v>5109</v>
      </c>
      <c r="D3072" s="17">
        <f t="shared" si="47"/>
        <v>5797927</v>
      </c>
    </row>
    <row r="3073" spans="1:4" x14ac:dyDescent="0.3">
      <c r="A3073" s="15">
        <v>17605861</v>
      </c>
      <c r="B3073" s="15">
        <v>6000000</v>
      </c>
      <c r="C3073" s="3" t="s">
        <v>5111</v>
      </c>
      <c r="D3073" s="17">
        <f t="shared" si="47"/>
        <v>11605861</v>
      </c>
    </row>
    <row r="3074" spans="1:4" x14ac:dyDescent="0.3">
      <c r="A3074" s="14">
        <v>11642254</v>
      </c>
      <c r="B3074" s="14">
        <v>3000000</v>
      </c>
      <c r="C3074" s="2" t="s">
        <v>5113</v>
      </c>
      <c r="D3074" s="17">
        <f t="shared" si="47"/>
        <v>8642254</v>
      </c>
    </row>
    <row r="3075" spans="1:4" x14ac:dyDescent="0.3">
      <c r="A3075" s="15">
        <v>9203192</v>
      </c>
      <c r="B3075" s="15">
        <v>5000000</v>
      </c>
      <c r="C3075" s="3" t="s">
        <v>5114</v>
      </c>
      <c r="D3075" s="17">
        <f t="shared" ref="D3075:D3138" si="48">A3075-B3075</f>
        <v>4203192</v>
      </c>
    </row>
    <row r="3076" spans="1:4" x14ac:dyDescent="0.3">
      <c r="A3076" s="15">
        <v>8596914</v>
      </c>
      <c r="B3076" s="15">
        <v>6000000</v>
      </c>
      <c r="C3076" s="3" t="s">
        <v>5116</v>
      </c>
      <c r="D3076" s="17">
        <f t="shared" si="48"/>
        <v>2596914</v>
      </c>
    </row>
    <row r="3077" spans="1:4" x14ac:dyDescent="0.3">
      <c r="A3077" s="14">
        <v>6851636</v>
      </c>
      <c r="B3077" s="14">
        <v>6000000</v>
      </c>
      <c r="C3077" s="2" t="s">
        <v>5118</v>
      </c>
      <c r="D3077" s="17">
        <f t="shared" si="48"/>
        <v>851636</v>
      </c>
    </row>
    <row r="3078" spans="1:4" x14ac:dyDescent="0.3">
      <c r="A3078" s="15">
        <v>11434867</v>
      </c>
      <c r="B3078" s="15">
        <v>6000000</v>
      </c>
      <c r="C3078" s="3" t="s">
        <v>5120</v>
      </c>
      <c r="D3078" s="17">
        <f t="shared" si="48"/>
        <v>5434867</v>
      </c>
    </row>
    <row r="3079" spans="1:4" x14ac:dyDescent="0.3">
      <c r="A3079" s="14">
        <v>5895238</v>
      </c>
      <c r="B3079" s="14">
        <v>6000000</v>
      </c>
      <c r="C3079" s="2" t="s">
        <v>5122</v>
      </c>
      <c r="D3079" s="17">
        <f t="shared" si="48"/>
        <v>-104762</v>
      </c>
    </row>
    <row r="3080" spans="1:4" x14ac:dyDescent="0.3">
      <c r="A3080" s="15">
        <v>6670712</v>
      </c>
      <c r="B3080" s="15">
        <v>6000000</v>
      </c>
      <c r="C3080" s="3" t="s">
        <v>5124</v>
      </c>
      <c r="D3080" s="17">
        <f t="shared" si="48"/>
        <v>670712</v>
      </c>
    </row>
    <row r="3081" spans="1:4" x14ac:dyDescent="0.3">
      <c r="A3081" s="14">
        <v>5359774</v>
      </c>
      <c r="B3081" s="14">
        <v>6000000</v>
      </c>
      <c r="C3081" s="2" t="s">
        <v>5126</v>
      </c>
      <c r="D3081" s="17">
        <f t="shared" si="48"/>
        <v>-640226</v>
      </c>
    </row>
    <row r="3082" spans="1:4" x14ac:dyDescent="0.3">
      <c r="A3082" s="15">
        <v>4693919</v>
      </c>
      <c r="B3082" s="15">
        <v>6500000</v>
      </c>
      <c r="C3082" s="3" t="s">
        <v>5128</v>
      </c>
      <c r="D3082" s="17">
        <f t="shared" si="48"/>
        <v>-1806081</v>
      </c>
    </row>
    <row r="3083" spans="1:4" x14ac:dyDescent="0.3">
      <c r="A3083" s="14">
        <v>4859475</v>
      </c>
      <c r="B3083" s="14">
        <v>6000000</v>
      </c>
      <c r="C3083" s="2" t="s">
        <v>5129</v>
      </c>
      <c r="D3083" s="17">
        <f t="shared" si="48"/>
        <v>-1140525</v>
      </c>
    </row>
    <row r="3084" spans="1:4" x14ac:dyDescent="0.3">
      <c r="A3084" s="14">
        <v>4542775</v>
      </c>
      <c r="B3084" s="14">
        <v>6000000</v>
      </c>
      <c r="C3084" s="2" t="s">
        <v>5131</v>
      </c>
      <c r="D3084" s="17">
        <f t="shared" si="48"/>
        <v>-1457225</v>
      </c>
    </row>
    <row r="3085" spans="1:4" x14ac:dyDescent="0.3">
      <c r="A3085" s="15">
        <v>3588432</v>
      </c>
      <c r="B3085" s="15">
        <v>6000000</v>
      </c>
      <c r="C3085" s="3" t="s">
        <v>5133</v>
      </c>
      <c r="D3085" s="17">
        <f t="shared" si="48"/>
        <v>-2411568</v>
      </c>
    </row>
    <row r="3086" spans="1:4" x14ac:dyDescent="0.3">
      <c r="A3086" s="14">
        <v>4394936</v>
      </c>
      <c r="B3086" s="14">
        <v>6000000</v>
      </c>
      <c r="C3086" s="2" t="s">
        <v>5135</v>
      </c>
      <c r="D3086" s="17">
        <f t="shared" si="48"/>
        <v>-1605064</v>
      </c>
    </row>
    <row r="3087" spans="1:4" x14ac:dyDescent="0.3">
      <c r="A3087" s="14">
        <v>3029081</v>
      </c>
      <c r="B3087" s="14">
        <v>6000000</v>
      </c>
      <c r="C3087" s="2" t="s">
        <v>5138</v>
      </c>
      <c r="D3087" s="17">
        <f t="shared" si="48"/>
        <v>-2970919</v>
      </c>
    </row>
    <row r="3088" spans="1:4" x14ac:dyDescent="0.3">
      <c r="A3088" s="15">
        <v>3273588</v>
      </c>
      <c r="B3088" s="15">
        <v>6000000</v>
      </c>
      <c r="C3088" s="3" t="s">
        <v>5139</v>
      </c>
      <c r="D3088" s="17">
        <f t="shared" si="48"/>
        <v>-2726412</v>
      </c>
    </row>
    <row r="3089" spans="1:4" x14ac:dyDescent="0.3">
      <c r="A3089" s="15">
        <v>2207975</v>
      </c>
      <c r="B3089" s="15">
        <v>6000000</v>
      </c>
      <c r="C3089" s="3" t="s">
        <v>5141</v>
      </c>
      <c r="D3089" s="17">
        <f t="shared" si="48"/>
        <v>-3792025</v>
      </c>
    </row>
    <row r="3090" spans="1:4" x14ac:dyDescent="0.3">
      <c r="A3090" s="14">
        <v>2025238</v>
      </c>
      <c r="B3090" s="14">
        <v>6000000</v>
      </c>
      <c r="C3090" s="2" t="s">
        <v>5143</v>
      </c>
      <c r="D3090" s="17">
        <f t="shared" si="48"/>
        <v>-3974762</v>
      </c>
    </row>
    <row r="3091" spans="1:4" x14ac:dyDescent="0.3">
      <c r="A3091" s="15">
        <v>2077046</v>
      </c>
      <c r="B3091" s="15">
        <v>6000000</v>
      </c>
      <c r="C3091" s="3" t="s">
        <v>5144</v>
      </c>
      <c r="D3091" s="17">
        <f t="shared" si="48"/>
        <v>-3922954</v>
      </c>
    </row>
    <row r="3092" spans="1:4" x14ac:dyDescent="0.3">
      <c r="A3092" s="14">
        <v>869325</v>
      </c>
      <c r="B3092" s="14">
        <v>6000000</v>
      </c>
      <c r="C3092" s="2" t="s">
        <v>5146</v>
      </c>
      <c r="D3092" s="17">
        <f t="shared" si="48"/>
        <v>-5130675</v>
      </c>
    </row>
    <row r="3093" spans="1:4" x14ac:dyDescent="0.3">
      <c r="A3093" s="15">
        <v>399611</v>
      </c>
      <c r="B3093" s="15">
        <v>6000000</v>
      </c>
      <c r="C3093" s="3" t="s">
        <v>5148</v>
      </c>
      <c r="D3093" s="17">
        <f t="shared" si="48"/>
        <v>-5600389</v>
      </c>
    </row>
    <row r="3094" spans="1:4" x14ac:dyDescent="0.3">
      <c r="A3094" s="15">
        <v>115862</v>
      </c>
      <c r="B3094" s="15">
        <v>6000000</v>
      </c>
      <c r="C3094" s="3" t="s">
        <v>5149</v>
      </c>
      <c r="D3094" s="17">
        <f t="shared" si="48"/>
        <v>-5884138</v>
      </c>
    </row>
    <row r="3095" spans="1:4" x14ac:dyDescent="0.3">
      <c r="A3095" s="14">
        <v>1346503</v>
      </c>
      <c r="B3095" s="14">
        <v>6000000</v>
      </c>
      <c r="C3095" s="2" t="s">
        <v>5150</v>
      </c>
      <c r="D3095" s="17">
        <f t="shared" si="48"/>
        <v>-4653497</v>
      </c>
    </row>
    <row r="3096" spans="1:4" x14ac:dyDescent="0.3">
      <c r="A3096" s="15">
        <v>117560</v>
      </c>
      <c r="B3096" s="15">
        <v>6000000</v>
      </c>
      <c r="C3096" s="3" t="s">
        <v>5152</v>
      </c>
      <c r="D3096" s="17">
        <f t="shared" si="48"/>
        <v>-5882440</v>
      </c>
    </row>
    <row r="3097" spans="1:4" x14ac:dyDescent="0.3">
      <c r="A3097" s="14">
        <v>54606</v>
      </c>
      <c r="B3097" s="14">
        <v>6000000</v>
      </c>
      <c r="C3097" s="2" t="s">
        <v>5153</v>
      </c>
      <c r="D3097" s="17">
        <f t="shared" si="48"/>
        <v>-5945394</v>
      </c>
    </row>
    <row r="3098" spans="1:4" x14ac:dyDescent="0.3">
      <c r="A3098" s="14">
        <v>36497</v>
      </c>
      <c r="B3098" s="14">
        <v>6000000</v>
      </c>
      <c r="C3098" s="2" t="s">
        <v>5155</v>
      </c>
      <c r="D3098" s="17">
        <f t="shared" si="48"/>
        <v>-5963503</v>
      </c>
    </row>
    <row r="3099" spans="1:4" x14ac:dyDescent="0.3">
      <c r="A3099" s="15">
        <v>65804</v>
      </c>
      <c r="B3099" s="15">
        <v>12000000</v>
      </c>
      <c r="C3099" s="3" t="s">
        <v>5156</v>
      </c>
      <c r="D3099" s="17">
        <f t="shared" si="48"/>
        <v>-11934196</v>
      </c>
    </row>
    <row r="3100" spans="1:4" x14ac:dyDescent="0.3">
      <c r="A3100" s="14">
        <v>3895664</v>
      </c>
      <c r="B3100" s="14">
        <v>5300000</v>
      </c>
      <c r="C3100" s="2" t="s">
        <v>5158</v>
      </c>
      <c r="D3100" s="17">
        <f t="shared" si="48"/>
        <v>-1404336</v>
      </c>
    </row>
    <row r="3101" spans="1:4" x14ac:dyDescent="0.3">
      <c r="A3101" s="15">
        <v>542860</v>
      </c>
      <c r="B3101" s="15">
        <v>4000000</v>
      </c>
      <c r="C3101" s="3" t="s">
        <v>5160</v>
      </c>
      <c r="D3101" s="17">
        <f t="shared" si="48"/>
        <v>-3457140</v>
      </c>
    </row>
    <row r="3102" spans="1:4" x14ac:dyDescent="0.3">
      <c r="A3102" s="15">
        <v>11905519</v>
      </c>
      <c r="B3102" s="15">
        <v>200000000</v>
      </c>
      <c r="C3102" s="3" t="s">
        <v>5162</v>
      </c>
      <c r="D3102" s="17">
        <f t="shared" si="48"/>
        <v>-188094481</v>
      </c>
    </row>
    <row r="3103" spans="1:4" x14ac:dyDescent="0.3">
      <c r="A3103" s="14">
        <v>32541719</v>
      </c>
      <c r="B3103" s="14">
        <v>3500159</v>
      </c>
      <c r="C3103" s="2" t="s">
        <v>5163</v>
      </c>
      <c r="D3103" s="17">
        <f t="shared" si="48"/>
        <v>29041560</v>
      </c>
    </row>
    <row r="3104" spans="1:4" x14ac:dyDescent="0.3">
      <c r="A3104" s="15">
        <v>3064356</v>
      </c>
      <c r="B3104" s="15">
        <v>5600000</v>
      </c>
      <c r="C3104" s="3" t="s">
        <v>5164</v>
      </c>
      <c r="D3104" s="17">
        <f t="shared" si="48"/>
        <v>-2535644</v>
      </c>
    </row>
    <row r="3105" spans="1:4" x14ac:dyDescent="0.3">
      <c r="A3105" s="14">
        <v>7009668</v>
      </c>
      <c r="B3105" s="14">
        <v>5600000</v>
      </c>
      <c r="C3105" s="2" t="s">
        <v>5166</v>
      </c>
      <c r="D3105" s="17">
        <f t="shared" si="48"/>
        <v>1409668</v>
      </c>
    </row>
    <row r="3106" spans="1:4" x14ac:dyDescent="0.3">
      <c r="A3106" s="14">
        <v>27024</v>
      </c>
      <c r="B3106" s="14">
        <v>5600000</v>
      </c>
      <c r="C3106" s="2" t="s">
        <v>5167</v>
      </c>
      <c r="D3106" s="17">
        <f t="shared" si="48"/>
        <v>-5572976</v>
      </c>
    </row>
    <row r="3107" spans="1:4" x14ac:dyDescent="0.3">
      <c r="A3107" s="14">
        <v>159600000</v>
      </c>
      <c r="B3107" s="14">
        <v>5500000</v>
      </c>
      <c r="C3107" s="2" t="s">
        <v>5168</v>
      </c>
      <c r="D3107" s="17">
        <f t="shared" si="48"/>
        <v>154100000</v>
      </c>
    </row>
    <row r="3108" spans="1:4" x14ac:dyDescent="0.3">
      <c r="A3108" s="15">
        <v>58800000</v>
      </c>
      <c r="B3108" s="15">
        <v>5500000</v>
      </c>
      <c r="C3108" s="3" t="s">
        <v>5169</v>
      </c>
      <c r="D3108" s="17">
        <f t="shared" si="48"/>
        <v>53300000</v>
      </c>
    </row>
    <row r="3109" spans="1:4" x14ac:dyDescent="0.3">
      <c r="A3109" s="14">
        <v>50382128</v>
      </c>
      <c r="B3109" s="14">
        <v>5500000</v>
      </c>
      <c r="C3109" s="2" t="s">
        <v>5171</v>
      </c>
      <c r="D3109" s="17">
        <f t="shared" si="48"/>
        <v>44882128</v>
      </c>
    </row>
    <row r="3110" spans="1:4" x14ac:dyDescent="0.3">
      <c r="A3110" s="15">
        <v>35811509</v>
      </c>
      <c r="B3110" s="15">
        <v>5500000</v>
      </c>
      <c r="C3110" s="3" t="s">
        <v>5172</v>
      </c>
      <c r="D3110" s="17">
        <f t="shared" si="48"/>
        <v>30311509</v>
      </c>
    </row>
    <row r="3111" spans="1:4" x14ac:dyDescent="0.3">
      <c r="A3111" s="14">
        <v>24475193</v>
      </c>
      <c r="B3111" s="14">
        <v>3000000</v>
      </c>
      <c r="C3111" s="2" t="s">
        <v>5174</v>
      </c>
      <c r="D3111" s="17">
        <f t="shared" si="48"/>
        <v>21475193</v>
      </c>
    </row>
    <row r="3112" spans="1:4" x14ac:dyDescent="0.3">
      <c r="A3112" s="14">
        <v>6200756</v>
      </c>
      <c r="B3112" s="14">
        <v>7000000</v>
      </c>
      <c r="C3112" s="2" t="s">
        <v>5175</v>
      </c>
      <c r="D3112" s="17">
        <f t="shared" si="48"/>
        <v>-799244</v>
      </c>
    </row>
    <row r="3113" spans="1:4" x14ac:dyDescent="0.3">
      <c r="A3113" s="15">
        <v>1292119</v>
      </c>
      <c r="B3113" s="15">
        <v>5500000</v>
      </c>
      <c r="C3113" s="3" t="s">
        <v>5176</v>
      </c>
      <c r="D3113" s="17">
        <f t="shared" si="48"/>
        <v>-4207881</v>
      </c>
    </row>
    <row r="3114" spans="1:4" x14ac:dyDescent="0.3">
      <c r="A3114" s="15">
        <v>3629758</v>
      </c>
      <c r="B3114" s="15">
        <v>5500000</v>
      </c>
      <c r="C3114" s="3" t="s">
        <v>5178</v>
      </c>
      <c r="D3114" s="17">
        <f t="shared" si="48"/>
        <v>-1870242</v>
      </c>
    </row>
    <row r="3115" spans="1:4" x14ac:dyDescent="0.3">
      <c r="A3115" s="14">
        <v>6239558</v>
      </c>
      <c r="B3115" s="14">
        <v>5000000</v>
      </c>
      <c r="C3115" s="2" t="s">
        <v>5180</v>
      </c>
      <c r="D3115" s="17">
        <f t="shared" si="48"/>
        <v>1239558</v>
      </c>
    </row>
    <row r="3116" spans="1:4" x14ac:dyDescent="0.3">
      <c r="A3116" s="15">
        <v>1056102</v>
      </c>
      <c r="B3116" s="15">
        <v>5000000</v>
      </c>
      <c r="C3116" s="3" t="s">
        <v>5182</v>
      </c>
      <c r="D3116" s="17">
        <f t="shared" si="48"/>
        <v>-3943898</v>
      </c>
    </row>
    <row r="3117" spans="1:4" x14ac:dyDescent="0.3">
      <c r="A3117" s="14">
        <v>27545445</v>
      </c>
      <c r="B3117" s="14">
        <v>6500000</v>
      </c>
      <c r="C3117" s="2" t="s">
        <v>5183</v>
      </c>
      <c r="D3117" s="17">
        <f t="shared" si="48"/>
        <v>21045445</v>
      </c>
    </row>
    <row r="3118" spans="1:4" x14ac:dyDescent="0.3">
      <c r="A3118" s="15">
        <v>56007</v>
      </c>
      <c r="B3118" s="15">
        <v>5500000</v>
      </c>
      <c r="C3118" s="3" t="s">
        <v>5185</v>
      </c>
      <c r="D3118" s="17">
        <f t="shared" si="48"/>
        <v>-5443993</v>
      </c>
    </row>
    <row r="3119" spans="1:4" x14ac:dyDescent="0.3">
      <c r="A3119" s="14">
        <v>611709</v>
      </c>
      <c r="B3119" s="14">
        <v>3850000</v>
      </c>
      <c r="C3119" s="2" t="s">
        <v>5187</v>
      </c>
      <c r="D3119" s="17">
        <f t="shared" si="48"/>
        <v>-3238291</v>
      </c>
    </row>
    <row r="3120" spans="1:4" x14ac:dyDescent="0.3">
      <c r="A3120" s="14">
        <v>22770</v>
      </c>
      <c r="B3120" s="14">
        <v>5500000</v>
      </c>
      <c r="C3120" s="2" t="s">
        <v>5189</v>
      </c>
      <c r="D3120" s="17">
        <f t="shared" si="48"/>
        <v>-5477230</v>
      </c>
    </row>
    <row r="3121" spans="1:4" x14ac:dyDescent="0.3">
      <c r="A3121" s="15">
        <v>27445</v>
      </c>
      <c r="B3121" s="15">
        <v>9000000</v>
      </c>
      <c r="C3121" s="3" t="s">
        <v>5192</v>
      </c>
      <c r="D3121" s="17">
        <f t="shared" si="48"/>
        <v>-8972555</v>
      </c>
    </row>
    <row r="3122" spans="1:4" x14ac:dyDescent="0.3">
      <c r="A3122" s="14">
        <v>766487</v>
      </c>
      <c r="B3122" s="14">
        <v>5250000</v>
      </c>
      <c r="C3122" s="2" t="s">
        <v>5193</v>
      </c>
      <c r="D3122" s="17">
        <f t="shared" si="48"/>
        <v>-4483513</v>
      </c>
    </row>
    <row r="3123" spans="1:4" x14ac:dyDescent="0.3">
      <c r="A3123" s="14">
        <v>1196752</v>
      </c>
      <c r="B3123" s="14">
        <v>30300000</v>
      </c>
      <c r="C3123" s="2" t="s">
        <v>5194</v>
      </c>
      <c r="D3123" s="17">
        <f t="shared" si="48"/>
        <v>-29103248</v>
      </c>
    </row>
    <row r="3124" spans="1:4" x14ac:dyDescent="0.3">
      <c r="A3124" s="14">
        <v>795126</v>
      </c>
      <c r="B3124" s="14">
        <v>6000000</v>
      </c>
      <c r="C3124" s="2" t="s">
        <v>5197</v>
      </c>
      <c r="D3124" s="17">
        <f t="shared" si="48"/>
        <v>-5204874</v>
      </c>
    </row>
    <row r="3125" spans="1:4" x14ac:dyDescent="0.3">
      <c r="A3125" s="14">
        <v>83574831</v>
      </c>
      <c r="B3125" s="14">
        <v>5000000</v>
      </c>
      <c r="C3125" s="2" t="s">
        <v>5198</v>
      </c>
      <c r="D3125" s="17">
        <f t="shared" si="48"/>
        <v>78574831</v>
      </c>
    </row>
    <row r="3126" spans="1:4" x14ac:dyDescent="0.3">
      <c r="A3126" s="15">
        <v>87025093</v>
      </c>
      <c r="B3126" s="15">
        <v>4000000</v>
      </c>
      <c r="C3126" s="3" t="s">
        <v>5199</v>
      </c>
      <c r="D3126" s="17">
        <f t="shared" si="48"/>
        <v>83025093</v>
      </c>
    </row>
    <row r="3127" spans="1:4" x14ac:dyDescent="0.3">
      <c r="A3127" s="14">
        <v>71897215</v>
      </c>
      <c r="B3127" s="14">
        <v>15000000</v>
      </c>
      <c r="C3127" s="2" t="s">
        <v>5202</v>
      </c>
      <c r="D3127" s="17">
        <f t="shared" si="48"/>
        <v>56897215</v>
      </c>
    </row>
    <row r="3128" spans="1:4" x14ac:dyDescent="0.3">
      <c r="A3128" s="15">
        <v>64267897</v>
      </c>
      <c r="B3128" s="15">
        <v>5000000</v>
      </c>
      <c r="C3128" s="3" t="s">
        <v>5204</v>
      </c>
      <c r="D3128" s="17">
        <f t="shared" si="48"/>
        <v>59267897</v>
      </c>
    </row>
    <row r="3129" spans="1:4" x14ac:dyDescent="0.3">
      <c r="A3129" s="14">
        <v>56536016</v>
      </c>
      <c r="B3129" s="14">
        <v>4900000</v>
      </c>
      <c r="C3129" s="2" t="s">
        <v>5206</v>
      </c>
      <c r="D3129" s="17">
        <f t="shared" si="48"/>
        <v>51636016</v>
      </c>
    </row>
    <row r="3130" spans="1:4" x14ac:dyDescent="0.3">
      <c r="A3130" s="15">
        <v>104007828</v>
      </c>
      <c r="B3130" s="15">
        <v>5000000</v>
      </c>
      <c r="C3130" s="3" t="s">
        <v>5208</v>
      </c>
      <c r="D3130" s="17">
        <f t="shared" si="48"/>
        <v>99007828</v>
      </c>
    </row>
    <row r="3131" spans="1:4" x14ac:dyDescent="0.3">
      <c r="A3131" s="14">
        <v>50820940</v>
      </c>
      <c r="B3131" s="14">
        <v>5000000</v>
      </c>
      <c r="C3131" s="2" t="s">
        <v>5210</v>
      </c>
      <c r="D3131" s="17">
        <f t="shared" si="48"/>
        <v>45820940</v>
      </c>
    </row>
    <row r="3132" spans="1:4" x14ac:dyDescent="0.3">
      <c r="A3132" s="15">
        <v>44793200</v>
      </c>
      <c r="B3132" s="15">
        <v>4500000</v>
      </c>
      <c r="C3132" s="3" t="s">
        <v>5211</v>
      </c>
      <c r="D3132" s="17">
        <f t="shared" si="48"/>
        <v>40293200</v>
      </c>
    </row>
    <row r="3133" spans="1:4" x14ac:dyDescent="0.3">
      <c r="A3133" s="15">
        <v>44456509</v>
      </c>
      <c r="B3133" s="15">
        <v>5000000</v>
      </c>
      <c r="C3133" s="3" t="s">
        <v>5213</v>
      </c>
      <c r="D3133" s="17">
        <f t="shared" si="48"/>
        <v>39456509</v>
      </c>
    </row>
    <row r="3134" spans="1:4" x14ac:dyDescent="0.3">
      <c r="A3134" s="14">
        <v>53884821</v>
      </c>
      <c r="B3134" s="14">
        <v>5000000</v>
      </c>
      <c r="C3134" s="2" t="s">
        <v>5214</v>
      </c>
      <c r="D3134" s="17">
        <f t="shared" si="48"/>
        <v>48884821</v>
      </c>
    </row>
    <row r="3135" spans="1:4" x14ac:dyDescent="0.3">
      <c r="A3135" s="15">
        <v>36000000</v>
      </c>
      <c r="B3135" s="15">
        <v>5000000</v>
      </c>
      <c r="C3135" s="3" t="s">
        <v>5216</v>
      </c>
      <c r="D3135" s="17">
        <f t="shared" si="48"/>
        <v>31000000</v>
      </c>
    </row>
    <row r="3136" spans="1:4" x14ac:dyDescent="0.3">
      <c r="A3136" s="15">
        <v>34872293</v>
      </c>
      <c r="B3136" s="15">
        <v>8500000</v>
      </c>
      <c r="C3136" s="3" t="s">
        <v>5217</v>
      </c>
      <c r="D3136" s="17">
        <f t="shared" si="48"/>
        <v>26372293</v>
      </c>
    </row>
    <row r="3137" spans="1:4" x14ac:dyDescent="0.3">
      <c r="A3137" s="14">
        <v>34468224</v>
      </c>
      <c r="B3137" s="14">
        <v>4500000</v>
      </c>
      <c r="C3137" s="2" t="s">
        <v>5219</v>
      </c>
      <c r="D3137" s="17">
        <f t="shared" si="48"/>
        <v>29968224</v>
      </c>
    </row>
    <row r="3138" spans="1:4" x14ac:dyDescent="0.3">
      <c r="A3138" s="14">
        <v>32453345</v>
      </c>
      <c r="B3138" s="14">
        <v>5000000</v>
      </c>
      <c r="C3138" s="2" t="s">
        <v>5221</v>
      </c>
      <c r="D3138" s="17">
        <f t="shared" si="48"/>
        <v>27453345</v>
      </c>
    </row>
    <row r="3139" spans="1:4" x14ac:dyDescent="0.3">
      <c r="A3139" s="14">
        <v>27296514</v>
      </c>
      <c r="B3139" s="14">
        <v>5000000</v>
      </c>
      <c r="C3139" s="2" t="s">
        <v>5222</v>
      </c>
      <c r="D3139" s="17">
        <f t="shared" ref="D3139:D3202" si="49">A3139-B3139</f>
        <v>22296514</v>
      </c>
    </row>
    <row r="3140" spans="1:4" x14ac:dyDescent="0.3">
      <c r="A3140" s="15">
        <v>25799043</v>
      </c>
      <c r="B3140" s="15">
        <v>3300000</v>
      </c>
      <c r="C3140" s="3" t="s">
        <v>5224</v>
      </c>
      <c r="D3140" s="17">
        <f t="shared" si="49"/>
        <v>22499043</v>
      </c>
    </row>
    <row r="3141" spans="1:4" x14ac:dyDescent="0.3">
      <c r="A3141" s="14">
        <v>25530884</v>
      </c>
      <c r="B3141" s="14">
        <v>9000000</v>
      </c>
      <c r="C3141" s="2" t="s">
        <v>5225</v>
      </c>
      <c r="D3141" s="17">
        <f t="shared" si="49"/>
        <v>16530884</v>
      </c>
    </row>
    <row r="3142" spans="1:4" x14ac:dyDescent="0.3">
      <c r="A3142" s="15">
        <v>27689474</v>
      </c>
      <c r="B3142" s="15">
        <v>5000000</v>
      </c>
      <c r="C3142" s="3" t="s">
        <v>5227</v>
      </c>
      <c r="D3142" s="17">
        <f t="shared" si="49"/>
        <v>22689474</v>
      </c>
    </row>
    <row r="3143" spans="1:4" x14ac:dyDescent="0.3">
      <c r="A3143" s="14">
        <v>24138847</v>
      </c>
      <c r="B3143" s="14">
        <v>5000000</v>
      </c>
      <c r="C3143" s="2" t="s">
        <v>5228</v>
      </c>
      <c r="D3143" s="17">
        <f t="shared" si="49"/>
        <v>19138847</v>
      </c>
    </row>
    <row r="3144" spans="1:4" x14ac:dyDescent="0.3">
      <c r="A3144" s="15">
        <v>21994911</v>
      </c>
      <c r="B3144" s="15">
        <v>5000000</v>
      </c>
      <c r="C3144" s="3" t="s">
        <v>5229</v>
      </c>
      <c r="D3144" s="17">
        <f t="shared" si="49"/>
        <v>16994911</v>
      </c>
    </row>
    <row r="3145" spans="1:4" x14ac:dyDescent="0.3">
      <c r="A3145" s="14">
        <v>21501098</v>
      </c>
      <c r="B3145" s="14">
        <v>5000000</v>
      </c>
      <c r="C3145" s="2" t="s">
        <v>5231</v>
      </c>
      <c r="D3145" s="17">
        <f t="shared" si="49"/>
        <v>16501098</v>
      </c>
    </row>
    <row r="3146" spans="1:4" x14ac:dyDescent="0.3">
      <c r="A3146" s="15">
        <v>19281235</v>
      </c>
      <c r="B3146" s="15">
        <v>5000000</v>
      </c>
      <c r="C3146" s="3" t="s">
        <v>5233</v>
      </c>
      <c r="D3146" s="17">
        <f t="shared" si="49"/>
        <v>14281235</v>
      </c>
    </row>
    <row r="3147" spans="1:4" x14ac:dyDescent="0.3">
      <c r="A3147" s="15">
        <v>19421271</v>
      </c>
      <c r="B3147" s="15">
        <v>5000000</v>
      </c>
      <c r="C3147" s="3" t="s">
        <v>5235</v>
      </c>
      <c r="D3147" s="17">
        <f t="shared" si="49"/>
        <v>14421271</v>
      </c>
    </row>
    <row r="3148" spans="1:4" x14ac:dyDescent="0.3">
      <c r="A3148" s="14">
        <v>20733485</v>
      </c>
      <c r="B3148" s="14">
        <v>5000000</v>
      </c>
      <c r="C3148" s="2" t="s">
        <v>5237</v>
      </c>
      <c r="D3148" s="17">
        <f t="shared" si="49"/>
        <v>15733485</v>
      </c>
    </row>
    <row r="3149" spans="1:4" x14ac:dyDescent="0.3">
      <c r="A3149" s="14">
        <v>24809547</v>
      </c>
      <c r="B3149" s="14">
        <v>5000000</v>
      </c>
      <c r="C3149" s="2" t="s">
        <v>5239</v>
      </c>
      <c r="D3149" s="17">
        <f t="shared" si="49"/>
        <v>19809547</v>
      </c>
    </row>
    <row r="3150" spans="1:4" x14ac:dyDescent="0.3">
      <c r="A3150" s="14">
        <v>23031390</v>
      </c>
      <c r="B3150" s="14">
        <v>4500000</v>
      </c>
      <c r="C3150" s="2" t="s">
        <v>5241</v>
      </c>
      <c r="D3150" s="17">
        <f t="shared" si="49"/>
        <v>18531390</v>
      </c>
    </row>
    <row r="3151" spans="1:4" x14ac:dyDescent="0.3">
      <c r="A3151" s="14">
        <v>21197315</v>
      </c>
      <c r="B3151" s="14">
        <v>5000000</v>
      </c>
      <c r="C3151" s="2" t="s">
        <v>5242</v>
      </c>
      <c r="D3151" s="17">
        <f t="shared" si="49"/>
        <v>16197315</v>
      </c>
    </row>
    <row r="3152" spans="1:4" x14ac:dyDescent="0.3">
      <c r="A3152" s="15">
        <v>17382982</v>
      </c>
      <c r="B3152" s="15">
        <v>5000000</v>
      </c>
      <c r="C3152" s="3" t="s">
        <v>5243</v>
      </c>
      <c r="D3152" s="17">
        <f t="shared" si="49"/>
        <v>12382982</v>
      </c>
    </row>
    <row r="3153" spans="1:4" x14ac:dyDescent="0.3">
      <c r="A3153" s="14">
        <v>14821531</v>
      </c>
      <c r="B3153" s="14">
        <v>6000000</v>
      </c>
      <c r="C3153" s="2" t="s">
        <v>5244</v>
      </c>
      <c r="D3153" s="17">
        <f t="shared" si="49"/>
        <v>8821531</v>
      </c>
    </row>
    <row r="3154" spans="1:4" x14ac:dyDescent="0.3">
      <c r="A3154" s="15">
        <v>18656400</v>
      </c>
      <c r="B3154" s="15">
        <v>5000000</v>
      </c>
      <c r="C3154" s="3" t="s">
        <v>5246</v>
      </c>
      <c r="D3154" s="17">
        <f t="shared" si="49"/>
        <v>13656400</v>
      </c>
    </row>
    <row r="3155" spans="1:4" x14ac:dyDescent="0.3">
      <c r="A3155" s="14">
        <v>14343976</v>
      </c>
      <c r="B3155" s="14">
        <v>5000000</v>
      </c>
      <c r="C3155" s="2" t="s">
        <v>5249</v>
      </c>
      <c r="D3155" s="17">
        <f t="shared" si="49"/>
        <v>9343976</v>
      </c>
    </row>
    <row r="3156" spans="1:4" x14ac:dyDescent="0.3">
      <c r="A3156" s="15">
        <v>241437427</v>
      </c>
      <c r="B3156" s="15">
        <v>5000000</v>
      </c>
      <c r="C3156" s="3" t="s">
        <v>5250</v>
      </c>
      <c r="D3156" s="17">
        <f t="shared" si="49"/>
        <v>236437427</v>
      </c>
    </row>
    <row r="3157" spans="1:4" x14ac:dyDescent="0.3">
      <c r="A3157" s="14">
        <v>14123773</v>
      </c>
      <c r="B3157" s="14">
        <v>5000000</v>
      </c>
      <c r="C3157" s="2" t="s">
        <v>5252</v>
      </c>
      <c r="D3157" s="17">
        <f t="shared" si="49"/>
        <v>9123773</v>
      </c>
    </row>
    <row r="3158" spans="1:4" x14ac:dyDescent="0.3">
      <c r="A3158" s="15">
        <v>15126948</v>
      </c>
      <c r="B3158" s="15">
        <v>5000000</v>
      </c>
      <c r="C3158" s="3" t="s">
        <v>5254</v>
      </c>
      <c r="D3158" s="17">
        <f t="shared" si="49"/>
        <v>10126948</v>
      </c>
    </row>
    <row r="3159" spans="1:4" x14ac:dyDescent="0.3">
      <c r="A3159" s="14">
        <v>13622333</v>
      </c>
      <c r="B3159" s="14">
        <v>2000000</v>
      </c>
      <c r="C3159" s="2" t="s">
        <v>5255</v>
      </c>
      <c r="D3159" s="17">
        <f t="shared" si="49"/>
        <v>11622333</v>
      </c>
    </row>
    <row r="3160" spans="1:4" x14ac:dyDescent="0.3">
      <c r="A3160" s="15">
        <v>13464388</v>
      </c>
      <c r="B3160" s="15">
        <v>4000000</v>
      </c>
      <c r="C3160" s="3" t="s">
        <v>5256</v>
      </c>
      <c r="D3160" s="17">
        <f t="shared" si="49"/>
        <v>9464388</v>
      </c>
    </row>
    <row r="3161" spans="1:4" x14ac:dyDescent="0.3">
      <c r="A3161" s="14">
        <v>13350177</v>
      </c>
      <c r="B3161" s="14">
        <v>5000000</v>
      </c>
      <c r="C3161" s="2" t="s">
        <v>5258</v>
      </c>
      <c r="D3161" s="17">
        <f t="shared" si="49"/>
        <v>8350177</v>
      </c>
    </row>
    <row r="3162" spans="1:4" x14ac:dyDescent="0.3">
      <c r="A3162" s="15">
        <v>13269963</v>
      </c>
      <c r="B3162" s="15">
        <v>5000000</v>
      </c>
      <c r="C3162" s="3" t="s">
        <v>5259</v>
      </c>
      <c r="D3162" s="17">
        <f t="shared" si="49"/>
        <v>8269963</v>
      </c>
    </row>
    <row r="3163" spans="1:4" x14ac:dyDescent="0.3">
      <c r="A3163" s="14">
        <v>17768000</v>
      </c>
      <c r="B3163" s="14">
        <v>5000000</v>
      </c>
      <c r="C3163" s="2" t="s">
        <v>5260</v>
      </c>
      <c r="D3163" s="17">
        <f t="shared" si="49"/>
        <v>12768000</v>
      </c>
    </row>
    <row r="3164" spans="1:4" x14ac:dyDescent="0.3">
      <c r="A3164" s="15">
        <v>12947763</v>
      </c>
      <c r="B3164" s="15">
        <v>5000000</v>
      </c>
      <c r="C3164" s="3" t="s">
        <v>5262</v>
      </c>
      <c r="D3164" s="17">
        <f t="shared" si="49"/>
        <v>7947763</v>
      </c>
    </row>
    <row r="3165" spans="1:4" x14ac:dyDescent="0.3">
      <c r="A3165" s="14">
        <v>14100000</v>
      </c>
      <c r="B3165" s="14">
        <v>5000000</v>
      </c>
      <c r="C3165" s="2" t="s">
        <v>5263</v>
      </c>
      <c r="D3165" s="17">
        <f t="shared" si="49"/>
        <v>9100000</v>
      </c>
    </row>
    <row r="3166" spans="1:4" x14ac:dyDescent="0.3">
      <c r="A3166" s="15">
        <v>12200000</v>
      </c>
      <c r="B3166" s="15">
        <v>5000000</v>
      </c>
      <c r="C3166" s="3" t="s">
        <v>5265</v>
      </c>
      <c r="D3166" s="17">
        <f t="shared" si="49"/>
        <v>7200000</v>
      </c>
    </row>
    <row r="3167" spans="1:4" x14ac:dyDescent="0.3">
      <c r="A3167" s="14">
        <v>17683670</v>
      </c>
      <c r="B3167" s="14">
        <v>5000000</v>
      </c>
      <c r="C3167" s="2" t="s">
        <v>5267</v>
      </c>
      <c r="D3167" s="17">
        <f t="shared" si="49"/>
        <v>12683670</v>
      </c>
    </row>
    <row r="3168" spans="1:4" x14ac:dyDescent="0.3">
      <c r="A3168" s="15">
        <v>12055108</v>
      </c>
      <c r="B3168" s="15">
        <v>8000000</v>
      </c>
      <c r="C3168" s="3" t="s">
        <v>5269</v>
      </c>
      <c r="D3168" s="17">
        <f t="shared" si="49"/>
        <v>4055108</v>
      </c>
    </row>
    <row r="3169" spans="1:4" x14ac:dyDescent="0.3">
      <c r="A3169" s="14">
        <v>27285953</v>
      </c>
      <c r="B3169" s="14">
        <v>5000000</v>
      </c>
      <c r="C3169" s="2" t="s">
        <v>5270</v>
      </c>
      <c r="D3169" s="17">
        <f t="shared" si="49"/>
        <v>22285953</v>
      </c>
    </row>
    <row r="3170" spans="1:4" x14ac:dyDescent="0.3">
      <c r="A3170" s="14">
        <v>10572742</v>
      </c>
      <c r="B3170" s="14">
        <v>8000000</v>
      </c>
      <c r="C3170" s="2" t="s">
        <v>5272</v>
      </c>
      <c r="D3170" s="17">
        <f t="shared" si="49"/>
        <v>2572742</v>
      </c>
    </row>
    <row r="3171" spans="1:4" x14ac:dyDescent="0.3">
      <c r="A3171" s="15">
        <v>9628751</v>
      </c>
      <c r="B3171" s="15">
        <v>5000000</v>
      </c>
      <c r="C3171" s="3" t="s">
        <v>5274</v>
      </c>
      <c r="D3171" s="17">
        <f t="shared" si="49"/>
        <v>4628751</v>
      </c>
    </row>
    <row r="3172" spans="1:4" x14ac:dyDescent="0.3">
      <c r="A3172" s="14">
        <v>8786715</v>
      </c>
      <c r="B3172" s="14">
        <v>5000000</v>
      </c>
      <c r="C3172" s="2" t="s">
        <v>5276</v>
      </c>
      <c r="D3172" s="17">
        <f t="shared" si="49"/>
        <v>3786715</v>
      </c>
    </row>
    <row r="3173" spans="1:4" x14ac:dyDescent="0.3">
      <c r="A3173" s="15">
        <v>3432342</v>
      </c>
      <c r="B3173" s="15">
        <v>6000000</v>
      </c>
      <c r="C3173" s="3" t="s">
        <v>5278</v>
      </c>
      <c r="D3173" s="17">
        <f t="shared" si="49"/>
        <v>-2567658</v>
      </c>
    </row>
    <row r="3174" spans="1:4" x14ac:dyDescent="0.3">
      <c r="A3174" s="15">
        <v>6755271</v>
      </c>
      <c r="B3174" s="15">
        <v>5000000</v>
      </c>
      <c r="C3174" s="3" t="s">
        <v>5280</v>
      </c>
      <c r="D3174" s="17">
        <f t="shared" si="49"/>
        <v>1755271</v>
      </c>
    </row>
    <row r="3175" spans="1:4" x14ac:dyDescent="0.3">
      <c r="A3175" s="15">
        <v>6157157</v>
      </c>
      <c r="B3175" s="15">
        <v>5000000</v>
      </c>
      <c r="C3175" s="3" t="s">
        <v>5282</v>
      </c>
      <c r="D3175" s="17">
        <f t="shared" si="49"/>
        <v>1157157</v>
      </c>
    </row>
    <row r="3176" spans="1:4" x14ac:dyDescent="0.3">
      <c r="A3176" s="15">
        <v>5480318</v>
      </c>
      <c r="B3176" s="15">
        <v>5000000</v>
      </c>
      <c r="C3176" s="3" t="s">
        <v>5284</v>
      </c>
      <c r="D3176" s="17">
        <f t="shared" si="49"/>
        <v>480318</v>
      </c>
    </row>
    <row r="3177" spans="1:4" x14ac:dyDescent="0.3">
      <c r="A3177" s="15">
        <v>5308707</v>
      </c>
      <c r="B3177" s="15">
        <v>5000000</v>
      </c>
      <c r="C3177" s="3" t="s">
        <v>5285</v>
      </c>
      <c r="D3177" s="17">
        <f t="shared" si="49"/>
        <v>308707</v>
      </c>
    </row>
    <row r="3178" spans="1:4" x14ac:dyDescent="0.3">
      <c r="A3178" s="14">
        <v>5009677</v>
      </c>
      <c r="B3178" s="14">
        <v>5000000</v>
      </c>
      <c r="C3178" s="2" t="s">
        <v>5286</v>
      </c>
      <c r="D3178" s="17">
        <f t="shared" si="49"/>
        <v>9677</v>
      </c>
    </row>
    <row r="3179" spans="1:4" x14ac:dyDescent="0.3">
      <c r="A3179" s="14">
        <v>4074023</v>
      </c>
      <c r="B3179" s="14">
        <v>5000000</v>
      </c>
      <c r="C3179" s="2" t="s">
        <v>5289</v>
      </c>
      <c r="D3179" s="17">
        <f t="shared" si="49"/>
        <v>-925977</v>
      </c>
    </row>
    <row r="3180" spans="1:4" x14ac:dyDescent="0.3">
      <c r="A3180" s="15">
        <v>4306697</v>
      </c>
      <c r="B3180" s="15">
        <v>5000000</v>
      </c>
      <c r="C3180" s="3" t="s">
        <v>5290</v>
      </c>
      <c r="D3180" s="17">
        <f t="shared" si="49"/>
        <v>-693303</v>
      </c>
    </row>
    <row r="3181" spans="1:4" x14ac:dyDescent="0.3">
      <c r="A3181" s="14">
        <v>3950029</v>
      </c>
      <c r="B3181" s="14">
        <v>4000000</v>
      </c>
      <c r="C3181" s="2" t="s">
        <v>5292</v>
      </c>
      <c r="D3181" s="17">
        <f t="shared" si="49"/>
        <v>-49971</v>
      </c>
    </row>
    <row r="3182" spans="1:4" x14ac:dyDescent="0.3">
      <c r="A3182" s="15">
        <v>4040588</v>
      </c>
      <c r="B3182" s="15">
        <v>5000000</v>
      </c>
      <c r="C3182" s="3" t="s">
        <v>5294</v>
      </c>
      <c r="D3182" s="17">
        <f t="shared" si="49"/>
        <v>-959412</v>
      </c>
    </row>
    <row r="3183" spans="1:4" x14ac:dyDescent="0.3">
      <c r="A3183" s="15">
        <v>3049135</v>
      </c>
      <c r="B3183" s="15">
        <v>5000000</v>
      </c>
      <c r="C3183" s="3" t="s">
        <v>5296</v>
      </c>
      <c r="D3183" s="17">
        <f t="shared" si="49"/>
        <v>-1950865</v>
      </c>
    </row>
    <row r="3184" spans="1:4" x14ac:dyDescent="0.3">
      <c r="A3184" s="14">
        <v>4700361</v>
      </c>
      <c r="B3184" s="14">
        <v>5000000</v>
      </c>
      <c r="C3184" s="2" t="s">
        <v>5297</v>
      </c>
      <c r="D3184" s="17">
        <f t="shared" si="49"/>
        <v>-299639</v>
      </c>
    </row>
    <row r="3185" spans="1:4" x14ac:dyDescent="0.3">
      <c r="A3185" s="15">
        <v>2711210</v>
      </c>
      <c r="B3185" s="15">
        <v>5000000</v>
      </c>
      <c r="C3185" s="3" t="s">
        <v>5299</v>
      </c>
      <c r="D3185" s="17">
        <f t="shared" si="49"/>
        <v>-2288790</v>
      </c>
    </row>
    <row r="3186" spans="1:4" x14ac:dyDescent="0.3">
      <c r="A3186" s="14">
        <v>1980338</v>
      </c>
      <c r="B3186" s="14">
        <v>5000000</v>
      </c>
      <c r="C3186" s="2" t="s">
        <v>5301</v>
      </c>
      <c r="D3186" s="17">
        <f t="shared" si="49"/>
        <v>-3019662</v>
      </c>
    </row>
    <row r="3187" spans="1:4" x14ac:dyDescent="0.3">
      <c r="A3187" s="15">
        <v>1082044</v>
      </c>
      <c r="B3187" s="15">
        <v>5000000</v>
      </c>
      <c r="C3187" s="3" t="s">
        <v>5302</v>
      </c>
      <c r="D3187" s="17">
        <f t="shared" si="49"/>
        <v>-3917956</v>
      </c>
    </row>
    <row r="3188" spans="1:4" x14ac:dyDescent="0.3">
      <c r="A3188" s="14">
        <v>1100000</v>
      </c>
      <c r="B3188" s="14">
        <v>5000000</v>
      </c>
      <c r="C3188" s="2" t="s">
        <v>5303</v>
      </c>
      <c r="D3188" s="17">
        <f t="shared" si="49"/>
        <v>-3900000</v>
      </c>
    </row>
    <row r="3189" spans="1:4" x14ac:dyDescent="0.3">
      <c r="A3189" s="15">
        <v>2445646</v>
      </c>
      <c r="B3189" s="15">
        <v>5000000</v>
      </c>
      <c r="C3189" s="3" t="s">
        <v>5306</v>
      </c>
      <c r="D3189" s="17">
        <f t="shared" si="49"/>
        <v>-2554354</v>
      </c>
    </row>
    <row r="3190" spans="1:4" x14ac:dyDescent="0.3">
      <c r="A3190" s="14">
        <v>2221809</v>
      </c>
      <c r="B3190" s="14">
        <v>5000000</v>
      </c>
      <c r="C3190" s="2" t="s">
        <v>5307</v>
      </c>
      <c r="D3190" s="17">
        <f t="shared" si="49"/>
        <v>-2778191</v>
      </c>
    </row>
    <row r="3191" spans="1:4" x14ac:dyDescent="0.3">
      <c r="A3191" s="15">
        <v>296665</v>
      </c>
      <c r="B3191" s="15">
        <v>5000000</v>
      </c>
      <c r="C3191" s="3" t="s">
        <v>5309</v>
      </c>
      <c r="D3191" s="17">
        <f t="shared" si="49"/>
        <v>-4703335</v>
      </c>
    </row>
    <row r="3192" spans="1:4" x14ac:dyDescent="0.3">
      <c r="A3192" s="14">
        <v>3219029</v>
      </c>
      <c r="B3192" s="14">
        <v>5000000</v>
      </c>
      <c r="C3192" s="2" t="s">
        <v>5312</v>
      </c>
      <c r="D3192" s="17">
        <f t="shared" si="49"/>
        <v>-1780971</v>
      </c>
    </row>
    <row r="3193" spans="1:4" x14ac:dyDescent="0.3">
      <c r="A3193" s="15">
        <v>1040879</v>
      </c>
      <c r="B3193" s="15">
        <v>7000000</v>
      </c>
      <c r="C3193" s="3" t="s">
        <v>5313</v>
      </c>
      <c r="D3193" s="17">
        <f t="shared" si="49"/>
        <v>-5959121</v>
      </c>
    </row>
    <row r="3194" spans="1:4" x14ac:dyDescent="0.3">
      <c r="A3194" s="14">
        <v>326308</v>
      </c>
      <c r="B3194" s="14">
        <v>5000000</v>
      </c>
      <c r="C3194" s="2" t="s">
        <v>5314</v>
      </c>
      <c r="D3194" s="17">
        <f t="shared" si="49"/>
        <v>-4673692</v>
      </c>
    </row>
    <row r="3195" spans="1:4" x14ac:dyDescent="0.3">
      <c r="A3195" s="15">
        <v>124720</v>
      </c>
      <c r="B3195" s="15">
        <v>5000000</v>
      </c>
      <c r="C3195" s="3" t="s">
        <v>5316</v>
      </c>
      <c r="D3195" s="17">
        <f t="shared" si="49"/>
        <v>-4875280</v>
      </c>
    </row>
    <row r="3196" spans="1:4" x14ac:dyDescent="0.3">
      <c r="A3196" s="15">
        <v>99147</v>
      </c>
      <c r="B3196" s="15">
        <v>2000000</v>
      </c>
      <c r="C3196" s="3" t="s">
        <v>5318</v>
      </c>
      <c r="D3196" s="17">
        <f t="shared" si="49"/>
        <v>-1900853</v>
      </c>
    </row>
    <row r="3197" spans="1:4" x14ac:dyDescent="0.3">
      <c r="A3197" s="14">
        <v>65087</v>
      </c>
      <c r="B3197" s="14">
        <v>5000000</v>
      </c>
      <c r="C3197" s="2" t="s">
        <v>5320</v>
      </c>
      <c r="D3197" s="17">
        <f t="shared" si="49"/>
        <v>-4934913</v>
      </c>
    </row>
    <row r="3198" spans="1:4" x14ac:dyDescent="0.3">
      <c r="A3198" s="15">
        <v>16066</v>
      </c>
      <c r="B3198" s="15">
        <v>5000000</v>
      </c>
      <c r="C3198" s="3" t="s">
        <v>5322</v>
      </c>
      <c r="D3198" s="17">
        <f t="shared" si="49"/>
        <v>-4983934</v>
      </c>
    </row>
    <row r="3199" spans="1:4" x14ac:dyDescent="0.3">
      <c r="A3199" s="15">
        <v>617228</v>
      </c>
      <c r="B3199" s="15">
        <v>84450000</v>
      </c>
      <c r="C3199" s="3" t="s">
        <v>5325</v>
      </c>
      <c r="D3199" s="17">
        <f t="shared" si="49"/>
        <v>-83832772</v>
      </c>
    </row>
    <row r="3200" spans="1:4" x14ac:dyDescent="0.3">
      <c r="A3200" s="14">
        <v>274385</v>
      </c>
      <c r="B3200" s="14">
        <v>4000000</v>
      </c>
      <c r="C3200" s="2" t="s">
        <v>5328</v>
      </c>
      <c r="D3200" s="17">
        <f t="shared" si="49"/>
        <v>-3725615</v>
      </c>
    </row>
    <row r="3201" spans="1:4" x14ac:dyDescent="0.3">
      <c r="A3201" s="15">
        <v>24475416</v>
      </c>
      <c r="B3201" s="15">
        <v>890000</v>
      </c>
      <c r="C3201" s="3" t="s">
        <v>5329</v>
      </c>
      <c r="D3201" s="17">
        <f t="shared" si="49"/>
        <v>23585416</v>
      </c>
    </row>
    <row r="3202" spans="1:4" x14ac:dyDescent="0.3">
      <c r="A3202" s="15">
        <v>47277326</v>
      </c>
      <c r="B3202" s="15">
        <v>4800000</v>
      </c>
      <c r="C3202" s="3" t="s">
        <v>5330</v>
      </c>
      <c r="D3202" s="17">
        <f t="shared" si="49"/>
        <v>42477326</v>
      </c>
    </row>
    <row r="3203" spans="1:4" x14ac:dyDescent="0.3">
      <c r="A3203" s="14">
        <v>1247453</v>
      </c>
      <c r="B3203" s="14">
        <v>2800000</v>
      </c>
      <c r="C3203" s="2" t="s">
        <v>5331</v>
      </c>
      <c r="D3203" s="17">
        <f t="shared" ref="D3203:D3266" si="50">A3203-B3203</f>
        <v>-1552547</v>
      </c>
    </row>
    <row r="3204" spans="1:4" x14ac:dyDescent="0.3">
      <c r="A3204" s="15">
        <v>1729969</v>
      </c>
      <c r="B3204" s="15">
        <v>5000000</v>
      </c>
      <c r="C3204" s="3" t="s">
        <v>5332</v>
      </c>
      <c r="D3204" s="17">
        <f t="shared" si="50"/>
        <v>-3270031</v>
      </c>
    </row>
    <row r="3205" spans="1:4" x14ac:dyDescent="0.3">
      <c r="A3205" s="14">
        <v>1705139</v>
      </c>
      <c r="B3205" s="14">
        <v>4700000</v>
      </c>
      <c r="C3205" s="2" t="s">
        <v>5334</v>
      </c>
      <c r="D3205" s="17">
        <f t="shared" si="50"/>
        <v>-2994861</v>
      </c>
    </row>
    <row r="3206" spans="1:4" x14ac:dyDescent="0.3">
      <c r="A3206" s="15">
        <v>8025872</v>
      </c>
      <c r="B3206" s="15">
        <v>4700000</v>
      </c>
      <c r="C3206" s="3" t="s">
        <v>5335</v>
      </c>
      <c r="D3206" s="17">
        <f t="shared" si="50"/>
        <v>3325872</v>
      </c>
    </row>
    <row r="3207" spans="1:4" x14ac:dyDescent="0.3">
      <c r="A3207" s="15">
        <v>778565</v>
      </c>
      <c r="B3207" s="15">
        <v>4800000</v>
      </c>
      <c r="C3207" s="3" t="s">
        <v>5336</v>
      </c>
      <c r="D3207" s="17">
        <f t="shared" si="50"/>
        <v>-4021435</v>
      </c>
    </row>
    <row r="3208" spans="1:4" x14ac:dyDescent="0.3">
      <c r="A3208" s="15">
        <v>513836</v>
      </c>
      <c r="B3208" s="15">
        <v>4600000</v>
      </c>
      <c r="C3208" s="3" t="s">
        <v>5338</v>
      </c>
      <c r="D3208" s="17">
        <f t="shared" si="50"/>
        <v>-4086164</v>
      </c>
    </row>
    <row r="3209" spans="1:4" x14ac:dyDescent="0.3">
      <c r="A3209" s="15">
        <v>434417</v>
      </c>
      <c r="B3209" s="15">
        <v>4600000</v>
      </c>
      <c r="C3209" s="3" t="s">
        <v>5340</v>
      </c>
      <c r="D3209" s="17">
        <f t="shared" si="50"/>
        <v>-4165583</v>
      </c>
    </row>
    <row r="3210" spans="1:4" x14ac:dyDescent="0.3">
      <c r="A3210" s="15">
        <v>81200000</v>
      </c>
      <c r="B3210" s="15">
        <v>4500000</v>
      </c>
      <c r="C3210" s="3" t="s">
        <v>5341</v>
      </c>
      <c r="D3210" s="17">
        <f t="shared" si="50"/>
        <v>76700000</v>
      </c>
    </row>
    <row r="3211" spans="1:4" x14ac:dyDescent="0.3">
      <c r="A3211" s="15">
        <v>52700832</v>
      </c>
      <c r="B3211" s="15">
        <v>4500000</v>
      </c>
      <c r="C3211" s="3" t="s">
        <v>5342</v>
      </c>
      <c r="D3211" s="17">
        <f t="shared" si="50"/>
        <v>48200832</v>
      </c>
    </row>
    <row r="3212" spans="1:4" x14ac:dyDescent="0.3">
      <c r="A3212" s="14">
        <v>13060843</v>
      </c>
      <c r="B3212" s="14">
        <v>15000000</v>
      </c>
      <c r="C3212" s="2" t="s">
        <v>5343</v>
      </c>
      <c r="D3212" s="17">
        <f t="shared" si="50"/>
        <v>-1939157</v>
      </c>
    </row>
    <row r="3213" spans="1:4" x14ac:dyDescent="0.3">
      <c r="A3213" s="14">
        <v>3798532</v>
      </c>
      <c r="B3213" s="14">
        <v>4500000</v>
      </c>
      <c r="C3213" s="2" t="s">
        <v>5344</v>
      </c>
      <c r="D3213" s="17">
        <f t="shared" si="50"/>
        <v>-701468</v>
      </c>
    </row>
    <row r="3214" spans="1:4" x14ac:dyDescent="0.3">
      <c r="A3214" s="15">
        <v>3609278</v>
      </c>
      <c r="B3214" s="15">
        <v>4500000</v>
      </c>
      <c r="C3214" s="3" t="s">
        <v>5345</v>
      </c>
      <c r="D3214" s="17">
        <f t="shared" si="50"/>
        <v>-890722</v>
      </c>
    </row>
    <row r="3215" spans="1:4" x14ac:dyDescent="0.3">
      <c r="A3215" s="15">
        <v>1687311</v>
      </c>
      <c r="B3215" s="15">
        <v>700000000</v>
      </c>
      <c r="C3215" s="3" t="s">
        <v>5348</v>
      </c>
      <c r="D3215" s="17">
        <f t="shared" si="50"/>
        <v>-698312689</v>
      </c>
    </row>
    <row r="3216" spans="1:4" x14ac:dyDescent="0.3">
      <c r="A3216" s="14">
        <v>727883</v>
      </c>
      <c r="B3216" s="14">
        <v>4500000</v>
      </c>
      <c r="C3216" s="2" t="s">
        <v>5349</v>
      </c>
      <c r="D3216" s="17">
        <f t="shared" si="50"/>
        <v>-3772117</v>
      </c>
    </row>
    <row r="3217" spans="1:4" x14ac:dyDescent="0.3">
      <c r="A3217" s="14">
        <v>713413</v>
      </c>
      <c r="B3217" s="14">
        <v>4500000</v>
      </c>
      <c r="C3217" s="2" t="s">
        <v>5351</v>
      </c>
      <c r="D3217" s="17">
        <f t="shared" si="50"/>
        <v>-3786587</v>
      </c>
    </row>
    <row r="3218" spans="1:4" x14ac:dyDescent="0.3">
      <c r="A3218" s="15">
        <v>410241</v>
      </c>
      <c r="B3218" s="15">
        <v>2000000</v>
      </c>
      <c r="C3218" s="3" t="s">
        <v>5353</v>
      </c>
      <c r="D3218" s="17">
        <f t="shared" si="50"/>
        <v>-1589759</v>
      </c>
    </row>
    <row r="3219" spans="1:4" x14ac:dyDescent="0.3">
      <c r="A3219" s="15">
        <v>211667</v>
      </c>
      <c r="B3219" s="15">
        <v>4200000000</v>
      </c>
      <c r="C3219" s="3" t="s">
        <v>5354</v>
      </c>
      <c r="D3219" s="17">
        <f t="shared" si="50"/>
        <v>-4199788333</v>
      </c>
    </row>
    <row r="3220" spans="1:4" x14ac:dyDescent="0.3">
      <c r="A3220" s="15">
        <v>92191</v>
      </c>
      <c r="B3220" s="15">
        <v>2500000</v>
      </c>
      <c r="C3220" s="3" t="s">
        <v>5356</v>
      </c>
      <c r="D3220" s="17">
        <f t="shared" si="50"/>
        <v>-2407809</v>
      </c>
    </row>
    <row r="3221" spans="1:4" x14ac:dyDescent="0.3">
      <c r="A3221" s="14">
        <v>49413</v>
      </c>
      <c r="B3221" s="14">
        <v>35000000</v>
      </c>
      <c r="C3221" s="2" t="s">
        <v>5358</v>
      </c>
      <c r="D3221" s="17">
        <f t="shared" si="50"/>
        <v>-34950587</v>
      </c>
    </row>
    <row r="3222" spans="1:4" x14ac:dyDescent="0.3">
      <c r="A3222" s="15">
        <v>108229</v>
      </c>
      <c r="B3222" s="15">
        <v>4500000</v>
      </c>
      <c r="C3222" s="3" t="s">
        <v>5360</v>
      </c>
      <c r="D3222" s="17">
        <f t="shared" si="50"/>
        <v>-4391771</v>
      </c>
    </row>
    <row r="3223" spans="1:4" x14ac:dyDescent="0.3">
      <c r="A3223" s="15">
        <v>112000000</v>
      </c>
      <c r="B3223" s="15">
        <v>4400000</v>
      </c>
      <c r="C3223" s="3" t="s">
        <v>5361</v>
      </c>
      <c r="D3223" s="17">
        <f t="shared" si="50"/>
        <v>107600000</v>
      </c>
    </row>
    <row r="3224" spans="1:4" x14ac:dyDescent="0.3">
      <c r="A3224" s="15">
        <v>26345</v>
      </c>
      <c r="B3224" s="15">
        <v>3000000</v>
      </c>
      <c r="C3224" s="3" t="s">
        <v>5363</v>
      </c>
      <c r="D3224" s="17">
        <f t="shared" si="50"/>
        <v>-2973655</v>
      </c>
    </row>
    <row r="3225" spans="1:4" x14ac:dyDescent="0.3">
      <c r="A3225" s="14">
        <v>20772796</v>
      </c>
      <c r="B3225" s="14">
        <v>6000000</v>
      </c>
      <c r="C3225" s="2" t="s">
        <v>5364</v>
      </c>
      <c r="D3225" s="17">
        <f t="shared" si="50"/>
        <v>14772796</v>
      </c>
    </row>
    <row r="3226" spans="1:4" x14ac:dyDescent="0.3">
      <c r="A3226" s="15">
        <v>199228</v>
      </c>
      <c r="B3226" s="15">
        <v>150000000</v>
      </c>
      <c r="C3226" s="3" t="s">
        <v>5366</v>
      </c>
      <c r="D3226" s="17">
        <f t="shared" si="50"/>
        <v>-149800772</v>
      </c>
    </row>
    <row r="3227" spans="1:4" x14ac:dyDescent="0.3">
      <c r="A3227" s="15">
        <v>1487477</v>
      </c>
      <c r="B3227" s="15">
        <v>4200000</v>
      </c>
      <c r="C3227" s="3" t="s">
        <v>5368</v>
      </c>
      <c r="D3227" s="17">
        <f t="shared" si="50"/>
        <v>-2712523</v>
      </c>
    </row>
    <row r="3228" spans="1:4" x14ac:dyDescent="0.3">
      <c r="A3228" s="14">
        <v>62549000</v>
      </c>
      <c r="B3228" s="14">
        <v>2300000</v>
      </c>
      <c r="C3228" s="2" t="s">
        <v>5370</v>
      </c>
      <c r="D3228" s="17">
        <f t="shared" si="50"/>
        <v>60249000</v>
      </c>
    </row>
    <row r="3229" spans="1:4" x14ac:dyDescent="0.3">
      <c r="A3229" s="15">
        <v>105500000</v>
      </c>
      <c r="B3229" s="15">
        <v>4000000</v>
      </c>
      <c r="C3229" s="3" t="s">
        <v>5371</v>
      </c>
      <c r="D3229" s="17">
        <f t="shared" si="50"/>
        <v>101500000</v>
      </c>
    </row>
    <row r="3230" spans="1:4" x14ac:dyDescent="0.3">
      <c r="A3230" s="14">
        <v>101055</v>
      </c>
      <c r="B3230" s="14">
        <v>4000000</v>
      </c>
      <c r="C3230" s="2" t="s">
        <v>5372</v>
      </c>
      <c r="D3230" s="17">
        <f t="shared" si="50"/>
        <v>-3898945</v>
      </c>
    </row>
    <row r="3231" spans="1:4" x14ac:dyDescent="0.3">
      <c r="A3231" s="14">
        <v>44566004</v>
      </c>
      <c r="B3231" s="14">
        <v>4000000</v>
      </c>
      <c r="C3231" s="2" t="s">
        <v>5373</v>
      </c>
      <c r="D3231" s="17">
        <f t="shared" si="50"/>
        <v>40566004</v>
      </c>
    </row>
    <row r="3232" spans="1:4" x14ac:dyDescent="0.3">
      <c r="A3232" s="15">
        <v>39200000</v>
      </c>
      <c r="B3232" s="15">
        <v>4000000</v>
      </c>
      <c r="C3232" s="3" t="s">
        <v>5374</v>
      </c>
      <c r="D3232" s="17">
        <f t="shared" si="50"/>
        <v>35200000</v>
      </c>
    </row>
    <row r="3233" spans="1:4" x14ac:dyDescent="0.3">
      <c r="A3233" s="14">
        <v>36000000</v>
      </c>
      <c r="B3233" s="14">
        <v>4000000</v>
      </c>
      <c r="C3233" s="2" t="s">
        <v>5376</v>
      </c>
      <c r="D3233" s="17">
        <f t="shared" si="50"/>
        <v>32000000</v>
      </c>
    </row>
    <row r="3234" spans="1:4" x14ac:dyDescent="0.3">
      <c r="A3234" s="14">
        <v>31252964</v>
      </c>
      <c r="B3234" s="14">
        <v>4000000</v>
      </c>
      <c r="C3234" s="2" t="s">
        <v>5377</v>
      </c>
      <c r="D3234" s="17">
        <f t="shared" si="50"/>
        <v>27252964</v>
      </c>
    </row>
    <row r="3235" spans="1:4" x14ac:dyDescent="0.3">
      <c r="A3235" s="15">
        <v>131175</v>
      </c>
      <c r="B3235" s="15">
        <v>8500000</v>
      </c>
      <c r="C3235" s="3" t="s">
        <v>5379</v>
      </c>
      <c r="D3235" s="17">
        <f t="shared" si="50"/>
        <v>-8368825</v>
      </c>
    </row>
    <row r="3236" spans="1:4" x14ac:dyDescent="0.3">
      <c r="A3236" s="14">
        <v>31968347</v>
      </c>
      <c r="B3236" s="14">
        <v>3600000</v>
      </c>
      <c r="C3236" s="2" t="s">
        <v>5381</v>
      </c>
      <c r="D3236" s="17">
        <f t="shared" si="50"/>
        <v>28368347</v>
      </c>
    </row>
    <row r="3237" spans="1:4" x14ac:dyDescent="0.3">
      <c r="A3237" s="14">
        <v>35385560</v>
      </c>
      <c r="B3237" s="14">
        <v>4000000</v>
      </c>
      <c r="C3237" s="2" t="s">
        <v>5382</v>
      </c>
      <c r="D3237" s="17">
        <f t="shared" si="50"/>
        <v>31385560</v>
      </c>
    </row>
    <row r="3238" spans="1:4" x14ac:dyDescent="0.3">
      <c r="A3238" s="15">
        <v>20803237</v>
      </c>
      <c r="B3238" s="15">
        <v>3500000</v>
      </c>
      <c r="C3238" s="3" t="s">
        <v>5384</v>
      </c>
      <c r="D3238" s="17">
        <f t="shared" si="50"/>
        <v>17303237</v>
      </c>
    </row>
    <row r="3239" spans="1:4" x14ac:dyDescent="0.3">
      <c r="A3239" s="14">
        <v>13008928</v>
      </c>
      <c r="B3239" s="14">
        <v>4000000</v>
      </c>
      <c r="C3239" s="2" t="s">
        <v>5385</v>
      </c>
      <c r="D3239" s="17">
        <f t="shared" si="50"/>
        <v>9008928</v>
      </c>
    </row>
    <row r="3240" spans="1:4" x14ac:dyDescent="0.3">
      <c r="A3240" s="15">
        <v>15152879</v>
      </c>
      <c r="B3240" s="15">
        <v>5000000</v>
      </c>
      <c r="C3240" s="3" t="s">
        <v>5387</v>
      </c>
      <c r="D3240" s="17">
        <f t="shared" si="50"/>
        <v>10152879</v>
      </c>
    </row>
    <row r="3241" spans="1:4" x14ac:dyDescent="0.3">
      <c r="A3241" s="14">
        <v>25359200</v>
      </c>
      <c r="B3241" s="14">
        <v>4000000</v>
      </c>
      <c r="C3241" s="2" t="s">
        <v>5388</v>
      </c>
      <c r="D3241" s="17">
        <f t="shared" si="50"/>
        <v>21359200</v>
      </c>
    </row>
    <row r="3242" spans="1:4" x14ac:dyDescent="0.3">
      <c r="A3242" s="15">
        <v>10515579</v>
      </c>
      <c r="B3242" s="15">
        <v>4000000</v>
      </c>
      <c r="C3242" s="3" t="s">
        <v>5389</v>
      </c>
      <c r="D3242" s="17">
        <f t="shared" si="50"/>
        <v>6515579</v>
      </c>
    </row>
    <row r="3243" spans="1:4" x14ac:dyDescent="0.3">
      <c r="A3243" s="15">
        <v>10097096</v>
      </c>
      <c r="B3243" s="15">
        <v>4000000</v>
      </c>
      <c r="C3243" s="3" t="s">
        <v>5391</v>
      </c>
      <c r="D3243" s="17">
        <f t="shared" si="50"/>
        <v>6097096</v>
      </c>
    </row>
    <row r="3244" spans="1:4" x14ac:dyDescent="0.3">
      <c r="A3244" s="14">
        <v>9821335</v>
      </c>
      <c r="B3244" s="14">
        <v>6000000</v>
      </c>
      <c r="C3244" s="2" t="s">
        <v>5392</v>
      </c>
      <c r="D3244" s="17">
        <f t="shared" si="50"/>
        <v>3821335</v>
      </c>
    </row>
    <row r="3245" spans="1:4" x14ac:dyDescent="0.3">
      <c r="A3245" s="15">
        <v>8243880</v>
      </c>
      <c r="B3245" s="15">
        <v>3200000</v>
      </c>
      <c r="C3245" s="3" t="s">
        <v>5394</v>
      </c>
      <c r="D3245" s="17">
        <f t="shared" si="50"/>
        <v>5043880</v>
      </c>
    </row>
    <row r="3246" spans="1:4" x14ac:dyDescent="0.3">
      <c r="A3246" s="15">
        <v>7825820</v>
      </c>
      <c r="B3246" s="15">
        <v>4000000</v>
      </c>
      <c r="C3246" s="3" t="s">
        <v>5396</v>
      </c>
      <c r="D3246" s="17">
        <f t="shared" si="50"/>
        <v>3825820</v>
      </c>
    </row>
    <row r="3247" spans="1:4" x14ac:dyDescent="0.3">
      <c r="A3247" s="14">
        <v>7159147</v>
      </c>
      <c r="B3247" s="14">
        <v>3400000</v>
      </c>
      <c r="C3247" s="2" t="s">
        <v>5397</v>
      </c>
      <c r="D3247" s="17">
        <f t="shared" si="50"/>
        <v>3759147</v>
      </c>
    </row>
    <row r="3248" spans="1:4" x14ac:dyDescent="0.3">
      <c r="A3248" s="15">
        <v>17314483</v>
      </c>
      <c r="B3248" s="15">
        <v>4000000</v>
      </c>
      <c r="C3248" s="3" t="s">
        <v>5399</v>
      </c>
      <c r="D3248" s="17">
        <f t="shared" si="50"/>
        <v>13314483</v>
      </c>
    </row>
    <row r="3249" spans="1:4" x14ac:dyDescent="0.3">
      <c r="A3249" s="14">
        <v>6525762</v>
      </c>
      <c r="B3249" s="14">
        <v>4000000</v>
      </c>
      <c r="C3249" s="2" t="s">
        <v>5401</v>
      </c>
      <c r="D3249" s="17">
        <f t="shared" si="50"/>
        <v>2525762</v>
      </c>
    </row>
    <row r="3250" spans="1:4" x14ac:dyDescent="0.3">
      <c r="A3250" s="15">
        <v>4301331</v>
      </c>
      <c r="B3250" s="15">
        <v>4000000</v>
      </c>
      <c r="C3250" s="3" t="s">
        <v>5403</v>
      </c>
      <c r="D3250" s="17">
        <f t="shared" si="50"/>
        <v>301331</v>
      </c>
    </row>
    <row r="3251" spans="1:4" x14ac:dyDescent="0.3">
      <c r="A3251" s="14">
        <v>4046737</v>
      </c>
      <c r="B3251" s="14">
        <v>4000000</v>
      </c>
      <c r="C3251" s="2" t="s">
        <v>5404</v>
      </c>
      <c r="D3251" s="17">
        <f t="shared" si="50"/>
        <v>46737</v>
      </c>
    </row>
    <row r="3252" spans="1:4" x14ac:dyDescent="0.3">
      <c r="A3252" s="15">
        <v>3713002</v>
      </c>
      <c r="B3252" s="15">
        <v>8000000</v>
      </c>
      <c r="C3252" s="3" t="s">
        <v>5406</v>
      </c>
      <c r="D3252" s="17">
        <f t="shared" si="50"/>
        <v>-4286998</v>
      </c>
    </row>
    <row r="3253" spans="1:4" x14ac:dyDescent="0.3">
      <c r="A3253" s="14">
        <v>3468572</v>
      </c>
      <c r="B3253" s="14">
        <v>4000000</v>
      </c>
      <c r="C3253" s="2" t="s">
        <v>5407</v>
      </c>
      <c r="D3253" s="17">
        <f t="shared" si="50"/>
        <v>-531428</v>
      </c>
    </row>
    <row r="3254" spans="1:4" x14ac:dyDescent="0.3">
      <c r="A3254" s="15">
        <v>2892582</v>
      </c>
      <c r="B3254" s="15">
        <v>4000000</v>
      </c>
      <c r="C3254" s="3" t="s">
        <v>5408</v>
      </c>
      <c r="D3254" s="17">
        <f t="shared" si="50"/>
        <v>-1107418</v>
      </c>
    </row>
    <row r="3255" spans="1:4" x14ac:dyDescent="0.3">
      <c r="A3255" s="14">
        <v>2800000</v>
      </c>
      <c r="B3255" s="14">
        <v>4000000</v>
      </c>
      <c r="C3255" s="2" t="s">
        <v>5410</v>
      </c>
      <c r="D3255" s="17">
        <f t="shared" si="50"/>
        <v>-1200000</v>
      </c>
    </row>
    <row r="3256" spans="1:4" x14ac:dyDescent="0.3">
      <c r="A3256" s="15">
        <v>2426851</v>
      </c>
      <c r="B3256" s="15">
        <v>4000000</v>
      </c>
      <c r="C3256" s="3" t="s">
        <v>5411</v>
      </c>
      <c r="D3256" s="17">
        <f t="shared" si="50"/>
        <v>-1573149</v>
      </c>
    </row>
    <row r="3257" spans="1:4" x14ac:dyDescent="0.3">
      <c r="A3257" s="14">
        <v>1325073</v>
      </c>
      <c r="B3257" s="14">
        <v>4000000</v>
      </c>
      <c r="C3257" s="2" t="s">
        <v>5413</v>
      </c>
      <c r="D3257" s="17">
        <f t="shared" si="50"/>
        <v>-2674927</v>
      </c>
    </row>
    <row r="3258" spans="1:4" x14ac:dyDescent="0.3">
      <c r="A3258" s="14">
        <v>864959</v>
      </c>
      <c r="B3258" s="14">
        <v>4000000</v>
      </c>
      <c r="C3258" s="2" t="s">
        <v>5415</v>
      </c>
      <c r="D3258" s="17">
        <f t="shared" si="50"/>
        <v>-3135041</v>
      </c>
    </row>
    <row r="3259" spans="1:4" x14ac:dyDescent="0.3">
      <c r="A3259" s="15">
        <v>2601847</v>
      </c>
      <c r="B3259" s="15">
        <v>4000000</v>
      </c>
      <c r="C3259" s="3" t="s">
        <v>5417</v>
      </c>
      <c r="D3259" s="17">
        <f t="shared" si="50"/>
        <v>-1398153</v>
      </c>
    </row>
    <row r="3260" spans="1:4" x14ac:dyDescent="0.3">
      <c r="A3260" s="14">
        <v>800000</v>
      </c>
      <c r="B3260" s="14">
        <v>4000000</v>
      </c>
      <c r="C3260" s="2" t="s">
        <v>5420</v>
      </c>
      <c r="D3260" s="17">
        <f t="shared" si="50"/>
        <v>-3200000</v>
      </c>
    </row>
    <row r="3261" spans="1:4" x14ac:dyDescent="0.3">
      <c r="A3261" s="15">
        <v>562059</v>
      </c>
      <c r="B3261" s="15">
        <v>4000000</v>
      </c>
      <c r="C3261" s="3" t="s">
        <v>5422</v>
      </c>
      <c r="D3261" s="17">
        <f t="shared" si="50"/>
        <v>-3437941</v>
      </c>
    </row>
    <row r="3262" spans="1:4" x14ac:dyDescent="0.3">
      <c r="A3262" s="14">
        <v>399793</v>
      </c>
      <c r="B3262" s="14">
        <v>4000000</v>
      </c>
      <c r="C3262" s="2" t="s">
        <v>5423</v>
      </c>
      <c r="D3262" s="17">
        <f t="shared" si="50"/>
        <v>-3600207</v>
      </c>
    </row>
    <row r="3263" spans="1:4" x14ac:dyDescent="0.3">
      <c r="A3263" s="14">
        <v>371897</v>
      </c>
      <c r="B3263" s="14">
        <v>4000000</v>
      </c>
      <c r="C3263" s="2" t="s">
        <v>5424</v>
      </c>
      <c r="D3263" s="17">
        <f t="shared" si="50"/>
        <v>-3628103</v>
      </c>
    </row>
    <row r="3264" spans="1:4" x14ac:dyDescent="0.3">
      <c r="A3264" s="15">
        <v>302204</v>
      </c>
      <c r="B3264" s="15">
        <v>3000000</v>
      </c>
      <c r="C3264" s="3" t="s">
        <v>5426</v>
      </c>
      <c r="D3264" s="17">
        <f t="shared" si="50"/>
        <v>-2697796</v>
      </c>
    </row>
    <row r="3265" spans="1:4" x14ac:dyDescent="0.3">
      <c r="A3265" s="14">
        <v>354704</v>
      </c>
      <c r="B3265" s="14">
        <v>1300000</v>
      </c>
      <c r="C3265" s="2" t="s">
        <v>5427</v>
      </c>
      <c r="D3265" s="17">
        <f t="shared" si="50"/>
        <v>-945296</v>
      </c>
    </row>
    <row r="3266" spans="1:4" x14ac:dyDescent="0.3">
      <c r="A3266" s="15">
        <v>265107</v>
      </c>
      <c r="B3266" s="15">
        <v>1500000</v>
      </c>
      <c r="C3266" s="3" t="s">
        <v>5430</v>
      </c>
      <c r="D3266" s="17">
        <f t="shared" si="50"/>
        <v>-1234893</v>
      </c>
    </row>
    <row r="3267" spans="1:4" x14ac:dyDescent="0.3">
      <c r="A3267" s="14">
        <v>185577</v>
      </c>
      <c r="B3267" s="14">
        <v>4000000</v>
      </c>
      <c r="C3267" s="2" t="s">
        <v>5431</v>
      </c>
      <c r="D3267" s="17">
        <f t="shared" ref="D3267:D3330" si="51">A3267-B3267</f>
        <v>-3814423</v>
      </c>
    </row>
    <row r="3268" spans="1:4" x14ac:dyDescent="0.3">
      <c r="A3268" s="15">
        <v>100412</v>
      </c>
      <c r="B3268" s="15">
        <v>4000000</v>
      </c>
      <c r="C3268" s="3" t="s">
        <v>5433</v>
      </c>
      <c r="D3268" s="17">
        <f t="shared" si="51"/>
        <v>-3899588</v>
      </c>
    </row>
    <row r="3269" spans="1:4" x14ac:dyDescent="0.3">
      <c r="A3269" s="14">
        <v>58214</v>
      </c>
      <c r="B3269" s="14">
        <v>9500000</v>
      </c>
      <c r="C3269" s="2" t="s">
        <v>5435</v>
      </c>
      <c r="D3269" s="17">
        <f t="shared" si="51"/>
        <v>-9441786</v>
      </c>
    </row>
    <row r="3270" spans="1:4" x14ac:dyDescent="0.3">
      <c r="A3270" s="15">
        <v>75078</v>
      </c>
      <c r="B3270" s="15">
        <v>14000000</v>
      </c>
      <c r="C3270" s="3" t="s">
        <v>5436</v>
      </c>
      <c r="D3270" s="17">
        <f t="shared" si="51"/>
        <v>-13924922</v>
      </c>
    </row>
    <row r="3271" spans="1:4" x14ac:dyDescent="0.3">
      <c r="A3271" s="15">
        <v>317125</v>
      </c>
      <c r="B3271" s="15">
        <v>16000000</v>
      </c>
      <c r="C3271" s="3" t="s">
        <v>5437</v>
      </c>
      <c r="D3271" s="17">
        <f t="shared" si="51"/>
        <v>-15682875</v>
      </c>
    </row>
    <row r="3272" spans="1:4" x14ac:dyDescent="0.3">
      <c r="A3272" s="15">
        <v>146402</v>
      </c>
      <c r="B3272" s="15">
        <v>4000000</v>
      </c>
      <c r="C3272" s="3" t="s">
        <v>5439</v>
      </c>
      <c r="D3272" s="17">
        <f t="shared" si="51"/>
        <v>-3853598</v>
      </c>
    </row>
    <row r="3273" spans="1:4" x14ac:dyDescent="0.3">
      <c r="A3273" s="14">
        <v>18469</v>
      </c>
      <c r="B3273" s="14">
        <v>650000</v>
      </c>
      <c r="C3273" s="2" t="s">
        <v>5441</v>
      </c>
      <c r="D3273" s="17">
        <f t="shared" si="51"/>
        <v>-631531</v>
      </c>
    </row>
    <row r="3274" spans="1:4" x14ac:dyDescent="0.3">
      <c r="A3274" s="14">
        <v>12836</v>
      </c>
      <c r="B3274" s="14">
        <v>4000000</v>
      </c>
      <c r="C3274" s="2" t="s">
        <v>5442</v>
      </c>
      <c r="D3274" s="17">
        <f t="shared" si="51"/>
        <v>-3987164</v>
      </c>
    </row>
    <row r="3275" spans="1:4" x14ac:dyDescent="0.3">
      <c r="A3275" s="15">
        <v>20262</v>
      </c>
      <c r="B3275" s="15">
        <v>4000000</v>
      </c>
      <c r="C3275" s="3" t="s">
        <v>5444</v>
      </c>
      <c r="D3275" s="17">
        <f t="shared" si="51"/>
        <v>-3979738</v>
      </c>
    </row>
    <row r="3276" spans="1:4" x14ac:dyDescent="0.3">
      <c r="A3276" s="15">
        <v>4063</v>
      </c>
      <c r="B3276" s="15">
        <v>4000000</v>
      </c>
      <c r="C3276" s="3" t="s">
        <v>5446</v>
      </c>
      <c r="D3276" s="17">
        <f t="shared" si="51"/>
        <v>-3995937</v>
      </c>
    </row>
    <row r="3277" spans="1:4" x14ac:dyDescent="0.3">
      <c r="A3277" s="14">
        <v>198655278</v>
      </c>
      <c r="B3277" s="14">
        <v>3977000</v>
      </c>
      <c r="C3277" s="2" t="s">
        <v>5448</v>
      </c>
      <c r="D3277" s="17">
        <f t="shared" si="51"/>
        <v>194678278</v>
      </c>
    </row>
    <row r="3278" spans="1:4" x14ac:dyDescent="0.3">
      <c r="A3278" s="15">
        <v>143653</v>
      </c>
      <c r="B3278" s="15">
        <v>4000000</v>
      </c>
      <c r="C3278" s="3" t="s">
        <v>5450</v>
      </c>
      <c r="D3278" s="17">
        <f t="shared" si="51"/>
        <v>-3856347</v>
      </c>
    </row>
    <row r="3279" spans="1:4" x14ac:dyDescent="0.3">
      <c r="A3279" s="14">
        <v>14873</v>
      </c>
      <c r="B3279" s="14">
        <v>3800000</v>
      </c>
      <c r="C3279" s="2" t="s">
        <v>5453</v>
      </c>
      <c r="D3279" s="17">
        <f t="shared" si="51"/>
        <v>-3785127</v>
      </c>
    </row>
    <row r="3280" spans="1:4" x14ac:dyDescent="0.3">
      <c r="A3280" s="14">
        <v>8000000</v>
      </c>
      <c r="B3280" s="14">
        <v>3768785</v>
      </c>
      <c r="C3280" s="2" t="s">
        <v>5456</v>
      </c>
      <c r="D3280" s="17">
        <f t="shared" si="51"/>
        <v>4231215</v>
      </c>
    </row>
    <row r="3281" spans="1:4" x14ac:dyDescent="0.3">
      <c r="A3281" s="15">
        <v>37606</v>
      </c>
      <c r="B3281" s="15">
        <v>3500000</v>
      </c>
      <c r="C3281" s="3" t="s">
        <v>5458</v>
      </c>
      <c r="D3281" s="17">
        <f t="shared" si="51"/>
        <v>-3462394</v>
      </c>
    </row>
    <row r="3282" spans="1:4" x14ac:dyDescent="0.3">
      <c r="A3282" s="14">
        <v>2956000</v>
      </c>
      <c r="B3282" s="14">
        <v>3700000</v>
      </c>
      <c r="C3282" s="2" t="s">
        <v>5461</v>
      </c>
      <c r="D3282" s="17">
        <f t="shared" si="51"/>
        <v>-744000</v>
      </c>
    </row>
    <row r="3283" spans="1:4" x14ac:dyDescent="0.3">
      <c r="A3283" s="15">
        <v>19959</v>
      </c>
      <c r="B3283" s="15">
        <v>3800000</v>
      </c>
      <c r="C3283" s="3" t="s">
        <v>5463</v>
      </c>
      <c r="D3283" s="17">
        <f t="shared" si="51"/>
        <v>-3780041</v>
      </c>
    </row>
    <row r="3284" spans="1:4" x14ac:dyDescent="0.3">
      <c r="A3284" s="14">
        <v>2706659</v>
      </c>
      <c r="B3284" s="14">
        <v>2000000</v>
      </c>
      <c r="C3284" s="2" t="s">
        <v>5464</v>
      </c>
      <c r="D3284" s="17">
        <f t="shared" si="51"/>
        <v>706659</v>
      </c>
    </row>
    <row r="3285" spans="1:4" x14ac:dyDescent="0.3">
      <c r="A3285" s="14">
        <v>45857453</v>
      </c>
      <c r="B3285" s="14">
        <v>3500000</v>
      </c>
      <c r="C3285" s="2" t="s">
        <v>5465</v>
      </c>
      <c r="D3285" s="17">
        <f t="shared" si="51"/>
        <v>42357453</v>
      </c>
    </row>
    <row r="3286" spans="1:4" x14ac:dyDescent="0.3">
      <c r="A3286" s="15">
        <v>83400000</v>
      </c>
      <c r="B3286" s="15">
        <v>3500000</v>
      </c>
      <c r="C3286" s="3" t="s">
        <v>5467</v>
      </c>
      <c r="D3286" s="17">
        <f t="shared" si="51"/>
        <v>79900000</v>
      </c>
    </row>
    <row r="3287" spans="1:4" x14ac:dyDescent="0.3">
      <c r="A3287" s="15">
        <v>27900000</v>
      </c>
      <c r="B3287" s="15">
        <v>3500000</v>
      </c>
      <c r="C3287" s="3" t="s">
        <v>5468</v>
      </c>
      <c r="D3287" s="17">
        <f t="shared" si="51"/>
        <v>24400000</v>
      </c>
    </row>
    <row r="3288" spans="1:4" x14ac:dyDescent="0.3">
      <c r="A3288" s="14">
        <v>27900000</v>
      </c>
      <c r="B3288" s="14">
        <v>3500000</v>
      </c>
      <c r="C3288" s="2" t="s">
        <v>5469</v>
      </c>
      <c r="D3288" s="17">
        <f t="shared" si="51"/>
        <v>24400000</v>
      </c>
    </row>
    <row r="3289" spans="1:4" x14ac:dyDescent="0.3">
      <c r="A3289" s="14">
        <v>14000000</v>
      </c>
      <c r="B3289" s="14">
        <v>3500000</v>
      </c>
      <c r="C3289" s="2" t="s">
        <v>5471</v>
      </c>
      <c r="D3289" s="17">
        <f t="shared" si="51"/>
        <v>10500000</v>
      </c>
    </row>
    <row r="3290" spans="1:4" x14ac:dyDescent="0.3">
      <c r="A3290" s="14">
        <v>25138292</v>
      </c>
      <c r="B3290" s="14">
        <v>3500000</v>
      </c>
      <c r="C3290" s="2" t="s">
        <v>5473</v>
      </c>
      <c r="D3290" s="17">
        <f t="shared" si="51"/>
        <v>21638292</v>
      </c>
    </row>
    <row r="3291" spans="1:4" x14ac:dyDescent="0.3">
      <c r="A3291" s="15">
        <v>10305534</v>
      </c>
      <c r="B3291" s="15">
        <v>3500000</v>
      </c>
      <c r="C3291" s="3" t="s">
        <v>5475</v>
      </c>
      <c r="D3291" s="17">
        <f t="shared" si="51"/>
        <v>6805534</v>
      </c>
    </row>
    <row r="3292" spans="1:4" x14ac:dyDescent="0.3">
      <c r="A3292" s="14">
        <v>9449219</v>
      </c>
      <c r="B3292" s="14">
        <v>3500000</v>
      </c>
      <c r="C3292" s="2" t="s">
        <v>5477</v>
      </c>
      <c r="D3292" s="17">
        <f t="shared" si="51"/>
        <v>5949219</v>
      </c>
    </row>
    <row r="3293" spans="1:4" x14ac:dyDescent="0.3">
      <c r="A3293" s="15">
        <v>6390032</v>
      </c>
      <c r="B3293" s="15">
        <v>3500000</v>
      </c>
      <c r="C3293" s="3" t="s">
        <v>5478</v>
      </c>
      <c r="D3293" s="17">
        <f t="shared" si="51"/>
        <v>2890032</v>
      </c>
    </row>
    <row r="3294" spans="1:4" x14ac:dyDescent="0.3">
      <c r="A3294" s="14">
        <v>20167424</v>
      </c>
      <c r="B3294" s="14">
        <v>2000000</v>
      </c>
      <c r="C3294" s="2" t="s">
        <v>5480</v>
      </c>
      <c r="D3294" s="17">
        <f t="shared" si="51"/>
        <v>18167424</v>
      </c>
    </row>
    <row r="3295" spans="1:4" x14ac:dyDescent="0.3">
      <c r="A3295" s="15">
        <v>5923044</v>
      </c>
      <c r="B3295" s="15">
        <v>3600000</v>
      </c>
      <c r="C3295" s="3" t="s">
        <v>5481</v>
      </c>
      <c r="D3295" s="17">
        <f t="shared" si="51"/>
        <v>2323044</v>
      </c>
    </row>
    <row r="3296" spans="1:4" x14ac:dyDescent="0.3">
      <c r="A3296" s="14">
        <v>3293258</v>
      </c>
      <c r="B3296" s="14">
        <v>3000000</v>
      </c>
      <c r="C3296" s="2" t="s">
        <v>5484</v>
      </c>
      <c r="D3296" s="17">
        <f t="shared" si="51"/>
        <v>293258</v>
      </c>
    </row>
    <row r="3297" spans="1:4" x14ac:dyDescent="0.3">
      <c r="A3297" s="14">
        <v>886410</v>
      </c>
      <c r="B3297" s="14">
        <v>3500000</v>
      </c>
      <c r="C3297" s="2" t="s">
        <v>5486</v>
      </c>
      <c r="D3297" s="17">
        <f t="shared" si="51"/>
        <v>-2613590</v>
      </c>
    </row>
    <row r="3298" spans="1:4" x14ac:dyDescent="0.3">
      <c r="A3298" s="15">
        <v>252652</v>
      </c>
      <c r="B3298" s="15">
        <v>19900000</v>
      </c>
      <c r="C3298" s="3" t="s">
        <v>5489</v>
      </c>
      <c r="D3298" s="17">
        <f t="shared" si="51"/>
        <v>-19647348</v>
      </c>
    </row>
    <row r="3299" spans="1:4" x14ac:dyDescent="0.3">
      <c r="A3299" s="14">
        <v>220234</v>
      </c>
      <c r="B3299" s="14">
        <v>3500000</v>
      </c>
      <c r="C3299" s="2" t="s">
        <v>5491</v>
      </c>
      <c r="D3299" s="17">
        <f t="shared" si="51"/>
        <v>-3279766</v>
      </c>
    </row>
    <row r="3300" spans="1:4" x14ac:dyDescent="0.3">
      <c r="A3300" s="14">
        <v>101228</v>
      </c>
      <c r="B3300" s="14">
        <v>3500000</v>
      </c>
      <c r="C3300" s="2" t="s">
        <v>5493</v>
      </c>
      <c r="D3300" s="17">
        <f t="shared" si="51"/>
        <v>-3398772</v>
      </c>
    </row>
    <row r="3301" spans="1:4" x14ac:dyDescent="0.3">
      <c r="A3301" s="15">
        <v>96793</v>
      </c>
      <c r="B3301" s="15">
        <v>3500000</v>
      </c>
      <c r="C3301" s="3" t="s">
        <v>5494</v>
      </c>
      <c r="D3301" s="17">
        <f t="shared" si="51"/>
        <v>-3403207</v>
      </c>
    </row>
    <row r="3302" spans="1:4" x14ac:dyDescent="0.3">
      <c r="A3302" s="14">
        <v>123777</v>
      </c>
      <c r="B3302" s="14">
        <v>3500000</v>
      </c>
      <c r="C3302" s="2" t="s">
        <v>5497</v>
      </c>
      <c r="D3302" s="17">
        <f t="shared" si="51"/>
        <v>-3376223</v>
      </c>
    </row>
    <row r="3303" spans="1:4" x14ac:dyDescent="0.3">
      <c r="A3303" s="14">
        <v>77413017</v>
      </c>
      <c r="B3303" s="14">
        <v>8000000</v>
      </c>
      <c r="C3303" s="2" t="s">
        <v>5499</v>
      </c>
      <c r="D3303" s="17">
        <f t="shared" si="51"/>
        <v>69413017</v>
      </c>
    </row>
    <row r="3304" spans="1:4" x14ac:dyDescent="0.3">
      <c r="A3304" s="15">
        <v>5354039</v>
      </c>
      <c r="B3304" s="15">
        <v>3500000</v>
      </c>
      <c r="C3304" s="3" t="s">
        <v>5500</v>
      </c>
      <c r="D3304" s="17">
        <f t="shared" si="51"/>
        <v>1854039</v>
      </c>
    </row>
    <row r="3305" spans="1:4" x14ac:dyDescent="0.3">
      <c r="A3305" s="15">
        <v>2926565</v>
      </c>
      <c r="B3305" s="15">
        <v>3000000</v>
      </c>
      <c r="C3305" s="3" t="s">
        <v>5502</v>
      </c>
      <c r="D3305" s="17">
        <f t="shared" si="51"/>
        <v>-73435</v>
      </c>
    </row>
    <row r="3306" spans="1:4" x14ac:dyDescent="0.3">
      <c r="A3306" s="14">
        <v>13092000</v>
      </c>
      <c r="B3306" s="14">
        <v>3300000</v>
      </c>
      <c r="C3306" s="2" t="s">
        <v>5504</v>
      </c>
      <c r="D3306" s="17">
        <f t="shared" si="51"/>
        <v>9792000</v>
      </c>
    </row>
    <row r="3307" spans="1:4" x14ac:dyDescent="0.3">
      <c r="A3307" s="15">
        <v>7563397</v>
      </c>
      <c r="B3307" s="15">
        <v>3300000</v>
      </c>
      <c r="C3307" s="3" t="s">
        <v>5505</v>
      </c>
      <c r="D3307" s="17">
        <f t="shared" si="51"/>
        <v>4263397</v>
      </c>
    </row>
    <row r="3308" spans="1:4" x14ac:dyDescent="0.3">
      <c r="A3308" s="14">
        <v>104257</v>
      </c>
      <c r="B3308" s="14">
        <v>2200000</v>
      </c>
      <c r="C3308" s="2" t="s">
        <v>5507</v>
      </c>
      <c r="D3308" s="17">
        <f t="shared" si="51"/>
        <v>-2095743</v>
      </c>
    </row>
    <row r="3309" spans="1:4" x14ac:dyDescent="0.3">
      <c r="A3309" s="15">
        <v>610968</v>
      </c>
      <c r="B3309" s="15">
        <v>3800000</v>
      </c>
      <c r="C3309" s="3" t="s">
        <v>5508</v>
      </c>
      <c r="D3309" s="17">
        <f t="shared" si="51"/>
        <v>-3189032</v>
      </c>
    </row>
    <row r="3310" spans="1:4" x14ac:dyDescent="0.3">
      <c r="A3310" s="15">
        <v>8108247</v>
      </c>
      <c r="B3310" s="15">
        <v>3300000</v>
      </c>
      <c r="C3310" s="3" t="s">
        <v>5509</v>
      </c>
      <c r="D3310" s="17">
        <f t="shared" si="51"/>
        <v>4808247</v>
      </c>
    </row>
    <row r="3311" spans="1:4" x14ac:dyDescent="0.3">
      <c r="A3311" s="15">
        <v>6517198</v>
      </c>
      <c r="B3311" s="15">
        <v>3000000</v>
      </c>
      <c r="C3311" s="3" t="s">
        <v>5511</v>
      </c>
      <c r="D3311" s="17">
        <f t="shared" si="51"/>
        <v>3517198</v>
      </c>
    </row>
    <row r="3312" spans="1:4" x14ac:dyDescent="0.3">
      <c r="A3312" s="14">
        <v>5776314</v>
      </c>
      <c r="B3312" s="14">
        <v>3200000</v>
      </c>
      <c r="C3312" s="2" t="s">
        <v>5512</v>
      </c>
      <c r="D3312" s="17">
        <f t="shared" si="51"/>
        <v>2576314</v>
      </c>
    </row>
    <row r="3313" spans="1:4" x14ac:dyDescent="0.3">
      <c r="A3313" s="14">
        <v>141600000</v>
      </c>
      <c r="B3313" s="14">
        <v>3000000</v>
      </c>
      <c r="C3313" s="2" t="s">
        <v>5513</v>
      </c>
      <c r="D3313" s="17">
        <f t="shared" si="51"/>
        <v>138600000</v>
      </c>
    </row>
    <row r="3314" spans="1:4" x14ac:dyDescent="0.3">
      <c r="A3314" s="15">
        <v>51100000</v>
      </c>
      <c r="B3314" s="15">
        <v>3000000</v>
      </c>
      <c r="C3314" s="3" t="s">
        <v>5514</v>
      </c>
      <c r="D3314" s="17">
        <f t="shared" si="51"/>
        <v>48100000</v>
      </c>
    </row>
    <row r="3315" spans="1:4" x14ac:dyDescent="0.3">
      <c r="A3315" s="14">
        <v>16501785</v>
      </c>
      <c r="B3315" s="14">
        <v>3500000</v>
      </c>
      <c r="C3315" s="2" t="s">
        <v>5515</v>
      </c>
      <c r="D3315" s="17">
        <f t="shared" si="51"/>
        <v>13001785</v>
      </c>
    </row>
    <row r="3316" spans="1:4" x14ac:dyDescent="0.3">
      <c r="A3316" s="15">
        <v>38168022</v>
      </c>
      <c r="B3316" s="15">
        <v>3000000</v>
      </c>
      <c r="C3316" s="3" t="s">
        <v>5516</v>
      </c>
      <c r="D3316" s="17">
        <f t="shared" si="51"/>
        <v>35168022</v>
      </c>
    </row>
    <row r="3317" spans="1:4" x14ac:dyDescent="0.3">
      <c r="A3317" s="14">
        <v>84749884</v>
      </c>
      <c r="B3317" s="14">
        <v>3000000</v>
      </c>
      <c r="C3317" s="2" t="s">
        <v>5518</v>
      </c>
      <c r="D3317" s="17">
        <f t="shared" si="51"/>
        <v>81749884</v>
      </c>
    </row>
    <row r="3318" spans="1:4" x14ac:dyDescent="0.3">
      <c r="A3318" s="15">
        <v>24788807</v>
      </c>
      <c r="B3318" s="15">
        <v>3000000</v>
      </c>
      <c r="C3318" s="3" t="s">
        <v>5519</v>
      </c>
      <c r="D3318" s="17">
        <f t="shared" si="51"/>
        <v>21788807</v>
      </c>
    </row>
    <row r="3319" spans="1:4" x14ac:dyDescent="0.3">
      <c r="A3319" s="14">
        <v>21244913</v>
      </c>
      <c r="B3319" s="14">
        <v>4000000</v>
      </c>
      <c r="C3319" s="2" t="s">
        <v>5521</v>
      </c>
      <c r="D3319" s="17">
        <f t="shared" si="51"/>
        <v>17244913</v>
      </c>
    </row>
    <row r="3320" spans="1:4" x14ac:dyDescent="0.3">
      <c r="A3320" s="14">
        <v>30000000</v>
      </c>
      <c r="B3320" s="14">
        <v>2200000</v>
      </c>
      <c r="C3320" s="2" t="s">
        <v>5523</v>
      </c>
      <c r="D3320" s="17">
        <f t="shared" si="51"/>
        <v>27800000</v>
      </c>
    </row>
    <row r="3321" spans="1:4" x14ac:dyDescent="0.3">
      <c r="A3321" s="15">
        <v>20966644</v>
      </c>
      <c r="B3321" s="15">
        <v>3000000</v>
      </c>
      <c r="C3321" s="3" t="s">
        <v>5524</v>
      </c>
      <c r="D3321" s="17">
        <f t="shared" si="51"/>
        <v>17966644</v>
      </c>
    </row>
    <row r="3322" spans="1:4" x14ac:dyDescent="0.3">
      <c r="A3322" s="14">
        <v>64423650</v>
      </c>
      <c r="B3322" s="14">
        <v>3000000</v>
      </c>
      <c r="C3322" s="2" t="s">
        <v>5525</v>
      </c>
      <c r="D3322" s="17">
        <f t="shared" si="51"/>
        <v>61423650</v>
      </c>
    </row>
    <row r="3323" spans="1:4" x14ac:dyDescent="0.3">
      <c r="A3323" s="15">
        <v>48056940</v>
      </c>
      <c r="B3323" s="15">
        <v>3000000</v>
      </c>
      <c r="C3323" s="3" t="s">
        <v>5526</v>
      </c>
      <c r="D3323" s="17">
        <f t="shared" si="51"/>
        <v>45056940</v>
      </c>
    </row>
    <row r="3324" spans="1:4" x14ac:dyDescent="0.3">
      <c r="A3324" s="14">
        <v>19184015</v>
      </c>
      <c r="B3324" s="14">
        <v>3000000</v>
      </c>
      <c r="C3324" s="2" t="s">
        <v>5528</v>
      </c>
      <c r="D3324" s="17">
        <f t="shared" si="51"/>
        <v>16184015</v>
      </c>
    </row>
    <row r="3325" spans="1:4" x14ac:dyDescent="0.3">
      <c r="A3325" s="15">
        <v>24629916</v>
      </c>
      <c r="B3325" s="15">
        <v>3000000</v>
      </c>
      <c r="C3325" s="3" t="s">
        <v>5529</v>
      </c>
      <c r="D3325" s="17">
        <f t="shared" si="51"/>
        <v>21629916</v>
      </c>
    </row>
    <row r="3326" spans="1:4" x14ac:dyDescent="0.3">
      <c r="A3326" s="15">
        <v>19472057</v>
      </c>
      <c r="B3326" s="15">
        <v>3000000</v>
      </c>
      <c r="C3326" s="3" t="s">
        <v>5531</v>
      </c>
      <c r="D3326" s="17">
        <f t="shared" si="51"/>
        <v>16472057</v>
      </c>
    </row>
    <row r="3327" spans="1:4" x14ac:dyDescent="0.3">
      <c r="A3327" s="14">
        <v>27200000</v>
      </c>
      <c r="B3327" s="14">
        <v>3000000</v>
      </c>
      <c r="C3327" s="2" t="s">
        <v>5532</v>
      </c>
      <c r="D3327" s="17">
        <f t="shared" si="51"/>
        <v>24200000</v>
      </c>
    </row>
    <row r="3328" spans="1:4" x14ac:dyDescent="0.3">
      <c r="A3328" s="15">
        <v>15369573</v>
      </c>
      <c r="B3328" s="15">
        <v>3000000</v>
      </c>
      <c r="C3328" s="3" t="s">
        <v>5533</v>
      </c>
      <c r="D3328" s="17">
        <f t="shared" si="51"/>
        <v>12369573</v>
      </c>
    </row>
    <row r="3329" spans="1:4" x14ac:dyDescent="0.3">
      <c r="A3329" s="14">
        <v>15935068</v>
      </c>
      <c r="B3329" s="14">
        <v>2500000</v>
      </c>
      <c r="C3329" s="2" t="s">
        <v>5535</v>
      </c>
      <c r="D3329" s="17">
        <f t="shared" si="51"/>
        <v>13435068</v>
      </c>
    </row>
    <row r="3330" spans="1:4" x14ac:dyDescent="0.3">
      <c r="A3330" s="14">
        <v>11694528</v>
      </c>
      <c r="B3330" s="14">
        <v>3000000</v>
      </c>
      <c r="C3330" s="2" t="s">
        <v>5537</v>
      </c>
      <c r="D3330" s="17">
        <f t="shared" si="51"/>
        <v>8694528</v>
      </c>
    </row>
    <row r="3331" spans="1:4" x14ac:dyDescent="0.3">
      <c r="A3331" s="15">
        <v>10017041</v>
      </c>
      <c r="B3331" s="15">
        <v>3000000</v>
      </c>
      <c r="C3331" s="3" t="s">
        <v>5539</v>
      </c>
      <c r="D3331" s="17">
        <f t="shared" ref="D3331:D3394" si="52">A3331-B3331</f>
        <v>7017041</v>
      </c>
    </row>
    <row r="3332" spans="1:4" x14ac:dyDescent="0.3">
      <c r="A3332" s="15">
        <v>7059537</v>
      </c>
      <c r="B3332" s="15">
        <v>3000000</v>
      </c>
      <c r="C3332" s="3" t="s">
        <v>5541</v>
      </c>
      <c r="D3332" s="17">
        <f t="shared" si="52"/>
        <v>4059537</v>
      </c>
    </row>
    <row r="3333" spans="1:4" x14ac:dyDescent="0.3">
      <c r="A3333" s="14">
        <v>8114507</v>
      </c>
      <c r="B3333" s="14">
        <v>3000000</v>
      </c>
      <c r="C3333" s="2" t="s">
        <v>5542</v>
      </c>
      <c r="D3333" s="17">
        <f t="shared" si="52"/>
        <v>5114507</v>
      </c>
    </row>
    <row r="3334" spans="1:4" x14ac:dyDescent="0.3">
      <c r="A3334" s="15">
        <v>7888703</v>
      </c>
      <c r="B3334" s="15">
        <v>3000000</v>
      </c>
      <c r="C3334" s="3" t="s">
        <v>5544</v>
      </c>
      <c r="D3334" s="17">
        <f t="shared" si="52"/>
        <v>4888703</v>
      </c>
    </row>
    <row r="3335" spans="1:4" x14ac:dyDescent="0.3">
      <c r="A3335" s="14">
        <v>7282851</v>
      </c>
      <c r="B3335" s="14">
        <v>3000000</v>
      </c>
      <c r="C3335" s="2" t="s">
        <v>5546</v>
      </c>
      <c r="D3335" s="17">
        <f t="shared" si="52"/>
        <v>4282851</v>
      </c>
    </row>
    <row r="3336" spans="1:4" x14ac:dyDescent="0.3">
      <c r="A3336" s="14">
        <v>5844929</v>
      </c>
      <c r="B3336" s="14">
        <v>3000000</v>
      </c>
      <c r="C3336" s="2" t="s">
        <v>5548</v>
      </c>
      <c r="D3336" s="17">
        <f t="shared" si="52"/>
        <v>2844929</v>
      </c>
    </row>
    <row r="3337" spans="1:4" x14ac:dyDescent="0.3">
      <c r="A3337" s="15">
        <v>4170647</v>
      </c>
      <c r="B3337" s="15">
        <v>1900000</v>
      </c>
      <c r="C3337" s="3" t="s">
        <v>5550</v>
      </c>
      <c r="D3337" s="17">
        <f t="shared" si="52"/>
        <v>2270647</v>
      </c>
    </row>
    <row r="3338" spans="1:4" x14ac:dyDescent="0.3">
      <c r="A3338" s="14">
        <v>4142507</v>
      </c>
      <c r="B3338" s="14">
        <v>3000000</v>
      </c>
      <c r="C3338" s="2" t="s">
        <v>5552</v>
      </c>
      <c r="D3338" s="17">
        <f t="shared" si="52"/>
        <v>1142507</v>
      </c>
    </row>
    <row r="3339" spans="1:4" x14ac:dyDescent="0.3">
      <c r="A3339" s="15">
        <v>4109095</v>
      </c>
      <c r="B3339" s="15">
        <v>3000000</v>
      </c>
      <c r="C3339" s="3" t="s">
        <v>5554</v>
      </c>
      <c r="D3339" s="17">
        <f t="shared" si="52"/>
        <v>1109095</v>
      </c>
    </row>
    <row r="3340" spans="1:4" x14ac:dyDescent="0.3">
      <c r="A3340" s="14">
        <v>3902679</v>
      </c>
      <c r="B3340" s="14">
        <v>3000000</v>
      </c>
      <c r="C3340" s="2" t="s">
        <v>5556</v>
      </c>
      <c r="D3340" s="17">
        <f t="shared" si="52"/>
        <v>902679</v>
      </c>
    </row>
    <row r="3341" spans="1:4" x14ac:dyDescent="0.3">
      <c r="A3341" s="15">
        <v>3559990</v>
      </c>
      <c r="B3341" s="15">
        <v>3000000</v>
      </c>
      <c r="C3341" s="3" t="s">
        <v>5558</v>
      </c>
      <c r="D3341" s="17">
        <f t="shared" si="52"/>
        <v>559990</v>
      </c>
    </row>
    <row r="3342" spans="1:4" x14ac:dyDescent="0.3">
      <c r="A3342" s="15">
        <v>3287435</v>
      </c>
      <c r="B3342" s="15">
        <v>4500000</v>
      </c>
      <c r="C3342" s="3" t="s">
        <v>5560</v>
      </c>
      <c r="D3342" s="17">
        <f t="shared" si="52"/>
        <v>-1212565</v>
      </c>
    </row>
    <row r="3343" spans="1:4" x14ac:dyDescent="0.3">
      <c r="A3343" s="14">
        <v>3071947</v>
      </c>
      <c r="B3343" s="14">
        <v>3500000</v>
      </c>
      <c r="C3343" s="2" t="s">
        <v>5562</v>
      </c>
      <c r="D3343" s="17">
        <f t="shared" si="52"/>
        <v>-428053</v>
      </c>
    </row>
    <row r="3344" spans="1:4" x14ac:dyDescent="0.3">
      <c r="A3344" s="15">
        <v>2961991</v>
      </c>
      <c r="B3344" s="15">
        <v>3300000</v>
      </c>
      <c r="C3344" s="3" t="s">
        <v>5564</v>
      </c>
      <c r="D3344" s="17">
        <f t="shared" si="52"/>
        <v>-338009</v>
      </c>
    </row>
    <row r="3345" spans="1:4" x14ac:dyDescent="0.3">
      <c r="A3345" s="15">
        <v>2912363</v>
      </c>
      <c r="B3345" s="15">
        <v>3000000</v>
      </c>
      <c r="C3345" s="3" t="s">
        <v>5565</v>
      </c>
      <c r="D3345" s="17">
        <f t="shared" si="52"/>
        <v>-87637</v>
      </c>
    </row>
    <row r="3346" spans="1:4" x14ac:dyDescent="0.3">
      <c r="A3346" s="14">
        <v>3000000</v>
      </c>
      <c r="B3346" s="14">
        <v>3000000</v>
      </c>
      <c r="C3346" s="2" t="s">
        <v>5568</v>
      </c>
      <c r="D3346" s="17">
        <f t="shared" si="52"/>
        <v>0</v>
      </c>
    </row>
    <row r="3347" spans="1:4" x14ac:dyDescent="0.3">
      <c r="A3347" s="15">
        <v>2223990</v>
      </c>
      <c r="B3347" s="15">
        <v>3000000</v>
      </c>
      <c r="C3347" s="3" t="s">
        <v>5569</v>
      </c>
      <c r="D3347" s="17">
        <f t="shared" si="52"/>
        <v>-776010</v>
      </c>
    </row>
    <row r="3348" spans="1:4" x14ac:dyDescent="0.3">
      <c r="A3348" s="14">
        <v>1821983</v>
      </c>
      <c r="B3348" s="14">
        <v>3000000</v>
      </c>
      <c r="C3348" s="2" t="s">
        <v>5571</v>
      </c>
      <c r="D3348" s="17">
        <f t="shared" si="52"/>
        <v>-1178017</v>
      </c>
    </row>
    <row r="3349" spans="1:4" x14ac:dyDescent="0.3">
      <c r="A3349" s="15">
        <v>2181290</v>
      </c>
      <c r="B3349" s="15">
        <v>3000000</v>
      </c>
      <c r="C3349" s="3" t="s">
        <v>5572</v>
      </c>
      <c r="D3349" s="17">
        <f t="shared" si="52"/>
        <v>-818710</v>
      </c>
    </row>
    <row r="3350" spans="1:4" x14ac:dyDescent="0.3">
      <c r="A3350" s="14">
        <v>2848578</v>
      </c>
      <c r="B3350" s="14">
        <v>3500000</v>
      </c>
      <c r="C3350" s="2" t="s">
        <v>5574</v>
      </c>
      <c r="D3350" s="17">
        <f t="shared" si="52"/>
        <v>-651422</v>
      </c>
    </row>
    <row r="3351" spans="1:4" x14ac:dyDescent="0.3">
      <c r="A3351" s="15">
        <v>703002</v>
      </c>
      <c r="B3351" s="15">
        <v>3000000</v>
      </c>
      <c r="C3351" s="3" t="s">
        <v>5576</v>
      </c>
      <c r="D3351" s="17">
        <f t="shared" si="52"/>
        <v>-2296998</v>
      </c>
    </row>
    <row r="3352" spans="1:4" x14ac:dyDescent="0.3">
      <c r="A3352" s="14">
        <v>418268</v>
      </c>
      <c r="B3352" s="14">
        <v>3000000</v>
      </c>
      <c r="C3352" s="2" t="s">
        <v>5578</v>
      </c>
      <c r="D3352" s="17">
        <f t="shared" si="52"/>
        <v>-2581732</v>
      </c>
    </row>
    <row r="3353" spans="1:4" x14ac:dyDescent="0.3">
      <c r="A3353" s="15">
        <v>200803</v>
      </c>
      <c r="B3353" s="15">
        <v>3000000</v>
      </c>
      <c r="C3353" s="3" t="s">
        <v>5580</v>
      </c>
      <c r="D3353" s="17">
        <f t="shared" si="52"/>
        <v>-2799197</v>
      </c>
    </row>
    <row r="3354" spans="1:4" x14ac:dyDescent="0.3">
      <c r="A3354" s="14">
        <v>95016</v>
      </c>
      <c r="B3354" s="14">
        <v>2700000</v>
      </c>
      <c r="C3354" s="2" t="s">
        <v>5581</v>
      </c>
      <c r="D3354" s="17">
        <f t="shared" si="52"/>
        <v>-2604984</v>
      </c>
    </row>
    <row r="3355" spans="1:4" x14ac:dyDescent="0.3">
      <c r="A3355" s="14">
        <v>143000</v>
      </c>
      <c r="B3355" s="14">
        <v>5000000</v>
      </c>
      <c r="C3355" s="2" t="s">
        <v>5583</v>
      </c>
      <c r="D3355" s="17">
        <f t="shared" si="52"/>
        <v>-4857000</v>
      </c>
    </row>
    <row r="3356" spans="1:4" x14ac:dyDescent="0.3">
      <c r="A3356" s="15">
        <v>39852</v>
      </c>
      <c r="B3356" s="15">
        <v>3000000</v>
      </c>
      <c r="C3356" s="3" t="s">
        <v>5585</v>
      </c>
      <c r="D3356" s="17">
        <f t="shared" si="52"/>
        <v>-2960148</v>
      </c>
    </row>
    <row r="3357" spans="1:4" x14ac:dyDescent="0.3">
      <c r="A3357" s="14">
        <v>22000</v>
      </c>
      <c r="B3357" s="14">
        <v>3000000</v>
      </c>
      <c r="C3357" s="2" t="s">
        <v>5586</v>
      </c>
      <c r="D3357" s="17">
        <f t="shared" si="52"/>
        <v>-2978000</v>
      </c>
    </row>
    <row r="3358" spans="1:4" x14ac:dyDescent="0.3">
      <c r="A3358" s="14">
        <v>5595428</v>
      </c>
      <c r="B3358" s="14">
        <v>2900000</v>
      </c>
      <c r="C3358" s="2" t="s">
        <v>5587</v>
      </c>
      <c r="D3358" s="17">
        <f t="shared" si="52"/>
        <v>2695428</v>
      </c>
    </row>
    <row r="3359" spans="1:4" x14ac:dyDescent="0.3">
      <c r="A3359" s="15">
        <v>3123749</v>
      </c>
      <c r="B3359" s="15">
        <v>1500000</v>
      </c>
      <c r="C3359" s="3" t="s">
        <v>5589</v>
      </c>
      <c r="D3359" s="17">
        <f t="shared" si="52"/>
        <v>1623749</v>
      </c>
    </row>
    <row r="3360" spans="1:4" x14ac:dyDescent="0.3">
      <c r="A3360" s="15">
        <v>3645438</v>
      </c>
      <c r="B3360" s="15">
        <v>2200000</v>
      </c>
      <c r="C3360" s="3" t="s">
        <v>5590</v>
      </c>
      <c r="D3360" s="17">
        <f t="shared" si="52"/>
        <v>1445438</v>
      </c>
    </row>
    <row r="3361" spans="1:4" x14ac:dyDescent="0.3">
      <c r="A3361" s="14">
        <v>22201636</v>
      </c>
      <c r="B3361" s="14">
        <v>8000000</v>
      </c>
      <c r="C3361" s="2" t="s">
        <v>5591</v>
      </c>
      <c r="D3361" s="17">
        <f t="shared" si="52"/>
        <v>14201636</v>
      </c>
    </row>
    <row r="3362" spans="1:4" x14ac:dyDescent="0.3">
      <c r="A3362" s="15">
        <v>25000000</v>
      </c>
      <c r="B3362" s="15">
        <v>2883848</v>
      </c>
      <c r="C3362" s="3" t="s">
        <v>5593</v>
      </c>
      <c r="D3362" s="17">
        <f t="shared" si="52"/>
        <v>22116152</v>
      </c>
    </row>
    <row r="3363" spans="1:4" x14ac:dyDescent="0.3">
      <c r="A3363" s="14">
        <v>19170001</v>
      </c>
      <c r="B3363" s="14">
        <v>2800000</v>
      </c>
      <c r="C3363" s="2" t="s">
        <v>5595</v>
      </c>
      <c r="D3363" s="17">
        <f t="shared" si="52"/>
        <v>16370001</v>
      </c>
    </row>
    <row r="3364" spans="1:4" x14ac:dyDescent="0.3">
      <c r="A3364" s="15">
        <v>22202612</v>
      </c>
      <c r="B3364" s="15">
        <v>2800000</v>
      </c>
      <c r="C3364" s="3" t="s">
        <v>5596</v>
      </c>
      <c r="D3364" s="17">
        <f t="shared" si="52"/>
        <v>19402612</v>
      </c>
    </row>
    <row r="3365" spans="1:4" x14ac:dyDescent="0.3">
      <c r="A3365" s="14">
        <v>86300000</v>
      </c>
      <c r="B3365" s="14">
        <v>2800000</v>
      </c>
      <c r="C3365" s="2" t="s">
        <v>5597</v>
      </c>
      <c r="D3365" s="17">
        <f t="shared" si="52"/>
        <v>83500000</v>
      </c>
    </row>
    <row r="3366" spans="1:4" x14ac:dyDescent="0.3">
      <c r="A3366" s="15">
        <v>952620</v>
      </c>
      <c r="B3366" s="15">
        <v>2000000</v>
      </c>
      <c r="C3366" s="3" t="s">
        <v>5598</v>
      </c>
      <c r="D3366" s="17">
        <f t="shared" si="52"/>
        <v>-1047380</v>
      </c>
    </row>
    <row r="3367" spans="1:4" x14ac:dyDescent="0.3">
      <c r="A3367" s="15">
        <v>9054736</v>
      </c>
      <c r="B3367" s="15">
        <v>2700000</v>
      </c>
      <c r="C3367" s="3" t="s">
        <v>5600</v>
      </c>
      <c r="D3367" s="17">
        <f t="shared" si="52"/>
        <v>6354736</v>
      </c>
    </row>
    <row r="3368" spans="1:4" x14ac:dyDescent="0.3">
      <c r="A3368" s="14">
        <v>119500000</v>
      </c>
      <c r="B3368" s="14">
        <v>2600000</v>
      </c>
      <c r="C3368" s="2" t="s">
        <v>5601</v>
      </c>
      <c r="D3368" s="17">
        <f t="shared" si="52"/>
        <v>116900000</v>
      </c>
    </row>
    <row r="3369" spans="1:4" x14ac:dyDescent="0.3">
      <c r="A3369" s="15">
        <v>32600000</v>
      </c>
      <c r="B3369" s="15">
        <v>1800000</v>
      </c>
      <c r="C3369" s="3" t="s">
        <v>5603</v>
      </c>
      <c r="D3369" s="17">
        <f t="shared" si="52"/>
        <v>30800000</v>
      </c>
    </row>
    <row r="3370" spans="1:4" x14ac:dyDescent="0.3">
      <c r="A3370" s="15">
        <v>3130592</v>
      </c>
      <c r="B3370" s="15">
        <v>2600000</v>
      </c>
      <c r="C3370" s="3" t="s">
        <v>5604</v>
      </c>
      <c r="D3370" s="17">
        <f t="shared" si="52"/>
        <v>530592</v>
      </c>
    </row>
    <row r="3371" spans="1:4" x14ac:dyDescent="0.3">
      <c r="A3371" s="15">
        <v>38108</v>
      </c>
      <c r="B3371" s="15">
        <v>2600000</v>
      </c>
      <c r="C3371" s="3" t="s">
        <v>5606</v>
      </c>
      <c r="D3371" s="17">
        <f t="shared" si="52"/>
        <v>-2561892</v>
      </c>
    </row>
    <row r="3372" spans="1:4" x14ac:dyDescent="0.3">
      <c r="A3372" s="14">
        <v>40041683</v>
      </c>
      <c r="B3372" s="14">
        <v>2500000</v>
      </c>
      <c r="C3372" s="2" t="s">
        <v>5607</v>
      </c>
      <c r="D3372" s="17">
        <f t="shared" si="52"/>
        <v>37541683</v>
      </c>
    </row>
    <row r="3373" spans="1:4" x14ac:dyDescent="0.3">
      <c r="A3373" s="15">
        <v>33349949</v>
      </c>
      <c r="B3373" s="15">
        <v>2500000</v>
      </c>
      <c r="C3373" s="3" t="s">
        <v>5609</v>
      </c>
      <c r="D3373" s="17">
        <f t="shared" si="52"/>
        <v>30849949</v>
      </c>
    </row>
    <row r="3374" spans="1:4" x14ac:dyDescent="0.3">
      <c r="A3374" s="15">
        <v>25809813</v>
      </c>
      <c r="B3374" s="15">
        <v>26000000</v>
      </c>
      <c r="C3374" s="3" t="s">
        <v>5610</v>
      </c>
      <c r="D3374" s="17">
        <f t="shared" si="52"/>
        <v>-190187</v>
      </c>
    </row>
    <row r="3375" spans="1:4" x14ac:dyDescent="0.3">
      <c r="A3375" s="14">
        <v>14400000</v>
      </c>
      <c r="B3375" s="14">
        <v>2500000</v>
      </c>
      <c r="C3375" s="2" t="s">
        <v>5612</v>
      </c>
      <c r="D3375" s="17">
        <f t="shared" si="52"/>
        <v>11900000</v>
      </c>
    </row>
    <row r="3376" spans="1:4" x14ac:dyDescent="0.3">
      <c r="A3376" s="15">
        <v>32230907</v>
      </c>
      <c r="B3376" s="15">
        <v>2500000</v>
      </c>
      <c r="C3376" s="3" t="s">
        <v>5614</v>
      </c>
      <c r="D3376" s="17">
        <f t="shared" si="52"/>
        <v>29730907</v>
      </c>
    </row>
    <row r="3377" spans="1:4" x14ac:dyDescent="0.3">
      <c r="A3377" s="14">
        <v>6401336</v>
      </c>
      <c r="B3377" s="14">
        <v>2500000</v>
      </c>
      <c r="C3377" s="2" t="s">
        <v>5615</v>
      </c>
      <c r="D3377" s="17">
        <f t="shared" si="52"/>
        <v>3901336</v>
      </c>
    </row>
    <row r="3378" spans="1:4" x14ac:dyDescent="0.3">
      <c r="A3378" s="15">
        <v>26781723</v>
      </c>
      <c r="B3378" s="15">
        <v>2500000</v>
      </c>
      <c r="C3378" s="3" t="s">
        <v>5616</v>
      </c>
      <c r="D3378" s="17">
        <f t="shared" si="52"/>
        <v>24281723</v>
      </c>
    </row>
    <row r="3379" spans="1:4" x14ac:dyDescent="0.3">
      <c r="A3379" s="14">
        <v>5400000</v>
      </c>
      <c r="B3379" s="14">
        <v>2500000</v>
      </c>
      <c r="C3379" s="2" t="s">
        <v>5617</v>
      </c>
      <c r="D3379" s="17">
        <f t="shared" si="52"/>
        <v>2900000</v>
      </c>
    </row>
    <row r="3380" spans="1:4" x14ac:dyDescent="0.3">
      <c r="A3380" s="14">
        <v>1282084</v>
      </c>
      <c r="B3380" s="14">
        <v>2500000</v>
      </c>
      <c r="C3380" s="2" t="s">
        <v>5619</v>
      </c>
      <c r="D3380" s="17">
        <f t="shared" si="52"/>
        <v>-1217916</v>
      </c>
    </row>
    <row r="3381" spans="1:4" x14ac:dyDescent="0.3">
      <c r="A3381" s="15">
        <v>3325638</v>
      </c>
      <c r="B3381" s="15">
        <v>2500000</v>
      </c>
      <c r="C3381" s="3" t="s">
        <v>5621</v>
      </c>
      <c r="D3381" s="17">
        <f t="shared" si="52"/>
        <v>825638</v>
      </c>
    </row>
    <row r="3382" spans="1:4" x14ac:dyDescent="0.3">
      <c r="A3382" s="14">
        <v>395592</v>
      </c>
      <c r="B3382" s="14">
        <v>2000000</v>
      </c>
      <c r="C3382" s="2" t="s">
        <v>5623</v>
      </c>
      <c r="D3382" s="17">
        <f t="shared" si="52"/>
        <v>-1604408</v>
      </c>
    </row>
    <row r="3383" spans="1:4" x14ac:dyDescent="0.3">
      <c r="A3383" s="15">
        <v>6851969</v>
      </c>
      <c r="B3383" s="15">
        <v>2500000</v>
      </c>
      <c r="C3383" s="3" t="s">
        <v>5625</v>
      </c>
      <c r="D3383" s="17">
        <f t="shared" si="52"/>
        <v>4351969</v>
      </c>
    </row>
    <row r="3384" spans="1:4" x14ac:dyDescent="0.3">
      <c r="A3384" s="15">
        <v>12995673</v>
      </c>
      <c r="B3384" s="15">
        <v>2500000</v>
      </c>
      <c r="C3384" s="3" t="s">
        <v>5627</v>
      </c>
      <c r="D3384" s="17">
        <f t="shared" si="52"/>
        <v>10495673</v>
      </c>
    </row>
    <row r="3385" spans="1:4" x14ac:dyDescent="0.3">
      <c r="A3385" s="14">
        <v>173783</v>
      </c>
      <c r="B3385" s="14">
        <v>2500000</v>
      </c>
      <c r="C3385" s="2" t="s">
        <v>5629</v>
      </c>
      <c r="D3385" s="17">
        <f t="shared" si="52"/>
        <v>-2326217</v>
      </c>
    </row>
    <row r="3386" spans="1:4" x14ac:dyDescent="0.3">
      <c r="A3386" s="15">
        <v>118666</v>
      </c>
      <c r="B3386" s="15">
        <v>2500000</v>
      </c>
      <c r="C3386" s="3" t="s">
        <v>5631</v>
      </c>
      <c r="D3386" s="17">
        <f t="shared" si="52"/>
        <v>-2381334</v>
      </c>
    </row>
    <row r="3387" spans="1:4" x14ac:dyDescent="0.3">
      <c r="A3387" s="15">
        <v>71904</v>
      </c>
      <c r="B3387" s="15">
        <v>2500000</v>
      </c>
      <c r="C3387" s="3" t="s">
        <v>5633</v>
      </c>
      <c r="D3387" s="17">
        <f t="shared" si="52"/>
        <v>-2428096</v>
      </c>
    </row>
    <row r="3388" spans="1:4" x14ac:dyDescent="0.3">
      <c r="A3388" s="14">
        <v>99851</v>
      </c>
      <c r="B3388" s="14">
        <v>2500000</v>
      </c>
      <c r="C3388" s="2" t="s">
        <v>5635</v>
      </c>
      <c r="D3388" s="17">
        <f t="shared" si="52"/>
        <v>-2400149</v>
      </c>
    </row>
    <row r="3389" spans="1:4" x14ac:dyDescent="0.3">
      <c r="A3389" s="15">
        <v>115504</v>
      </c>
      <c r="B3389" s="15">
        <v>14000000</v>
      </c>
      <c r="C3389" s="3" t="s">
        <v>5637</v>
      </c>
      <c r="D3389" s="17">
        <f t="shared" si="52"/>
        <v>-13884496</v>
      </c>
    </row>
    <row r="3390" spans="1:4" x14ac:dyDescent="0.3">
      <c r="A3390" s="14">
        <v>5725</v>
      </c>
      <c r="B3390" s="14">
        <v>8400000</v>
      </c>
      <c r="C3390" s="2" t="s">
        <v>5638</v>
      </c>
      <c r="D3390" s="17">
        <f t="shared" si="52"/>
        <v>-8394275</v>
      </c>
    </row>
    <row r="3391" spans="1:4" x14ac:dyDescent="0.3">
      <c r="A3391" s="15">
        <v>75727</v>
      </c>
      <c r="B3391" s="15">
        <v>2500000</v>
      </c>
      <c r="C3391" s="3" t="s">
        <v>5640</v>
      </c>
      <c r="D3391" s="17">
        <f t="shared" si="52"/>
        <v>-2424273</v>
      </c>
    </row>
    <row r="3392" spans="1:4" x14ac:dyDescent="0.3">
      <c r="A3392" s="14">
        <v>322157</v>
      </c>
      <c r="B3392" s="14">
        <v>2500000</v>
      </c>
      <c r="C3392" s="2" t="s">
        <v>5641</v>
      </c>
      <c r="D3392" s="17">
        <f t="shared" si="52"/>
        <v>-2177843</v>
      </c>
    </row>
    <row r="3393" spans="1:4" x14ac:dyDescent="0.3">
      <c r="A3393" s="14">
        <v>5731103</v>
      </c>
      <c r="B3393" s="14">
        <v>2400000</v>
      </c>
      <c r="C3393" s="2" t="s">
        <v>5642</v>
      </c>
      <c r="D3393" s="17">
        <f t="shared" si="52"/>
        <v>3331103</v>
      </c>
    </row>
    <row r="3394" spans="1:4" x14ac:dyDescent="0.3">
      <c r="A3394" s="15">
        <v>978908</v>
      </c>
      <c r="B3394" s="15">
        <v>2400000</v>
      </c>
      <c r="C3394" s="3" t="s">
        <v>5644</v>
      </c>
      <c r="D3394" s="17">
        <f t="shared" si="52"/>
        <v>-1421092</v>
      </c>
    </row>
    <row r="3395" spans="1:4" x14ac:dyDescent="0.3">
      <c r="A3395" s="14">
        <v>327919</v>
      </c>
      <c r="B3395" s="14">
        <v>1500000</v>
      </c>
      <c r="C3395" s="2" t="s">
        <v>5646</v>
      </c>
      <c r="D3395" s="17">
        <f t="shared" ref="D3395:D3458" si="53">A3395-B3395</f>
        <v>-1172081</v>
      </c>
    </row>
    <row r="3396" spans="1:4" x14ac:dyDescent="0.3">
      <c r="A3396" s="15">
        <v>178739</v>
      </c>
      <c r="B3396" s="15">
        <v>2450000</v>
      </c>
      <c r="C3396" s="3" t="s">
        <v>5648</v>
      </c>
      <c r="D3396" s="17">
        <f t="shared" si="53"/>
        <v>-2271261</v>
      </c>
    </row>
    <row r="3397" spans="1:4" x14ac:dyDescent="0.3">
      <c r="A3397" s="14">
        <v>36200000</v>
      </c>
      <c r="B3397" s="14">
        <v>4000000</v>
      </c>
      <c r="C3397" s="2" t="s">
        <v>5649</v>
      </c>
      <c r="D3397" s="17">
        <f t="shared" si="53"/>
        <v>32200000</v>
      </c>
    </row>
    <row r="3398" spans="1:4" x14ac:dyDescent="0.3">
      <c r="A3398" s="15">
        <v>21300000</v>
      </c>
      <c r="B3398" s="15">
        <v>2200000</v>
      </c>
      <c r="C3398" s="3" t="s">
        <v>5651</v>
      </c>
      <c r="D3398" s="17">
        <f t="shared" si="53"/>
        <v>19100000</v>
      </c>
    </row>
    <row r="3399" spans="1:4" x14ac:dyDescent="0.3">
      <c r="A3399" s="14">
        <v>379643</v>
      </c>
      <c r="B3399" s="14">
        <v>2200000</v>
      </c>
      <c r="C3399" s="2" t="s">
        <v>5653</v>
      </c>
      <c r="D3399" s="17">
        <f t="shared" si="53"/>
        <v>-1820357</v>
      </c>
    </row>
    <row r="3400" spans="1:4" x14ac:dyDescent="0.3">
      <c r="A3400" s="14">
        <v>23650000</v>
      </c>
      <c r="B3400" s="14">
        <v>2100000</v>
      </c>
      <c r="C3400" s="2" t="s">
        <v>5655</v>
      </c>
      <c r="D3400" s="17">
        <f t="shared" si="53"/>
        <v>21550000</v>
      </c>
    </row>
    <row r="3401" spans="1:4" x14ac:dyDescent="0.3">
      <c r="A3401" s="14">
        <v>313436</v>
      </c>
      <c r="B3401" s="14">
        <v>15500000</v>
      </c>
      <c r="C3401" s="2" t="s">
        <v>5657</v>
      </c>
      <c r="D3401" s="17">
        <f t="shared" si="53"/>
        <v>-15186564</v>
      </c>
    </row>
    <row r="3402" spans="1:4" x14ac:dyDescent="0.3">
      <c r="A3402" s="15">
        <v>3330</v>
      </c>
      <c r="B3402" s="15">
        <v>2100000</v>
      </c>
      <c r="C3402" s="3" t="s">
        <v>5659</v>
      </c>
      <c r="D3402" s="17">
        <f t="shared" si="53"/>
        <v>-2096670</v>
      </c>
    </row>
    <row r="3403" spans="1:4" x14ac:dyDescent="0.3">
      <c r="A3403" s="15">
        <v>24800000</v>
      </c>
      <c r="B3403" s="15">
        <v>2000000</v>
      </c>
      <c r="C3403" s="3" t="s">
        <v>5660</v>
      </c>
      <c r="D3403" s="17">
        <f t="shared" si="53"/>
        <v>22800000</v>
      </c>
    </row>
    <row r="3404" spans="1:4" x14ac:dyDescent="0.3">
      <c r="A3404" s="14">
        <v>792966</v>
      </c>
      <c r="B3404" s="14">
        <v>2300000</v>
      </c>
      <c r="C3404" s="2" t="s">
        <v>5663</v>
      </c>
      <c r="D3404" s="17">
        <f t="shared" si="53"/>
        <v>-1507034</v>
      </c>
    </row>
    <row r="3405" spans="1:4" x14ac:dyDescent="0.3">
      <c r="A3405" s="15">
        <v>14673301</v>
      </c>
      <c r="B3405" s="15">
        <v>2000000</v>
      </c>
      <c r="C3405" s="3" t="s">
        <v>5665</v>
      </c>
      <c r="D3405" s="17">
        <f t="shared" si="53"/>
        <v>12673301</v>
      </c>
    </row>
    <row r="3406" spans="1:4" x14ac:dyDescent="0.3">
      <c r="A3406" s="14">
        <v>9003011</v>
      </c>
      <c r="B3406" s="14">
        <v>2000000</v>
      </c>
      <c r="C3406" s="2" t="s">
        <v>5666</v>
      </c>
      <c r="D3406" s="17">
        <f t="shared" si="53"/>
        <v>7003011</v>
      </c>
    </row>
    <row r="3407" spans="1:4" x14ac:dyDescent="0.3">
      <c r="A3407" s="15">
        <v>11546543</v>
      </c>
      <c r="B3407" s="15">
        <v>2000000</v>
      </c>
      <c r="C3407" s="3" t="s">
        <v>5668</v>
      </c>
      <c r="D3407" s="17">
        <f t="shared" si="53"/>
        <v>9546543</v>
      </c>
    </row>
    <row r="3408" spans="1:4" x14ac:dyDescent="0.3">
      <c r="A3408" s="15">
        <v>11533945</v>
      </c>
      <c r="B3408" s="15">
        <v>2000000</v>
      </c>
      <c r="C3408" s="3" t="s">
        <v>5669</v>
      </c>
      <c r="D3408" s="17">
        <f t="shared" si="53"/>
        <v>9533945</v>
      </c>
    </row>
    <row r="3409" spans="1:4" x14ac:dyDescent="0.3">
      <c r="A3409" s="14">
        <v>12555230</v>
      </c>
      <c r="B3409" s="14">
        <v>2000000</v>
      </c>
      <c r="C3409" s="2" t="s">
        <v>5671</v>
      </c>
      <c r="D3409" s="17">
        <f t="shared" si="53"/>
        <v>10555230</v>
      </c>
    </row>
    <row r="3410" spans="1:4" x14ac:dyDescent="0.3">
      <c r="A3410" s="15">
        <v>11284657</v>
      </c>
      <c r="B3410" s="15">
        <v>2000000</v>
      </c>
      <c r="C3410" s="3" t="s">
        <v>5672</v>
      </c>
      <c r="D3410" s="17">
        <f t="shared" si="53"/>
        <v>9284657</v>
      </c>
    </row>
    <row r="3411" spans="1:4" x14ac:dyDescent="0.3">
      <c r="A3411" s="14">
        <v>34522221</v>
      </c>
      <c r="B3411" s="14">
        <v>2000000</v>
      </c>
      <c r="C3411" s="2" t="s">
        <v>5674</v>
      </c>
      <c r="D3411" s="17">
        <f t="shared" si="53"/>
        <v>32522221</v>
      </c>
    </row>
    <row r="3412" spans="1:4" x14ac:dyDescent="0.3">
      <c r="A3412" s="15">
        <v>7002255</v>
      </c>
      <c r="B3412" s="15">
        <v>9500000</v>
      </c>
      <c r="C3412" s="3" t="s">
        <v>5677</v>
      </c>
      <c r="D3412" s="17">
        <f t="shared" si="53"/>
        <v>-2497745</v>
      </c>
    </row>
    <row r="3413" spans="1:4" x14ac:dyDescent="0.3">
      <c r="A3413" s="14">
        <v>6719300</v>
      </c>
      <c r="B3413" s="14">
        <v>2000000</v>
      </c>
      <c r="C3413" s="2" t="s">
        <v>5679</v>
      </c>
      <c r="D3413" s="17">
        <f t="shared" si="53"/>
        <v>4719300</v>
      </c>
    </row>
    <row r="3414" spans="1:4" x14ac:dyDescent="0.3">
      <c r="A3414" s="14">
        <v>5792822</v>
      </c>
      <c r="B3414" s="14">
        <v>2700000</v>
      </c>
      <c r="C3414" s="2" t="s">
        <v>5680</v>
      </c>
      <c r="D3414" s="17">
        <f t="shared" si="53"/>
        <v>3092822</v>
      </c>
    </row>
    <row r="3415" spans="1:4" x14ac:dyDescent="0.3">
      <c r="A3415" s="15">
        <v>5383834</v>
      </c>
      <c r="B3415" s="15">
        <v>2000000</v>
      </c>
      <c r="C3415" s="3" t="s">
        <v>5681</v>
      </c>
      <c r="D3415" s="17">
        <f t="shared" si="53"/>
        <v>3383834</v>
      </c>
    </row>
    <row r="3416" spans="1:4" x14ac:dyDescent="0.3">
      <c r="A3416" s="14">
        <v>4599680</v>
      </c>
      <c r="B3416" s="14">
        <v>1500000</v>
      </c>
      <c r="C3416" s="2" t="s">
        <v>5682</v>
      </c>
      <c r="D3416" s="17">
        <f t="shared" si="53"/>
        <v>3099680</v>
      </c>
    </row>
    <row r="3417" spans="1:4" x14ac:dyDescent="0.3">
      <c r="A3417" s="14">
        <v>6531491</v>
      </c>
      <c r="B3417" s="14">
        <v>2000000</v>
      </c>
      <c r="C3417" s="2" t="s">
        <v>5684</v>
      </c>
      <c r="D3417" s="17">
        <f t="shared" si="53"/>
        <v>4531491</v>
      </c>
    </row>
    <row r="3418" spans="1:4" x14ac:dyDescent="0.3">
      <c r="A3418" s="15">
        <v>3885134</v>
      </c>
      <c r="B3418" s="15">
        <v>2000000</v>
      </c>
      <c r="C3418" s="3" t="s">
        <v>5686</v>
      </c>
      <c r="D3418" s="17">
        <f t="shared" si="53"/>
        <v>1885134</v>
      </c>
    </row>
    <row r="3419" spans="1:4" x14ac:dyDescent="0.3">
      <c r="A3419" s="15">
        <v>3590010</v>
      </c>
      <c r="B3419" s="15">
        <v>2000000</v>
      </c>
      <c r="C3419" s="3" t="s">
        <v>5688</v>
      </c>
      <c r="D3419" s="17">
        <f t="shared" si="53"/>
        <v>1590010</v>
      </c>
    </row>
    <row r="3420" spans="1:4" x14ac:dyDescent="0.3">
      <c r="A3420" s="15">
        <v>3335839</v>
      </c>
      <c r="B3420" s="15">
        <v>2000000</v>
      </c>
      <c r="C3420" s="3" t="s">
        <v>5689</v>
      </c>
      <c r="D3420" s="17">
        <f t="shared" si="53"/>
        <v>1335839</v>
      </c>
    </row>
    <row r="3421" spans="1:4" x14ac:dyDescent="0.3">
      <c r="A3421" s="14">
        <v>2557668</v>
      </c>
      <c r="B3421" s="14">
        <v>2000000</v>
      </c>
      <c r="C3421" s="2" t="s">
        <v>5690</v>
      </c>
      <c r="D3421" s="17">
        <f t="shared" si="53"/>
        <v>557668</v>
      </c>
    </row>
    <row r="3422" spans="1:4" x14ac:dyDescent="0.3">
      <c r="A3422" s="15">
        <v>2506446</v>
      </c>
      <c r="B3422" s="15">
        <v>2000000</v>
      </c>
      <c r="C3422" s="3" t="s">
        <v>5691</v>
      </c>
      <c r="D3422" s="17">
        <f t="shared" si="53"/>
        <v>506446</v>
      </c>
    </row>
    <row r="3423" spans="1:4" x14ac:dyDescent="0.3">
      <c r="A3423" s="14">
        <v>7369373</v>
      </c>
      <c r="B3423" s="14">
        <v>2000000</v>
      </c>
      <c r="C3423" s="2" t="s">
        <v>5693</v>
      </c>
      <c r="D3423" s="17">
        <f t="shared" si="53"/>
        <v>5369373</v>
      </c>
    </row>
    <row r="3424" spans="1:4" x14ac:dyDescent="0.3">
      <c r="A3424" s="15">
        <v>1984378</v>
      </c>
      <c r="B3424" s="15">
        <v>2000000</v>
      </c>
      <c r="C3424" s="3" t="s">
        <v>5694</v>
      </c>
      <c r="D3424" s="17">
        <f t="shared" si="53"/>
        <v>-15622</v>
      </c>
    </row>
    <row r="3425" spans="1:4" x14ac:dyDescent="0.3">
      <c r="A3425" s="14">
        <v>2283276</v>
      </c>
      <c r="B3425" s="14">
        <v>1500000</v>
      </c>
      <c r="C3425" s="2" t="s">
        <v>5697</v>
      </c>
      <c r="D3425" s="17">
        <f t="shared" si="53"/>
        <v>783276</v>
      </c>
    </row>
    <row r="3426" spans="1:4" x14ac:dyDescent="0.3">
      <c r="A3426" s="15">
        <v>1098224</v>
      </c>
      <c r="B3426" s="15">
        <v>2000000</v>
      </c>
      <c r="C3426" s="3" t="s">
        <v>5700</v>
      </c>
      <c r="D3426" s="17">
        <f t="shared" si="53"/>
        <v>-901776</v>
      </c>
    </row>
    <row r="3427" spans="1:4" x14ac:dyDescent="0.3">
      <c r="A3427" s="14">
        <v>1430185</v>
      </c>
      <c r="B3427" s="14">
        <v>2000000</v>
      </c>
      <c r="C3427" s="2" t="s">
        <v>5703</v>
      </c>
      <c r="D3427" s="17">
        <f t="shared" si="53"/>
        <v>-569815</v>
      </c>
    </row>
    <row r="3428" spans="1:4" x14ac:dyDescent="0.3">
      <c r="A3428" s="15">
        <v>1477002</v>
      </c>
      <c r="B3428" s="15">
        <v>2000000</v>
      </c>
      <c r="C3428" s="3" t="s">
        <v>5705</v>
      </c>
      <c r="D3428" s="17">
        <f t="shared" si="53"/>
        <v>-522998</v>
      </c>
    </row>
    <row r="3429" spans="1:4" x14ac:dyDescent="0.3">
      <c r="A3429" s="15">
        <v>1134049</v>
      </c>
      <c r="B3429" s="15">
        <v>2000000</v>
      </c>
      <c r="C3429" s="3" t="s">
        <v>5708</v>
      </c>
      <c r="D3429" s="17">
        <f t="shared" si="53"/>
        <v>-865951</v>
      </c>
    </row>
    <row r="3430" spans="1:4" x14ac:dyDescent="0.3">
      <c r="A3430" s="15">
        <v>653621</v>
      </c>
      <c r="B3430" s="15">
        <v>2000000</v>
      </c>
      <c r="C3430" s="3" t="s">
        <v>5710</v>
      </c>
      <c r="D3430" s="17">
        <f t="shared" si="53"/>
        <v>-1346379</v>
      </c>
    </row>
    <row r="3431" spans="1:4" x14ac:dyDescent="0.3">
      <c r="A3431" s="14">
        <v>535249</v>
      </c>
      <c r="B3431" s="14">
        <v>3400000</v>
      </c>
      <c r="C3431" s="2" t="s">
        <v>5712</v>
      </c>
      <c r="D3431" s="17">
        <f t="shared" si="53"/>
        <v>-2864751</v>
      </c>
    </row>
    <row r="3432" spans="1:4" x14ac:dyDescent="0.3">
      <c r="A3432" s="14">
        <v>371081</v>
      </c>
      <c r="B3432" s="14">
        <v>6000000</v>
      </c>
      <c r="C3432" s="2" t="s">
        <v>5714</v>
      </c>
      <c r="D3432" s="17">
        <f t="shared" si="53"/>
        <v>-5628919</v>
      </c>
    </row>
    <row r="3433" spans="1:4" x14ac:dyDescent="0.3">
      <c r="A3433" s="14">
        <v>124494</v>
      </c>
      <c r="B3433" s="14">
        <v>2000000</v>
      </c>
      <c r="C3433" s="2" t="s">
        <v>5717</v>
      </c>
      <c r="D3433" s="17">
        <f t="shared" si="53"/>
        <v>-1875506</v>
      </c>
    </row>
    <row r="3434" spans="1:4" x14ac:dyDescent="0.3">
      <c r="A3434" s="15">
        <v>100669</v>
      </c>
      <c r="B3434" s="15">
        <v>3800000</v>
      </c>
      <c r="C3434" s="3" t="s">
        <v>5719</v>
      </c>
      <c r="D3434" s="17">
        <f t="shared" si="53"/>
        <v>-3699331</v>
      </c>
    </row>
    <row r="3435" spans="1:4" x14ac:dyDescent="0.3">
      <c r="A3435" s="15">
        <v>186354</v>
      </c>
      <c r="B3435" s="15">
        <v>13500000</v>
      </c>
      <c r="C3435" s="3" t="s">
        <v>5720</v>
      </c>
      <c r="D3435" s="17">
        <f t="shared" si="53"/>
        <v>-13313646</v>
      </c>
    </row>
    <row r="3436" spans="1:4" x14ac:dyDescent="0.3">
      <c r="A3436" s="15">
        <v>17580</v>
      </c>
      <c r="B3436" s="15">
        <v>1500000</v>
      </c>
      <c r="C3436" s="3" t="s">
        <v>5722</v>
      </c>
      <c r="D3436" s="17">
        <f t="shared" si="53"/>
        <v>-1482420</v>
      </c>
    </row>
    <row r="3437" spans="1:4" x14ac:dyDescent="0.3">
      <c r="A3437" s="15">
        <v>12667</v>
      </c>
      <c r="B3437" s="15">
        <v>14000</v>
      </c>
      <c r="C3437" s="3" t="s">
        <v>5724</v>
      </c>
      <c r="D3437" s="17">
        <f t="shared" si="53"/>
        <v>-1333</v>
      </c>
    </row>
    <row r="3438" spans="1:4" x14ac:dyDescent="0.3">
      <c r="A3438" s="14">
        <v>198407</v>
      </c>
      <c r="B3438" s="14">
        <v>2000000</v>
      </c>
      <c r="C3438" s="2" t="s">
        <v>5726</v>
      </c>
      <c r="D3438" s="17">
        <f t="shared" si="53"/>
        <v>-1801593</v>
      </c>
    </row>
    <row r="3439" spans="1:4" x14ac:dyDescent="0.3">
      <c r="A3439" s="14">
        <v>4958</v>
      </c>
      <c r="B3439" s="14">
        <v>2000000</v>
      </c>
      <c r="C3439" s="2" t="s">
        <v>5728</v>
      </c>
      <c r="D3439" s="17">
        <f t="shared" si="53"/>
        <v>-1995042</v>
      </c>
    </row>
    <row r="3440" spans="1:4" x14ac:dyDescent="0.3">
      <c r="A3440" s="14">
        <v>7927</v>
      </c>
      <c r="B3440" s="14">
        <v>2300000</v>
      </c>
      <c r="C3440" s="2" t="s">
        <v>5731</v>
      </c>
      <c r="D3440" s="17">
        <f t="shared" si="53"/>
        <v>-2292073</v>
      </c>
    </row>
    <row r="3441" spans="1:4" x14ac:dyDescent="0.3">
      <c r="A3441" s="15">
        <v>2436</v>
      </c>
      <c r="B3441" s="15">
        <v>2000000</v>
      </c>
      <c r="C3441" s="3" t="s">
        <v>5734</v>
      </c>
      <c r="D3441" s="17">
        <f t="shared" si="53"/>
        <v>-1997564</v>
      </c>
    </row>
    <row r="3442" spans="1:4" x14ac:dyDescent="0.3">
      <c r="A3442" s="15">
        <v>4600000</v>
      </c>
      <c r="B3442" s="15">
        <v>1900000</v>
      </c>
      <c r="C3442" s="3" t="s">
        <v>5736</v>
      </c>
      <c r="D3442" s="17">
        <f t="shared" si="53"/>
        <v>2700000</v>
      </c>
    </row>
    <row r="3443" spans="1:4" x14ac:dyDescent="0.3">
      <c r="A3443" s="14">
        <v>1420578</v>
      </c>
      <c r="B3443" s="14">
        <v>1900000</v>
      </c>
      <c r="C3443" s="2" t="s">
        <v>5737</v>
      </c>
      <c r="D3443" s="17">
        <f t="shared" si="53"/>
        <v>-479422</v>
      </c>
    </row>
    <row r="3444" spans="1:4" x14ac:dyDescent="0.3">
      <c r="A3444" s="14">
        <v>1028658</v>
      </c>
      <c r="B3444" s="14">
        <v>3000000</v>
      </c>
      <c r="C3444" s="2" t="s">
        <v>5739</v>
      </c>
      <c r="D3444" s="17">
        <f t="shared" si="53"/>
        <v>-1971342</v>
      </c>
    </row>
    <row r="3445" spans="1:4" x14ac:dyDescent="0.3">
      <c r="A3445" s="15">
        <v>18435</v>
      </c>
      <c r="B3445" s="15">
        <v>1400000</v>
      </c>
      <c r="C3445" s="3" t="s">
        <v>5741</v>
      </c>
      <c r="D3445" s="17">
        <f t="shared" si="53"/>
        <v>-1381565</v>
      </c>
    </row>
    <row r="3446" spans="1:4" x14ac:dyDescent="0.3">
      <c r="A3446" s="15">
        <v>2957978</v>
      </c>
      <c r="B3446" s="15">
        <v>1000000</v>
      </c>
      <c r="C3446" s="3" t="s">
        <v>5743</v>
      </c>
      <c r="D3446" s="17">
        <f t="shared" si="53"/>
        <v>1957978</v>
      </c>
    </row>
    <row r="3447" spans="1:4" x14ac:dyDescent="0.3">
      <c r="A3447" s="15">
        <v>444044</v>
      </c>
      <c r="B3447" s="15">
        <v>1900000</v>
      </c>
      <c r="C3447" s="3" t="s">
        <v>5745</v>
      </c>
      <c r="D3447" s="17">
        <f t="shared" si="53"/>
        <v>-1455956</v>
      </c>
    </row>
    <row r="3448" spans="1:4" x14ac:dyDescent="0.3">
      <c r="A3448" s="14">
        <v>40990055</v>
      </c>
      <c r="B3448" s="14">
        <v>1800000</v>
      </c>
      <c r="C3448" s="2" t="s">
        <v>5747</v>
      </c>
      <c r="D3448" s="17">
        <f t="shared" si="53"/>
        <v>39190055</v>
      </c>
    </row>
    <row r="3449" spans="1:4" x14ac:dyDescent="0.3">
      <c r="A3449" s="14">
        <v>5709616</v>
      </c>
      <c r="B3449" s="14">
        <v>1800000</v>
      </c>
      <c r="C3449" s="2" t="s">
        <v>5749</v>
      </c>
      <c r="D3449" s="17">
        <f t="shared" si="53"/>
        <v>3909616</v>
      </c>
    </row>
    <row r="3450" spans="1:4" x14ac:dyDescent="0.3">
      <c r="A3450" s="15">
        <v>12784397</v>
      </c>
      <c r="B3450" s="15">
        <v>1800000</v>
      </c>
      <c r="C3450" s="3" t="s">
        <v>5751</v>
      </c>
      <c r="D3450" s="17">
        <f t="shared" si="53"/>
        <v>10984397</v>
      </c>
    </row>
    <row r="3451" spans="1:4" x14ac:dyDescent="0.3">
      <c r="A3451" s="15">
        <v>3050934</v>
      </c>
      <c r="B3451" s="15">
        <v>1800000</v>
      </c>
      <c r="C3451" s="3" t="s">
        <v>5753</v>
      </c>
      <c r="D3451" s="17">
        <f t="shared" si="53"/>
        <v>1250934</v>
      </c>
    </row>
    <row r="3452" spans="1:4" x14ac:dyDescent="0.3">
      <c r="A3452" s="14">
        <v>505295</v>
      </c>
      <c r="B3452" s="14">
        <v>1800000</v>
      </c>
      <c r="C3452" s="2" t="s">
        <v>5755</v>
      </c>
      <c r="D3452" s="17">
        <f t="shared" si="53"/>
        <v>-1294705</v>
      </c>
    </row>
    <row r="3453" spans="1:4" x14ac:dyDescent="0.3">
      <c r="A3453" s="15">
        <v>7267324</v>
      </c>
      <c r="B3453" s="15">
        <v>3500000</v>
      </c>
      <c r="C3453" s="3" t="s">
        <v>5757</v>
      </c>
      <c r="D3453" s="17">
        <f t="shared" si="53"/>
        <v>3767324</v>
      </c>
    </row>
    <row r="3454" spans="1:4" x14ac:dyDescent="0.3">
      <c r="A3454" s="14">
        <v>145540</v>
      </c>
      <c r="B3454" s="14">
        <v>500000</v>
      </c>
      <c r="C3454" s="2" t="s">
        <v>5759</v>
      </c>
      <c r="D3454" s="17">
        <f t="shared" si="53"/>
        <v>-354460</v>
      </c>
    </row>
    <row r="3455" spans="1:4" x14ac:dyDescent="0.3">
      <c r="A3455" s="15">
        <v>35918429</v>
      </c>
      <c r="B3455" s="15">
        <v>1700000</v>
      </c>
      <c r="C3455" s="3" t="s">
        <v>5760</v>
      </c>
      <c r="D3455" s="17">
        <f t="shared" si="53"/>
        <v>34218429</v>
      </c>
    </row>
    <row r="3456" spans="1:4" x14ac:dyDescent="0.3">
      <c r="A3456" s="14">
        <v>92401</v>
      </c>
      <c r="B3456" s="14">
        <v>2000000</v>
      </c>
      <c r="C3456" s="2" t="s">
        <v>5762</v>
      </c>
      <c r="D3456" s="17">
        <f t="shared" si="53"/>
        <v>-1907599</v>
      </c>
    </row>
    <row r="3457" spans="1:4" x14ac:dyDescent="0.3">
      <c r="A3457" s="15">
        <v>1943649</v>
      </c>
      <c r="B3457" s="15">
        <v>1700000</v>
      </c>
      <c r="C3457" s="3" t="s">
        <v>5764</v>
      </c>
      <c r="D3457" s="17">
        <f t="shared" si="53"/>
        <v>243649</v>
      </c>
    </row>
    <row r="3458" spans="1:4" x14ac:dyDescent="0.3">
      <c r="A3458" s="14">
        <v>992238</v>
      </c>
      <c r="B3458" s="14">
        <v>1700000</v>
      </c>
      <c r="C3458" s="2" t="s">
        <v>5766</v>
      </c>
      <c r="D3458" s="17">
        <f t="shared" si="53"/>
        <v>-707762</v>
      </c>
    </row>
    <row r="3459" spans="1:4" x14ac:dyDescent="0.3">
      <c r="A3459" s="15">
        <v>4231500</v>
      </c>
      <c r="B3459" s="15">
        <v>1000000</v>
      </c>
      <c r="C3459" s="3" t="s">
        <v>5768</v>
      </c>
      <c r="D3459" s="17">
        <f t="shared" ref="D3459:D3522" si="54">A3459-B3459</f>
        <v>3231500</v>
      </c>
    </row>
    <row r="3460" spans="1:4" x14ac:dyDescent="0.3">
      <c r="A3460" s="14">
        <v>396035</v>
      </c>
      <c r="B3460" s="14">
        <v>1000000</v>
      </c>
      <c r="C3460" s="2" t="s">
        <v>5770</v>
      </c>
      <c r="D3460" s="17">
        <f t="shared" si="54"/>
        <v>-603965</v>
      </c>
    </row>
    <row r="3461" spans="1:4" x14ac:dyDescent="0.3">
      <c r="A3461" s="15">
        <v>1060591</v>
      </c>
      <c r="B3461" s="15">
        <v>1300000</v>
      </c>
      <c r="C3461" s="3" t="s">
        <v>5772</v>
      </c>
      <c r="D3461" s="17">
        <f t="shared" si="54"/>
        <v>-239409</v>
      </c>
    </row>
    <row r="3462" spans="1:4" x14ac:dyDescent="0.3">
      <c r="A3462" s="14">
        <v>26893</v>
      </c>
      <c r="B3462" s="14">
        <v>1600000</v>
      </c>
      <c r="C3462" s="2" t="s">
        <v>5775</v>
      </c>
      <c r="D3462" s="17">
        <f t="shared" si="54"/>
        <v>-1573107</v>
      </c>
    </row>
    <row r="3463" spans="1:4" x14ac:dyDescent="0.3">
      <c r="A3463" s="15">
        <v>2580</v>
      </c>
      <c r="B3463" s="15">
        <v>1650000</v>
      </c>
      <c r="C3463" s="3" t="s">
        <v>5777</v>
      </c>
      <c r="D3463" s="17">
        <f t="shared" si="54"/>
        <v>-1647420</v>
      </c>
    </row>
    <row r="3464" spans="1:4" x14ac:dyDescent="0.3">
      <c r="A3464" s="14">
        <v>19067631</v>
      </c>
      <c r="B3464" s="14">
        <v>2000000</v>
      </c>
      <c r="C3464" s="2" t="s">
        <v>5779</v>
      </c>
      <c r="D3464" s="17">
        <f t="shared" si="54"/>
        <v>17067631</v>
      </c>
    </row>
    <row r="3465" spans="1:4" x14ac:dyDescent="0.3">
      <c r="A3465" s="15">
        <v>11806119</v>
      </c>
      <c r="B3465" s="15">
        <v>1100000</v>
      </c>
      <c r="C3465" s="3" t="s">
        <v>5781</v>
      </c>
      <c r="D3465" s="17">
        <f t="shared" si="54"/>
        <v>10706119</v>
      </c>
    </row>
    <row r="3466" spans="1:4" x14ac:dyDescent="0.3">
      <c r="A3466" s="15">
        <v>7417210</v>
      </c>
      <c r="B3466" s="15">
        <v>1500000</v>
      </c>
      <c r="C3466" s="3" t="s">
        <v>5783</v>
      </c>
      <c r="D3466" s="17">
        <f t="shared" si="54"/>
        <v>5917210</v>
      </c>
    </row>
    <row r="3467" spans="1:4" x14ac:dyDescent="0.3">
      <c r="A3467" s="14">
        <v>7362100</v>
      </c>
      <c r="B3467" s="14">
        <v>1500000</v>
      </c>
      <c r="C3467" s="2" t="s">
        <v>5784</v>
      </c>
      <c r="D3467" s="17">
        <f t="shared" si="54"/>
        <v>5862100</v>
      </c>
    </row>
    <row r="3468" spans="1:4" x14ac:dyDescent="0.3">
      <c r="A3468" s="15">
        <v>7022940</v>
      </c>
      <c r="B3468" s="15">
        <v>1000000</v>
      </c>
      <c r="C3468" s="3" t="s">
        <v>5785</v>
      </c>
      <c r="D3468" s="17">
        <f t="shared" si="54"/>
        <v>6022940</v>
      </c>
    </row>
    <row r="3469" spans="1:4" x14ac:dyDescent="0.3">
      <c r="A3469" s="15">
        <v>5132222</v>
      </c>
      <c r="B3469" s="15">
        <v>2000000</v>
      </c>
      <c r="C3469" s="3" t="s">
        <v>5786</v>
      </c>
      <c r="D3469" s="17">
        <f t="shared" si="54"/>
        <v>3132222</v>
      </c>
    </row>
    <row r="3470" spans="1:4" x14ac:dyDescent="0.3">
      <c r="A3470" s="14">
        <v>2365931</v>
      </c>
      <c r="B3470" s="14">
        <v>1500000</v>
      </c>
      <c r="C3470" s="2" t="s">
        <v>5787</v>
      </c>
      <c r="D3470" s="17">
        <f t="shared" si="54"/>
        <v>865931</v>
      </c>
    </row>
    <row r="3471" spans="1:4" x14ac:dyDescent="0.3">
      <c r="A3471" s="15">
        <v>53991137</v>
      </c>
      <c r="B3471" s="15">
        <v>1500000</v>
      </c>
      <c r="C3471" s="3" t="s">
        <v>5788</v>
      </c>
      <c r="D3471" s="17">
        <f t="shared" si="54"/>
        <v>52491137</v>
      </c>
    </row>
    <row r="3472" spans="1:4" x14ac:dyDescent="0.3">
      <c r="A3472" s="15">
        <v>1221261</v>
      </c>
      <c r="B3472" s="15">
        <v>1500000</v>
      </c>
      <c r="C3472" s="3" t="s">
        <v>5790</v>
      </c>
      <c r="D3472" s="17">
        <f t="shared" si="54"/>
        <v>-278739</v>
      </c>
    </row>
    <row r="3473" spans="1:4" x14ac:dyDescent="0.3">
      <c r="A3473" s="15">
        <v>712294</v>
      </c>
      <c r="B3473" s="15">
        <v>1500000</v>
      </c>
      <c r="C3473" s="3" t="s">
        <v>5792</v>
      </c>
      <c r="D3473" s="17">
        <f t="shared" si="54"/>
        <v>-787706</v>
      </c>
    </row>
    <row r="3474" spans="1:4" x14ac:dyDescent="0.3">
      <c r="A3474" s="14">
        <v>3447339</v>
      </c>
      <c r="B3474" s="14">
        <v>1500000</v>
      </c>
      <c r="C3474" s="2" t="s">
        <v>5794</v>
      </c>
      <c r="D3474" s="17">
        <f t="shared" si="54"/>
        <v>1947339</v>
      </c>
    </row>
    <row r="3475" spans="1:4" x14ac:dyDescent="0.3">
      <c r="A3475" s="15">
        <v>418953</v>
      </c>
      <c r="B3475" s="15">
        <v>1500000</v>
      </c>
      <c r="C3475" s="3" t="s">
        <v>5795</v>
      </c>
      <c r="D3475" s="17">
        <f t="shared" si="54"/>
        <v>-1081047</v>
      </c>
    </row>
    <row r="3476" spans="1:4" x14ac:dyDescent="0.3">
      <c r="A3476" s="14">
        <v>406035</v>
      </c>
      <c r="B3476" s="14">
        <v>1500000</v>
      </c>
      <c r="C3476" s="2" t="s">
        <v>5797</v>
      </c>
      <c r="D3476" s="17">
        <f t="shared" si="54"/>
        <v>-1093965</v>
      </c>
    </row>
    <row r="3477" spans="1:4" x14ac:dyDescent="0.3">
      <c r="A3477" s="15">
        <v>373967</v>
      </c>
      <c r="B3477" s="15">
        <v>1500000</v>
      </c>
      <c r="C3477" s="3" t="s">
        <v>5798</v>
      </c>
      <c r="D3477" s="17">
        <f t="shared" si="54"/>
        <v>-1126033</v>
      </c>
    </row>
    <row r="3478" spans="1:4" x14ac:dyDescent="0.3">
      <c r="A3478" s="14">
        <v>194568</v>
      </c>
      <c r="B3478" s="14">
        <v>1500000</v>
      </c>
      <c r="C3478" s="2" t="s">
        <v>5800</v>
      </c>
      <c r="D3478" s="17">
        <f t="shared" si="54"/>
        <v>-1305432</v>
      </c>
    </row>
    <row r="3479" spans="1:4" x14ac:dyDescent="0.3">
      <c r="A3479" s="15">
        <v>163245</v>
      </c>
      <c r="B3479" s="15">
        <v>1500000</v>
      </c>
      <c r="C3479" s="3" t="s">
        <v>5802</v>
      </c>
      <c r="D3479" s="17">
        <f t="shared" si="54"/>
        <v>-1336755</v>
      </c>
    </row>
    <row r="3480" spans="1:4" x14ac:dyDescent="0.3">
      <c r="A3480" s="14">
        <v>119841</v>
      </c>
      <c r="B3480" s="14">
        <v>1500000</v>
      </c>
      <c r="C3480" s="2" t="s">
        <v>5804</v>
      </c>
      <c r="D3480" s="17">
        <f t="shared" si="54"/>
        <v>-1380159</v>
      </c>
    </row>
    <row r="3481" spans="1:4" x14ac:dyDescent="0.3">
      <c r="A3481" s="15">
        <v>173066</v>
      </c>
      <c r="B3481" s="15">
        <v>1500000</v>
      </c>
      <c r="C3481" s="3" t="s">
        <v>5806</v>
      </c>
      <c r="D3481" s="17">
        <f t="shared" si="54"/>
        <v>-1326934</v>
      </c>
    </row>
    <row r="3482" spans="1:4" x14ac:dyDescent="0.3">
      <c r="A3482" s="14">
        <v>92362</v>
      </c>
      <c r="B3482" s="14">
        <v>1500000</v>
      </c>
      <c r="C3482" s="2" t="s">
        <v>5807</v>
      </c>
      <c r="D3482" s="17">
        <f t="shared" si="54"/>
        <v>-1407638</v>
      </c>
    </row>
    <row r="3483" spans="1:4" x14ac:dyDescent="0.3">
      <c r="A3483" s="14">
        <v>3478</v>
      </c>
      <c r="B3483" s="14">
        <v>1500000</v>
      </c>
      <c r="C3483" s="2" t="s">
        <v>5809</v>
      </c>
      <c r="D3483" s="17">
        <f t="shared" si="54"/>
        <v>-1496522</v>
      </c>
    </row>
    <row r="3484" spans="1:4" x14ac:dyDescent="0.3">
      <c r="A3484" s="15">
        <v>52166</v>
      </c>
      <c r="B3484" s="15">
        <v>2000000</v>
      </c>
      <c r="C3484" s="3" t="s">
        <v>5811</v>
      </c>
      <c r="D3484" s="17">
        <f t="shared" si="54"/>
        <v>-1947834</v>
      </c>
    </row>
    <row r="3485" spans="1:4" x14ac:dyDescent="0.3">
      <c r="A3485" s="15">
        <v>1163508</v>
      </c>
      <c r="B3485" s="15">
        <v>2500000</v>
      </c>
      <c r="C3485" s="3" t="s">
        <v>5812</v>
      </c>
      <c r="D3485" s="17">
        <f t="shared" si="54"/>
        <v>-1336492</v>
      </c>
    </row>
    <row r="3486" spans="1:4" x14ac:dyDescent="0.3">
      <c r="A3486" s="15">
        <v>184925485</v>
      </c>
      <c r="B3486" s="15">
        <v>2000000</v>
      </c>
      <c r="C3486" s="3" t="s">
        <v>5814</v>
      </c>
      <c r="D3486" s="17">
        <f t="shared" si="54"/>
        <v>182925485</v>
      </c>
    </row>
    <row r="3487" spans="1:4" x14ac:dyDescent="0.3">
      <c r="A3487" s="14">
        <v>304124</v>
      </c>
      <c r="B3487" s="14">
        <v>1400000</v>
      </c>
      <c r="C3487" s="2" t="s">
        <v>5816</v>
      </c>
      <c r="D3487" s="17">
        <f t="shared" si="54"/>
        <v>-1095876</v>
      </c>
    </row>
    <row r="3488" spans="1:4" x14ac:dyDescent="0.3">
      <c r="A3488" s="14">
        <v>36830</v>
      </c>
      <c r="B3488" s="14">
        <v>1400000</v>
      </c>
      <c r="C3488" s="2" t="s">
        <v>5819</v>
      </c>
      <c r="D3488" s="17">
        <f t="shared" si="54"/>
        <v>-1363170</v>
      </c>
    </row>
    <row r="3489" spans="1:4" x14ac:dyDescent="0.3">
      <c r="A3489" s="14">
        <v>3650677</v>
      </c>
      <c r="B3489" s="14">
        <v>960000</v>
      </c>
      <c r="C3489" s="2" t="s">
        <v>5820</v>
      </c>
      <c r="D3489" s="17">
        <f t="shared" si="54"/>
        <v>2690677</v>
      </c>
    </row>
    <row r="3490" spans="1:4" x14ac:dyDescent="0.3">
      <c r="A3490" s="15">
        <v>1647780</v>
      </c>
      <c r="B3490" s="15">
        <v>1300000</v>
      </c>
      <c r="C3490" s="3" t="s">
        <v>5821</v>
      </c>
      <c r="D3490" s="17">
        <f t="shared" si="54"/>
        <v>347780</v>
      </c>
    </row>
    <row r="3491" spans="1:4" x14ac:dyDescent="0.3">
      <c r="A3491" s="14">
        <v>695229</v>
      </c>
      <c r="B3491" s="14">
        <v>1300000</v>
      </c>
      <c r="C3491" s="2" t="s">
        <v>5823</v>
      </c>
      <c r="D3491" s="17">
        <f t="shared" si="54"/>
        <v>-604771</v>
      </c>
    </row>
    <row r="3492" spans="1:4" x14ac:dyDescent="0.3">
      <c r="A3492" s="15">
        <v>638951</v>
      </c>
      <c r="B3492" s="15">
        <v>1592000</v>
      </c>
      <c r="C3492" s="3" t="s">
        <v>5825</v>
      </c>
      <c r="D3492" s="17">
        <f t="shared" si="54"/>
        <v>-953049</v>
      </c>
    </row>
    <row r="3493" spans="1:4" x14ac:dyDescent="0.3">
      <c r="A3493" s="14">
        <v>609042</v>
      </c>
      <c r="B3493" s="14">
        <v>1300000</v>
      </c>
      <c r="C3493" s="2" t="s">
        <v>5828</v>
      </c>
      <c r="D3493" s="17">
        <f t="shared" si="54"/>
        <v>-690958</v>
      </c>
    </row>
    <row r="3494" spans="1:4" x14ac:dyDescent="0.3">
      <c r="A3494" s="14">
        <v>19539</v>
      </c>
      <c r="B3494" s="14">
        <v>1000000</v>
      </c>
      <c r="C3494" s="2" t="s">
        <v>5830</v>
      </c>
      <c r="D3494" s="17">
        <f t="shared" si="54"/>
        <v>-980461</v>
      </c>
    </row>
    <row r="3495" spans="1:4" x14ac:dyDescent="0.3">
      <c r="A3495" s="15">
        <v>100358</v>
      </c>
      <c r="B3495" s="15">
        <v>1500000</v>
      </c>
      <c r="C3495" s="3" t="s">
        <v>5832</v>
      </c>
      <c r="D3495" s="17">
        <f t="shared" si="54"/>
        <v>-1399642</v>
      </c>
    </row>
    <row r="3496" spans="1:4" x14ac:dyDescent="0.3">
      <c r="A3496" s="15">
        <v>19100000</v>
      </c>
      <c r="B3496" s="15">
        <v>1250000</v>
      </c>
      <c r="C3496" s="3" t="s">
        <v>5833</v>
      </c>
      <c r="D3496" s="17">
        <f t="shared" si="54"/>
        <v>17850000</v>
      </c>
    </row>
    <row r="3497" spans="1:4" x14ac:dyDescent="0.3">
      <c r="A3497" s="14">
        <v>2833383</v>
      </c>
      <c r="B3497" s="14">
        <v>427000</v>
      </c>
      <c r="C3497" s="2" t="s">
        <v>5835</v>
      </c>
      <c r="D3497" s="17">
        <f t="shared" si="54"/>
        <v>2406383</v>
      </c>
    </row>
    <row r="3498" spans="1:4" x14ac:dyDescent="0.3">
      <c r="A3498" s="14">
        <v>24741700</v>
      </c>
      <c r="B3498" s="14">
        <v>1200000</v>
      </c>
      <c r="C3498" s="2" t="s">
        <v>5836</v>
      </c>
      <c r="D3498" s="17">
        <f t="shared" si="54"/>
        <v>23541700</v>
      </c>
    </row>
    <row r="3499" spans="1:4" x14ac:dyDescent="0.3">
      <c r="A3499" s="15">
        <v>55153403</v>
      </c>
      <c r="B3499" s="15">
        <v>1200000</v>
      </c>
      <c r="C3499" s="3" t="s">
        <v>5837</v>
      </c>
      <c r="D3499" s="17">
        <f t="shared" si="54"/>
        <v>53953403</v>
      </c>
    </row>
    <row r="3500" spans="1:4" x14ac:dyDescent="0.3">
      <c r="A3500" s="14">
        <v>18488314</v>
      </c>
      <c r="B3500" s="14">
        <v>1200000</v>
      </c>
      <c r="C3500" s="2" t="s">
        <v>5838</v>
      </c>
      <c r="D3500" s="17">
        <f t="shared" si="54"/>
        <v>17288314</v>
      </c>
    </row>
    <row r="3501" spans="1:4" x14ac:dyDescent="0.3">
      <c r="A3501" s="14">
        <v>13876974</v>
      </c>
      <c r="B3501" s="14">
        <v>7000000</v>
      </c>
      <c r="C3501" s="2" t="s">
        <v>5839</v>
      </c>
      <c r="D3501" s="17">
        <f t="shared" si="54"/>
        <v>6876974</v>
      </c>
    </row>
    <row r="3502" spans="1:4" x14ac:dyDescent="0.3">
      <c r="A3502" s="15">
        <v>9180275</v>
      </c>
      <c r="B3502" s="15">
        <v>1200000</v>
      </c>
      <c r="C3502" s="3" t="s">
        <v>5840</v>
      </c>
      <c r="D3502" s="17">
        <f t="shared" si="54"/>
        <v>7980275</v>
      </c>
    </row>
    <row r="3503" spans="1:4" x14ac:dyDescent="0.3">
      <c r="A3503" s="14">
        <v>2199853</v>
      </c>
      <c r="B3503" s="14">
        <v>1200000</v>
      </c>
      <c r="C3503" s="2" t="s">
        <v>5842</v>
      </c>
      <c r="D3503" s="17">
        <f t="shared" si="54"/>
        <v>999853</v>
      </c>
    </row>
    <row r="3504" spans="1:4" x14ac:dyDescent="0.3">
      <c r="A3504" s="15">
        <v>2859955</v>
      </c>
      <c r="B3504" s="15">
        <v>1200000</v>
      </c>
      <c r="C3504" s="3" t="s">
        <v>5844</v>
      </c>
      <c r="D3504" s="17">
        <f t="shared" si="54"/>
        <v>1659955</v>
      </c>
    </row>
    <row r="3505" spans="1:4" x14ac:dyDescent="0.3">
      <c r="A3505" s="14">
        <v>2812029</v>
      </c>
      <c r="B3505" s="14">
        <v>1200000</v>
      </c>
      <c r="C3505" s="2" t="s">
        <v>5845</v>
      </c>
      <c r="D3505" s="17">
        <f t="shared" si="54"/>
        <v>1612029</v>
      </c>
    </row>
    <row r="3506" spans="1:4" x14ac:dyDescent="0.3">
      <c r="A3506" s="14">
        <v>6100000</v>
      </c>
      <c r="B3506" s="14">
        <v>1200000</v>
      </c>
      <c r="C3506" s="2" t="s">
        <v>5846</v>
      </c>
      <c r="D3506" s="17">
        <f t="shared" si="54"/>
        <v>4900000</v>
      </c>
    </row>
    <row r="3507" spans="1:4" x14ac:dyDescent="0.3">
      <c r="A3507" s="15">
        <v>375723</v>
      </c>
      <c r="B3507" s="15">
        <v>4000000</v>
      </c>
      <c r="C3507" s="3" t="s">
        <v>5848</v>
      </c>
      <c r="D3507" s="17">
        <f t="shared" si="54"/>
        <v>-3624277</v>
      </c>
    </row>
    <row r="3508" spans="1:4" x14ac:dyDescent="0.3">
      <c r="A3508" s="14">
        <v>594904</v>
      </c>
      <c r="B3508" s="14">
        <v>1200000</v>
      </c>
      <c r="C3508" s="2" t="s">
        <v>5850</v>
      </c>
      <c r="D3508" s="17">
        <f t="shared" si="54"/>
        <v>-605096</v>
      </c>
    </row>
    <row r="3509" spans="1:4" x14ac:dyDescent="0.3">
      <c r="A3509" s="15">
        <v>58936</v>
      </c>
      <c r="B3509" s="15">
        <v>1200000</v>
      </c>
      <c r="C3509" s="3" t="s">
        <v>5852</v>
      </c>
      <c r="D3509" s="17">
        <f t="shared" si="54"/>
        <v>-1141064</v>
      </c>
    </row>
    <row r="3510" spans="1:4" x14ac:dyDescent="0.3">
      <c r="A3510" s="15">
        <v>2850263</v>
      </c>
      <c r="B3510" s="15">
        <v>2600000</v>
      </c>
      <c r="C3510" s="3" t="s">
        <v>5854</v>
      </c>
      <c r="D3510" s="17">
        <f t="shared" si="54"/>
        <v>250263</v>
      </c>
    </row>
    <row r="3511" spans="1:4" x14ac:dyDescent="0.3">
      <c r="A3511" s="15">
        <v>16101109</v>
      </c>
      <c r="B3511" s="15">
        <v>3000000</v>
      </c>
      <c r="C3511" s="3" t="s">
        <v>5856</v>
      </c>
      <c r="D3511" s="17">
        <f t="shared" si="54"/>
        <v>13101109</v>
      </c>
    </row>
    <row r="3512" spans="1:4" x14ac:dyDescent="0.3">
      <c r="A3512" s="14">
        <v>6013</v>
      </c>
      <c r="B3512" s="14">
        <v>695393</v>
      </c>
      <c r="C3512" s="2" t="s">
        <v>5857</v>
      </c>
      <c r="D3512" s="17">
        <f t="shared" si="54"/>
        <v>-689380</v>
      </c>
    </row>
    <row r="3513" spans="1:4" x14ac:dyDescent="0.3">
      <c r="A3513" s="14">
        <v>1400000</v>
      </c>
      <c r="B3513" s="14">
        <v>1100000</v>
      </c>
      <c r="C3513" s="2" t="s">
        <v>5860</v>
      </c>
      <c r="D3513" s="17">
        <f t="shared" si="54"/>
        <v>300000</v>
      </c>
    </row>
    <row r="3514" spans="1:4" x14ac:dyDescent="0.3">
      <c r="A3514" s="14">
        <v>39659</v>
      </c>
      <c r="B3514" s="14">
        <v>1600000</v>
      </c>
      <c r="C3514" s="2" t="s">
        <v>5863</v>
      </c>
      <c r="D3514" s="17">
        <f t="shared" si="54"/>
        <v>-1560341</v>
      </c>
    </row>
    <row r="3515" spans="1:4" x14ac:dyDescent="0.3">
      <c r="A3515" s="14">
        <v>56129</v>
      </c>
      <c r="B3515" s="14">
        <v>1100000</v>
      </c>
      <c r="C3515" s="2" t="s">
        <v>5865</v>
      </c>
      <c r="D3515" s="17">
        <f t="shared" si="54"/>
        <v>-1043871</v>
      </c>
    </row>
    <row r="3516" spans="1:4" x14ac:dyDescent="0.3">
      <c r="A3516" s="15">
        <v>4105123</v>
      </c>
      <c r="B3516" s="15">
        <v>1100000</v>
      </c>
      <c r="C3516" s="3" t="s">
        <v>5867</v>
      </c>
      <c r="D3516" s="17">
        <f t="shared" si="54"/>
        <v>3005123</v>
      </c>
    </row>
    <row r="3517" spans="1:4" x14ac:dyDescent="0.3">
      <c r="A3517" s="14">
        <v>117235247</v>
      </c>
      <c r="B3517" s="14">
        <v>960000</v>
      </c>
      <c r="C3517" s="2" t="s">
        <v>5869</v>
      </c>
      <c r="D3517" s="17">
        <f t="shared" si="54"/>
        <v>116275247</v>
      </c>
    </row>
    <row r="3518" spans="1:4" x14ac:dyDescent="0.3">
      <c r="A3518" s="14">
        <v>31537320</v>
      </c>
      <c r="B3518" s="14">
        <v>1000000</v>
      </c>
      <c r="C3518" s="2" t="s">
        <v>5871</v>
      </c>
      <c r="D3518" s="17">
        <f t="shared" si="54"/>
        <v>30537320</v>
      </c>
    </row>
    <row r="3519" spans="1:4" x14ac:dyDescent="0.3">
      <c r="A3519" s="14">
        <v>17986000</v>
      </c>
      <c r="B3519" s="14">
        <v>1000000</v>
      </c>
      <c r="C3519" s="2" t="s">
        <v>5872</v>
      </c>
      <c r="D3519" s="17">
        <f t="shared" si="54"/>
        <v>16986000</v>
      </c>
    </row>
    <row r="3520" spans="1:4" x14ac:dyDescent="0.3">
      <c r="A3520" s="15">
        <v>16067035</v>
      </c>
      <c r="B3520" s="15">
        <v>1100000</v>
      </c>
      <c r="C3520" s="3" t="s">
        <v>5873</v>
      </c>
      <c r="D3520" s="17">
        <f t="shared" si="54"/>
        <v>14967035</v>
      </c>
    </row>
    <row r="3521" spans="1:4" x14ac:dyDescent="0.3">
      <c r="A3521" s="14">
        <v>18112929</v>
      </c>
      <c r="B3521" s="14">
        <v>1000000</v>
      </c>
      <c r="C3521" s="2" t="s">
        <v>5875</v>
      </c>
      <c r="D3521" s="17">
        <f t="shared" si="54"/>
        <v>17112929</v>
      </c>
    </row>
    <row r="3522" spans="1:4" x14ac:dyDescent="0.3">
      <c r="A3522" s="15">
        <v>14564027</v>
      </c>
      <c r="B3522" s="15">
        <v>1000000</v>
      </c>
      <c r="C3522" s="3" t="s">
        <v>5877</v>
      </c>
      <c r="D3522" s="17">
        <f t="shared" si="54"/>
        <v>13564027</v>
      </c>
    </row>
    <row r="3523" spans="1:4" x14ac:dyDescent="0.3">
      <c r="A3523" s="14">
        <v>20773070</v>
      </c>
      <c r="B3523" s="14">
        <v>5000000</v>
      </c>
      <c r="C3523" s="2" t="s">
        <v>5879</v>
      </c>
      <c r="D3523" s="17">
        <f t="shared" ref="D3523:D3586" si="55">A3523-B3523</f>
        <v>15773070</v>
      </c>
    </row>
    <row r="3524" spans="1:4" x14ac:dyDescent="0.3">
      <c r="A3524" s="15">
        <v>10042266</v>
      </c>
      <c r="B3524" s="15">
        <v>1000000</v>
      </c>
      <c r="C3524" s="3" t="s">
        <v>5880</v>
      </c>
      <c r="D3524" s="17">
        <f t="shared" si="55"/>
        <v>9042266</v>
      </c>
    </row>
    <row r="3525" spans="1:4" x14ac:dyDescent="0.3">
      <c r="A3525" s="14">
        <v>10037390</v>
      </c>
      <c r="B3525" s="14">
        <v>1000000000</v>
      </c>
      <c r="C3525" s="2" t="s">
        <v>5882</v>
      </c>
      <c r="D3525" s="17">
        <f t="shared" si="55"/>
        <v>-989962610</v>
      </c>
    </row>
    <row r="3526" spans="1:4" x14ac:dyDescent="0.3">
      <c r="A3526" s="15">
        <v>9701559</v>
      </c>
      <c r="B3526" s="15">
        <v>3500000</v>
      </c>
      <c r="C3526" s="3" t="s">
        <v>5883</v>
      </c>
      <c r="D3526" s="17">
        <f t="shared" si="55"/>
        <v>6201559</v>
      </c>
    </row>
    <row r="3527" spans="1:4" x14ac:dyDescent="0.3">
      <c r="A3527" s="14">
        <v>9013113</v>
      </c>
      <c r="B3527" s="14">
        <v>1000000</v>
      </c>
      <c r="C3527" s="2" t="s">
        <v>5885</v>
      </c>
      <c r="D3527" s="17">
        <f t="shared" si="55"/>
        <v>8013113</v>
      </c>
    </row>
    <row r="3528" spans="1:4" x14ac:dyDescent="0.3">
      <c r="A3528" s="15">
        <v>53245055</v>
      </c>
      <c r="B3528" s="15">
        <v>1000000</v>
      </c>
      <c r="C3528" s="3" t="s">
        <v>5886</v>
      </c>
      <c r="D3528" s="17">
        <f t="shared" si="55"/>
        <v>52245055</v>
      </c>
    </row>
    <row r="3529" spans="1:4" x14ac:dyDescent="0.3">
      <c r="A3529" s="14">
        <v>9000000</v>
      </c>
      <c r="B3529" s="14">
        <v>900000</v>
      </c>
      <c r="C3529" s="2" t="s">
        <v>5888</v>
      </c>
      <c r="D3529" s="17">
        <f t="shared" si="55"/>
        <v>8100000</v>
      </c>
    </row>
    <row r="3530" spans="1:4" x14ac:dyDescent="0.3">
      <c r="A3530" s="15">
        <v>7186670</v>
      </c>
      <c r="B3530" s="15">
        <v>6000000</v>
      </c>
      <c r="C3530" s="3" t="s">
        <v>5889</v>
      </c>
      <c r="D3530" s="17">
        <f t="shared" si="55"/>
        <v>1186670</v>
      </c>
    </row>
    <row r="3531" spans="1:4" x14ac:dyDescent="0.3">
      <c r="A3531" s="15">
        <v>5997134</v>
      </c>
      <c r="B3531" s="15">
        <v>1000000</v>
      </c>
      <c r="C3531" s="3" t="s">
        <v>5891</v>
      </c>
      <c r="D3531" s="17">
        <f t="shared" si="55"/>
        <v>4997134</v>
      </c>
    </row>
    <row r="3532" spans="1:4" x14ac:dyDescent="0.3">
      <c r="A3532" s="14">
        <v>3386698</v>
      </c>
      <c r="B3532" s="14">
        <v>1000000</v>
      </c>
      <c r="C3532" s="2" t="s">
        <v>5892</v>
      </c>
      <c r="D3532" s="17">
        <f t="shared" si="55"/>
        <v>2386698</v>
      </c>
    </row>
    <row r="3533" spans="1:4" x14ac:dyDescent="0.3">
      <c r="A3533" s="15">
        <v>2508841</v>
      </c>
      <c r="B3533" s="15">
        <v>1000000</v>
      </c>
      <c r="C3533" s="3" t="s">
        <v>5894</v>
      </c>
      <c r="D3533" s="17">
        <f t="shared" si="55"/>
        <v>1508841</v>
      </c>
    </row>
    <row r="3534" spans="1:4" x14ac:dyDescent="0.3">
      <c r="A3534" s="14">
        <v>4946250</v>
      </c>
      <c r="B3534" s="14">
        <v>1000000</v>
      </c>
      <c r="C3534" s="2" t="s">
        <v>5896</v>
      </c>
      <c r="D3534" s="17">
        <f t="shared" si="55"/>
        <v>3946250</v>
      </c>
    </row>
    <row r="3535" spans="1:4" x14ac:dyDescent="0.3">
      <c r="A3535" s="15">
        <v>1950218</v>
      </c>
      <c r="B3535" s="15">
        <v>1000000</v>
      </c>
      <c r="C3535" s="3" t="s">
        <v>5897</v>
      </c>
      <c r="D3535" s="17">
        <f t="shared" si="55"/>
        <v>950218</v>
      </c>
    </row>
    <row r="3536" spans="1:4" x14ac:dyDescent="0.3">
      <c r="A3536" s="14">
        <v>1277257</v>
      </c>
      <c r="B3536" s="14">
        <v>1000000</v>
      </c>
      <c r="C3536" s="2" t="s">
        <v>5898</v>
      </c>
      <c r="D3536" s="17">
        <f t="shared" si="55"/>
        <v>277257</v>
      </c>
    </row>
    <row r="3537" spans="1:4" x14ac:dyDescent="0.3">
      <c r="A3537" s="14">
        <v>1677838</v>
      </c>
      <c r="B3537" s="14">
        <v>1000000</v>
      </c>
      <c r="C3537" s="2" t="s">
        <v>5900</v>
      </c>
      <c r="D3537" s="17">
        <f t="shared" si="55"/>
        <v>677838</v>
      </c>
    </row>
    <row r="3538" spans="1:4" x14ac:dyDescent="0.3">
      <c r="A3538" s="15">
        <v>1744858</v>
      </c>
      <c r="B3538" s="15">
        <v>1000000</v>
      </c>
      <c r="C3538" s="3" t="s">
        <v>5902</v>
      </c>
      <c r="D3538" s="17">
        <f t="shared" si="55"/>
        <v>744858</v>
      </c>
    </row>
    <row r="3539" spans="1:4" x14ac:dyDescent="0.3">
      <c r="A3539" s="14">
        <v>982214</v>
      </c>
      <c r="B3539" s="14">
        <v>1000000</v>
      </c>
      <c r="C3539" s="2" t="s">
        <v>5904</v>
      </c>
      <c r="D3539" s="17">
        <f t="shared" si="55"/>
        <v>-17786</v>
      </c>
    </row>
    <row r="3540" spans="1:4" x14ac:dyDescent="0.3">
      <c r="A3540" s="15">
        <v>798341</v>
      </c>
      <c r="B3540" s="15">
        <v>1000000</v>
      </c>
      <c r="C3540" s="3" t="s">
        <v>5906</v>
      </c>
      <c r="D3540" s="17">
        <f t="shared" si="55"/>
        <v>-201659</v>
      </c>
    </row>
    <row r="3541" spans="1:4" x14ac:dyDescent="0.3">
      <c r="A3541" s="14">
        <v>610991</v>
      </c>
      <c r="B3541" s="14">
        <v>1000000</v>
      </c>
      <c r="C3541" s="2" t="s">
        <v>5908</v>
      </c>
      <c r="D3541" s="17">
        <f t="shared" si="55"/>
        <v>-389009</v>
      </c>
    </row>
    <row r="3542" spans="1:4" x14ac:dyDescent="0.3">
      <c r="A3542" s="14">
        <v>582024</v>
      </c>
      <c r="B3542" s="14">
        <v>1000000</v>
      </c>
      <c r="C3542" s="2" t="s">
        <v>5909</v>
      </c>
      <c r="D3542" s="17">
        <f t="shared" si="55"/>
        <v>-417976</v>
      </c>
    </row>
    <row r="3543" spans="1:4" x14ac:dyDescent="0.3">
      <c r="A3543" s="15">
        <v>548712</v>
      </c>
      <c r="B3543" s="15">
        <v>2500000</v>
      </c>
      <c r="C3543" s="3" t="s">
        <v>5910</v>
      </c>
      <c r="D3543" s="17">
        <f t="shared" si="55"/>
        <v>-1951288</v>
      </c>
    </row>
    <row r="3544" spans="1:4" x14ac:dyDescent="0.3">
      <c r="A3544" s="14">
        <v>464655</v>
      </c>
      <c r="B3544" s="14">
        <v>1000000</v>
      </c>
      <c r="C3544" s="2" t="s">
        <v>5912</v>
      </c>
      <c r="D3544" s="17">
        <f t="shared" si="55"/>
        <v>-535345</v>
      </c>
    </row>
    <row r="3545" spans="1:4" x14ac:dyDescent="0.3">
      <c r="A3545" s="15">
        <v>464126</v>
      </c>
      <c r="B3545" s="15">
        <v>1000000</v>
      </c>
      <c r="C3545" s="3" t="s">
        <v>5914</v>
      </c>
      <c r="D3545" s="17">
        <f t="shared" si="55"/>
        <v>-535874</v>
      </c>
    </row>
    <row r="3546" spans="1:4" x14ac:dyDescent="0.3">
      <c r="A3546" s="15">
        <v>104077</v>
      </c>
      <c r="B3546" s="15">
        <v>1000000</v>
      </c>
      <c r="C3546" s="3" t="s">
        <v>5916</v>
      </c>
      <c r="D3546" s="17">
        <f t="shared" si="55"/>
        <v>-895923</v>
      </c>
    </row>
    <row r="3547" spans="1:4" x14ac:dyDescent="0.3">
      <c r="A3547" s="15">
        <v>279282</v>
      </c>
      <c r="B3547" s="15">
        <v>1000000</v>
      </c>
      <c r="C3547" s="3" t="s">
        <v>5918</v>
      </c>
      <c r="D3547" s="17">
        <f t="shared" si="55"/>
        <v>-720718</v>
      </c>
    </row>
    <row r="3548" spans="1:4" x14ac:dyDescent="0.3">
      <c r="A3548" s="15">
        <v>484221</v>
      </c>
      <c r="B3548" s="15">
        <v>1000000</v>
      </c>
      <c r="C3548" s="3" t="s">
        <v>5921</v>
      </c>
      <c r="D3548" s="17">
        <f t="shared" si="55"/>
        <v>-515779</v>
      </c>
    </row>
    <row r="3549" spans="1:4" x14ac:dyDescent="0.3">
      <c r="A3549" s="14">
        <v>274661</v>
      </c>
      <c r="B3549" s="14">
        <v>1000000</v>
      </c>
      <c r="C3549" s="2" t="s">
        <v>5924</v>
      </c>
      <c r="D3549" s="17">
        <f t="shared" si="55"/>
        <v>-725339</v>
      </c>
    </row>
    <row r="3550" spans="1:4" x14ac:dyDescent="0.3">
      <c r="A3550" s="15">
        <v>144431</v>
      </c>
      <c r="B3550" s="15">
        <v>1000000</v>
      </c>
      <c r="C3550" s="3" t="s">
        <v>5927</v>
      </c>
      <c r="D3550" s="17">
        <f t="shared" si="55"/>
        <v>-855569</v>
      </c>
    </row>
    <row r="3551" spans="1:4" x14ac:dyDescent="0.3">
      <c r="A3551" s="14">
        <v>287761</v>
      </c>
      <c r="B3551" s="14">
        <v>1000000</v>
      </c>
      <c r="C3551" s="2" t="s">
        <v>5930</v>
      </c>
      <c r="D3551" s="17">
        <f t="shared" si="55"/>
        <v>-712239</v>
      </c>
    </row>
    <row r="3552" spans="1:4" x14ac:dyDescent="0.3">
      <c r="A3552" s="14">
        <v>96734</v>
      </c>
      <c r="B3552" s="14">
        <v>1000000</v>
      </c>
      <c r="C3552" s="2" t="s">
        <v>5932</v>
      </c>
      <c r="D3552" s="17">
        <f t="shared" si="55"/>
        <v>-903266</v>
      </c>
    </row>
    <row r="3553" spans="1:4" x14ac:dyDescent="0.3">
      <c r="A3553" s="14">
        <v>100659</v>
      </c>
      <c r="B3553" s="14">
        <v>900000</v>
      </c>
      <c r="C3553" s="2" t="s">
        <v>5934</v>
      </c>
      <c r="D3553" s="17">
        <f t="shared" si="55"/>
        <v>-799341</v>
      </c>
    </row>
    <row r="3554" spans="1:4" x14ac:dyDescent="0.3">
      <c r="A3554" s="15">
        <v>48430</v>
      </c>
      <c r="B3554" s="15">
        <v>500000</v>
      </c>
      <c r="C3554" s="3" t="s">
        <v>5936</v>
      </c>
      <c r="D3554" s="17">
        <f t="shared" si="55"/>
        <v>-451570</v>
      </c>
    </row>
    <row r="3555" spans="1:4" x14ac:dyDescent="0.3">
      <c r="A3555" s="14">
        <v>21210</v>
      </c>
      <c r="B3555" s="14">
        <v>1000000</v>
      </c>
      <c r="C3555" s="2" t="s">
        <v>5937</v>
      </c>
      <c r="D3555" s="17">
        <f t="shared" si="55"/>
        <v>-978790</v>
      </c>
    </row>
    <row r="3556" spans="1:4" x14ac:dyDescent="0.3">
      <c r="A3556" s="15">
        <v>12996</v>
      </c>
      <c r="B3556" s="15">
        <v>1000000</v>
      </c>
      <c r="C3556" s="3" t="s">
        <v>5938</v>
      </c>
      <c r="D3556" s="17">
        <f t="shared" si="55"/>
        <v>-987004</v>
      </c>
    </row>
    <row r="3557" spans="1:4" x14ac:dyDescent="0.3">
      <c r="A3557" s="15">
        <v>10018</v>
      </c>
      <c r="B3557" s="15">
        <v>1000000</v>
      </c>
      <c r="C3557" s="3" t="s">
        <v>5940</v>
      </c>
      <c r="D3557" s="17">
        <f t="shared" si="55"/>
        <v>-989982</v>
      </c>
    </row>
    <row r="3558" spans="1:4" x14ac:dyDescent="0.3">
      <c r="A3558" s="14">
        <v>62480</v>
      </c>
      <c r="B3558" s="14">
        <v>1000000</v>
      </c>
      <c r="C3558" s="2" t="s">
        <v>5942</v>
      </c>
      <c r="D3558" s="17">
        <f t="shared" si="55"/>
        <v>-937520</v>
      </c>
    </row>
    <row r="3559" spans="1:4" x14ac:dyDescent="0.3">
      <c r="A3559" s="15">
        <v>6387</v>
      </c>
      <c r="B3559" s="15">
        <v>1000000</v>
      </c>
      <c r="C3559" s="3" t="s">
        <v>5944</v>
      </c>
      <c r="D3559" s="17">
        <f t="shared" si="55"/>
        <v>-993613</v>
      </c>
    </row>
    <row r="3560" spans="1:4" x14ac:dyDescent="0.3">
      <c r="A3560" s="14">
        <v>721</v>
      </c>
      <c r="B3560" s="14">
        <v>1000000</v>
      </c>
      <c r="C3560" s="2" t="s">
        <v>5945</v>
      </c>
      <c r="D3560" s="17">
        <f t="shared" si="55"/>
        <v>-999279</v>
      </c>
    </row>
    <row r="3561" spans="1:4" x14ac:dyDescent="0.3">
      <c r="A3561" s="15">
        <v>703</v>
      </c>
      <c r="B3561" s="15">
        <v>1500000</v>
      </c>
      <c r="C3561" s="3" t="s">
        <v>5947</v>
      </c>
      <c r="D3561" s="17">
        <f t="shared" si="55"/>
        <v>-1499297</v>
      </c>
    </row>
    <row r="3562" spans="1:4" x14ac:dyDescent="0.3">
      <c r="A3562" s="14">
        <v>9600000</v>
      </c>
      <c r="B3562" s="14">
        <v>910000</v>
      </c>
      <c r="C3562" s="2" t="s">
        <v>5949</v>
      </c>
      <c r="D3562" s="17">
        <f t="shared" si="55"/>
        <v>8690000</v>
      </c>
    </row>
    <row r="3563" spans="1:4" x14ac:dyDescent="0.3">
      <c r="A3563" s="15">
        <v>20186</v>
      </c>
      <c r="B3563" s="15">
        <v>930000</v>
      </c>
      <c r="C3563" s="3" t="s">
        <v>5951</v>
      </c>
      <c r="D3563" s="17">
        <f t="shared" si="55"/>
        <v>-909814</v>
      </c>
    </row>
    <row r="3564" spans="1:4" x14ac:dyDescent="0.3">
      <c r="A3564" s="14">
        <v>1185783</v>
      </c>
      <c r="B3564" s="14">
        <v>590000</v>
      </c>
      <c r="C3564" s="2" t="s">
        <v>5953</v>
      </c>
      <c r="D3564" s="17">
        <f t="shared" si="55"/>
        <v>595783</v>
      </c>
    </row>
    <row r="3565" spans="1:4" x14ac:dyDescent="0.3">
      <c r="A3565" s="14">
        <v>1007962</v>
      </c>
      <c r="B3565" s="14">
        <v>950000</v>
      </c>
      <c r="C3565" s="2" t="s">
        <v>5955</v>
      </c>
      <c r="D3565" s="17">
        <f t="shared" si="55"/>
        <v>57962</v>
      </c>
    </row>
    <row r="3566" spans="1:4" x14ac:dyDescent="0.3">
      <c r="A3566" s="15">
        <v>381186</v>
      </c>
      <c r="B3566" s="15">
        <v>900000</v>
      </c>
      <c r="C3566" s="3" t="s">
        <v>5956</v>
      </c>
      <c r="D3566" s="17">
        <f t="shared" si="55"/>
        <v>-518814</v>
      </c>
    </row>
    <row r="3567" spans="1:4" x14ac:dyDescent="0.3">
      <c r="A3567" s="15">
        <v>16097842</v>
      </c>
      <c r="B3567" s="15">
        <v>900000</v>
      </c>
      <c r="C3567" s="3" t="s">
        <v>5957</v>
      </c>
      <c r="D3567" s="17">
        <f t="shared" si="55"/>
        <v>15197842</v>
      </c>
    </row>
    <row r="3568" spans="1:4" x14ac:dyDescent="0.3">
      <c r="A3568" s="14">
        <v>6643</v>
      </c>
      <c r="B3568" s="14">
        <v>900000</v>
      </c>
      <c r="C3568" s="2" t="s">
        <v>5960</v>
      </c>
      <c r="D3568" s="17">
        <f t="shared" si="55"/>
        <v>-893357</v>
      </c>
    </row>
    <row r="3569" spans="1:4" x14ac:dyDescent="0.3">
      <c r="A3569" s="14">
        <v>819939</v>
      </c>
      <c r="B3569" s="14">
        <v>850000</v>
      </c>
      <c r="C3569" s="2" t="s">
        <v>5962</v>
      </c>
      <c r="D3569" s="17">
        <f t="shared" si="55"/>
        <v>-30061</v>
      </c>
    </row>
    <row r="3570" spans="1:4" x14ac:dyDescent="0.3">
      <c r="A3570" s="15">
        <v>1243961</v>
      </c>
      <c r="B3570" s="15">
        <v>850000</v>
      </c>
      <c r="C3570" s="3" t="s">
        <v>5964</v>
      </c>
      <c r="D3570" s="17">
        <f t="shared" si="55"/>
        <v>393961</v>
      </c>
    </row>
    <row r="3571" spans="1:4" x14ac:dyDescent="0.3">
      <c r="A3571" s="15">
        <v>15278</v>
      </c>
      <c r="B3571" s="15">
        <v>825000</v>
      </c>
      <c r="C3571" s="3" t="s">
        <v>5967</v>
      </c>
      <c r="D3571" s="17">
        <f t="shared" si="55"/>
        <v>-809722</v>
      </c>
    </row>
    <row r="3572" spans="1:4" x14ac:dyDescent="0.3">
      <c r="A3572" s="15">
        <v>7098492</v>
      </c>
      <c r="B3572" s="15">
        <v>500000</v>
      </c>
      <c r="C3572" s="3" t="s">
        <v>5969</v>
      </c>
      <c r="D3572" s="17">
        <f t="shared" si="55"/>
        <v>6598492</v>
      </c>
    </row>
    <row r="3573" spans="1:4" x14ac:dyDescent="0.3">
      <c r="A3573" s="15">
        <v>4771000</v>
      </c>
      <c r="B3573" s="15">
        <v>800000</v>
      </c>
      <c r="C3573" s="3" t="s">
        <v>5971</v>
      </c>
      <c r="D3573" s="17">
        <f t="shared" si="55"/>
        <v>3971000</v>
      </c>
    </row>
    <row r="3574" spans="1:4" x14ac:dyDescent="0.3">
      <c r="A3574" s="14">
        <v>1001437</v>
      </c>
      <c r="B3574" s="14">
        <v>800000</v>
      </c>
      <c r="C3574" s="2" t="s">
        <v>5972</v>
      </c>
      <c r="D3574" s="17">
        <f t="shared" si="55"/>
        <v>201437</v>
      </c>
    </row>
    <row r="3575" spans="1:4" x14ac:dyDescent="0.3">
      <c r="A3575" s="15">
        <v>2073984</v>
      </c>
      <c r="B3575" s="15">
        <v>800000</v>
      </c>
      <c r="C3575" s="3" t="s">
        <v>5973</v>
      </c>
      <c r="D3575" s="17">
        <f t="shared" si="55"/>
        <v>1273984</v>
      </c>
    </row>
    <row r="3576" spans="1:4" x14ac:dyDescent="0.3">
      <c r="A3576" s="15">
        <v>144583</v>
      </c>
      <c r="B3576" s="15">
        <v>800000</v>
      </c>
      <c r="C3576" s="3" t="s">
        <v>5974</v>
      </c>
      <c r="D3576" s="17">
        <f t="shared" si="55"/>
        <v>-655417</v>
      </c>
    </row>
    <row r="3577" spans="1:4" x14ac:dyDescent="0.3">
      <c r="A3577" s="15">
        <v>41709</v>
      </c>
      <c r="B3577" s="15">
        <v>800000</v>
      </c>
      <c r="C3577" s="3" t="s">
        <v>5975</v>
      </c>
      <c r="D3577" s="17">
        <f t="shared" si="55"/>
        <v>-758291</v>
      </c>
    </row>
    <row r="3578" spans="1:4" x14ac:dyDescent="0.3">
      <c r="A3578" s="14">
        <v>115000000</v>
      </c>
      <c r="B3578" s="14">
        <v>777000</v>
      </c>
      <c r="C3578" s="2" t="s">
        <v>5976</v>
      </c>
      <c r="D3578" s="17">
        <f t="shared" si="55"/>
        <v>114223000</v>
      </c>
    </row>
    <row r="3579" spans="1:4" x14ac:dyDescent="0.3">
      <c r="A3579" s="14">
        <v>5518918</v>
      </c>
      <c r="B3579" s="14">
        <v>750000</v>
      </c>
      <c r="C3579" s="2" t="s">
        <v>5979</v>
      </c>
      <c r="D3579" s="17">
        <f t="shared" si="55"/>
        <v>4768918</v>
      </c>
    </row>
    <row r="3580" spans="1:4" x14ac:dyDescent="0.3">
      <c r="A3580" s="15">
        <v>4007792</v>
      </c>
      <c r="B3580" s="15">
        <v>750000</v>
      </c>
      <c r="C3580" s="3" t="s">
        <v>5980</v>
      </c>
      <c r="D3580" s="17">
        <f t="shared" si="55"/>
        <v>3257792</v>
      </c>
    </row>
    <row r="3581" spans="1:4" x14ac:dyDescent="0.3">
      <c r="A3581" s="15">
        <v>26297</v>
      </c>
      <c r="B3581" s="15">
        <v>500000</v>
      </c>
      <c r="C3581" s="3" t="s">
        <v>5982</v>
      </c>
      <c r="D3581" s="17">
        <f t="shared" si="55"/>
        <v>-473703</v>
      </c>
    </row>
    <row r="3582" spans="1:4" x14ac:dyDescent="0.3">
      <c r="A3582" s="14">
        <v>77501</v>
      </c>
      <c r="B3582" s="14">
        <v>750000</v>
      </c>
      <c r="C3582" s="2" t="s">
        <v>5983</v>
      </c>
      <c r="D3582" s="17">
        <f t="shared" si="55"/>
        <v>-672499</v>
      </c>
    </row>
    <row r="3583" spans="1:4" x14ac:dyDescent="0.3">
      <c r="A3583" s="15">
        <v>47329</v>
      </c>
      <c r="B3583" s="15">
        <v>750000</v>
      </c>
      <c r="C3583" s="3" t="s">
        <v>5984</v>
      </c>
      <c r="D3583" s="17">
        <f t="shared" si="55"/>
        <v>-702671</v>
      </c>
    </row>
    <row r="3584" spans="1:4" x14ac:dyDescent="0.3">
      <c r="A3584" s="14">
        <v>18378</v>
      </c>
      <c r="B3584" s="14">
        <v>900000</v>
      </c>
      <c r="C3584" s="2" t="s">
        <v>5986</v>
      </c>
      <c r="D3584" s="17">
        <f t="shared" si="55"/>
        <v>-881622</v>
      </c>
    </row>
    <row r="3585" spans="1:4" x14ac:dyDescent="0.3">
      <c r="A3585" s="14">
        <v>7830611</v>
      </c>
      <c r="B3585" s="14">
        <v>700000</v>
      </c>
      <c r="C3585" s="2" t="s">
        <v>5988</v>
      </c>
      <c r="D3585" s="17">
        <f t="shared" si="55"/>
        <v>7130611</v>
      </c>
    </row>
    <row r="3586" spans="1:4" x14ac:dyDescent="0.3">
      <c r="A3586" s="15">
        <v>1141829</v>
      </c>
      <c r="B3586" s="15">
        <v>700000</v>
      </c>
      <c r="C3586" s="3" t="s">
        <v>5989</v>
      </c>
      <c r="D3586" s="17">
        <f t="shared" si="55"/>
        <v>441829</v>
      </c>
    </row>
    <row r="3587" spans="1:4" x14ac:dyDescent="0.3">
      <c r="A3587" s="14">
        <v>2694973</v>
      </c>
      <c r="B3587" s="14">
        <v>700000</v>
      </c>
      <c r="C3587" s="2" t="s">
        <v>5991</v>
      </c>
      <c r="D3587" s="17">
        <f t="shared" ref="D3587:D3650" si="56">A3587-B3587</f>
        <v>1994973</v>
      </c>
    </row>
    <row r="3588" spans="1:4" x14ac:dyDescent="0.3">
      <c r="A3588" s="14">
        <v>3000000</v>
      </c>
      <c r="B3588" s="14">
        <v>609000</v>
      </c>
      <c r="C3588" s="2" t="s">
        <v>5993</v>
      </c>
      <c r="D3588" s="17">
        <f t="shared" si="56"/>
        <v>2391000</v>
      </c>
    </row>
    <row r="3589" spans="1:4" x14ac:dyDescent="0.3">
      <c r="A3589" s="15">
        <v>140530114</v>
      </c>
      <c r="B3589" s="15">
        <v>60000</v>
      </c>
      <c r="C3589" s="3" t="s">
        <v>5995</v>
      </c>
      <c r="D3589" s="17">
        <f t="shared" si="56"/>
        <v>140470114</v>
      </c>
    </row>
    <row r="3590" spans="1:4" x14ac:dyDescent="0.3">
      <c r="A3590" s="14">
        <v>13300000</v>
      </c>
      <c r="B3590" s="14">
        <v>600000</v>
      </c>
      <c r="C3590" s="2" t="s">
        <v>5998</v>
      </c>
      <c r="D3590" s="17">
        <f t="shared" si="56"/>
        <v>12700000</v>
      </c>
    </row>
    <row r="3591" spans="1:4" x14ac:dyDescent="0.3">
      <c r="A3591" s="14">
        <v>171988</v>
      </c>
      <c r="B3591" s="14">
        <v>600000</v>
      </c>
      <c r="C3591" s="2" t="s">
        <v>6000</v>
      </c>
      <c r="D3591" s="17">
        <f t="shared" si="56"/>
        <v>-428012</v>
      </c>
    </row>
    <row r="3592" spans="1:4" x14ac:dyDescent="0.3">
      <c r="A3592" s="14">
        <v>13493</v>
      </c>
      <c r="B3592" s="14">
        <v>600000</v>
      </c>
      <c r="C3592" s="2" t="s">
        <v>6002</v>
      </c>
      <c r="D3592" s="17">
        <f t="shared" si="56"/>
        <v>-586507</v>
      </c>
    </row>
    <row r="3593" spans="1:4" x14ac:dyDescent="0.3">
      <c r="A3593" s="15">
        <v>515005</v>
      </c>
      <c r="B3593" s="15">
        <v>560000</v>
      </c>
      <c r="C3593" s="3" t="s">
        <v>6003</v>
      </c>
      <c r="D3593" s="17">
        <f t="shared" si="56"/>
        <v>-44995</v>
      </c>
    </row>
    <row r="3594" spans="1:4" x14ac:dyDescent="0.3">
      <c r="A3594" s="15">
        <v>33451479</v>
      </c>
      <c r="B3594" s="15">
        <v>500000</v>
      </c>
      <c r="C3594" s="3" t="s">
        <v>6004</v>
      </c>
      <c r="D3594" s="17">
        <f t="shared" si="56"/>
        <v>32951479</v>
      </c>
    </row>
    <row r="3595" spans="1:4" x14ac:dyDescent="0.3">
      <c r="A3595" s="15">
        <v>39552600</v>
      </c>
      <c r="B3595" s="15">
        <v>500000</v>
      </c>
      <c r="C3595" s="3" t="s">
        <v>6007</v>
      </c>
      <c r="D3595" s="17">
        <f t="shared" si="56"/>
        <v>39052600</v>
      </c>
    </row>
    <row r="3596" spans="1:4" x14ac:dyDescent="0.3">
      <c r="A3596" s="14">
        <v>30500882</v>
      </c>
      <c r="B3596" s="14">
        <v>500000</v>
      </c>
      <c r="C3596" s="2" t="s">
        <v>6009</v>
      </c>
      <c r="D3596" s="17">
        <f t="shared" si="56"/>
        <v>30000882</v>
      </c>
    </row>
    <row r="3597" spans="1:4" x14ac:dyDescent="0.3">
      <c r="A3597" s="14">
        <v>17000000</v>
      </c>
      <c r="B3597" s="14">
        <v>500000</v>
      </c>
      <c r="C3597" s="2" t="s">
        <v>6011</v>
      </c>
      <c r="D3597" s="17">
        <f t="shared" si="56"/>
        <v>16500000</v>
      </c>
    </row>
    <row r="3598" spans="1:4" x14ac:dyDescent="0.3">
      <c r="A3598" s="14">
        <v>5739376</v>
      </c>
      <c r="B3598" s="14">
        <v>500000</v>
      </c>
      <c r="C3598" s="2" t="s">
        <v>6012</v>
      </c>
      <c r="D3598" s="17">
        <f t="shared" si="56"/>
        <v>5239376</v>
      </c>
    </row>
    <row r="3599" spans="1:4" x14ac:dyDescent="0.3">
      <c r="A3599" s="15">
        <v>3773863</v>
      </c>
      <c r="B3599" s="15">
        <v>1000000</v>
      </c>
      <c r="C3599" s="3" t="s">
        <v>6014</v>
      </c>
      <c r="D3599" s="17">
        <f t="shared" si="56"/>
        <v>2773863</v>
      </c>
    </row>
    <row r="3600" spans="1:4" x14ac:dyDescent="0.3">
      <c r="A3600" s="15">
        <v>2047570</v>
      </c>
      <c r="B3600" s="15">
        <v>500000</v>
      </c>
      <c r="C3600" s="3" t="s">
        <v>6017</v>
      </c>
      <c r="D3600" s="17">
        <f t="shared" si="56"/>
        <v>1547570</v>
      </c>
    </row>
    <row r="3601" spans="1:4" x14ac:dyDescent="0.3">
      <c r="A3601" s="15">
        <v>1127331</v>
      </c>
      <c r="B3601" s="15">
        <v>46000</v>
      </c>
      <c r="C3601" s="3" t="s">
        <v>6019</v>
      </c>
      <c r="D3601" s="17">
        <f t="shared" si="56"/>
        <v>1081331</v>
      </c>
    </row>
    <row r="3602" spans="1:4" x14ac:dyDescent="0.3">
      <c r="A3602" s="14">
        <v>906666</v>
      </c>
      <c r="B3602" s="14">
        <v>500000</v>
      </c>
      <c r="C3602" s="2" t="s">
        <v>6021</v>
      </c>
      <c r="D3602" s="17">
        <f t="shared" si="56"/>
        <v>406666</v>
      </c>
    </row>
    <row r="3603" spans="1:4" x14ac:dyDescent="0.3">
      <c r="A3603" s="15">
        <v>1114943</v>
      </c>
      <c r="B3603" s="15">
        <v>500000</v>
      </c>
      <c r="C3603" s="3" t="s">
        <v>6023</v>
      </c>
      <c r="D3603" s="17">
        <f t="shared" si="56"/>
        <v>614943</v>
      </c>
    </row>
    <row r="3604" spans="1:4" x14ac:dyDescent="0.3">
      <c r="A3604" s="15">
        <v>985341</v>
      </c>
      <c r="B3604" s="15">
        <v>500000</v>
      </c>
      <c r="C3604" s="3" t="s">
        <v>6024</v>
      </c>
      <c r="D3604" s="17">
        <f t="shared" si="56"/>
        <v>485341</v>
      </c>
    </row>
    <row r="3605" spans="1:4" x14ac:dyDescent="0.3">
      <c r="A3605" s="14">
        <v>603943</v>
      </c>
      <c r="B3605" s="14">
        <v>500000</v>
      </c>
      <c r="C3605" s="2" t="s">
        <v>6026</v>
      </c>
      <c r="D3605" s="17">
        <f t="shared" si="56"/>
        <v>103943</v>
      </c>
    </row>
    <row r="3606" spans="1:4" x14ac:dyDescent="0.3">
      <c r="A3606" s="15">
        <v>334041</v>
      </c>
      <c r="B3606" s="15">
        <v>500000</v>
      </c>
      <c r="C3606" s="3" t="s">
        <v>6027</v>
      </c>
      <c r="D3606" s="17">
        <f t="shared" si="56"/>
        <v>-165959</v>
      </c>
    </row>
    <row r="3607" spans="1:4" x14ac:dyDescent="0.3">
      <c r="A3607" s="14">
        <v>295468</v>
      </c>
      <c r="B3607" s="14">
        <v>500000</v>
      </c>
      <c r="C3607" s="2" t="s">
        <v>6029</v>
      </c>
      <c r="D3607" s="17">
        <f t="shared" si="56"/>
        <v>-204532</v>
      </c>
    </row>
    <row r="3608" spans="1:4" x14ac:dyDescent="0.3">
      <c r="A3608" s="15">
        <v>243347</v>
      </c>
      <c r="B3608" s="15">
        <v>500000</v>
      </c>
      <c r="C3608" s="3" t="s">
        <v>6031</v>
      </c>
      <c r="D3608" s="17">
        <f t="shared" si="56"/>
        <v>-256653</v>
      </c>
    </row>
    <row r="3609" spans="1:4" x14ac:dyDescent="0.3">
      <c r="A3609" s="14">
        <v>154077</v>
      </c>
      <c r="B3609" s="14">
        <v>500000</v>
      </c>
      <c r="C3609" s="2" t="s">
        <v>6032</v>
      </c>
      <c r="D3609" s="17">
        <f t="shared" si="56"/>
        <v>-345923</v>
      </c>
    </row>
    <row r="3610" spans="1:4" x14ac:dyDescent="0.3">
      <c r="A3610" s="15">
        <v>269061</v>
      </c>
      <c r="B3610" s="15">
        <v>2000000</v>
      </c>
      <c r="C3610" s="3" t="s">
        <v>6033</v>
      </c>
      <c r="D3610" s="17">
        <f t="shared" si="56"/>
        <v>-1730939</v>
      </c>
    </row>
    <row r="3611" spans="1:4" x14ac:dyDescent="0.3">
      <c r="A3611" s="14">
        <v>52850</v>
      </c>
      <c r="B3611" s="14">
        <v>500000</v>
      </c>
      <c r="C3611" s="2" t="s">
        <v>6034</v>
      </c>
      <c r="D3611" s="17">
        <f t="shared" si="56"/>
        <v>-447150</v>
      </c>
    </row>
    <row r="3612" spans="1:4" x14ac:dyDescent="0.3">
      <c r="A3612" s="15">
        <v>98017</v>
      </c>
      <c r="B3612" s="15">
        <v>500000</v>
      </c>
      <c r="C3612" s="3" t="s">
        <v>6036</v>
      </c>
      <c r="D3612" s="17">
        <f t="shared" si="56"/>
        <v>-401983</v>
      </c>
    </row>
    <row r="3613" spans="1:4" x14ac:dyDescent="0.3">
      <c r="A3613" s="15">
        <v>31937</v>
      </c>
      <c r="B3613" s="15">
        <v>500000</v>
      </c>
      <c r="C3613" s="3" t="s">
        <v>6037</v>
      </c>
      <c r="D3613" s="17">
        <f t="shared" si="56"/>
        <v>-468063</v>
      </c>
    </row>
    <row r="3614" spans="1:4" x14ac:dyDescent="0.3">
      <c r="A3614" s="14">
        <v>13134</v>
      </c>
      <c r="B3614" s="14">
        <v>500000</v>
      </c>
      <c r="C3614" s="2" t="s">
        <v>6039</v>
      </c>
      <c r="D3614" s="17">
        <f t="shared" si="56"/>
        <v>-486866</v>
      </c>
    </row>
    <row r="3615" spans="1:4" x14ac:dyDescent="0.3">
      <c r="A3615" s="15">
        <v>237301</v>
      </c>
      <c r="B3615" s="15">
        <v>500000</v>
      </c>
      <c r="C3615" s="3" t="s">
        <v>6041</v>
      </c>
      <c r="D3615" s="17">
        <f t="shared" si="56"/>
        <v>-262699</v>
      </c>
    </row>
    <row r="3616" spans="1:4" x14ac:dyDescent="0.3">
      <c r="A3616" s="14">
        <v>1332</v>
      </c>
      <c r="B3616" s="14">
        <v>500000</v>
      </c>
      <c r="C3616" s="2" t="s">
        <v>6043</v>
      </c>
      <c r="D3616" s="17">
        <f t="shared" si="56"/>
        <v>-498668</v>
      </c>
    </row>
    <row r="3617" spans="1:4" x14ac:dyDescent="0.3">
      <c r="A3617" s="14">
        <v>2712293</v>
      </c>
      <c r="B3617" s="14">
        <v>450000</v>
      </c>
      <c r="C3617" s="2" t="s">
        <v>6045</v>
      </c>
      <c r="D3617" s="17">
        <f t="shared" si="56"/>
        <v>2262293</v>
      </c>
    </row>
    <row r="3618" spans="1:4" x14ac:dyDescent="0.3">
      <c r="A3618" s="15">
        <v>768045</v>
      </c>
      <c r="B3618" s="15">
        <v>2000000</v>
      </c>
      <c r="C3618" s="3" t="s">
        <v>6046</v>
      </c>
      <c r="D3618" s="17">
        <f t="shared" si="56"/>
        <v>-1231955</v>
      </c>
    </row>
    <row r="3619" spans="1:4" x14ac:dyDescent="0.3">
      <c r="A3619" s="15">
        <v>379122</v>
      </c>
      <c r="B3619" s="15">
        <v>450000</v>
      </c>
      <c r="C3619" s="3" t="s">
        <v>6048</v>
      </c>
      <c r="D3619" s="17">
        <f t="shared" si="56"/>
        <v>-70878</v>
      </c>
    </row>
    <row r="3620" spans="1:4" x14ac:dyDescent="0.3">
      <c r="A3620" s="14">
        <v>23000</v>
      </c>
      <c r="B3620" s="14">
        <v>500000</v>
      </c>
      <c r="C3620" s="2" t="s">
        <v>6050</v>
      </c>
      <c r="D3620" s="17">
        <f t="shared" si="56"/>
        <v>-477000</v>
      </c>
    </row>
    <row r="3621" spans="1:4" x14ac:dyDescent="0.3">
      <c r="A3621" s="14">
        <v>2300000</v>
      </c>
      <c r="B3621" s="14">
        <v>439000</v>
      </c>
      <c r="C3621" s="2" t="s">
        <v>6052</v>
      </c>
      <c r="D3621" s="17">
        <f t="shared" si="56"/>
        <v>1861000</v>
      </c>
    </row>
    <row r="3622" spans="1:4" x14ac:dyDescent="0.3">
      <c r="A3622" s="14">
        <v>2938208</v>
      </c>
      <c r="B3622" s="14">
        <v>225000</v>
      </c>
      <c r="C3622" s="2" t="s">
        <v>6054</v>
      </c>
      <c r="D3622" s="17">
        <f t="shared" si="56"/>
        <v>2713208</v>
      </c>
    </row>
    <row r="3623" spans="1:4" x14ac:dyDescent="0.3">
      <c r="A3623" s="15">
        <v>9910</v>
      </c>
      <c r="B3623" s="15">
        <v>25000000</v>
      </c>
      <c r="C3623" s="3" t="s">
        <v>6056</v>
      </c>
      <c r="D3623" s="17">
        <f t="shared" si="56"/>
        <v>-24990090</v>
      </c>
    </row>
    <row r="3624" spans="1:4" x14ac:dyDescent="0.3">
      <c r="A3624" s="15">
        <v>44540956</v>
      </c>
      <c r="B3624" s="15">
        <v>400000</v>
      </c>
      <c r="C3624" s="3" t="s">
        <v>6058</v>
      </c>
      <c r="D3624" s="17">
        <f t="shared" si="56"/>
        <v>44140956</v>
      </c>
    </row>
    <row r="3625" spans="1:4" x14ac:dyDescent="0.3">
      <c r="A3625" s="14">
        <v>258113</v>
      </c>
      <c r="B3625" s="14">
        <v>1066167</v>
      </c>
      <c r="C3625" s="2" t="s">
        <v>6059</v>
      </c>
      <c r="D3625" s="17">
        <f t="shared" si="56"/>
        <v>-808054</v>
      </c>
    </row>
    <row r="3626" spans="1:4" x14ac:dyDescent="0.3">
      <c r="A3626" s="15">
        <v>107917283</v>
      </c>
      <c r="B3626" s="15">
        <v>15000</v>
      </c>
      <c r="C3626" s="3" t="s">
        <v>6061</v>
      </c>
      <c r="D3626" s="17">
        <f t="shared" si="56"/>
        <v>107902283</v>
      </c>
    </row>
    <row r="3627" spans="1:4" x14ac:dyDescent="0.3">
      <c r="A3627" s="15">
        <v>1229197</v>
      </c>
      <c r="B3627" s="15">
        <v>229575</v>
      </c>
      <c r="C3627" s="3" t="s">
        <v>6062</v>
      </c>
      <c r="D3627" s="17">
        <f t="shared" si="56"/>
        <v>999622</v>
      </c>
    </row>
    <row r="3628" spans="1:4" x14ac:dyDescent="0.3">
      <c r="A3628" s="14">
        <v>1689999</v>
      </c>
      <c r="B3628" s="14">
        <v>400000</v>
      </c>
      <c r="C3628" s="2" t="s">
        <v>6063</v>
      </c>
      <c r="D3628" s="17">
        <f t="shared" si="56"/>
        <v>1289999</v>
      </c>
    </row>
    <row r="3629" spans="1:4" x14ac:dyDescent="0.3">
      <c r="A3629" s="15">
        <v>11798</v>
      </c>
      <c r="B3629" s="15">
        <v>100000</v>
      </c>
      <c r="C3629" s="3" t="s">
        <v>6066</v>
      </c>
      <c r="D3629" s="17">
        <f t="shared" si="56"/>
        <v>-88202</v>
      </c>
    </row>
    <row r="3630" spans="1:4" x14ac:dyDescent="0.3">
      <c r="A3630" s="15">
        <v>592014</v>
      </c>
      <c r="B3630" s="15">
        <v>218</v>
      </c>
      <c r="C3630" s="3" t="s">
        <v>6069</v>
      </c>
      <c r="D3630" s="17">
        <f t="shared" si="56"/>
        <v>591796</v>
      </c>
    </row>
    <row r="3631" spans="1:4" x14ac:dyDescent="0.3">
      <c r="A3631" s="14">
        <v>425899</v>
      </c>
      <c r="B3631" s="14">
        <v>400000</v>
      </c>
      <c r="C3631" s="2" t="s">
        <v>6071</v>
      </c>
      <c r="D3631" s="17">
        <f t="shared" si="56"/>
        <v>25899</v>
      </c>
    </row>
    <row r="3632" spans="1:4" x14ac:dyDescent="0.3">
      <c r="A3632" s="14">
        <v>126387</v>
      </c>
      <c r="B3632" s="14">
        <v>400000</v>
      </c>
      <c r="C3632" s="2" t="s">
        <v>6073</v>
      </c>
      <c r="D3632" s="17">
        <f t="shared" si="56"/>
        <v>-273613</v>
      </c>
    </row>
    <row r="3633" spans="1:4" x14ac:dyDescent="0.3">
      <c r="A3633" s="14">
        <v>80276912</v>
      </c>
      <c r="B3633" s="14">
        <v>35000000</v>
      </c>
      <c r="C3633" s="2" t="s">
        <v>6074</v>
      </c>
      <c r="D3633" s="17">
        <f t="shared" si="56"/>
        <v>45276912</v>
      </c>
    </row>
    <row r="3634" spans="1:4" x14ac:dyDescent="0.3">
      <c r="A3634" s="14">
        <v>2808000</v>
      </c>
      <c r="B3634" s="14">
        <v>379000</v>
      </c>
      <c r="C3634" s="2" t="s">
        <v>6076</v>
      </c>
      <c r="D3634" s="17">
        <f t="shared" si="56"/>
        <v>2429000</v>
      </c>
    </row>
    <row r="3635" spans="1:4" x14ac:dyDescent="0.3">
      <c r="A3635" s="14">
        <v>12843</v>
      </c>
      <c r="B3635" s="14">
        <v>6000000</v>
      </c>
      <c r="C3635" s="2" t="s">
        <v>6078</v>
      </c>
      <c r="D3635" s="17">
        <f t="shared" si="56"/>
        <v>-5987157</v>
      </c>
    </row>
    <row r="3636" spans="1:4" x14ac:dyDescent="0.3">
      <c r="A3636" s="14">
        <v>1523883</v>
      </c>
      <c r="B3636" s="14">
        <v>1750211</v>
      </c>
      <c r="C3636" s="2" t="s">
        <v>6080</v>
      </c>
      <c r="D3636" s="17">
        <f t="shared" si="56"/>
        <v>-226328</v>
      </c>
    </row>
    <row r="3637" spans="1:4" x14ac:dyDescent="0.3">
      <c r="A3637" s="15">
        <v>4000000</v>
      </c>
      <c r="B3637" s="15">
        <v>350000</v>
      </c>
      <c r="C3637" s="3" t="s">
        <v>6082</v>
      </c>
      <c r="D3637" s="17">
        <f t="shared" si="56"/>
        <v>3650000</v>
      </c>
    </row>
    <row r="3638" spans="1:4" x14ac:dyDescent="0.3">
      <c r="A3638" s="15">
        <v>1281176</v>
      </c>
      <c r="B3638" s="15">
        <v>312000</v>
      </c>
      <c r="C3638" s="3" t="s">
        <v>6083</v>
      </c>
      <c r="D3638" s="17">
        <f t="shared" si="56"/>
        <v>969176</v>
      </c>
    </row>
    <row r="3639" spans="1:4" x14ac:dyDescent="0.3">
      <c r="A3639" s="14">
        <v>16115878</v>
      </c>
      <c r="B3639" s="14">
        <v>8000000</v>
      </c>
      <c r="C3639" s="2" t="s">
        <v>6086</v>
      </c>
      <c r="D3639" s="17">
        <f t="shared" si="56"/>
        <v>8115878</v>
      </c>
    </row>
    <row r="3640" spans="1:4" x14ac:dyDescent="0.3">
      <c r="A3640" s="15">
        <v>1652472</v>
      </c>
      <c r="B3640" s="15">
        <v>300000</v>
      </c>
      <c r="C3640" s="3" t="s">
        <v>6087</v>
      </c>
      <c r="D3640" s="17">
        <f t="shared" si="56"/>
        <v>1352472</v>
      </c>
    </row>
    <row r="3641" spans="1:4" x14ac:dyDescent="0.3">
      <c r="A3641" s="14">
        <v>2360184</v>
      </c>
      <c r="B3641" s="14">
        <v>300000</v>
      </c>
      <c r="C3641" s="2" t="s">
        <v>6088</v>
      </c>
      <c r="D3641" s="17">
        <f t="shared" si="56"/>
        <v>2060184</v>
      </c>
    </row>
    <row r="3642" spans="1:4" x14ac:dyDescent="0.3">
      <c r="A3642" s="14">
        <v>255352</v>
      </c>
      <c r="B3642" s="14">
        <v>300000</v>
      </c>
      <c r="C3642" s="2" t="s">
        <v>6090</v>
      </c>
      <c r="D3642" s="17">
        <f t="shared" si="56"/>
        <v>-44648</v>
      </c>
    </row>
    <row r="3643" spans="1:4" x14ac:dyDescent="0.3">
      <c r="A3643" s="15">
        <v>856942</v>
      </c>
      <c r="B3643" s="15">
        <v>200000</v>
      </c>
      <c r="C3643" s="3" t="s">
        <v>6091</v>
      </c>
      <c r="D3643" s="17">
        <f t="shared" si="56"/>
        <v>656942</v>
      </c>
    </row>
    <row r="3644" spans="1:4" x14ac:dyDescent="0.3">
      <c r="A3644" s="14">
        <v>5199</v>
      </c>
      <c r="B3644" s="14">
        <v>200000</v>
      </c>
      <c r="C3644" s="2" t="s">
        <v>6093</v>
      </c>
      <c r="D3644" s="17">
        <f t="shared" si="56"/>
        <v>-194801</v>
      </c>
    </row>
    <row r="3645" spans="1:4" x14ac:dyDescent="0.3">
      <c r="A3645" s="15">
        <v>2468</v>
      </c>
      <c r="B3645" s="15">
        <v>300000</v>
      </c>
      <c r="C3645" s="3" t="s">
        <v>6096</v>
      </c>
      <c r="D3645" s="17">
        <f t="shared" si="56"/>
        <v>-297532</v>
      </c>
    </row>
    <row r="3646" spans="1:4" x14ac:dyDescent="0.3">
      <c r="A3646" s="15">
        <v>318622</v>
      </c>
      <c r="B3646" s="15">
        <v>270000</v>
      </c>
      <c r="C3646" s="3" t="s">
        <v>6098</v>
      </c>
      <c r="D3646" s="17">
        <f t="shared" si="56"/>
        <v>48622</v>
      </c>
    </row>
    <row r="3647" spans="1:4" x14ac:dyDescent="0.3">
      <c r="A3647" s="14">
        <v>12006514</v>
      </c>
      <c r="B3647" s="14">
        <v>250000</v>
      </c>
      <c r="C3647" s="2" t="s">
        <v>6099</v>
      </c>
      <c r="D3647" s="17">
        <f t="shared" si="56"/>
        <v>11756514</v>
      </c>
    </row>
    <row r="3648" spans="1:4" x14ac:dyDescent="0.3">
      <c r="A3648" s="15">
        <v>4186931</v>
      </c>
      <c r="B3648" s="15">
        <v>250000</v>
      </c>
      <c r="C3648" s="3" t="s">
        <v>6100</v>
      </c>
      <c r="D3648" s="17">
        <f t="shared" si="56"/>
        <v>3936931</v>
      </c>
    </row>
    <row r="3649" spans="1:4" x14ac:dyDescent="0.3">
      <c r="A3649" s="15">
        <v>3799339</v>
      </c>
      <c r="B3649" s="15">
        <v>250000</v>
      </c>
      <c r="C3649" s="3" t="s">
        <v>6101</v>
      </c>
      <c r="D3649" s="17">
        <f t="shared" si="56"/>
        <v>3549339</v>
      </c>
    </row>
    <row r="3650" spans="1:4" x14ac:dyDescent="0.3">
      <c r="A3650" s="14">
        <v>1977544</v>
      </c>
      <c r="B3650" s="14">
        <v>250000</v>
      </c>
      <c r="C3650" s="2" t="s">
        <v>6103</v>
      </c>
      <c r="D3650" s="17">
        <f t="shared" si="56"/>
        <v>1727544</v>
      </c>
    </row>
    <row r="3651" spans="1:4" x14ac:dyDescent="0.3">
      <c r="A3651" s="15">
        <v>1050600</v>
      </c>
      <c r="B3651" s="15">
        <v>250000</v>
      </c>
      <c r="C3651" s="3" t="s">
        <v>6104</v>
      </c>
      <c r="D3651" s="17">
        <f t="shared" ref="D3651:D3702" si="57">A3651-B3651</f>
        <v>800600</v>
      </c>
    </row>
    <row r="3652" spans="1:4" x14ac:dyDescent="0.3">
      <c r="A3652" s="14">
        <v>902835</v>
      </c>
      <c r="B3652" s="14">
        <v>250000</v>
      </c>
      <c r="C3652" s="2" t="s">
        <v>6106</v>
      </c>
      <c r="D3652" s="17">
        <f t="shared" si="57"/>
        <v>652835</v>
      </c>
    </row>
    <row r="3653" spans="1:4" x14ac:dyDescent="0.3">
      <c r="A3653" s="14">
        <v>489220</v>
      </c>
      <c r="B3653" s="14">
        <v>365000</v>
      </c>
      <c r="C3653" s="2" t="s">
        <v>6107</v>
      </c>
      <c r="D3653" s="17">
        <f t="shared" si="57"/>
        <v>124220</v>
      </c>
    </row>
    <row r="3654" spans="1:4" x14ac:dyDescent="0.3">
      <c r="A3654" s="14">
        <v>203134</v>
      </c>
      <c r="B3654" s="14">
        <v>250000</v>
      </c>
      <c r="C3654" s="2" t="s">
        <v>6110</v>
      </c>
      <c r="D3654" s="17">
        <f t="shared" si="57"/>
        <v>-46866</v>
      </c>
    </row>
    <row r="3655" spans="1:4" x14ac:dyDescent="0.3">
      <c r="A3655" s="15">
        <v>191309</v>
      </c>
      <c r="B3655" s="15">
        <v>150000</v>
      </c>
      <c r="C3655" s="3" t="s">
        <v>6111</v>
      </c>
      <c r="D3655" s="17">
        <f t="shared" si="57"/>
        <v>41309</v>
      </c>
    </row>
    <row r="3656" spans="1:4" x14ac:dyDescent="0.3">
      <c r="A3656" s="14">
        <v>3388210</v>
      </c>
      <c r="B3656" s="14">
        <v>250000</v>
      </c>
      <c r="C3656" s="2" t="s">
        <v>6113</v>
      </c>
      <c r="D3656" s="17">
        <f t="shared" si="57"/>
        <v>3138210</v>
      </c>
    </row>
    <row r="3657" spans="1:4" x14ac:dyDescent="0.3">
      <c r="A3657" s="14">
        <v>49494</v>
      </c>
      <c r="B3657" s="14">
        <v>250000</v>
      </c>
      <c r="C3657" s="2" t="s">
        <v>6114</v>
      </c>
      <c r="D3657" s="17">
        <f t="shared" si="57"/>
        <v>-200506</v>
      </c>
    </row>
    <row r="3658" spans="1:4" x14ac:dyDescent="0.3">
      <c r="A3658" s="15">
        <v>18195</v>
      </c>
      <c r="B3658" s="15">
        <v>250000</v>
      </c>
      <c r="C3658" s="3" t="s">
        <v>6117</v>
      </c>
      <c r="D3658" s="17">
        <f t="shared" si="57"/>
        <v>-231805</v>
      </c>
    </row>
    <row r="3659" spans="1:4" x14ac:dyDescent="0.3">
      <c r="A3659" s="14">
        <v>111300</v>
      </c>
      <c r="B3659" s="14">
        <v>225000</v>
      </c>
      <c r="C3659" s="2" t="s">
        <v>6119</v>
      </c>
      <c r="D3659" s="17">
        <f t="shared" si="57"/>
        <v>-113700</v>
      </c>
    </row>
    <row r="3660" spans="1:4" x14ac:dyDescent="0.3">
      <c r="A3660" s="15">
        <v>1027119</v>
      </c>
      <c r="B3660" s="15">
        <v>225000</v>
      </c>
      <c r="C3660" s="3" t="s">
        <v>6121</v>
      </c>
      <c r="D3660" s="17">
        <f t="shared" si="57"/>
        <v>802119</v>
      </c>
    </row>
    <row r="3661" spans="1:4" x14ac:dyDescent="0.3">
      <c r="A3661" s="15">
        <v>5000000</v>
      </c>
      <c r="B3661" s="15">
        <v>210000</v>
      </c>
      <c r="C3661" s="3" t="s">
        <v>6124</v>
      </c>
      <c r="D3661" s="17">
        <f t="shared" si="57"/>
        <v>4790000</v>
      </c>
    </row>
    <row r="3662" spans="1:4" x14ac:dyDescent="0.3">
      <c r="A3662" s="14">
        <v>4505922</v>
      </c>
      <c r="B3662" s="14">
        <v>200000</v>
      </c>
      <c r="C3662" s="2" t="s">
        <v>6125</v>
      </c>
      <c r="D3662" s="17">
        <f t="shared" si="57"/>
        <v>4305922</v>
      </c>
    </row>
    <row r="3663" spans="1:4" x14ac:dyDescent="0.3">
      <c r="A3663" s="15">
        <v>3500000</v>
      </c>
      <c r="B3663" s="15">
        <v>200000</v>
      </c>
      <c r="C3663" s="3" t="s">
        <v>6126</v>
      </c>
      <c r="D3663" s="17">
        <f t="shared" si="57"/>
        <v>3300000</v>
      </c>
    </row>
    <row r="3664" spans="1:4" x14ac:dyDescent="0.3">
      <c r="A3664" s="15">
        <v>381225</v>
      </c>
      <c r="B3664" s="15">
        <v>200000</v>
      </c>
      <c r="C3664" s="3" t="s">
        <v>6128</v>
      </c>
      <c r="D3664" s="17">
        <f t="shared" si="57"/>
        <v>181225</v>
      </c>
    </row>
    <row r="3665" spans="1:4" x14ac:dyDescent="0.3">
      <c r="A3665" s="15">
        <v>78030</v>
      </c>
      <c r="B3665" s="15">
        <v>200000</v>
      </c>
      <c r="C3665" s="3" t="s">
        <v>6129</v>
      </c>
      <c r="D3665" s="17">
        <f t="shared" si="57"/>
        <v>-121970</v>
      </c>
    </row>
    <row r="3666" spans="1:4" x14ac:dyDescent="0.3">
      <c r="A3666" s="15">
        <v>1111</v>
      </c>
      <c r="B3666" s="15">
        <v>200000</v>
      </c>
      <c r="C3666" s="3" t="s">
        <v>6132</v>
      </c>
      <c r="D3666" s="17">
        <f t="shared" si="57"/>
        <v>-198889</v>
      </c>
    </row>
    <row r="3667" spans="1:4" x14ac:dyDescent="0.3">
      <c r="A3667" s="15">
        <v>925402</v>
      </c>
      <c r="B3667" s="15">
        <v>180000</v>
      </c>
      <c r="C3667" s="3" t="s">
        <v>6134</v>
      </c>
      <c r="D3667" s="17">
        <f t="shared" si="57"/>
        <v>745402</v>
      </c>
    </row>
    <row r="3668" spans="1:4" x14ac:dyDescent="0.3">
      <c r="A3668" s="14">
        <v>469947</v>
      </c>
      <c r="B3668" s="14">
        <v>120000</v>
      </c>
      <c r="C3668" s="2" t="s">
        <v>6136</v>
      </c>
      <c r="D3668" s="17">
        <f t="shared" si="57"/>
        <v>349947</v>
      </c>
    </row>
    <row r="3669" spans="1:4" x14ac:dyDescent="0.3">
      <c r="A3669" s="15">
        <v>7137502</v>
      </c>
      <c r="B3669" s="15">
        <v>175000</v>
      </c>
      <c r="C3669" s="3" t="s">
        <v>6137</v>
      </c>
      <c r="D3669" s="17">
        <f t="shared" si="57"/>
        <v>6962502</v>
      </c>
    </row>
    <row r="3670" spans="1:4" x14ac:dyDescent="0.3">
      <c r="A3670" s="14">
        <v>1316074</v>
      </c>
      <c r="B3670" s="14">
        <v>100000</v>
      </c>
      <c r="C3670" s="2" t="s">
        <v>6139</v>
      </c>
      <c r="D3670" s="17">
        <f t="shared" si="57"/>
        <v>1216074</v>
      </c>
    </row>
    <row r="3671" spans="1:4" x14ac:dyDescent="0.3">
      <c r="A3671" s="14">
        <v>15180000</v>
      </c>
      <c r="B3671" s="14">
        <v>500000</v>
      </c>
      <c r="C3671" s="2" t="s">
        <v>6141</v>
      </c>
      <c r="D3671" s="17">
        <f t="shared" si="57"/>
        <v>14680000</v>
      </c>
    </row>
    <row r="3672" spans="1:4" x14ac:dyDescent="0.3">
      <c r="A3672" s="14">
        <v>2882062</v>
      </c>
      <c r="B3672" s="14">
        <v>150000</v>
      </c>
      <c r="C3672" s="2" t="s">
        <v>6142</v>
      </c>
      <c r="D3672" s="17">
        <f t="shared" si="57"/>
        <v>2732062</v>
      </c>
    </row>
    <row r="3673" spans="1:4" x14ac:dyDescent="0.3">
      <c r="A3673" s="15">
        <v>9437933</v>
      </c>
      <c r="B3673" s="15">
        <v>180000</v>
      </c>
      <c r="C3673" s="3" t="s">
        <v>6143</v>
      </c>
      <c r="D3673" s="17">
        <f t="shared" si="57"/>
        <v>9257933</v>
      </c>
    </row>
    <row r="3674" spans="1:4" x14ac:dyDescent="0.3">
      <c r="A3674" s="15">
        <v>155984</v>
      </c>
      <c r="B3674" s="15">
        <v>160000</v>
      </c>
      <c r="C3674" s="3" t="s">
        <v>6145</v>
      </c>
      <c r="D3674" s="17">
        <f t="shared" si="57"/>
        <v>-4016</v>
      </c>
    </row>
    <row r="3675" spans="1:4" x14ac:dyDescent="0.3">
      <c r="A3675" s="15">
        <v>6706368</v>
      </c>
      <c r="B3675" s="15">
        <v>160000</v>
      </c>
      <c r="C3675" s="3" t="s">
        <v>6146</v>
      </c>
      <c r="D3675" s="17">
        <f t="shared" si="57"/>
        <v>6546368</v>
      </c>
    </row>
    <row r="3676" spans="1:4" x14ac:dyDescent="0.3">
      <c r="A3676" s="15">
        <v>10174663</v>
      </c>
      <c r="B3676" s="15">
        <v>100000</v>
      </c>
      <c r="C3676" s="3" t="s">
        <v>6147</v>
      </c>
      <c r="D3676" s="17">
        <f t="shared" si="57"/>
        <v>10074663</v>
      </c>
    </row>
    <row r="3677" spans="1:4" x14ac:dyDescent="0.3">
      <c r="A3677" s="14">
        <v>22757819</v>
      </c>
      <c r="B3677" s="14">
        <v>100000</v>
      </c>
      <c r="C3677" s="2" t="s">
        <v>6149</v>
      </c>
      <c r="D3677" s="17">
        <f t="shared" si="57"/>
        <v>22657819</v>
      </c>
    </row>
    <row r="3678" spans="1:4" x14ac:dyDescent="0.3">
      <c r="A3678" s="14">
        <v>3000000</v>
      </c>
      <c r="B3678" s="14">
        <v>100000</v>
      </c>
      <c r="C3678" s="2" t="s">
        <v>6151</v>
      </c>
      <c r="D3678" s="17">
        <f t="shared" si="57"/>
        <v>2900000</v>
      </c>
    </row>
    <row r="3679" spans="1:4" x14ac:dyDescent="0.3">
      <c r="A3679" s="15">
        <v>5228617</v>
      </c>
      <c r="B3679" s="15">
        <v>100000</v>
      </c>
      <c r="C3679" s="3" t="s">
        <v>6153</v>
      </c>
      <c r="D3679" s="17">
        <f t="shared" si="57"/>
        <v>5128617</v>
      </c>
    </row>
    <row r="3680" spans="1:4" x14ac:dyDescent="0.3">
      <c r="A3680" s="14">
        <v>110536</v>
      </c>
      <c r="B3680" s="14">
        <v>40000</v>
      </c>
      <c r="C3680" s="2" t="s">
        <v>6155</v>
      </c>
      <c r="D3680" s="17">
        <f t="shared" si="57"/>
        <v>70536</v>
      </c>
    </row>
    <row r="3681" spans="1:4" x14ac:dyDescent="0.3">
      <c r="A3681" s="14">
        <v>59379</v>
      </c>
      <c r="B3681" s="14">
        <v>200000</v>
      </c>
      <c r="C3681" s="2" t="s">
        <v>6158</v>
      </c>
      <c r="D3681" s="17">
        <f t="shared" si="57"/>
        <v>-140621</v>
      </c>
    </row>
    <row r="3682" spans="1:4" x14ac:dyDescent="0.3">
      <c r="A3682" s="15">
        <v>3216970</v>
      </c>
      <c r="B3682" s="15">
        <v>60000</v>
      </c>
      <c r="C3682" s="3" t="s">
        <v>6159</v>
      </c>
      <c r="D3682" s="17">
        <f t="shared" si="57"/>
        <v>3156970</v>
      </c>
    </row>
    <row r="3683" spans="1:4" x14ac:dyDescent="0.3">
      <c r="A3683" s="15">
        <v>536767</v>
      </c>
      <c r="B3683" s="15">
        <v>60000</v>
      </c>
      <c r="C3683" s="3" t="s">
        <v>6161</v>
      </c>
      <c r="D3683" s="17">
        <f t="shared" si="57"/>
        <v>476767</v>
      </c>
    </row>
    <row r="3684" spans="1:4" x14ac:dyDescent="0.3">
      <c r="A3684" s="15">
        <v>11529368</v>
      </c>
      <c r="B3684" s="15">
        <v>65000</v>
      </c>
      <c r="C3684" s="3" t="s">
        <v>6163</v>
      </c>
      <c r="D3684" s="17">
        <f t="shared" si="57"/>
        <v>11464368</v>
      </c>
    </row>
    <row r="3685" spans="1:4" x14ac:dyDescent="0.3">
      <c r="A3685" s="14">
        <v>40557</v>
      </c>
      <c r="B3685" s="14">
        <v>60000</v>
      </c>
      <c r="C3685" s="2" t="s">
        <v>6165</v>
      </c>
      <c r="D3685" s="17">
        <f t="shared" si="57"/>
        <v>-19443</v>
      </c>
    </row>
    <row r="3686" spans="1:4" x14ac:dyDescent="0.3">
      <c r="A3686" s="15">
        <v>30084</v>
      </c>
      <c r="B3686" s="15">
        <v>70000</v>
      </c>
      <c r="C3686" s="3" t="s">
        <v>6167</v>
      </c>
      <c r="D3686" s="17">
        <f t="shared" si="57"/>
        <v>-39916</v>
      </c>
    </row>
    <row r="3687" spans="1:4" x14ac:dyDescent="0.3">
      <c r="A3687" s="14">
        <v>10246600</v>
      </c>
      <c r="B3687" s="14">
        <v>25000</v>
      </c>
      <c r="C3687" s="2" t="s">
        <v>6168</v>
      </c>
      <c r="D3687" s="17">
        <f t="shared" si="57"/>
        <v>10221600</v>
      </c>
    </row>
    <row r="3688" spans="1:4" x14ac:dyDescent="0.3">
      <c r="A3688" s="15">
        <v>389804</v>
      </c>
      <c r="B3688" s="15">
        <v>65000</v>
      </c>
      <c r="C3688" s="3" t="s">
        <v>6170</v>
      </c>
      <c r="D3688" s="17">
        <f t="shared" si="57"/>
        <v>324804</v>
      </c>
    </row>
    <row r="3689" spans="1:4" x14ac:dyDescent="0.3">
      <c r="A3689" s="15">
        <v>241816</v>
      </c>
      <c r="B3689" s="15">
        <v>42000</v>
      </c>
      <c r="C3689" s="3" t="s">
        <v>6171</v>
      </c>
      <c r="D3689" s="17">
        <f t="shared" si="57"/>
        <v>199816</v>
      </c>
    </row>
    <row r="3690" spans="1:4" x14ac:dyDescent="0.3">
      <c r="A3690" s="14">
        <v>277233</v>
      </c>
      <c r="B3690" s="14">
        <v>40000</v>
      </c>
      <c r="C3690" s="2" t="s">
        <v>6173</v>
      </c>
      <c r="D3690" s="17">
        <f t="shared" si="57"/>
        <v>237233</v>
      </c>
    </row>
    <row r="3691" spans="1:4" x14ac:dyDescent="0.3">
      <c r="A3691" s="14">
        <v>243768</v>
      </c>
      <c r="B3691" s="14">
        <v>30000</v>
      </c>
      <c r="C3691" s="2" t="s">
        <v>6175</v>
      </c>
      <c r="D3691" s="17">
        <f t="shared" si="57"/>
        <v>213768</v>
      </c>
    </row>
    <row r="3692" spans="1:4" x14ac:dyDescent="0.3">
      <c r="A3692" s="14">
        <v>3151130</v>
      </c>
      <c r="B3692" s="14">
        <v>230000</v>
      </c>
      <c r="C3692" s="2" t="s">
        <v>6176</v>
      </c>
      <c r="D3692" s="17">
        <f t="shared" si="57"/>
        <v>2921130</v>
      </c>
    </row>
    <row r="3693" spans="1:4" x14ac:dyDescent="0.3">
      <c r="A3693" s="15">
        <v>2856622</v>
      </c>
      <c r="B3693" s="15">
        <v>25000</v>
      </c>
      <c r="C3693" s="3" t="s">
        <v>6177</v>
      </c>
      <c r="D3693" s="17">
        <f t="shared" si="57"/>
        <v>2831622</v>
      </c>
    </row>
    <row r="3694" spans="1:4" x14ac:dyDescent="0.3">
      <c r="A3694" s="15">
        <v>1227508</v>
      </c>
      <c r="B3694" s="15">
        <v>23000</v>
      </c>
      <c r="C3694" s="3" t="s">
        <v>6178</v>
      </c>
      <c r="D3694" s="17">
        <f t="shared" si="57"/>
        <v>1204508</v>
      </c>
    </row>
    <row r="3695" spans="1:4" x14ac:dyDescent="0.3">
      <c r="A3695" s="15">
        <v>76382</v>
      </c>
      <c r="B3695" s="15">
        <v>15000</v>
      </c>
      <c r="C3695" s="3" t="s">
        <v>6181</v>
      </c>
      <c r="D3695" s="17">
        <f t="shared" si="57"/>
        <v>61382</v>
      </c>
    </row>
    <row r="3696" spans="1:4" x14ac:dyDescent="0.3">
      <c r="A3696" s="15">
        <v>180483</v>
      </c>
      <c r="B3696" s="15">
        <v>10000</v>
      </c>
      <c r="C3696" s="3" t="s">
        <v>6183</v>
      </c>
      <c r="D3696" s="17">
        <f t="shared" si="57"/>
        <v>170483</v>
      </c>
    </row>
    <row r="3697" spans="1:4" x14ac:dyDescent="0.3">
      <c r="A3697" s="14">
        <v>136007</v>
      </c>
      <c r="B3697" s="14">
        <v>4500</v>
      </c>
      <c r="C3697" s="2" t="s">
        <v>6184</v>
      </c>
      <c r="D3697" s="17">
        <f t="shared" si="57"/>
        <v>131507</v>
      </c>
    </row>
    <row r="3698" spans="1:4" x14ac:dyDescent="0.3">
      <c r="A3698" s="15">
        <v>673780</v>
      </c>
      <c r="B3698" s="15">
        <v>10000</v>
      </c>
      <c r="C3698" s="3" t="s">
        <v>6186</v>
      </c>
      <c r="D3698" s="17">
        <f t="shared" si="57"/>
        <v>663780</v>
      </c>
    </row>
    <row r="3699" spans="1:4" x14ac:dyDescent="0.3">
      <c r="A3699" s="15">
        <v>94596</v>
      </c>
      <c r="B3699" s="15">
        <v>1000000</v>
      </c>
      <c r="C3699" s="3" t="s">
        <v>6188</v>
      </c>
      <c r="D3699" s="17">
        <f t="shared" si="57"/>
        <v>-905404</v>
      </c>
    </row>
    <row r="3700" spans="1:4" x14ac:dyDescent="0.3">
      <c r="A3700" s="15">
        <v>424760</v>
      </c>
      <c r="B3700" s="15">
        <v>7000</v>
      </c>
      <c r="C3700" s="3" t="s">
        <v>6190</v>
      </c>
      <c r="D3700" s="17">
        <f t="shared" si="57"/>
        <v>417760</v>
      </c>
    </row>
    <row r="3701" spans="1:4" x14ac:dyDescent="0.3">
      <c r="A3701" s="15">
        <v>2040920</v>
      </c>
      <c r="B3701" s="15">
        <v>7000</v>
      </c>
      <c r="C3701" s="3" t="s">
        <v>6191</v>
      </c>
      <c r="D3701" s="17">
        <f t="shared" si="57"/>
        <v>2033920</v>
      </c>
    </row>
    <row r="3702" spans="1:4" x14ac:dyDescent="0.3">
      <c r="A3702" s="14">
        <v>85222</v>
      </c>
      <c r="B3702" s="14">
        <v>1100</v>
      </c>
      <c r="C3702" s="2" t="s">
        <v>6192</v>
      </c>
      <c r="D3702" s="17">
        <f t="shared" si="57"/>
        <v>84122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485B9A-30FD-4730-949F-656CABF7EF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clean_data</vt:lpstr>
      <vt:lpstr>Movie Genre Analysis</vt:lpstr>
      <vt:lpstr>Movie Duration Analysis</vt:lpstr>
      <vt:lpstr>Language Analysis</vt:lpstr>
      <vt:lpstr>Director Analysis</vt:lpstr>
      <vt:lpstr>Budget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shivraj Nalawade</dc:creator>
  <cp:keywords/>
  <dc:description/>
  <cp:lastModifiedBy>shivraj Nalawade</cp:lastModifiedBy>
  <cp:revision/>
  <dcterms:created xsi:type="dcterms:W3CDTF">2023-11-28T14:05:56Z</dcterms:created>
  <dcterms:modified xsi:type="dcterms:W3CDTF">2023-11-29T06:15:27Z</dcterms:modified>
  <cp:category/>
  <cp:contentStatus/>
</cp:coreProperties>
</file>