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sarthaksabhlok/Documents/TheCollegeBee/App/thecollegebee/assets/illustrations/"/>
    </mc:Choice>
  </mc:AlternateContent>
  <xr:revisionPtr revIDLastSave="0" documentId="13_ncr:1_{A6608523-1CA4-4A4C-8A18-354C92847DC4}" xr6:coauthVersionLast="45" xr6:coauthVersionMax="45" xr10:uidLastSave="{00000000-0000-0000-0000-000000000000}"/>
  <bookViews>
    <workbookView xWindow="0" yWindow="460" windowWidth="23260" windowHeight="13180" activeTab="1" xr2:uid="{00000000-000D-0000-FFFF-FFFF00000000}"/>
  </bookViews>
  <sheets>
    <sheet name="KUNDLI" sheetId="1" r:id="rId1"/>
    <sheet name="MAYAPURI" sheetId="2" r:id="rId2"/>
    <sheet name="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15" i="2" s="1"/>
  <c r="G4" i="2"/>
  <c r="D31" i="3"/>
  <c r="L9" i="3"/>
  <c r="H8" i="3"/>
  <c r="L8" i="3" s="1"/>
  <c r="K13" i="3"/>
  <c r="G13" i="3"/>
  <c r="F13" i="3"/>
  <c r="E13" i="3"/>
  <c r="H11" i="3"/>
  <c r="H10" i="3"/>
  <c r="L10" i="3" s="1"/>
  <c r="H9" i="3"/>
  <c r="H7" i="3"/>
  <c r="L7" i="3" s="1"/>
  <c r="H6" i="3"/>
  <c r="L6" i="3" s="1"/>
  <c r="H5" i="3"/>
  <c r="L5" i="3" s="1"/>
  <c r="H4" i="3"/>
  <c r="L4" i="3" s="1"/>
  <c r="J15" i="2"/>
  <c r="I15" i="2"/>
  <c r="H15" i="2"/>
  <c r="F15" i="2"/>
  <c r="E15" i="2"/>
  <c r="D15" i="2"/>
  <c r="K14" i="2"/>
  <c r="K12" i="2"/>
  <c r="K11" i="2"/>
  <c r="K10" i="2"/>
  <c r="K9" i="2"/>
  <c r="K8" i="2"/>
  <c r="K7" i="2"/>
  <c r="K5" i="2"/>
  <c r="E21" i="1"/>
  <c r="L14" i="1"/>
  <c r="K14" i="1"/>
  <c r="J14" i="1"/>
  <c r="I13" i="1"/>
  <c r="M13" i="1" s="1"/>
  <c r="I12" i="1"/>
  <c r="M12" i="1" s="1"/>
  <c r="I11" i="1"/>
  <c r="M11" i="1" s="1"/>
  <c r="I10" i="1"/>
  <c r="M10" i="1" s="1"/>
  <c r="M9" i="1"/>
  <c r="I9" i="1"/>
  <c r="I8" i="1"/>
  <c r="M8" i="1" s="1"/>
  <c r="I7" i="1"/>
  <c r="M7" i="1" s="1"/>
  <c r="I6" i="1"/>
  <c r="I5" i="1"/>
  <c r="I14" i="1" l="1"/>
  <c r="M5" i="1"/>
  <c r="M14" i="1" s="1"/>
  <c r="L13" i="3"/>
  <c r="H13" i="3"/>
</calcChain>
</file>

<file path=xl/sharedStrings.xml><?xml version="1.0" encoding="utf-8"?>
<sst xmlns="http://schemas.openxmlformats.org/spreadsheetml/2006/main" count="110" uniqueCount="72">
  <si>
    <t>KUNDLI</t>
  </si>
  <si>
    <t>S.No</t>
  </si>
  <si>
    <t>Name</t>
  </si>
  <si>
    <t>SALARY</t>
  </si>
  <si>
    <t>GROSS</t>
  </si>
  <si>
    <t>PRESENT</t>
  </si>
  <si>
    <t>OT</t>
  </si>
  <si>
    <t>Total Salary</t>
  </si>
  <si>
    <t>PF+ESI</t>
  </si>
  <si>
    <t>TRSFR</t>
  </si>
  <si>
    <t>Sudhir</t>
  </si>
  <si>
    <t>Subodh</t>
  </si>
  <si>
    <t>Sandeep (painter)</t>
  </si>
  <si>
    <t>Anuradha</t>
  </si>
  <si>
    <t>Jitender Guard</t>
  </si>
  <si>
    <t>Ranjay</t>
  </si>
  <si>
    <t>Nirijan</t>
  </si>
  <si>
    <t>TARUN</t>
  </si>
  <si>
    <t>SANGAM</t>
  </si>
  <si>
    <t>PER TEA PRICE</t>
  </si>
  <si>
    <t>MATHHI</t>
  </si>
  <si>
    <t>ROOM RENT</t>
  </si>
  <si>
    <t>GARDENER</t>
  </si>
  <si>
    <t>SHIV KUMAR TRF -15042</t>
  </si>
  <si>
    <t>TOTAL</t>
  </si>
  <si>
    <t>SARTHAK TRF-6600</t>
  </si>
  <si>
    <t>MAYAPURI</t>
  </si>
  <si>
    <t>Monthly Salary</t>
  </si>
  <si>
    <t>TRANSFER</t>
  </si>
  <si>
    <t>Puran Singh</t>
  </si>
  <si>
    <t>MANTU</t>
  </si>
  <si>
    <t>DEEPAK</t>
  </si>
  <si>
    <t>Raju</t>
  </si>
  <si>
    <t>Nafish</t>
  </si>
  <si>
    <t>Ayush</t>
  </si>
  <si>
    <t>Kuldeep</t>
  </si>
  <si>
    <t>AKSHAY</t>
  </si>
  <si>
    <t>SHIKHA</t>
  </si>
  <si>
    <t>Rahimuddin</t>
  </si>
  <si>
    <t>RAM</t>
  </si>
  <si>
    <t>TA</t>
  </si>
  <si>
    <t xml:space="preserve">        </t>
  </si>
  <si>
    <t>CASH</t>
  </si>
  <si>
    <t>Mukesh</t>
  </si>
  <si>
    <t>Gokul</t>
  </si>
  <si>
    <t>Dinesh(dinanath)</t>
  </si>
  <si>
    <t>sandeep</t>
  </si>
  <si>
    <t>Harkesh pandey</t>
  </si>
  <si>
    <t>Mohammad Arif</t>
  </si>
  <si>
    <t>Chhotu / Rahul</t>
  </si>
  <si>
    <t xml:space="preserve"> </t>
  </si>
  <si>
    <t>TA OTHER EXPENSES</t>
  </si>
  <si>
    <t>TA Rent</t>
  </si>
  <si>
    <t>TA Electricty</t>
  </si>
  <si>
    <t>TA. TEA + WATER</t>
  </si>
  <si>
    <t>SANTRAM</t>
  </si>
  <si>
    <t>SUBHASH</t>
  </si>
  <si>
    <t>Sardar JI</t>
  </si>
  <si>
    <t>B-187</t>
  </si>
  <si>
    <t>Murari</t>
  </si>
  <si>
    <t>SWEEPER</t>
  </si>
  <si>
    <t>RIZWAN</t>
  </si>
  <si>
    <t>WI FI</t>
  </si>
  <si>
    <t>DILIP</t>
  </si>
  <si>
    <t>SPRING</t>
  </si>
  <si>
    <t>40 RS EXTRA PAID</t>
  </si>
  <si>
    <t>RS 36 EXTRA PAID</t>
  </si>
  <si>
    <t>PAID ON 10-7-20</t>
  </si>
  <si>
    <t xml:space="preserve">CONV/RENT </t>
  </si>
  <si>
    <t>CONV/RENT</t>
  </si>
  <si>
    <t>OK</t>
  </si>
  <si>
    <t xml:space="preserve">7 EXTRA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</si>
</sst>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[$-409]#,##0.00\ ;\(#,##0.00\);\-#\ "/>
  </numFmts>
  <fonts count="28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10"/>
      <color rgb="FF0D0D0D"/>
      <name val="Calibri"/>
      <family val="2"/>
    </font>
    <font>
      <sz val="12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2060"/>
      <name val="Calibri"/>
      <family val="2"/>
    </font>
    <font>
      <sz val="10"/>
      <color rgb="FF262626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262626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2F5597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8CBAD"/>
        <bgColor rgb="FFC5E0B4"/>
      </patternFill>
    </fill>
    <fill>
      <patternFill patternType="solid">
        <fgColor rgb="FFA9CE91"/>
        <bgColor rgb="FFA9D18E"/>
      </patternFill>
    </fill>
    <fill>
      <patternFill patternType="solid">
        <fgColor rgb="FFA9D18E"/>
        <bgColor rgb="FFA9CE91"/>
      </patternFill>
    </fill>
    <fill>
      <patternFill patternType="solid">
        <fgColor rgb="FF8FAADC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C5E0B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98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7" fontId="5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12" fillId="0" borderId="1" xfId="0" applyFont="1" applyBorder="1" applyAlignment="1"/>
    <xf numFmtId="17" fontId="4" fillId="0" borderId="0" xfId="0" applyNumberFormat="1" applyFont="1" applyAlignme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right"/>
    </xf>
    <xf numFmtId="0" fontId="14" fillId="5" borderId="1" xfId="0" applyFont="1" applyFill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12" fillId="2" borderId="1" xfId="0" applyFont="1" applyFill="1" applyBorder="1" applyAlignment="1"/>
    <xf numFmtId="0" fontId="12" fillId="0" borderId="2" xfId="0" applyFont="1" applyBorder="1" applyAlignment="1"/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17" fillId="0" borderId="3" xfId="0" applyFont="1" applyBorder="1" applyAlignment="1"/>
    <xf numFmtId="0" fontId="17" fillId="0" borderId="3" xfId="0" applyFont="1" applyBorder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1" xfId="0" applyFont="1" applyBorder="1" applyAlignment="1"/>
    <xf numFmtId="0" fontId="26" fillId="0" borderId="0" xfId="0" applyFont="1" applyAlignment="1">
      <alignment horizontal="center"/>
    </xf>
    <xf numFmtId="165" fontId="23" fillId="0" borderId="0" xfId="0" applyNumberFormat="1" applyFont="1" applyAlignment="1"/>
    <xf numFmtId="0" fontId="23" fillId="0" borderId="1" xfId="0" applyFont="1" applyBorder="1" applyAlignment="1"/>
    <xf numFmtId="165" fontId="23" fillId="0" borderId="1" xfId="0" applyNumberFormat="1" applyFont="1" applyBorder="1" applyAlignment="1"/>
    <xf numFmtId="0" fontId="0" fillId="0" borderId="1" xfId="0" applyBorder="1"/>
    <xf numFmtId="0" fontId="25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27" fillId="10" borderId="4" xfId="0" applyFont="1" applyFill="1" applyBorder="1"/>
    <xf numFmtId="0" fontId="19" fillId="11" borderId="1" xfId="0" applyFont="1" applyFill="1" applyBorder="1" applyAlignment="1">
      <alignment horizontal="center"/>
    </xf>
    <xf numFmtId="0" fontId="3" fillId="10" borderId="1" xfId="0" applyFont="1" applyFill="1" applyBorder="1" applyAlignment="1"/>
    <xf numFmtId="0" fontId="8" fillId="12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16" fillId="6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5">
    <cellStyle name="Heading" xfId="3" xr:uid="{00000000-0005-0000-0000-000000000000}"/>
    <cellStyle name="Heading1" xfId="4" xr:uid="{00000000-0005-0000-0000-000001000000}"/>
    <cellStyle name="Normal" xfId="0" builtinId="0"/>
    <cellStyle name="Result" xfId="1" xr:uid="{00000000-0005-0000-0000-000003000000}"/>
    <cellStyle name="Result2" xfId="2" xr:uid="{00000000-0005-0000-0000-000004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CE91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1"/>
  <sheetViews>
    <sheetView zoomScalePageLayoutView="60" workbookViewId="0">
      <selection activeCell="H24" sqref="H24"/>
    </sheetView>
  </sheetViews>
  <sheetFormatPr baseColWidth="10" defaultColWidth="8.83203125" defaultRowHeight="13" x14ac:dyDescent="0.15"/>
  <cols>
    <col min="1" max="1" width="14.6640625" customWidth="1"/>
    <col min="2" max="2" width="11.6640625" customWidth="1"/>
    <col min="3" max="3" width="25.1640625" customWidth="1"/>
    <col min="4" max="4" width="11.6640625" customWidth="1"/>
    <col min="5" max="5" width="12.1640625" customWidth="1"/>
    <col min="6" max="6" width="11.6640625" customWidth="1"/>
    <col min="7" max="7" width="12.83203125" customWidth="1"/>
    <col min="8" max="256" width="11.6640625" customWidth="1"/>
    <col min="257" max="1025" width="11.5"/>
  </cols>
  <sheetData>
    <row r="2" spans="1:16" ht="24" x14ac:dyDescent="0.3">
      <c r="B2" s="1"/>
      <c r="C2" s="2"/>
      <c r="D2" s="3"/>
      <c r="E2" s="4">
        <v>43983</v>
      </c>
      <c r="F2" s="5"/>
      <c r="G2" s="6" t="s">
        <v>0</v>
      </c>
      <c r="H2" s="5"/>
      <c r="I2" s="1"/>
      <c r="J2" s="1"/>
      <c r="K2" s="1"/>
      <c r="L2" s="1"/>
    </row>
    <row r="3" spans="1:16" ht="14" x14ac:dyDescent="0.2">
      <c r="B3" s="1"/>
      <c r="C3" s="1"/>
      <c r="D3" s="7"/>
      <c r="E3" s="1"/>
      <c r="F3" s="1"/>
      <c r="G3" s="1"/>
      <c r="H3" s="1"/>
      <c r="I3" s="1"/>
      <c r="J3" s="1"/>
      <c r="K3" s="1"/>
      <c r="L3" s="1"/>
    </row>
    <row r="4" spans="1:16" ht="14" x14ac:dyDescent="0.2"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 t="s">
        <v>6</v>
      </c>
      <c r="H4" s="9" t="s">
        <v>68</v>
      </c>
      <c r="I4" s="9" t="s">
        <v>7</v>
      </c>
      <c r="J4" s="9" t="s">
        <v>4</v>
      </c>
      <c r="K4" s="8" t="s">
        <v>8</v>
      </c>
      <c r="L4" s="8" t="s">
        <v>9</v>
      </c>
      <c r="M4" s="9" t="s">
        <v>42</v>
      </c>
    </row>
    <row r="5" spans="1:16" ht="16" x14ac:dyDescent="0.2">
      <c r="B5" s="11">
        <v>1</v>
      </c>
      <c r="C5" s="92" t="s">
        <v>10</v>
      </c>
      <c r="D5" s="11">
        <v>16500</v>
      </c>
      <c r="E5" s="11">
        <v>13000</v>
      </c>
      <c r="F5" s="11">
        <v>15950</v>
      </c>
      <c r="G5" s="11">
        <v>3643</v>
      </c>
      <c r="H5" s="11">
        <v>1000</v>
      </c>
      <c r="I5" s="13">
        <f t="shared" ref="I5:I13" si="0">SUM(F5:H5)</f>
        <v>20593</v>
      </c>
      <c r="J5" s="14">
        <v>12567</v>
      </c>
      <c r="K5" s="11">
        <v>1602</v>
      </c>
      <c r="L5" s="83">
        <v>10965</v>
      </c>
      <c r="M5" s="87">
        <f t="shared" ref="M5:M13" si="1">I5-L5-K5</f>
        <v>8026</v>
      </c>
      <c r="N5" t="s">
        <v>70</v>
      </c>
    </row>
    <row r="6" spans="1:16" ht="14" x14ac:dyDescent="0.2">
      <c r="B6" s="11">
        <v>2</v>
      </c>
      <c r="C6" s="12" t="s">
        <v>11</v>
      </c>
      <c r="D6" s="11">
        <v>13750</v>
      </c>
      <c r="E6" s="11">
        <v>13000</v>
      </c>
      <c r="F6" s="11">
        <v>5400</v>
      </c>
      <c r="G6" s="15">
        <v>229</v>
      </c>
      <c r="H6" s="11"/>
      <c r="I6" s="13">
        <f t="shared" si="0"/>
        <v>5629</v>
      </c>
      <c r="J6" s="16">
        <v>12133</v>
      </c>
      <c r="K6" s="11">
        <v>1547</v>
      </c>
      <c r="L6" s="11">
        <v>10586</v>
      </c>
      <c r="M6" s="79"/>
    </row>
    <row r="7" spans="1:16" ht="14" x14ac:dyDescent="0.2">
      <c r="B7" s="17">
        <v>3</v>
      </c>
      <c r="C7" s="93" t="s">
        <v>12</v>
      </c>
      <c r="D7" s="17">
        <v>12300</v>
      </c>
      <c r="E7" s="17"/>
      <c r="F7" s="17">
        <v>11890</v>
      </c>
      <c r="G7" s="17">
        <v>2613</v>
      </c>
      <c r="H7" s="17"/>
      <c r="I7" s="13">
        <f t="shared" si="0"/>
        <v>14503</v>
      </c>
      <c r="J7" s="18"/>
      <c r="K7" s="17"/>
      <c r="L7" s="17"/>
      <c r="M7" s="87">
        <f t="shared" si="1"/>
        <v>14503</v>
      </c>
      <c r="N7" t="s">
        <v>70</v>
      </c>
    </row>
    <row r="8" spans="1:16" ht="16" x14ac:dyDescent="0.2">
      <c r="A8" s="19"/>
      <c r="B8" s="20">
        <v>4</v>
      </c>
      <c r="C8" s="94" t="s">
        <v>13</v>
      </c>
      <c r="D8" s="20">
        <v>8200</v>
      </c>
      <c r="E8" s="17"/>
      <c r="F8" s="17">
        <v>2323</v>
      </c>
      <c r="G8" s="17"/>
      <c r="H8" s="17"/>
      <c r="I8" s="13">
        <f t="shared" si="0"/>
        <v>2323</v>
      </c>
      <c r="J8" s="18"/>
      <c r="K8" s="21"/>
      <c r="L8" s="22"/>
      <c r="M8" s="87">
        <f t="shared" si="1"/>
        <v>2323</v>
      </c>
      <c r="N8" t="s">
        <v>70</v>
      </c>
    </row>
    <row r="9" spans="1:16" ht="14" x14ac:dyDescent="0.2">
      <c r="B9" s="17">
        <v>5</v>
      </c>
      <c r="C9" s="95" t="s">
        <v>14</v>
      </c>
      <c r="D9" s="17">
        <v>13000</v>
      </c>
      <c r="E9" s="17"/>
      <c r="F9" s="17">
        <v>13000</v>
      </c>
      <c r="G9" s="17"/>
      <c r="H9" s="17"/>
      <c r="I9" s="13">
        <f t="shared" si="0"/>
        <v>13000</v>
      </c>
      <c r="J9" s="18"/>
      <c r="K9" s="21"/>
      <c r="L9" s="22"/>
      <c r="M9" s="87">
        <f t="shared" si="1"/>
        <v>13000</v>
      </c>
      <c r="N9" t="s">
        <v>70</v>
      </c>
    </row>
    <row r="10" spans="1:16" ht="14" x14ac:dyDescent="0.2">
      <c r="B10" s="11">
        <v>6</v>
      </c>
      <c r="C10" s="92" t="s">
        <v>15</v>
      </c>
      <c r="D10" s="11">
        <v>19800</v>
      </c>
      <c r="E10" s="11">
        <v>18000</v>
      </c>
      <c r="F10" s="11">
        <v>19800</v>
      </c>
      <c r="G10" s="15">
        <v>1732</v>
      </c>
      <c r="H10" s="11"/>
      <c r="I10" s="13">
        <f t="shared" si="0"/>
        <v>21532</v>
      </c>
      <c r="J10" s="16">
        <v>18500</v>
      </c>
      <c r="K10" s="11">
        <v>1939</v>
      </c>
      <c r="L10" s="83">
        <v>16561</v>
      </c>
      <c r="M10" s="87">
        <f t="shared" si="1"/>
        <v>3032</v>
      </c>
      <c r="N10" t="s">
        <v>70</v>
      </c>
    </row>
    <row r="11" spans="1:16" ht="14" x14ac:dyDescent="0.2">
      <c r="B11" s="11">
        <v>7</v>
      </c>
      <c r="C11" s="92" t="s">
        <v>16</v>
      </c>
      <c r="D11" s="11">
        <v>9600</v>
      </c>
      <c r="E11" s="11">
        <v>9000</v>
      </c>
      <c r="F11" s="11">
        <v>9600</v>
      </c>
      <c r="G11" s="15">
        <v>2360</v>
      </c>
      <c r="H11" s="11"/>
      <c r="I11" s="13">
        <f t="shared" si="0"/>
        <v>11960</v>
      </c>
      <c r="J11" s="16">
        <v>9000</v>
      </c>
      <c r="K11" s="11">
        <v>1148</v>
      </c>
      <c r="L11" s="83">
        <v>7852</v>
      </c>
      <c r="M11" s="87">
        <f t="shared" si="1"/>
        <v>2960</v>
      </c>
      <c r="N11" s="88" t="s">
        <v>65</v>
      </c>
      <c r="P11" t="s">
        <v>70</v>
      </c>
    </row>
    <row r="12" spans="1:16" ht="14" x14ac:dyDescent="0.2">
      <c r="B12" s="17">
        <v>8</v>
      </c>
      <c r="C12" s="91" t="s">
        <v>17</v>
      </c>
      <c r="D12" s="17">
        <v>9000</v>
      </c>
      <c r="E12" s="17"/>
      <c r="F12" s="17">
        <v>8100</v>
      </c>
      <c r="G12" s="17">
        <v>1706</v>
      </c>
      <c r="H12" s="17"/>
      <c r="I12" s="13">
        <f t="shared" si="0"/>
        <v>9806</v>
      </c>
      <c r="J12" s="23"/>
      <c r="K12" s="24"/>
      <c r="L12" s="24"/>
      <c r="M12" s="87">
        <f t="shared" si="1"/>
        <v>9806</v>
      </c>
      <c r="N12" t="s">
        <v>70</v>
      </c>
    </row>
    <row r="13" spans="1:16" ht="14" x14ac:dyDescent="0.2">
      <c r="B13" s="17">
        <v>9</v>
      </c>
      <c r="C13" s="91" t="s">
        <v>18</v>
      </c>
      <c r="D13" s="17">
        <v>8500</v>
      </c>
      <c r="E13" s="23"/>
      <c r="F13" s="17">
        <v>1700</v>
      </c>
      <c r="G13" s="17">
        <v>212</v>
      </c>
      <c r="H13" s="23"/>
      <c r="I13" s="13">
        <f t="shared" si="0"/>
        <v>1912</v>
      </c>
      <c r="J13" s="23"/>
      <c r="K13" s="24"/>
      <c r="L13" s="24"/>
      <c r="M13" s="87">
        <f t="shared" si="1"/>
        <v>1912</v>
      </c>
      <c r="N13" t="s">
        <v>70</v>
      </c>
    </row>
    <row r="14" spans="1:16" ht="14" x14ac:dyDescent="0.2">
      <c r="B14" s="1"/>
      <c r="C14" s="1"/>
      <c r="D14" s="7"/>
      <c r="E14" s="1"/>
      <c r="F14" s="1"/>
      <c r="G14" s="1"/>
      <c r="H14" s="1"/>
      <c r="I14" s="8">
        <f>SUM(I5:I13)</f>
        <v>101258</v>
      </c>
      <c r="J14" s="24">
        <f>SUM(J5:J12)</f>
        <v>52200</v>
      </c>
      <c r="K14" s="24">
        <f>SUM(K5:K12)</f>
        <v>6236</v>
      </c>
      <c r="L14" s="24">
        <f>SUM(L5:L12)</f>
        <v>45964</v>
      </c>
      <c r="M14" s="89">
        <f>SUM(M5:M13)</f>
        <v>55562</v>
      </c>
    </row>
    <row r="15" spans="1:16" ht="14" x14ac:dyDescent="0.2">
      <c r="B15" s="1"/>
      <c r="C15" s="1"/>
      <c r="D15" s="7"/>
      <c r="E15" s="1"/>
      <c r="F15" s="1"/>
      <c r="G15" s="1"/>
      <c r="H15" s="1"/>
      <c r="I15" s="1"/>
      <c r="J15" s="1"/>
      <c r="K15" s="2"/>
      <c r="L15" s="2"/>
    </row>
    <row r="17" spans="3:10" ht="16" x14ac:dyDescent="0.2">
      <c r="C17" s="23" t="s">
        <v>19</v>
      </c>
      <c r="D17" s="25"/>
      <c r="E17" s="23">
        <v>2295</v>
      </c>
    </row>
    <row r="18" spans="3:10" ht="14" x14ac:dyDescent="0.2">
      <c r="C18" s="23" t="s">
        <v>20</v>
      </c>
      <c r="D18" s="23"/>
      <c r="E18" s="23">
        <v>168</v>
      </c>
    </row>
    <row r="19" spans="3:10" ht="14" x14ac:dyDescent="0.2">
      <c r="C19" s="23" t="s">
        <v>21</v>
      </c>
      <c r="D19" s="17">
        <v>2000</v>
      </c>
      <c r="E19" s="23">
        <v>2000</v>
      </c>
    </row>
    <row r="20" spans="3:10" ht="14" x14ac:dyDescent="0.2">
      <c r="C20" s="23" t="s">
        <v>22</v>
      </c>
      <c r="D20" s="17">
        <v>700</v>
      </c>
      <c r="E20" s="23">
        <v>700</v>
      </c>
      <c r="J20" t="s">
        <v>23</v>
      </c>
    </row>
    <row r="21" spans="3:10" ht="14" x14ac:dyDescent="0.2">
      <c r="C21" s="24" t="s">
        <v>24</v>
      </c>
      <c r="D21" s="24"/>
      <c r="E21" s="24">
        <f>SUM(E17:E20)</f>
        <v>5163</v>
      </c>
      <c r="J21" t="s">
        <v>25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zoomScalePageLayoutView="60" workbookViewId="0">
      <selection activeCell="F18" sqref="F18"/>
    </sheetView>
  </sheetViews>
  <sheetFormatPr baseColWidth="10" defaultColWidth="8.83203125" defaultRowHeight="13" x14ac:dyDescent="0.15"/>
  <cols>
    <col min="1" max="256" width="12.1640625" customWidth="1"/>
    <col min="257" max="1025" width="11.5"/>
  </cols>
  <sheetData>
    <row r="1" spans="1:12" ht="24" x14ac:dyDescent="0.3">
      <c r="A1" s="1"/>
      <c r="B1" s="4">
        <v>43983</v>
      </c>
      <c r="C1" s="26"/>
      <c r="D1" s="26"/>
      <c r="E1" s="6" t="s">
        <v>26</v>
      </c>
      <c r="F1" s="1"/>
      <c r="G1" s="1"/>
      <c r="H1" s="1"/>
      <c r="I1" s="1"/>
      <c r="J1" s="1"/>
    </row>
    <row r="2" spans="1:12" ht="14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ht="14" x14ac:dyDescent="0.2">
      <c r="A3" s="8" t="s">
        <v>1</v>
      </c>
      <c r="B3" s="8" t="s">
        <v>2</v>
      </c>
      <c r="C3" s="8" t="s">
        <v>27</v>
      </c>
      <c r="D3" s="8" t="s">
        <v>4</v>
      </c>
      <c r="E3" s="8" t="s">
        <v>5</v>
      </c>
      <c r="F3" s="8" t="s">
        <v>68</v>
      </c>
      <c r="G3" s="97" t="s">
        <v>24</v>
      </c>
      <c r="H3" s="8" t="s">
        <v>4</v>
      </c>
      <c r="I3" s="8" t="s">
        <v>8</v>
      </c>
      <c r="J3" s="8" t="s">
        <v>28</v>
      </c>
      <c r="K3" s="86" t="s">
        <v>42</v>
      </c>
    </row>
    <row r="4" spans="1:12" ht="14" x14ac:dyDescent="0.2">
      <c r="A4" s="27">
        <v>1</v>
      </c>
      <c r="B4" s="27" t="s">
        <v>29</v>
      </c>
      <c r="C4" s="27">
        <v>14500</v>
      </c>
      <c r="D4" s="27">
        <v>14842</v>
      </c>
      <c r="E4" s="27">
        <v>14500</v>
      </c>
      <c r="F4" s="27"/>
      <c r="G4" s="27">
        <f>SUM(E4:F4)</f>
        <v>14500</v>
      </c>
      <c r="H4" s="27"/>
      <c r="I4" s="28"/>
      <c r="J4" s="81">
        <v>2945</v>
      </c>
      <c r="K4" s="87">
        <v>12000</v>
      </c>
      <c r="L4" t="s">
        <v>67</v>
      </c>
    </row>
    <row r="5" spans="1:12" ht="14" x14ac:dyDescent="0.2">
      <c r="A5" s="27">
        <v>2</v>
      </c>
      <c r="B5" s="27" t="s">
        <v>30</v>
      </c>
      <c r="C5" s="27">
        <v>14300</v>
      </c>
      <c r="D5" s="27">
        <v>14842</v>
      </c>
      <c r="E5" s="27">
        <v>14300</v>
      </c>
      <c r="F5" s="27"/>
      <c r="G5" s="27">
        <f t="shared" ref="G5:G13" si="0">SUM(E5:F5)</f>
        <v>14300</v>
      </c>
      <c r="H5" s="27"/>
      <c r="I5" s="28"/>
      <c r="J5" s="81">
        <v>13294</v>
      </c>
      <c r="K5" s="87">
        <f t="shared" ref="K5:K14" si="1">E5-J5</f>
        <v>1006</v>
      </c>
    </row>
    <row r="6" spans="1:12" ht="14" x14ac:dyDescent="0.2">
      <c r="A6" s="27">
        <v>3</v>
      </c>
      <c r="B6" s="27" t="s">
        <v>31</v>
      </c>
      <c r="C6" s="27">
        <v>20000</v>
      </c>
      <c r="D6" s="29"/>
      <c r="E6" s="29"/>
      <c r="F6" s="27"/>
      <c r="G6" s="27">
        <f t="shared" si="0"/>
        <v>0</v>
      </c>
      <c r="H6" s="27"/>
      <c r="I6" s="28"/>
      <c r="J6" s="81">
        <v>12766</v>
      </c>
      <c r="K6" s="79"/>
    </row>
    <row r="7" spans="1:12" ht="14" x14ac:dyDescent="0.2">
      <c r="A7" s="27">
        <v>4</v>
      </c>
      <c r="B7" s="27" t="s">
        <v>32</v>
      </c>
      <c r="C7" s="27">
        <v>12800</v>
      </c>
      <c r="D7" s="27">
        <v>14842</v>
      </c>
      <c r="E7" s="27"/>
      <c r="F7" s="27"/>
      <c r="G7" s="27">
        <f t="shared" si="0"/>
        <v>0</v>
      </c>
      <c r="H7" s="27"/>
      <c r="I7" s="28"/>
      <c r="J7" s="27">
        <v>0</v>
      </c>
      <c r="K7" s="79">
        <f t="shared" si="1"/>
        <v>0</v>
      </c>
    </row>
    <row r="8" spans="1:12" ht="14" x14ac:dyDescent="0.2">
      <c r="A8" s="27">
        <v>5</v>
      </c>
      <c r="B8" s="27" t="s">
        <v>33</v>
      </c>
      <c r="C8" s="27">
        <v>13700</v>
      </c>
      <c r="D8" s="27">
        <v>14842</v>
      </c>
      <c r="E8" s="27">
        <v>11873</v>
      </c>
      <c r="F8" s="27">
        <v>1000</v>
      </c>
      <c r="G8" s="27">
        <f t="shared" si="0"/>
        <v>12873</v>
      </c>
      <c r="H8" s="27"/>
      <c r="I8" s="28"/>
      <c r="J8" s="81">
        <v>12766</v>
      </c>
      <c r="K8" s="79">
        <f t="shared" si="1"/>
        <v>-893</v>
      </c>
      <c r="L8">
        <v>107</v>
      </c>
    </row>
    <row r="9" spans="1:12" ht="14" x14ac:dyDescent="0.2">
      <c r="A9" s="17">
        <v>6</v>
      </c>
      <c r="B9" s="17" t="s">
        <v>34</v>
      </c>
      <c r="C9" s="17">
        <v>13420</v>
      </c>
      <c r="D9" s="17"/>
      <c r="E9" s="17">
        <v>12077</v>
      </c>
      <c r="F9" s="17"/>
      <c r="G9" s="27">
        <f t="shared" si="0"/>
        <v>12077</v>
      </c>
      <c r="H9" s="17"/>
      <c r="I9" s="30"/>
      <c r="J9" s="17"/>
      <c r="K9" s="79">
        <f t="shared" si="1"/>
        <v>12077</v>
      </c>
    </row>
    <row r="10" spans="1:12" ht="14" x14ac:dyDescent="0.2">
      <c r="A10" s="17">
        <v>7</v>
      </c>
      <c r="B10" s="17" t="s">
        <v>35</v>
      </c>
      <c r="C10" s="17">
        <v>10000</v>
      </c>
      <c r="D10" s="17"/>
      <c r="E10" s="17"/>
      <c r="F10" s="17"/>
      <c r="G10" s="27">
        <f t="shared" si="0"/>
        <v>0</v>
      </c>
      <c r="H10" s="17"/>
      <c r="I10" s="30"/>
      <c r="J10" s="17"/>
      <c r="K10" s="79">
        <f t="shared" si="1"/>
        <v>0</v>
      </c>
    </row>
    <row r="11" spans="1:12" ht="14" x14ac:dyDescent="0.2">
      <c r="A11" s="17">
        <v>8</v>
      </c>
      <c r="B11" s="17" t="s">
        <v>36</v>
      </c>
      <c r="C11" s="17">
        <v>16000</v>
      </c>
      <c r="D11" s="31"/>
      <c r="E11" s="23"/>
      <c r="F11" s="17"/>
      <c r="G11" s="27">
        <f t="shared" si="0"/>
        <v>0</v>
      </c>
      <c r="H11" s="17"/>
      <c r="I11" s="30"/>
      <c r="J11" s="17"/>
      <c r="K11" s="79">
        <f t="shared" si="1"/>
        <v>0</v>
      </c>
    </row>
    <row r="12" spans="1:12" ht="14" x14ac:dyDescent="0.2">
      <c r="A12" s="17">
        <v>9</v>
      </c>
      <c r="B12" s="17" t="s">
        <v>37</v>
      </c>
      <c r="C12" s="17">
        <v>15000</v>
      </c>
      <c r="D12" s="17"/>
      <c r="E12" s="23"/>
      <c r="F12" s="17"/>
      <c r="G12" s="27">
        <f t="shared" si="0"/>
        <v>0</v>
      </c>
      <c r="I12" s="30"/>
      <c r="J12" s="17"/>
      <c r="K12" s="79">
        <f t="shared" si="1"/>
        <v>0</v>
      </c>
    </row>
    <row r="13" spans="1:12" ht="14" x14ac:dyDescent="0.2">
      <c r="A13" s="32">
        <v>10</v>
      </c>
      <c r="B13" s="32" t="s">
        <v>38</v>
      </c>
      <c r="C13" s="32">
        <v>13400</v>
      </c>
      <c r="D13" s="32">
        <v>13000</v>
      </c>
      <c r="E13" s="33">
        <v>12953</v>
      </c>
      <c r="F13" s="34">
        <v>500</v>
      </c>
      <c r="G13" s="27">
        <f t="shared" si="0"/>
        <v>13453</v>
      </c>
      <c r="H13" s="96">
        <v>11700</v>
      </c>
      <c r="I13" s="32">
        <v>1492</v>
      </c>
      <c r="J13" s="84">
        <v>10208</v>
      </c>
      <c r="K13" s="87">
        <v>1753</v>
      </c>
      <c r="L13" s="88" t="s">
        <v>71</v>
      </c>
    </row>
    <row r="14" spans="1:12" ht="14" x14ac:dyDescent="0.2">
      <c r="A14" s="35">
        <v>11</v>
      </c>
      <c r="B14" s="35" t="s">
        <v>39</v>
      </c>
      <c r="C14" s="35">
        <v>13000</v>
      </c>
      <c r="D14" s="36">
        <v>14842</v>
      </c>
      <c r="E14" s="37">
        <v>4333</v>
      </c>
      <c r="F14" s="38"/>
      <c r="G14" s="39"/>
      <c r="H14" s="40"/>
      <c r="I14" s="41"/>
      <c r="J14" s="82">
        <v>5401</v>
      </c>
      <c r="K14" s="79">
        <f t="shared" si="1"/>
        <v>-1068</v>
      </c>
    </row>
    <row r="15" spans="1:12" ht="14" x14ac:dyDescent="0.2">
      <c r="A15" s="1"/>
      <c r="B15" s="1"/>
      <c r="C15" s="3" t="s">
        <v>24</v>
      </c>
      <c r="D15" s="8">
        <f t="shared" ref="D15:J15" si="2">SUM(D4:D14)</f>
        <v>87210</v>
      </c>
      <c r="E15" s="8">
        <f t="shared" si="2"/>
        <v>70036</v>
      </c>
      <c r="F15" s="8">
        <f>SUM(F14:F14)</f>
        <v>0</v>
      </c>
      <c r="G15" s="8">
        <f>SUM(G4:G14)</f>
        <v>67203</v>
      </c>
      <c r="H15" s="8">
        <f t="shared" si="2"/>
        <v>11700</v>
      </c>
      <c r="I15" s="8">
        <f t="shared" si="2"/>
        <v>1492</v>
      </c>
      <c r="J15" s="8">
        <f t="shared" si="2"/>
        <v>57380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opLeftCell="A2" zoomScalePageLayoutView="60" workbookViewId="0">
      <selection activeCell="I2" sqref="I2"/>
    </sheetView>
  </sheetViews>
  <sheetFormatPr baseColWidth="10" defaultColWidth="8.83203125" defaultRowHeight="13" x14ac:dyDescent="0.15"/>
  <cols>
    <col min="1" max="1" width="12.1640625" customWidth="1"/>
    <col min="2" max="2" width="17.33203125" customWidth="1"/>
    <col min="3" max="3" width="15.5" customWidth="1"/>
    <col min="4" max="5" width="12.1640625" customWidth="1"/>
    <col min="6" max="6" width="14.33203125" customWidth="1"/>
    <col min="7" max="256" width="12.1640625" customWidth="1"/>
    <col min="257" max="1025" width="11.5"/>
  </cols>
  <sheetData>
    <row r="1" spans="1:15" ht="24" x14ac:dyDescent="0.3">
      <c r="C1" s="4">
        <v>43983</v>
      </c>
      <c r="D1" s="6"/>
      <c r="E1" s="6"/>
      <c r="F1" s="6" t="s">
        <v>40</v>
      </c>
    </row>
    <row r="2" spans="1:15" x14ac:dyDescent="0.15">
      <c r="C2" t="s">
        <v>41</v>
      </c>
    </row>
    <row r="3" spans="1:15" ht="16" x14ac:dyDescent="0.2">
      <c r="A3" s="42" t="s">
        <v>1</v>
      </c>
      <c r="B3" s="42" t="s">
        <v>2</v>
      </c>
      <c r="C3" s="42" t="s">
        <v>27</v>
      </c>
      <c r="D3" s="42" t="s">
        <v>4</v>
      </c>
      <c r="E3" s="42" t="s">
        <v>5</v>
      </c>
      <c r="F3" s="43" t="s">
        <v>6</v>
      </c>
      <c r="G3" s="42" t="s">
        <v>69</v>
      </c>
      <c r="H3" s="42" t="s">
        <v>24</v>
      </c>
      <c r="I3" s="9" t="s">
        <v>4</v>
      </c>
      <c r="J3" s="8" t="s">
        <v>8</v>
      </c>
      <c r="K3" s="42" t="s">
        <v>28</v>
      </c>
      <c r="L3" s="42" t="s">
        <v>42</v>
      </c>
    </row>
    <row r="4" spans="1:15" ht="16" x14ac:dyDescent="0.2">
      <c r="A4" s="44">
        <v>1</v>
      </c>
      <c r="B4" s="44" t="s">
        <v>43</v>
      </c>
      <c r="C4" s="44">
        <v>17200</v>
      </c>
      <c r="D4" s="45">
        <v>14842</v>
      </c>
      <c r="E4" s="45">
        <v>16053</v>
      </c>
      <c r="F4" s="46">
        <v>1289</v>
      </c>
      <c r="G4" s="47">
        <v>300</v>
      </c>
      <c r="H4" s="48">
        <f t="shared" ref="H4:H11" si="0">SUM(E4:G4)</f>
        <v>17642</v>
      </c>
      <c r="I4" s="49"/>
      <c r="J4" s="20"/>
      <c r="K4" s="50">
        <v>13748</v>
      </c>
      <c r="L4" s="90">
        <f>H4-K4</f>
        <v>3894</v>
      </c>
      <c r="M4" t="s">
        <v>70</v>
      </c>
    </row>
    <row r="5" spans="1:15" ht="16" x14ac:dyDescent="0.2">
      <c r="A5" s="51">
        <v>2</v>
      </c>
      <c r="B5" s="52" t="s">
        <v>44</v>
      </c>
      <c r="C5" s="52">
        <v>12300</v>
      </c>
      <c r="D5" s="52"/>
      <c r="E5" s="52">
        <v>11070</v>
      </c>
      <c r="F5" s="52">
        <v>1025</v>
      </c>
      <c r="G5" s="52">
        <v>300</v>
      </c>
      <c r="H5" s="48">
        <f t="shared" si="0"/>
        <v>12395</v>
      </c>
      <c r="I5" s="53"/>
      <c r="J5" s="20"/>
      <c r="K5" s="50"/>
      <c r="L5" s="90">
        <f t="shared" ref="L5:L9" si="1">H5-K5</f>
        <v>12395</v>
      </c>
      <c r="M5" t="s">
        <v>70</v>
      </c>
    </row>
    <row r="6" spans="1:15" ht="15" x14ac:dyDescent="0.2">
      <c r="A6" s="51">
        <v>3</v>
      </c>
      <c r="B6" s="54" t="s">
        <v>45</v>
      </c>
      <c r="C6" s="54">
        <v>14500</v>
      </c>
      <c r="D6" s="54"/>
      <c r="E6" s="54">
        <v>10633</v>
      </c>
      <c r="F6" s="54">
        <v>483</v>
      </c>
      <c r="G6" s="54">
        <v>500</v>
      </c>
      <c r="H6" s="48">
        <f t="shared" si="0"/>
        <v>11616</v>
      </c>
      <c r="I6" s="53"/>
      <c r="J6" s="20"/>
      <c r="K6" s="50"/>
      <c r="L6" s="90">
        <f t="shared" si="1"/>
        <v>11616</v>
      </c>
      <c r="M6" t="s">
        <v>70</v>
      </c>
    </row>
    <row r="7" spans="1:15" ht="16" x14ac:dyDescent="0.2">
      <c r="A7" s="51">
        <v>4</v>
      </c>
      <c r="B7" s="52" t="s">
        <v>46</v>
      </c>
      <c r="C7" s="52">
        <v>8800</v>
      </c>
      <c r="D7" s="52"/>
      <c r="E7" s="52">
        <v>8213</v>
      </c>
      <c r="F7" s="52">
        <v>843</v>
      </c>
      <c r="G7" s="52"/>
      <c r="H7" s="48">
        <f t="shared" si="0"/>
        <v>9056</v>
      </c>
      <c r="I7" s="53"/>
      <c r="J7" s="55"/>
      <c r="K7" s="50"/>
      <c r="L7" s="90">
        <f t="shared" si="1"/>
        <v>9056</v>
      </c>
      <c r="M7" t="s">
        <v>70</v>
      </c>
    </row>
    <row r="8" spans="1:15" ht="15" x14ac:dyDescent="0.2">
      <c r="A8" s="44">
        <v>5</v>
      </c>
      <c r="B8" s="44" t="s">
        <v>47</v>
      </c>
      <c r="C8" s="44">
        <v>21700</v>
      </c>
      <c r="D8" s="45">
        <v>20000</v>
      </c>
      <c r="E8" s="45">
        <v>20000</v>
      </c>
      <c r="F8" s="56"/>
      <c r="G8" s="57">
        <v>2000</v>
      </c>
      <c r="H8" s="48">
        <f t="shared" si="0"/>
        <v>22000</v>
      </c>
      <c r="I8" s="53"/>
      <c r="J8" s="55"/>
      <c r="K8" s="80">
        <v>17203</v>
      </c>
      <c r="L8" s="90">
        <f t="shared" si="1"/>
        <v>4797</v>
      </c>
      <c r="M8" t="s">
        <v>70</v>
      </c>
    </row>
    <row r="9" spans="1:15" ht="16" x14ac:dyDescent="0.2">
      <c r="A9" s="52">
        <v>6</v>
      </c>
      <c r="B9" s="52" t="s">
        <v>48</v>
      </c>
      <c r="C9" s="52">
        <v>15000</v>
      </c>
      <c r="D9" s="52"/>
      <c r="E9" s="52">
        <v>6000</v>
      </c>
      <c r="F9" s="47"/>
      <c r="G9" s="52"/>
      <c r="H9" s="48">
        <f t="shared" si="0"/>
        <v>6000</v>
      </c>
      <c r="I9" s="53"/>
      <c r="J9" s="20"/>
      <c r="K9" s="58"/>
      <c r="L9" s="90">
        <f t="shared" si="1"/>
        <v>6000</v>
      </c>
      <c r="M9" t="s">
        <v>70</v>
      </c>
    </row>
    <row r="10" spans="1:15" ht="16" x14ac:dyDescent="0.2">
      <c r="A10" s="14">
        <v>7</v>
      </c>
      <c r="B10" s="14" t="s">
        <v>49</v>
      </c>
      <c r="C10" s="14">
        <v>10700</v>
      </c>
      <c r="D10" s="14">
        <v>9500</v>
      </c>
      <c r="E10" s="14">
        <v>9986</v>
      </c>
      <c r="F10" s="47">
        <v>445</v>
      </c>
      <c r="G10" s="47">
        <v>300</v>
      </c>
      <c r="H10" s="48">
        <f t="shared" si="0"/>
        <v>10731</v>
      </c>
      <c r="I10" s="59">
        <v>8867</v>
      </c>
      <c r="J10" s="60">
        <v>1131</v>
      </c>
      <c r="K10" s="85">
        <v>7736</v>
      </c>
      <c r="L10" s="90">
        <f>H10-I10</f>
        <v>1864</v>
      </c>
      <c r="M10" t="s">
        <v>66</v>
      </c>
      <c r="O10" t="s">
        <v>70</v>
      </c>
    </row>
    <row r="11" spans="1:15" ht="16" x14ac:dyDescent="0.2">
      <c r="A11" s="25"/>
      <c r="B11" s="25"/>
      <c r="C11" s="25"/>
      <c r="D11" s="25"/>
      <c r="E11" s="25"/>
      <c r="F11" s="25"/>
      <c r="G11" s="25"/>
      <c r="H11" s="48">
        <f t="shared" si="0"/>
        <v>0</v>
      </c>
      <c r="I11" s="61"/>
      <c r="J11" s="62"/>
      <c r="K11" s="63"/>
      <c r="L11" s="63"/>
    </row>
    <row r="12" spans="1:15" ht="16" x14ac:dyDescent="0.2">
      <c r="A12" s="25"/>
      <c r="B12" s="25"/>
      <c r="C12" s="25"/>
      <c r="D12" s="64"/>
      <c r="E12" s="64"/>
      <c r="F12" s="64"/>
      <c r="G12" s="64" t="s">
        <v>50</v>
      </c>
      <c r="H12" s="65"/>
      <c r="I12" s="23"/>
      <c r="J12" s="24"/>
      <c r="K12" s="65"/>
      <c r="L12" s="66"/>
    </row>
    <row r="13" spans="1:15" ht="16" x14ac:dyDescent="0.2">
      <c r="D13" s="67" t="s">
        <v>24</v>
      </c>
      <c r="E13" s="68">
        <f>SUM(E4:E11)</f>
        <v>81955</v>
      </c>
      <c r="F13" s="68">
        <f>SUM(F4:F11)</f>
        <v>4085</v>
      </c>
      <c r="G13" s="68">
        <f>SUM(G4:G11)</f>
        <v>3400</v>
      </c>
      <c r="H13" s="68">
        <f>SUM(H4:H12)</f>
        <v>89440</v>
      </c>
      <c r="I13" s="24"/>
      <c r="J13" s="24"/>
      <c r="K13" s="68">
        <f>SUM(K4:K11)</f>
        <v>38687</v>
      </c>
      <c r="L13" s="68">
        <f>SUM(L4:L11)</f>
        <v>49622</v>
      </c>
    </row>
    <row r="14" spans="1:15" ht="16" x14ac:dyDescent="0.2">
      <c r="D14" s="69"/>
      <c r="E14" s="70"/>
      <c r="F14" s="70"/>
      <c r="G14" s="70"/>
      <c r="H14" s="70"/>
      <c r="I14" s="70"/>
      <c r="J14" s="70"/>
    </row>
    <row r="15" spans="1:15" ht="16" x14ac:dyDescent="0.2">
      <c r="D15" s="69"/>
      <c r="E15" s="70"/>
      <c r="F15" s="70"/>
      <c r="G15" s="70"/>
      <c r="H15" s="70"/>
      <c r="I15" s="70"/>
      <c r="J15" s="70"/>
    </row>
    <row r="16" spans="1:15" ht="19" x14ac:dyDescent="0.25">
      <c r="A16" s="71"/>
      <c r="C16" s="72" t="s">
        <v>51</v>
      </c>
    </row>
    <row r="18" spans="1:5" ht="16" x14ac:dyDescent="0.2">
      <c r="B18" s="19"/>
      <c r="C18" s="25" t="s">
        <v>52</v>
      </c>
      <c r="D18" s="52">
        <v>2000</v>
      </c>
      <c r="E18" s="19"/>
    </row>
    <row r="19" spans="1:5" ht="16" x14ac:dyDescent="0.2">
      <c r="B19" s="19"/>
      <c r="C19" s="25" t="s">
        <v>53</v>
      </c>
      <c r="D19" s="52">
        <v>13650</v>
      </c>
      <c r="E19" s="19"/>
    </row>
    <row r="20" spans="1:5" ht="16" x14ac:dyDescent="0.2">
      <c r="B20" s="19"/>
      <c r="C20" s="25" t="s">
        <v>54</v>
      </c>
      <c r="D20" s="52">
        <v>3700</v>
      </c>
      <c r="E20" s="19"/>
    </row>
    <row r="21" spans="1:5" ht="16" x14ac:dyDescent="0.2">
      <c r="B21" s="19"/>
      <c r="C21" s="25" t="s">
        <v>55</v>
      </c>
      <c r="D21" s="52">
        <v>12500</v>
      </c>
      <c r="E21" s="19"/>
    </row>
    <row r="22" spans="1:5" ht="16" x14ac:dyDescent="0.2">
      <c r="A22" s="73"/>
      <c r="B22" s="19"/>
      <c r="C22" s="74" t="s">
        <v>56</v>
      </c>
      <c r="D22" s="52">
        <v>24700</v>
      </c>
      <c r="E22" s="19"/>
    </row>
    <row r="23" spans="1:5" ht="16" x14ac:dyDescent="0.2">
      <c r="B23" s="75"/>
      <c r="C23" s="25" t="s">
        <v>57</v>
      </c>
      <c r="D23" s="54">
        <v>5300</v>
      </c>
      <c r="E23" s="75"/>
    </row>
    <row r="24" spans="1:5" ht="16" x14ac:dyDescent="0.2">
      <c r="B24" s="19"/>
      <c r="C24" s="25" t="s">
        <v>58</v>
      </c>
      <c r="D24" s="52">
        <v>3600</v>
      </c>
      <c r="E24" s="19"/>
    </row>
    <row r="25" spans="1:5" ht="16" x14ac:dyDescent="0.2">
      <c r="B25" s="19"/>
      <c r="C25" s="25" t="s">
        <v>59</v>
      </c>
      <c r="D25" s="52">
        <v>1800</v>
      </c>
      <c r="E25" s="19"/>
    </row>
    <row r="26" spans="1:5" ht="16" x14ac:dyDescent="0.2">
      <c r="B26" s="19"/>
      <c r="C26" s="25" t="s">
        <v>60</v>
      </c>
      <c r="D26" s="52">
        <v>200</v>
      </c>
      <c r="E26" s="19"/>
    </row>
    <row r="27" spans="1:5" ht="16" x14ac:dyDescent="0.2">
      <c r="B27" s="19"/>
      <c r="C27" s="25" t="s">
        <v>61</v>
      </c>
      <c r="D27" s="52">
        <v>3800</v>
      </c>
      <c r="E27" s="19"/>
    </row>
    <row r="28" spans="1:5" ht="16" x14ac:dyDescent="0.2">
      <c r="B28" s="19"/>
      <c r="C28" s="25" t="s">
        <v>62</v>
      </c>
      <c r="D28" s="52">
        <v>600</v>
      </c>
      <c r="E28" s="19"/>
    </row>
    <row r="29" spans="1:5" ht="16" x14ac:dyDescent="0.2">
      <c r="B29" s="19"/>
      <c r="C29" s="25" t="s">
        <v>63</v>
      </c>
      <c r="D29" s="52">
        <v>11500</v>
      </c>
      <c r="E29" s="19"/>
    </row>
    <row r="30" spans="1:5" ht="16" x14ac:dyDescent="0.2">
      <c r="B30" s="19"/>
      <c r="C30" s="25" t="s">
        <v>64</v>
      </c>
      <c r="D30" s="52"/>
      <c r="E30" s="19"/>
    </row>
    <row r="31" spans="1:5" ht="15" x14ac:dyDescent="0.2">
      <c r="A31" s="71"/>
      <c r="B31" s="76"/>
      <c r="C31" s="77" t="s">
        <v>24</v>
      </c>
      <c r="D31" s="78">
        <f>SUM(D18:D30)</f>
        <v>83350</v>
      </c>
      <c r="E31" s="76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KUNDLI</vt:lpstr>
      <vt:lpstr>MAYAPURI</vt:lpstr>
      <vt:lpstr>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June+2020</dc:title>
  <dc:creator>SKI</dc:creator>
  <cp:lastModifiedBy>Microsoft Office User</cp:lastModifiedBy>
  <cp:revision>1</cp:revision>
  <dcterms:created xsi:type="dcterms:W3CDTF">2008-01-25T18:43:47Z</dcterms:created>
  <dcterms:modified xsi:type="dcterms:W3CDTF">2020-07-12T08:16:31Z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