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17"/>
  <workbookPr/>
  <mc:AlternateContent xmlns:mc="http://schemas.openxmlformats.org/markup-compatibility/2006">
    <mc:Choice Requires="x15">
      <x15ac:absPath xmlns:x15ac="http://schemas.microsoft.com/office/spreadsheetml/2010/11/ac" url="D:\d盘\黄海所\数据\小论文-多样性+Ecopath\Github数据\"/>
    </mc:Choice>
  </mc:AlternateContent>
  <xr:revisionPtr revIDLastSave="0" documentId="13_ncr:1_{58542CFB-BBA2-4A8D-B023-7CE49847142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dex" sheetId="8" r:id="rId1"/>
    <sheet name="dominance index(Y)" sheetId="9" r:id="rId2"/>
    <sheet name="initial quantity and wet weigh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1" i="9" l="1"/>
  <c r="AD29" i="9"/>
  <c r="AA29" i="9"/>
  <c r="AB29" i="9" s="1"/>
  <c r="X29" i="9"/>
  <c r="U29" i="9"/>
  <c r="R29" i="9"/>
  <c r="O29" i="9"/>
  <c r="L29" i="9"/>
  <c r="I29" i="9"/>
  <c r="F29" i="9"/>
  <c r="C29" i="9"/>
  <c r="AD28" i="9"/>
  <c r="AA28" i="9"/>
  <c r="AB28" i="9" s="1"/>
  <c r="X28" i="9"/>
  <c r="Y28" i="9" s="1"/>
  <c r="U28" i="9"/>
  <c r="V28" i="9" s="1"/>
  <c r="R28" i="9"/>
  <c r="O28" i="9"/>
  <c r="L28" i="9"/>
  <c r="I28" i="9"/>
  <c r="F28" i="9"/>
  <c r="C28" i="9"/>
  <c r="AD27" i="9"/>
  <c r="AA27" i="9"/>
  <c r="X27" i="9"/>
  <c r="U27" i="9"/>
  <c r="R27" i="9"/>
  <c r="O27" i="9"/>
  <c r="P27" i="9" s="1"/>
  <c r="L27" i="9"/>
  <c r="I27" i="9"/>
  <c r="F27" i="9"/>
  <c r="C27" i="9"/>
  <c r="AD26" i="9"/>
  <c r="AA26" i="9"/>
  <c r="X26" i="9"/>
  <c r="U26" i="9"/>
  <c r="R26" i="9"/>
  <c r="O26" i="9"/>
  <c r="L26" i="9"/>
  <c r="I26" i="9"/>
  <c r="F26" i="9"/>
  <c r="C26" i="9"/>
  <c r="AD25" i="9"/>
  <c r="AA25" i="9"/>
  <c r="AB25" i="9" s="1"/>
  <c r="X25" i="9"/>
  <c r="U25" i="9"/>
  <c r="R25" i="9"/>
  <c r="O25" i="9"/>
  <c r="L25" i="9"/>
  <c r="I25" i="9"/>
  <c r="F25" i="9"/>
  <c r="C25" i="9"/>
  <c r="AD24" i="9"/>
  <c r="AA24" i="9"/>
  <c r="AB24" i="9" s="1"/>
  <c r="X24" i="9"/>
  <c r="U24" i="9"/>
  <c r="V24" i="9" s="1"/>
  <c r="R24" i="9"/>
  <c r="S24" i="9" s="1"/>
  <c r="O24" i="9"/>
  <c r="L24" i="9"/>
  <c r="I24" i="9"/>
  <c r="F24" i="9"/>
  <c r="C24" i="9"/>
  <c r="AD23" i="9"/>
  <c r="AA23" i="9"/>
  <c r="AB23" i="9" s="1"/>
  <c r="X23" i="9"/>
  <c r="U23" i="9"/>
  <c r="R23" i="9"/>
  <c r="O23" i="9"/>
  <c r="L23" i="9"/>
  <c r="I23" i="9"/>
  <c r="F23" i="9"/>
  <c r="C23" i="9"/>
  <c r="D23" i="9" s="1"/>
  <c r="AD22" i="9"/>
  <c r="AA22" i="9"/>
  <c r="X22" i="9"/>
  <c r="Y22" i="9" s="1"/>
  <c r="U22" i="9"/>
  <c r="R22" i="9"/>
  <c r="O22" i="9"/>
  <c r="L22" i="9"/>
  <c r="I22" i="9"/>
  <c r="F22" i="9"/>
  <c r="C22" i="9"/>
  <c r="AD21" i="9"/>
  <c r="AA21" i="9"/>
  <c r="AB21" i="9" s="1"/>
  <c r="X21" i="9"/>
  <c r="Y21" i="9" s="1"/>
  <c r="U21" i="9"/>
  <c r="V21" i="9" s="1"/>
  <c r="R21" i="9"/>
  <c r="O21" i="9"/>
  <c r="L21" i="9"/>
  <c r="I21" i="9"/>
  <c r="F21" i="9"/>
  <c r="C21" i="9"/>
  <c r="AD20" i="9"/>
  <c r="AA20" i="9"/>
  <c r="X20" i="9"/>
  <c r="U20" i="9"/>
  <c r="R20" i="9"/>
  <c r="S20" i="9" s="1"/>
  <c r="O20" i="9"/>
  <c r="P20" i="9" s="1"/>
  <c r="L20" i="9"/>
  <c r="M20" i="9" s="1"/>
  <c r="I20" i="9"/>
  <c r="F20" i="9"/>
  <c r="C20" i="9"/>
  <c r="AD19" i="9"/>
  <c r="AA19" i="9"/>
  <c r="X19" i="9"/>
  <c r="U19" i="9"/>
  <c r="R19" i="9"/>
  <c r="O19" i="9"/>
  <c r="L19" i="9"/>
  <c r="I19" i="9"/>
  <c r="F19" i="9"/>
  <c r="C19" i="9"/>
  <c r="AD18" i="9"/>
  <c r="AA18" i="9"/>
  <c r="AB18" i="9" s="1"/>
  <c r="X18" i="9"/>
  <c r="U18" i="9"/>
  <c r="R18" i="9"/>
  <c r="O18" i="9"/>
  <c r="L18" i="9"/>
  <c r="I18" i="9"/>
  <c r="F18" i="9"/>
  <c r="C18" i="9"/>
  <c r="AD17" i="9"/>
  <c r="AA17" i="9"/>
  <c r="AB17" i="9" s="1"/>
  <c r="X17" i="9"/>
  <c r="Y17" i="9" s="1"/>
  <c r="U17" i="9"/>
  <c r="R17" i="9"/>
  <c r="O17" i="9"/>
  <c r="L17" i="9"/>
  <c r="I17" i="9"/>
  <c r="F17" i="9"/>
  <c r="C17" i="9"/>
  <c r="AD16" i="9"/>
  <c r="AA16" i="9"/>
  <c r="AB16" i="9" s="1"/>
  <c r="X16" i="9"/>
  <c r="Y16" i="9" s="1"/>
  <c r="U16" i="9"/>
  <c r="R16" i="9"/>
  <c r="O16" i="9"/>
  <c r="P16" i="9" s="1"/>
  <c r="L16" i="9"/>
  <c r="M16" i="9" s="1"/>
  <c r="I16" i="9"/>
  <c r="J16" i="9" s="1"/>
  <c r="F16" i="9"/>
  <c r="G16" i="9" s="1"/>
  <c r="C16" i="9"/>
  <c r="AD15" i="9"/>
  <c r="AA15" i="9"/>
  <c r="X15" i="9"/>
  <c r="U15" i="9"/>
  <c r="R15" i="9"/>
  <c r="O15" i="9"/>
  <c r="L15" i="9"/>
  <c r="I15" i="9"/>
  <c r="F15" i="9"/>
  <c r="C15" i="9"/>
  <c r="AD14" i="9"/>
  <c r="AA14" i="9"/>
  <c r="X14" i="9"/>
  <c r="Y14" i="9" s="1"/>
  <c r="U14" i="9"/>
  <c r="R14" i="9"/>
  <c r="O14" i="9"/>
  <c r="L14" i="9"/>
  <c r="I14" i="9"/>
  <c r="F14" i="9"/>
  <c r="C14" i="9"/>
  <c r="AD13" i="9"/>
  <c r="AA13" i="9"/>
  <c r="X13" i="9"/>
  <c r="U13" i="9"/>
  <c r="R13" i="9"/>
  <c r="O13" i="9"/>
  <c r="L13" i="9"/>
  <c r="I13" i="9"/>
  <c r="F13" i="9"/>
  <c r="C13" i="9"/>
  <c r="AD12" i="9"/>
  <c r="AA12" i="9"/>
  <c r="AB12" i="9" s="1"/>
  <c r="X12" i="9"/>
  <c r="U12" i="9"/>
  <c r="R12" i="9"/>
  <c r="O12" i="9"/>
  <c r="L12" i="9"/>
  <c r="I12" i="9"/>
  <c r="F12" i="9"/>
  <c r="C12" i="9"/>
  <c r="AD11" i="9"/>
  <c r="D11" i="9" s="1"/>
  <c r="AA11" i="9"/>
  <c r="AB11" i="9" s="1"/>
  <c r="X11" i="9"/>
  <c r="U11" i="9"/>
  <c r="R11" i="9"/>
  <c r="O11" i="9"/>
  <c r="L11" i="9"/>
  <c r="I11" i="9"/>
  <c r="F11" i="9"/>
  <c r="C11" i="9"/>
  <c r="AD10" i="9"/>
  <c r="AA10" i="9"/>
  <c r="AB10" i="9" s="1"/>
  <c r="X10" i="9"/>
  <c r="Y10" i="9" s="1"/>
  <c r="U10" i="9"/>
  <c r="V10" i="9" s="1"/>
  <c r="R10" i="9"/>
  <c r="S10" i="9" s="1"/>
  <c r="O10" i="9"/>
  <c r="P10" i="9" s="1"/>
  <c r="L10" i="9"/>
  <c r="I10" i="9"/>
  <c r="F10" i="9"/>
  <c r="C10" i="9"/>
  <c r="AD9" i="9"/>
  <c r="AA9" i="9"/>
  <c r="AB9" i="9" s="1"/>
  <c r="X9" i="9"/>
  <c r="Y9" i="9" s="1"/>
  <c r="U9" i="9"/>
  <c r="R9" i="9"/>
  <c r="O9" i="9"/>
  <c r="L9" i="9"/>
  <c r="M9" i="9" s="1"/>
  <c r="I9" i="9"/>
  <c r="J9" i="9" s="1"/>
  <c r="F9" i="9"/>
  <c r="G9" i="9" s="1"/>
  <c r="C9" i="9"/>
  <c r="AD8" i="9"/>
  <c r="AA8" i="9"/>
  <c r="X8" i="9"/>
  <c r="U8" i="9"/>
  <c r="R8" i="9"/>
  <c r="O8" i="9"/>
  <c r="L8" i="9"/>
  <c r="I8" i="9"/>
  <c r="F8" i="9"/>
  <c r="C8" i="9"/>
  <c r="AD7" i="9"/>
  <c r="D7" i="9" s="1"/>
  <c r="AA7" i="9"/>
  <c r="AB7" i="9" s="1"/>
  <c r="X7" i="9"/>
  <c r="U7" i="9"/>
  <c r="R7" i="9"/>
  <c r="O7" i="9"/>
  <c r="L7" i="9"/>
  <c r="I7" i="9"/>
  <c r="F7" i="9"/>
  <c r="C7" i="9"/>
  <c r="AD6" i="9"/>
  <c r="AA6" i="9"/>
  <c r="X6" i="9"/>
  <c r="U6" i="9"/>
  <c r="R6" i="9"/>
  <c r="S6" i="9" s="1"/>
  <c r="O6" i="9"/>
  <c r="P6" i="9" s="1"/>
  <c r="L6" i="9"/>
  <c r="I6" i="9"/>
  <c r="F6" i="9"/>
  <c r="C6" i="9"/>
  <c r="AD5" i="9"/>
  <c r="AA5" i="9"/>
  <c r="AB5" i="9" s="1"/>
  <c r="X5" i="9"/>
  <c r="U5" i="9"/>
  <c r="R5" i="9"/>
  <c r="O5" i="9"/>
  <c r="L5" i="9"/>
  <c r="I5" i="9"/>
  <c r="F5" i="9"/>
  <c r="C5" i="9"/>
  <c r="AD4" i="9"/>
  <c r="AA4" i="9"/>
  <c r="AB4" i="9" s="1"/>
  <c r="X4" i="9"/>
  <c r="U4" i="9"/>
  <c r="R4" i="9"/>
  <c r="O4" i="9"/>
  <c r="L4" i="9"/>
  <c r="I4" i="9"/>
  <c r="F4" i="9"/>
  <c r="C4" i="9"/>
  <c r="AD3" i="9"/>
  <c r="AA3" i="9"/>
  <c r="AB3" i="9" s="1"/>
  <c r="X3" i="9"/>
  <c r="U3" i="9"/>
  <c r="R3" i="9"/>
  <c r="O3" i="9"/>
  <c r="L3" i="9"/>
  <c r="I3" i="9"/>
  <c r="F3" i="9"/>
  <c r="C3" i="9"/>
  <c r="AD2" i="9"/>
  <c r="AA2" i="9"/>
  <c r="AB2" i="9" s="1"/>
  <c r="X2" i="9"/>
  <c r="Y2" i="9" s="1"/>
  <c r="U2" i="9"/>
  <c r="R2" i="9"/>
  <c r="O2" i="9"/>
  <c r="P2" i="9" s="1"/>
  <c r="L2" i="9"/>
  <c r="I2" i="9"/>
  <c r="J2" i="9" s="1"/>
  <c r="F2" i="9"/>
  <c r="C2" i="9"/>
  <c r="M4" i="8"/>
  <c r="M5" i="8"/>
  <c r="M6" i="8"/>
  <c r="M7" i="8"/>
  <c r="M8" i="8"/>
  <c r="M3" i="8"/>
  <c r="I5" i="8"/>
  <c r="I4" i="8"/>
  <c r="I6" i="8"/>
  <c r="I7" i="8"/>
  <c r="I8" i="8"/>
  <c r="I3" i="8"/>
  <c r="E4" i="8"/>
  <c r="E5" i="8"/>
  <c r="E6" i="8"/>
  <c r="E7" i="8"/>
  <c r="E8" i="8"/>
  <c r="E3" i="8"/>
  <c r="C32" i="2"/>
  <c r="H32" i="2"/>
  <c r="I32" i="2"/>
  <c r="N32" i="2"/>
  <c r="O32" i="2"/>
  <c r="D32" i="2"/>
  <c r="E32" i="2"/>
  <c r="J32" i="2"/>
  <c r="K32" i="2"/>
  <c r="P32" i="2"/>
  <c r="Q32" i="2"/>
  <c r="F32" i="2"/>
  <c r="G32" i="2"/>
  <c r="L32" i="2"/>
  <c r="M32" i="2"/>
  <c r="R32" i="2"/>
  <c r="S32" i="2"/>
  <c r="B32" i="2"/>
  <c r="S27" i="9" l="1"/>
  <c r="V6" i="9"/>
  <c r="V20" i="9"/>
  <c r="S2" i="9"/>
  <c r="S16" i="9"/>
  <c r="AB6" i="9"/>
  <c r="V9" i="9"/>
  <c r="V16" i="9"/>
  <c r="P11" i="9"/>
  <c r="S4" i="9"/>
  <c r="M21" i="9"/>
  <c r="G24" i="9"/>
  <c r="V4" i="9"/>
  <c r="D20" i="9"/>
  <c r="P21" i="9"/>
  <c r="V25" i="9"/>
  <c r="Y4" i="9"/>
  <c r="M10" i="9"/>
  <c r="Y11" i="9"/>
  <c r="M17" i="9"/>
  <c r="G20" i="9"/>
  <c r="S21" i="9"/>
  <c r="D22" i="9"/>
  <c r="M24" i="9"/>
  <c r="Y25" i="9"/>
  <c r="D17" i="9"/>
  <c r="AB13" i="9"/>
  <c r="AB20" i="9"/>
  <c r="J5" i="9"/>
  <c r="Y6" i="9"/>
  <c r="Y13" i="9"/>
  <c r="Y20" i="9"/>
  <c r="D4" i="9"/>
  <c r="P12" i="9"/>
  <c r="G4" i="9"/>
  <c r="S5" i="9"/>
  <c r="M6" i="9"/>
  <c r="S12" i="9"/>
  <c r="S18" i="9"/>
  <c r="G12" i="9"/>
  <c r="V5" i="9"/>
  <c r="V12" i="9"/>
  <c r="Y5" i="9"/>
  <c r="Y12" i="9"/>
  <c r="G7" i="9"/>
  <c r="J11" i="9"/>
  <c r="G22" i="9"/>
  <c r="D29" i="9"/>
  <c r="Y3" i="9"/>
  <c r="G15" i="9"/>
  <c r="D10" i="9"/>
  <c r="G29" i="9"/>
  <c r="S15" i="9"/>
  <c r="AB27" i="9"/>
  <c r="J10" i="9"/>
  <c r="P18" i="9"/>
  <c r="P22" i="9"/>
  <c r="J25" i="9"/>
  <c r="V26" i="9"/>
  <c r="S7" i="9"/>
  <c r="D8" i="9"/>
  <c r="S11" i="9"/>
  <c r="J12" i="9"/>
  <c r="Y15" i="9"/>
  <c r="G21" i="9"/>
  <c r="S22" i="9"/>
  <c r="M25" i="9"/>
  <c r="Y26" i="9"/>
  <c r="D15" i="9"/>
  <c r="J26" i="9"/>
  <c r="J28" i="9"/>
  <c r="D5" i="9"/>
  <c r="M11" i="9"/>
  <c r="Y27" i="9"/>
  <c r="G10" i="9"/>
  <c r="G14" i="9"/>
  <c r="G25" i="9"/>
  <c r="S26" i="9"/>
  <c r="V15" i="9"/>
  <c r="V7" i="9"/>
  <c r="D9" i="9"/>
  <c r="V11" i="9"/>
  <c r="AB15" i="9"/>
  <c r="D19" i="9"/>
  <c r="J21" i="9"/>
  <c r="D24" i="9"/>
  <c r="P25" i="9"/>
  <c r="AB26" i="9"/>
  <c r="G28" i="9"/>
  <c r="D14" i="9"/>
  <c r="V18" i="9"/>
  <c r="V2" i="9"/>
  <c r="Y7" i="9"/>
  <c r="Y18" i="9"/>
  <c r="V22" i="9"/>
  <c r="V27" i="9"/>
  <c r="J24" i="9"/>
  <c r="G23" i="9"/>
  <c r="M3" i="9"/>
  <c r="J18" i="9"/>
  <c r="G3" i="9"/>
  <c r="D13" i="9"/>
  <c r="J3" i="9"/>
  <c r="D6" i="9"/>
  <c r="J13" i="9"/>
  <c r="P3" i="9"/>
  <c r="G6" i="9"/>
  <c r="P8" i="9"/>
  <c r="V14" i="9"/>
  <c r="M18" i="9"/>
  <c r="S19" i="9"/>
  <c r="G27" i="9"/>
  <c r="J23" i="9"/>
  <c r="D27" i="9"/>
  <c r="J6" i="9"/>
  <c r="J7" i="9"/>
  <c r="S8" i="9"/>
  <c r="P13" i="9"/>
  <c r="V19" i="9"/>
  <c r="D25" i="9"/>
  <c r="J27" i="9"/>
  <c r="M28" i="9"/>
  <c r="S29" i="9"/>
  <c r="D3" i="9"/>
  <c r="J14" i="9"/>
  <c r="M14" i="9"/>
  <c r="D18" i="9"/>
  <c r="D28" i="9"/>
  <c r="J8" i="9"/>
  <c r="G13" i="9"/>
  <c r="P14" i="9"/>
  <c r="G18" i="9"/>
  <c r="P24" i="9"/>
  <c r="J29" i="9"/>
  <c r="D2" i="9"/>
  <c r="M8" i="9"/>
  <c r="D12" i="9"/>
  <c r="S14" i="9"/>
  <c r="P19" i="9"/>
  <c r="M29" i="9"/>
  <c r="G2" i="9"/>
  <c r="M13" i="9"/>
  <c r="P29" i="9"/>
  <c r="P4" i="9"/>
  <c r="M7" i="9"/>
  <c r="S13" i="9"/>
  <c r="D16" i="9"/>
  <c r="G17" i="9"/>
  <c r="Y19" i="9"/>
  <c r="J20" i="9"/>
  <c r="J22" i="9"/>
  <c r="V23" i="9"/>
  <c r="D26" i="9"/>
  <c r="M27" i="9"/>
  <c r="P28" i="9"/>
  <c r="V29" i="9"/>
  <c r="M2" i="9"/>
  <c r="P7" i="9"/>
  <c r="G11" i="9"/>
  <c r="M12" i="9"/>
  <c r="V13" i="9"/>
  <c r="AB14" i="9"/>
  <c r="J17" i="9"/>
  <c r="AB19" i="9"/>
  <c r="D21" i="9"/>
  <c r="M22" i="9"/>
  <c r="Y23" i="9"/>
  <c r="Y24" i="9"/>
  <c r="G26" i="9"/>
  <c r="S28" i="9"/>
  <c r="Y29" i="9"/>
  <c r="M15" i="9"/>
  <c r="P15" i="9"/>
  <c r="M23" i="9"/>
  <c r="G5" i="9"/>
  <c r="P23" i="9"/>
  <c r="M4" i="9"/>
  <c r="S23" i="9"/>
  <c r="G19" i="9"/>
  <c r="S3" i="9"/>
  <c r="V8" i="9"/>
  <c r="S9" i="9"/>
  <c r="G8" i="9"/>
  <c r="J15" i="9"/>
  <c r="J4" i="9"/>
  <c r="V3" i="9"/>
  <c r="M5" i="9"/>
  <c r="Y8" i="9"/>
  <c r="P17" i="9"/>
  <c r="J19" i="9"/>
  <c r="M26" i="9"/>
  <c r="S17" i="9"/>
  <c r="AB22" i="9"/>
  <c r="P26" i="9"/>
  <c r="P9" i="9"/>
  <c r="P5" i="9"/>
  <c r="AB8" i="9"/>
  <c r="V17" i="9"/>
  <c r="M19" i="9"/>
  <c r="S25" i="9"/>
</calcChain>
</file>

<file path=xl/sharedStrings.xml><?xml version="1.0" encoding="utf-8"?>
<sst xmlns="http://schemas.openxmlformats.org/spreadsheetml/2006/main" count="140" uniqueCount="59">
  <si>
    <t>Nemertinea</t>
  </si>
  <si>
    <t>Marphysa sanguinea</t>
  </si>
  <si>
    <t xml:space="preserve">Perinereis aibuhiensis </t>
  </si>
  <si>
    <t>Ceratostoma rorifluum</t>
  </si>
  <si>
    <t>Chlorostoma rustica</t>
  </si>
  <si>
    <t>Littoraria intermedia</t>
  </si>
  <si>
    <t>Mytilus edulis</t>
  </si>
  <si>
    <t>Nipponacmea schrenckii</t>
  </si>
  <si>
    <t>Rapana venosa</t>
  </si>
  <si>
    <t>Ruditapes philippinarum</t>
  </si>
  <si>
    <t>Trapezium liratum</t>
  </si>
  <si>
    <t>Gaetice depressus</t>
    <phoneticPr fontId="5" type="noConversion"/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</si>
  <si>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</si>
  <si>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</si>
  <si>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</si>
  <si>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</si>
  <si>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</si>
  <si>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</si>
  <si>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</si>
  <si>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</si>
  <si>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</si>
  <si>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Asterinidae</t>
  </si>
  <si>
    <t xml:space="preserve">Lumbrineris latreilli </t>
    <phoneticPr fontId="5" type="noConversion"/>
  </si>
  <si>
    <t>Nereis longior</t>
    <phoneticPr fontId="5" type="noConversion"/>
  </si>
  <si>
    <t>Neanthes japonica</t>
    <phoneticPr fontId="5" type="noConversion"/>
  </si>
  <si>
    <t>Haploscoloplos elongates</t>
    <phoneticPr fontId="5" type="noConversion"/>
  </si>
  <si>
    <t>Mediomastus californiensis</t>
    <phoneticPr fontId="5" type="noConversion"/>
  </si>
  <si>
    <t>Notomastus aberans</t>
    <phoneticPr fontId="5" type="noConversion"/>
  </si>
  <si>
    <t>Arenicola brasiliensis</t>
    <phoneticPr fontId="5" type="noConversion"/>
  </si>
  <si>
    <t>Patelloida phgmaea</t>
    <phoneticPr fontId="5" type="noConversion"/>
  </si>
  <si>
    <t>Cellana toreuma</t>
    <phoneticPr fontId="5" type="noConversion"/>
  </si>
  <si>
    <t>Littorina brevicula</t>
    <phoneticPr fontId="5" type="noConversion"/>
  </si>
  <si>
    <t>Batillaria cumingi(Crosse) </t>
    <phoneticPr fontId="5" type="noConversion"/>
  </si>
  <si>
    <t>Nassarius variciferus</t>
  </si>
  <si>
    <t>Reishia clavigera</t>
  </si>
  <si>
    <t>Polyplacophora</t>
  </si>
  <si>
    <t>Fistulobalanus albicostatus</t>
  </si>
  <si>
    <t>Photis longicaudata</t>
  </si>
  <si>
    <t>Species</t>
    <phoneticPr fontId="5" type="noConversion"/>
  </si>
  <si>
    <t>Total</t>
    <phoneticPr fontId="5" type="noConversion"/>
  </si>
  <si>
    <t>amount</t>
    <phoneticPr fontId="5" type="noConversion"/>
  </si>
  <si>
    <t>total wet weight/g</t>
    <phoneticPr fontId="5" type="noConversion"/>
  </si>
  <si>
    <t>index</t>
    <phoneticPr fontId="5" type="noConversion"/>
  </si>
  <si>
    <t>High-tide zone</t>
    <phoneticPr fontId="5" type="noConversion"/>
  </si>
  <si>
    <t>Mid-tide zone</t>
    <phoneticPr fontId="5" type="noConversion"/>
  </si>
  <si>
    <t>Low-tide zone</t>
    <phoneticPr fontId="5" type="noConversion"/>
  </si>
  <si>
    <t>mean value</t>
    <phoneticPr fontId="5" type="noConversion"/>
  </si>
  <si>
    <r>
      <rPr>
        <sz val="12"/>
        <color theme="1"/>
        <rFont val="Times New Roman"/>
        <family val="3"/>
      </rPr>
      <t>Density</t>
    </r>
    <r>
      <rPr>
        <sz val="12"/>
        <color theme="1"/>
        <rFont val="宋体"/>
        <family val="3"/>
        <charset val="134"/>
      </rPr>
      <t>（</t>
    </r>
    <r>
      <rPr>
        <sz val="12"/>
        <color theme="1"/>
        <rFont val="Times New Roman"/>
        <family val="1"/>
      </rPr>
      <t>ind/m2</t>
    </r>
    <r>
      <rPr>
        <sz val="12"/>
        <color theme="1"/>
        <rFont val="宋体"/>
        <family val="3"/>
        <charset val="134"/>
      </rPr>
      <t>）</t>
    </r>
    <phoneticPr fontId="5" type="noConversion"/>
  </si>
  <si>
    <r>
      <rPr>
        <sz val="12"/>
        <color theme="1"/>
        <rFont val="Times New Roman"/>
        <family val="3"/>
      </rPr>
      <t>Biomass per unit area</t>
    </r>
    <r>
      <rPr>
        <sz val="12"/>
        <color theme="1"/>
        <rFont val="宋体"/>
        <family val="3"/>
        <charset val="134"/>
      </rPr>
      <t>（</t>
    </r>
    <r>
      <rPr>
        <sz val="12"/>
        <color theme="1"/>
        <rFont val="Times New Roman"/>
        <family val="1"/>
      </rPr>
      <t>kg/m2</t>
    </r>
    <r>
      <rPr>
        <sz val="12"/>
        <color theme="1"/>
        <rFont val="宋体"/>
        <family val="3"/>
        <charset val="134"/>
      </rPr>
      <t>）</t>
    </r>
    <phoneticPr fontId="5" type="noConversion"/>
  </si>
  <si>
    <r>
      <t>Species number</t>
    </r>
    <r>
      <rPr>
        <sz val="12"/>
        <color theme="1"/>
        <rFont val="宋体"/>
        <family val="3"/>
        <charset val="134"/>
      </rPr>
      <t>（</t>
    </r>
    <r>
      <rPr>
        <sz val="12"/>
        <color theme="1"/>
        <rFont val="Times New Roman"/>
        <family val="1"/>
      </rPr>
      <t>S</t>
    </r>
    <r>
      <rPr>
        <sz val="12"/>
        <color theme="1"/>
        <rFont val="宋体"/>
        <family val="3"/>
        <charset val="134"/>
      </rPr>
      <t>）</t>
    </r>
    <phoneticPr fontId="5" type="noConversion"/>
  </si>
  <si>
    <r>
      <rPr>
        <sz val="12"/>
        <color theme="1"/>
        <rFont val="Times New Roman"/>
        <family val="3"/>
      </rPr>
      <t>Species richness index</t>
    </r>
    <r>
      <rPr>
        <sz val="12"/>
        <color theme="1"/>
        <rFont val="宋体"/>
        <family val="3"/>
        <charset val="134"/>
      </rPr>
      <t>（</t>
    </r>
    <r>
      <rPr>
        <sz val="12"/>
        <color theme="1"/>
        <rFont val="Times New Roman"/>
        <family val="1"/>
      </rPr>
      <t>d</t>
    </r>
    <r>
      <rPr>
        <sz val="12"/>
        <color theme="1"/>
        <rFont val="宋体"/>
        <family val="3"/>
        <charset val="134"/>
      </rPr>
      <t>）</t>
    </r>
    <phoneticPr fontId="5" type="noConversion"/>
  </si>
  <si>
    <r>
      <rPr>
        <sz val="12"/>
        <color theme="1"/>
        <rFont val="Times New Roman"/>
        <family val="3"/>
      </rPr>
      <t>Species evenness index</t>
    </r>
    <r>
      <rPr>
        <sz val="12"/>
        <color theme="1"/>
        <rFont val="宋体"/>
        <family val="3"/>
        <charset val="134"/>
      </rPr>
      <t>（</t>
    </r>
    <r>
      <rPr>
        <sz val="12"/>
        <color theme="1"/>
        <rFont val="Times New Roman"/>
        <family val="1"/>
      </rPr>
      <t>J'</t>
    </r>
    <r>
      <rPr>
        <sz val="12"/>
        <color theme="1"/>
        <rFont val="宋体"/>
        <family val="3"/>
        <charset val="134"/>
      </rPr>
      <t>）</t>
    </r>
    <phoneticPr fontId="5" type="noConversion"/>
  </si>
  <si>
    <r>
      <rPr>
        <sz val="12"/>
        <color theme="1"/>
        <rFont val="Times New Roman"/>
        <family val="3"/>
      </rPr>
      <t>Shannon-Wiener index</t>
    </r>
    <r>
      <rPr>
        <sz val="12"/>
        <color theme="1"/>
        <rFont val="宋体"/>
        <family val="3"/>
        <charset val="134"/>
      </rPr>
      <t>（</t>
    </r>
    <r>
      <rPr>
        <sz val="12"/>
        <color theme="1"/>
        <rFont val="Times New Roman"/>
        <family val="1"/>
      </rPr>
      <t>H'</t>
    </r>
    <r>
      <rPr>
        <sz val="12"/>
        <color theme="1"/>
        <rFont val="宋体"/>
        <family val="3"/>
        <charset val="134"/>
      </rPr>
      <t>）</t>
    </r>
    <phoneticPr fontId="5" type="noConversion"/>
  </si>
  <si>
    <t>fi</t>
    <phoneticPr fontId="5" type="noConversion"/>
  </si>
  <si>
    <t>ni/N</t>
    <phoneticPr fontId="5" type="noConversion"/>
  </si>
  <si>
    <t>Species</t>
    <phoneticPr fontId="15" type="noConversion"/>
  </si>
  <si>
    <t>Y</t>
    <phoneticPr fontId="5" type="noConversion"/>
  </si>
  <si>
    <t>total number</t>
    <phoneticPr fontId="5" type="noConversion"/>
  </si>
  <si>
    <t>sum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</si>
</sst>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0_ "/>
    <numFmt numFmtId="177" formatCode="0.00_ "/>
    <numFmt numFmtId="178" formatCode="0.0000_ "/>
  </numFmts>
  <fonts count="17" x14ac:knownFonts="1">
    <font>
      <sz val="11"/>
      <color theme="1"/>
      <name val="宋体"/>
      <charset val="134"/>
      <scheme val="minor"/>
    </font>
    <font>
      <sz val="10"/>
      <color indexed="8"/>
      <name val="Times New Roman"/>
      <family val="1"/>
    </font>
    <font>
      <sz val="11"/>
      <color theme="1"/>
      <name val="宋体"/>
      <family val="3"/>
      <charset val="134"/>
      <scheme val="minor"/>
    </font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rgb="FF333333"/>
      <name val="Times New Roman"/>
      <family val="1"/>
    </font>
    <font>
      <sz val="11"/>
      <color theme="1"/>
      <name val="Times New Roman"/>
      <family val="3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Times New Roman"/>
      <family val="3"/>
    </font>
    <font>
      <sz val="12"/>
      <color theme="1"/>
      <name val="宋体"/>
      <family val="3"/>
      <charset val="134"/>
    </font>
    <font>
      <sz val="12"/>
      <color theme="1"/>
      <name val="Times New Roman"/>
      <family val="3"/>
      <charset val="134"/>
    </font>
    <font>
      <sz val="9"/>
      <name val="宋体"/>
      <charset val="134"/>
      <scheme val="minor"/>
    </font>
    <font>
      <sz val="11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3" fillId="0" borderId="0"/>
    <xf numFmtId="0" fontId="2" fillId="0" borderId="0">
      <alignment vertical="center"/>
    </xf>
    <xf numFmtId="0" fontId="4" fillId="0" borderId="0"/>
    <xf numFmtId="0" fontId="2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76" fontId="11" fillId="0" borderId="0" xfId="0" applyNumberFormat="1" applyFont="1" applyAlignment="1">
      <alignment horizontal="center" vertical="center"/>
    </xf>
    <xf numFmtId="177" fontId="11" fillId="0" borderId="0" xfId="0" applyNumberFormat="1" applyFont="1" applyAlignment="1">
      <alignment horizontal="center" vertical="center"/>
    </xf>
    <xf numFmtId="177" fontId="11" fillId="0" borderId="3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Border="1">
      <alignment vertical="center"/>
    </xf>
    <xf numFmtId="0" fontId="6" fillId="0" borderId="1" xfId="4" applyFont="1" applyBorder="1" applyAlignment="1">
      <alignment horizontal="center" vertical="center"/>
    </xf>
    <xf numFmtId="0" fontId="16" fillId="0" borderId="1" xfId="4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178" fontId="6" fillId="0" borderId="1" xfId="4" applyNumberFormat="1" applyFont="1" applyBorder="1" applyAlignment="1">
      <alignment horizontal="center" vertical="center"/>
    </xf>
    <xf numFmtId="0" fontId="9" fillId="2" borderId="1" xfId="4" applyFont="1" applyFill="1" applyBorder="1" applyAlignment="1">
      <alignment horizontal="center" vertical="center"/>
    </xf>
    <xf numFmtId="178" fontId="16" fillId="0" borderId="1" xfId="4" applyNumberFormat="1" applyFont="1" applyBorder="1" applyAlignment="1">
      <alignment horizontal="center" vertical="center"/>
    </xf>
    <xf numFmtId="0" fontId="6" fillId="3" borderId="1" xfId="4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</cellXfs>
  <cellStyles count="5">
    <cellStyle name="常规" xfId="0" builtinId="0"/>
    <cellStyle name="常规 2" xfId="4" xr:uid="{3911F50F-7725-4A7F-910E-BAC5742FDA71}"/>
    <cellStyle name="常规 3" xfId="1" xr:uid="{00000000-0005-0000-0000-000031000000}"/>
    <cellStyle name="常规 59" xfId="3" xr:uid="{00000000-0005-0000-0000-000038000000}"/>
    <cellStyle name="常规 8" xfId="2" xr:uid="{00000000-0005-0000-0000-000032000000}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37D5-0CAA-45D9-81C3-45670DD621EB}">
  <dimension ref="A1:M9"/>
  <sheetViews>
    <sheetView tabSelected="1" zoomScale="115" zoomScaleNormal="115" workbookViewId="0">
      <selection activeCell="B15" sqref="B15"/>
    </sheetView>
  </sheetViews>
  <sheetFormatPr defaultRowHeight="13.5" x14ac:dyDescent="0.15"/>
  <cols>
    <col min="1" max="1" width="19.125" style="23" customWidth="1"/>
    <col min="5" max="5" width="10.5" bestFit="1" customWidth="1"/>
  </cols>
  <sheetData>
    <row r="1" spans="1:13" ht="13.5" customHeight="1" x14ac:dyDescent="0.15">
      <c r="A1" s="27" t="s">
        <v>42</v>
      </c>
      <c r="B1" s="29" t="s">
        <v>43</v>
      </c>
      <c r="C1" s="29"/>
      <c r="D1" s="29"/>
      <c r="E1" s="25" t="s">
        <v>46</v>
      </c>
      <c r="F1" s="29" t="s">
        <v>44</v>
      </c>
      <c r="G1" s="29"/>
      <c r="H1" s="29"/>
      <c r="I1" s="25" t="s">
        <v>46</v>
      </c>
      <c r="J1" s="29" t="s">
        <v>45</v>
      </c>
      <c r="K1" s="29"/>
      <c r="L1" s="29"/>
      <c r="M1" s="25" t="s">
        <v>46</v>
      </c>
    </row>
    <row r="2" spans="1:13" ht="13.5" customHeight="1" x14ac:dyDescent="0.15">
      <c r="A2" s="28"/>
      <c r="B2" s="16" t="s">
        <v>12</v>
      </c>
      <c r="C2" s="16" t="s">
        <v>15</v>
      </c>
      <c r="D2" s="16" t="s">
        <v>18</v>
      </c>
      <c r="E2" s="26"/>
      <c r="F2" s="16" t="s">
        <v>13</v>
      </c>
      <c r="G2" s="16" t="s">
        <v>16</v>
      </c>
      <c r="H2" s="16" t="s">
        <v>19</v>
      </c>
      <c r="I2" s="26"/>
      <c r="J2" s="16" t="s">
        <v>14</v>
      </c>
      <c r="K2" s="16" t="s">
        <v>17</v>
      </c>
      <c r="L2" s="16" t="s">
        <v>20</v>
      </c>
      <c r="M2" s="26"/>
    </row>
    <row r="3" spans="1:13" ht="15.75" x14ac:dyDescent="0.15">
      <c r="A3" s="21" t="s">
        <v>47</v>
      </c>
      <c r="B3" s="18">
        <v>373.33333333333331</v>
      </c>
      <c r="C3" s="18">
        <v>938.66666666666663</v>
      </c>
      <c r="D3" s="18">
        <v>346.66666666666669</v>
      </c>
      <c r="E3" s="18">
        <f>AVERAGE(B3:D3)</f>
        <v>552.88888888888891</v>
      </c>
      <c r="F3" s="18">
        <v>282.66666666666669</v>
      </c>
      <c r="G3" s="18">
        <v>506.66666666666669</v>
      </c>
      <c r="H3" s="18">
        <v>394.66666666666669</v>
      </c>
      <c r="I3" s="18">
        <f>AVERAGE(F3:H3)</f>
        <v>394.66666666666669</v>
      </c>
      <c r="J3" s="18">
        <v>282.66666666666669</v>
      </c>
      <c r="K3" s="18">
        <v>357.33333333333331</v>
      </c>
      <c r="L3" s="18">
        <v>250.66666666666666</v>
      </c>
      <c r="M3" s="18">
        <f>AVERAGE(J3:L3)</f>
        <v>296.88888888888886</v>
      </c>
    </row>
    <row r="4" spans="1:13" ht="31.5" x14ac:dyDescent="0.15">
      <c r="A4" s="21" t="s">
        <v>48</v>
      </c>
      <c r="B4" s="19">
        <v>0.30277866666666664</v>
      </c>
      <c r="C4" s="19">
        <v>1.3164426666666666</v>
      </c>
      <c r="D4" s="19">
        <v>0.11081066666666668</v>
      </c>
      <c r="E4" s="19">
        <f t="shared" ref="E4:E8" si="0">AVERAGE(B4:D4)</f>
        <v>0.57667733333333338</v>
      </c>
      <c r="F4" s="19">
        <v>0.4791306666666667</v>
      </c>
      <c r="G4" s="19">
        <v>0.41073599999999993</v>
      </c>
      <c r="H4" s="19">
        <v>0.32440533333333332</v>
      </c>
      <c r="I4" s="19">
        <f t="shared" ref="I4:I8" si="1">AVERAGE(F4:H4)</f>
        <v>0.40475733333333325</v>
      </c>
      <c r="J4" s="19">
        <v>0.39394133333333325</v>
      </c>
      <c r="K4" s="19">
        <v>0.5722773333333333</v>
      </c>
      <c r="L4" s="19">
        <v>9.5642666666666667E-2</v>
      </c>
      <c r="M4" s="19">
        <f t="shared" ref="M4:M8" si="2">AVERAGE(J4:L4)</f>
        <v>0.35395377777777776</v>
      </c>
    </row>
    <row r="5" spans="1:13" ht="15.75" x14ac:dyDescent="0.15">
      <c r="A5" s="21" t="s">
        <v>49</v>
      </c>
      <c r="B5" s="17">
        <v>7</v>
      </c>
      <c r="C5" s="17">
        <v>13</v>
      </c>
      <c r="D5" s="17">
        <v>8</v>
      </c>
      <c r="E5" s="18">
        <f t="shared" si="0"/>
        <v>9.3333333333333339</v>
      </c>
      <c r="F5" s="17">
        <v>10</v>
      </c>
      <c r="G5" s="17">
        <v>16</v>
      </c>
      <c r="H5" s="17">
        <v>8</v>
      </c>
      <c r="I5" s="18">
        <f>AVERAGE(F5:H5)</f>
        <v>11.333333333333334</v>
      </c>
      <c r="J5" s="17">
        <v>12</v>
      </c>
      <c r="K5" s="17">
        <v>11</v>
      </c>
      <c r="L5" s="17">
        <v>11</v>
      </c>
      <c r="M5" s="18">
        <f t="shared" si="2"/>
        <v>11.333333333333334</v>
      </c>
    </row>
    <row r="6" spans="1:13" ht="31.5" x14ac:dyDescent="0.15">
      <c r="A6" s="22" t="s">
        <v>50</v>
      </c>
      <c r="B6" s="19">
        <v>1.4122647333143199</v>
      </c>
      <c r="C6" s="19">
        <v>2.3208659018219202</v>
      </c>
      <c r="D6" s="19">
        <v>1.6768928102291301</v>
      </c>
      <c r="E6" s="19">
        <f t="shared" si="0"/>
        <v>1.8033411484551234</v>
      </c>
      <c r="F6" s="19">
        <v>2.2668358387652998</v>
      </c>
      <c r="G6" s="19">
        <v>3.2938966856277898</v>
      </c>
      <c r="H6" s="19">
        <v>1.6263694550188199</v>
      </c>
      <c r="I6" s="19">
        <f t="shared" si="1"/>
        <v>2.3957006598039698</v>
      </c>
      <c r="J6" s="19">
        <v>2.7705771362687002</v>
      </c>
      <c r="K6" s="19">
        <v>2.3782951347935799</v>
      </c>
      <c r="L6" s="19">
        <v>2.5973030217227202</v>
      </c>
      <c r="M6" s="19">
        <f t="shared" si="2"/>
        <v>2.5820584309283334</v>
      </c>
    </row>
    <row r="7" spans="1:13" ht="31.5" x14ac:dyDescent="0.15">
      <c r="A7" s="21" t="s">
        <v>51</v>
      </c>
      <c r="B7" s="19">
        <v>0.782549829150335</v>
      </c>
      <c r="C7" s="19">
        <v>0.66717296429706596</v>
      </c>
      <c r="D7" s="19">
        <v>0.68280036118365695</v>
      </c>
      <c r="E7" s="19">
        <f t="shared" si="0"/>
        <v>0.71084105154368604</v>
      </c>
      <c r="F7" s="19">
        <v>0.74727704518597204</v>
      </c>
      <c r="G7" s="19">
        <v>0.72963980854784405</v>
      </c>
      <c r="H7" s="19">
        <v>0.77079993918075995</v>
      </c>
      <c r="I7" s="19">
        <f t="shared" si="1"/>
        <v>0.74923893097152539</v>
      </c>
      <c r="J7" s="19">
        <v>0.70585218757286405</v>
      </c>
      <c r="K7" s="19">
        <v>0.66814517364764003</v>
      </c>
      <c r="L7" s="19">
        <v>0.74926665916285695</v>
      </c>
      <c r="M7" s="19">
        <f t="shared" si="2"/>
        <v>0.70775467346112031</v>
      </c>
    </row>
    <row r="8" spans="1:13" ht="31.5" x14ac:dyDescent="0.15">
      <c r="A8" s="24" t="s">
        <v>52</v>
      </c>
      <c r="B8" s="20">
        <v>1.52277165468514</v>
      </c>
      <c r="C8" s="20">
        <v>1.71126486608947</v>
      </c>
      <c r="D8" s="20">
        <v>1.4198434357192899</v>
      </c>
      <c r="E8" s="20">
        <f t="shared" si="0"/>
        <v>1.5512933188313001</v>
      </c>
      <c r="F8" s="20">
        <v>1.7206689845818599</v>
      </c>
      <c r="G8" s="20">
        <v>2.0229911044769402</v>
      </c>
      <c r="H8" s="20">
        <v>1.6028334138567599</v>
      </c>
      <c r="I8" s="20">
        <f t="shared" si="1"/>
        <v>1.7821645009718534</v>
      </c>
      <c r="J8" s="20">
        <v>1.75397679466722</v>
      </c>
      <c r="K8" s="20">
        <v>1.60214215343272</v>
      </c>
      <c r="L8" s="20">
        <v>1.79666298007204</v>
      </c>
      <c r="M8" s="20">
        <f t="shared" si="2"/>
        <v>1.7175939760573267</v>
      </c>
    </row>
    <row r="9" spans="1:13" x14ac:dyDescent="0.15">
      <c r="G9" s="3"/>
      <c r="H9" s="7"/>
      <c r="I9" s="8"/>
      <c r="J9" s="2"/>
      <c r="K9" s="8"/>
      <c r="L9" s="8"/>
      <c r="M9" s="8"/>
    </row>
  </sheetData>
  <mergeCells count="7">
    <mergeCell ref="E1:E2"/>
    <mergeCell ref="I1:I2"/>
    <mergeCell ref="M1:M2"/>
    <mergeCell ref="A1:A2"/>
    <mergeCell ref="B1:D1"/>
    <mergeCell ref="F1:H1"/>
    <mergeCell ref="J1:L1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9D659-3218-4C38-A83D-0B40F5F324EB}">
  <dimension ref="A1:AD31"/>
  <sheetViews>
    <sheetView zoomScale="85" zoomScaleNormal="85" workbookViewId="0">
      <selection activeCell="A2" sqref="A2"/>
    </sheetView>
  </sheetViews>
  <sheetFormatPr defaultRowHeight="15" x14ac:dyDescent="0.15"/>
  <cols>
    <col min="1" max="1" width="21.125" style="38" customWidth="1"/>
    <col min="2" max="2" width="5.875" style="33" customWidth="1"/>
    <col min="3" max="3" width="7.375" style="33" customWidth="1"/>
    <col min="4" max="4" width="7.875" style="33" customWidth="1"/>
    <col min="5" max="5" width="5.375" style="33" customWidth="1"/>
    <col min="6" max="6" width="7.875" style="33" customWidth="1"/>
    <col min="7" max="7" width="7.625" style="33" customWidth="1"/>
    <col min="8" max="8" width="5.375" style="33" customWidth="1"/>
    <col min="9" max="9" width="7.375" style="33" customWidth="1"/>
    <col min="10" max="10" width="6.75" style="33" customWidth="1"/>
    <col min="11" max="11" width="5.375" style="33" customWidth="1"/>
    <col min="12" max="12" width="6.5" style="33" customWidth="1"/>
    <col min="13" max="13" width="6.375" style="33" customWidth="1"/>
    <col min="14" max="14" width="6.125" style="33" customWidth="1"/>
    <col min="15" max="15" width="7.125" style="33" customWidth="1"/>
    <col min="16" max="16" width="6.75" style="33" customWidth="1"/>
    <col min="17" max="17" width="6.125" style="33" customWidth="1"/>
    <col min="18" max="18" width="7.625" style="33" customWidth="1"/>
    <col min="19" max="19" width="6.5" style="33" customWidth="1"/>
    <col min="20" max="20" width="5.875" style="33" customWidth="1"/>
    <col min="21" max="21" width="6.875" style="33" customWidth="1"/>
    <col min="22" max="22" width="6.75" style="33" customWidth="1"/>
    <col min="23" max="23" width="5.625" style="33" customWidth="1"/>
    <col min="24" max="24" width="7.875" style="33" customWidth="1"/>
    <col min="25" max="25" width="7.625" style="33" customWidth="1"/>
    <col min="26" max="26" width="6.125" style="33" customWidth="1"/>
    <col min="27" max="27" width="7.25" style="33" customWidth="1"/>
    <col min="28" max="28" width="6.625" style="33" customWidth="1"/>
    <col min="29" max="29" width="11.125" style="33" customWidth="1"/>
    <col min="30" max="30" width="8" style="33" customWidth="1"/>
  </cols>
  <sheetData>
    <row r="1" spans="1:30" ht="20.100000000000001" customHeight="1" x14ac:dyDescent="0.15">
      <c r="A1" s="34" t="s">
        <v>55</v>
      </c>
      <c r="B1" s="34" t="s">
        <v>12</v>
      </c>
      <c r="C1" s="34" t="s">
        <v>53</v>
      </c>
      <c r="D1" s="40" t="s">
        <v>56</v>
      </c>
      <c r="E1" s="34" t="s">
        <v>13</v>
      </c>
      <c r="F1" s="34" t="s">
        <v>53</v>
      </c>
      <c r="G1" s="40" t="s">
        <v>56</v>
      </c>
      <c r="H1" s="34" t="s">
        <v>14</v>
      </c>
      <c r="I1" s="34" t="s">
        <v>53</v>
      </c>
      <c r="J1" s="40" t="s">
        <v>56</v>
      </c>
      <c r="K1" s="34" t="s">
        <v>15</v>
      </c>
      <c r="L1" s="34" t="s">
        <v>53</v>
      </c>
      <c r="M1" s="40" t="s">
        <v>56</v>
      </c>
      <c r="N1" s="34" t="s">
        <v>16</v>
      </c>
      <c r="O1" s="34" t="s">
        <v>53</v>
      </c>
      <c r="P1" s="40" t="s">
        <v>56</v>
      </c>
      <c r="Q1" s="34" t="s">
        <v>17</v>
      </c>
      <c r="R1" s="34" t="s">
        <v>53</v>
      </c>
      <c r="S1" s="40" t="s">
        <v>56</v>
      </c>
      <c r="T1" s="34" t="s">
        <v>18</v>
      </c>
      <c r="U1" s="34" t="s">
        <v>53</v>
      </c>
      <c r="V1" s="40" t="s">
        <v>56</v>
      </c>
      <c r="W1" s="34" t="s">
        <v>19</v>
      </c>
      <c r="X1" s="34" t="s">
        <v>53</v>
      </c>
      <c r="Y1" s="40" t="s">
        <v>56</v>
      </c>
      <c r="Z1" s="34" t="s">
        <v>20</v>
      </c>
      <c r="AA1" s="34" t="s">
        <v>53</v>
      </c>
      <c r="AB1" s="40" t="s">
        <v>56</v>
      </c>
      <c r="AC1" s="34" t="s">
        <v>57</v>
      </c>
      <c r="AD1" s="34" t="s">
        <v>54</v>
      </c>
    </row>
    <row r="2" spans="1:30" ht="20.100000000000001" customHeight="1" x14ac:dyDescent="0.15">
      <c r="A2" s="4" t="s">
        <v>29</v>
      </c>
      <c r="B2" s="34"/>
      <c r="C2" s="39">
        <f>B2/AC2</f>
        <v>0</v>
      </c>
      <c r="D2" s="39">
        <f>AD2*C2</f>
        <v>0</v>
      </c>
      <c r="E2" s="34"/>
      <c r="F2" s="39">
        <f>E2/AC2</f>
        <v>0</v>
      </c>
      <c r="G2" s="39">
        <f>F2*AD2</f>
        <v>0</v>
      </c>
      <c r="H2" s="34"/>
      <c r="I2" s="39">
        <f>H2/AC2</f>
        <v>0</v>
      </c>
      <c r="J2" s="39">
        <f>I2*AD2</f>
        <v>0</v>
      </c>
      <c r="K2" s="34"/>
      <c r="L2" s="39">
        <f>K2/AC2</f>
        <v>0</v>
      </c>
      <c r="M2" s="39">
        <f>L2*AD2</f>
        <v>0</v>
      </c>
      <c r="N2" s="34">
        <v>2</v>
      </c>
      <c r="O2" s="39">
        <f>N2/AC2</f>
        <v>1</v>
      </c>
      <c r="P2" s="39">
        <f>O2*AD2</f>
        <v>2.8571428571428571E-3</v>
      </c>
      <c r="Q2" s="34"/>
      <c r="R2" s="39">
        <f>Q2/AC2</f>
        <v>0</v>
      </c>
      <c r="S2" s="39">
        <f>R2*AD2</f>
        <v>0</v>
      </c>
      <c r="T2" s="34"/>
      <c r="U2" s="39">
        <f>T2/AC2</f>
        <v>0</v>
      </c>
      <c r="V2" s="39">
        <f>U2*AD2</f>
        <v>0</v>
      </c>
      <c r="W2" s="34"/>
      <c r="X2" s="39">
        <f>W2/AC2</f>
        <v>0</v>
      </c>
      <c r="Y2" s="39">
        <f>X2*AD2</f>
        <v>0</v>
      </c>
      <c r="Z2" s="34"/>
      <c r="AA2" s="39">
        <f>Z2/AC2</f>
        <v>0</v>
      </c>
      <c r="AB2" s="39">
        <f>AA2*AD2</f>
        <v>0</v>
      </c>
      <c r="AC2" s="34">
        <v>2</v>
      </c>
      <c r="AD2" s="39">
        <f>AC2/700</f>
        <v>2.8571428571428571E-3</v>
      </c>
    </row>
    <row r="3" spans="1:30" ht="20.100000000000001" customHeight="1" x14ac:dyDescent="0.15">
      <c r="A3" s="4" t="s">
        <v>28</v>
      </c>
      <c r="B3" s="34"/>
      <c r="C3" s="39">
        <f t="shared" ref="C3:C29" si="0">B3/AC3</f>
        <v>0</v>
      </c>
      <c r="D3" s="39">
        <f t="shared" ref="D3:D29" si="1">AD3*C3</f>
        <v>0</v>
      </c>
      <c r="E3" s="34"/>
      <c r="F3" s="39">
        <f t="shared" ref="D3:F30" si="2">E3/AC3</f>
        <v>0</v>
      </c>
      <c r="G3" s="39">
        <f t="shared" ref="E3:G30" si="3">F3*AD3</f>
        <v>0</v>
      </c>
      <c r="H3" s="34"/>
      <c r="I3" s="39">
        <f t="shared" ref="G3:I30" si="4">H3/AC3</f>
        <v>0</v>
      </c>
      <c r="J3" s="39">
        <f t="shared" ref="H3:J30" si="5">I3*AD3</f>
        <v>0</v>
      </c>
      <c r="K3" s="34"/>
      <c r="L3" s="39">
        <f t="shared" ref="J3:L30" si="6">K3/AC3</f>
        <v>0</v>
      </c>
      <c r="M3" s="39">
        <f t="shared" ref="K3:M30" si="7">L3*AD3</f>
        <v>0</v>
      </c>
      <c r="N3" s="34">
        <v>1</v>
      </c>
      <c r="O3" s="39">
        <f t="shared" ref="M3:O30" si="8">N3/AC3</f>
        <v>0.33333333333333331</v>
      </c>
      <c r="P3" s="39">
        <f t="shared" ref="N3:P30" si="9">O3*AD3</f>
        <v>1.4285714285714286E-3</v>
      </c>
      <c r="Q3" s="34">
        <v>2</v>
      </c>
      <c r="R3" s="39">
        <f t="shared" ref="P3:R30" si="10">Q3/AC3</f>
        <v>0.66666666666666663</v>
      </c>
      <c r="S3" s="39">
        <f t="shared" ref="Q3:S30" si="11">R3*AD3</f>
        <v>2.8571428571428571E-3</v>
      </c>
      <c r="T3" s="34"/>
      <c r="U3" s="39">
        <f t="shared" ref="S3:U30" si="12">T3/AC3</f>
        <v>0</v>
      </c>
      <c r="V3" s="39">
        <f t="shared" ref="T3:V30" si="13">U3*AD3</f>
        <v>0</v>
      </c>
      <c r="W3" s="34"/>
      <c r="X3" s="39">
        <f t="shared" ref="V3:X30" si="14">W3/AC3</f>
        <v>0</v>
      </c>
      <c r="Y3" s="39">
        <f t="shared" ref="W3:Y30" si="15">X3*AD3</f>
        <v>0</v>
      </c>
      <c r="Z3" s="34"/>
      <c r="AA3" s="39">
        <f t="shared" ref="Y3:AA30" si="16">Z3/AC3</f>
        <v>0</v>
      </c>
      <c r="AB3" s="39">
        <f t="shared" ref="Z3:AB30" si="17">AA3*AD3</f>
        <v>0</v>
      </c>
      <c r="AC3" s="34">
        <v>3</v>
      </c>
      <c r="AD3" s="39">
        <f t="shared" ref="AB3:AD30" si="18">AC3/700</f>
        <v>4.2857142857142859E-3</v>
      </c>
    </row>
    <row r="4" spans="1:30" ht="20.100000000000001" customHeight="1" x14ac:dyDescent="0.15">
      <c r="A4" s="12" t="s">
        <v>36</v>
      </c>
      <c r="B4" s="34"/>
      <c r="C4" s="39">
        <f t="shared" si="0"/>
        <v>0</v>
      </c>
      <c r="D4" s="39">
        <f t="shared" si="1"/>
        <v>0</v>
      </c>
      <c r="E4" s="34"/>
      <c r="F4" s="39">
        <f t="shared" si="2"/>
        <v>0</v>
      </c>
      <c r="G4" s="39">
        <f t="shared" si="3"/>
        <v>0</v>
      </c>
      <c r="H4" s="34"/>
      <c r="I4" s="39">
        <f t="shared" si="4"/>
        <v>0</v>
      </c>
      <c r="J4" s="39">
        <f t="shared" si="5"/>
        <v>0</v>
      </c>
      <c r="K4" s="34"/>
      <c r="L4" s="39">
        <f t="shared" si="6"/>
        <v>0</v>
      </c>
      <c r="M4" s="39">
        <f t="shared" si="7"/>
        <v>0</v>
      </c>
      <c r="N4" s="34">
        <v>2</v>
      </c>
      <c r="O4" s="39">
        <f t="shared" si="8"/>
        <v>1</v>
      </c>
      <c r="P4" s="39">
        <f t="shared" si="9"/>
        <v>2.8571428571428571E-3</v>
      </c>
      <c r="Q4" s="34"/>
      <c r="R4" s="39">
        <f t="shared" si="10"/>
        <v>0</v>
      </c>
      <c r="S4" s="39">
        <f t="shared" si="11"/>
        <v>0</v>
      </c>
      <c r="T4" s="34"/>
      <c r="U4" s="39">
        <f t="shared" si="12"/>
        <v>0</v>
      </c>
      <c r="V4" s="39">
        <f t="shared" si="13"/>
        <v>0</v>
      </c>
      <c r="W4" s="34"/>
      <c r="X4" s="39">
        <f t="shared" si="14"/>
        <v>0</v>
      </c>
      <c r="Y4" s="39">
        <f t="shared" si="15"/>
        <v>0</v>
      </c>
      <c r="Z4" s="34"/>
      <c r="AA4" s="39">
        <f t="shared" si="16"/>
        <v>0</v>
      </c>
      <c r="AB4" s="39">
        <f t="shared" si="17"/>
        <v>0</v>
      </c>
      <c r="AC4" s="34">
        <v>2</v>
      </c>
      <c r="AD4" s="39">
        <f t="shared" si="18"/>
        <v>2.8571428571428571E-3</v>
      </c>
    </row>
    <row r="5" spans="1:30" ht="20.100000000000001" customHeight="1" x14ac:dyDescent="0.15">
      <c r="A5" s="4" t="s">
        <v>27</v>
      </c>
      <c r="B5" s="34"/>
      <c r="C5" s="39">
        <f t="shared" si="0"/>
        <v>0</v>
      </c>
      <c r="D5" s="39">
        <f t="shared" si="1"/>
        <v>0</v>
      </c>
      <c r="E5" s="34"/>
      <c r="F5" s="39">
        <f t="shared" si="2"/>
        <v>0</v>
      </c>
      <c r="G5" s="39">
        <f t="shared" si="3"/>
        <v>0</v>
      </c>
      <c r="H5" s="34">
        <v>2</v>
      </c>
      <c r="I5" s="39">
        <f t="shared" si="4"/>
        <v>0.5</v>
      </c>
      <c r="J5" s="39">
        <f t="shared" si="5"/>
        <v>2.8571428571428571E-3</v>
      </c>
      <c r="K5" s="34"/>
      <c r="L5" s="39">
        <f t="shared" si="6"/>
        <v>0</v>
      </c>
      <c r="M5" s="39">
        <f t="shared" si="7"/>
        <v>0</v>
      </c>
      <c r="N5" s="34">
        <v>2</v>
      </c>
      <c r="O5" s="39">
        <f t="shared" si="8"/>
        <v>0.5</v>
      </c>
      <c r="P5" s="39">
        <f t="shared" si="9"/>
        <v>2.8571428571428571E-3</v>
      </c>
      <c r="Q5" s="34"/>
      <c r="R5" s="39">
        <f t="shared" si="10"/>
        <v>0</v>
      </c>
      <c r="S5" s="39">
        <f t="shared" si="11"/>
        <v>0</v>
      </c>
      <c r="T5" s="34"/>
      <c r="U5" s="39">
        <f t="shared" si="12"/>
        <v>0</v>
      </c>
      <c r="V5" s="39">
        <f t="shared" si="13"/>
        <v>0</v>
      </c>
      <c r="W5" s="34"/>
      <c r="X5" s="39">
        <f t="shared" si="14"/>
        <v>0</v>
      </c>
      <c r="Y5" s="39">
        <f t="shared" si="15"/>
        <v>0</v>
      </c>
      <c r="Z5" s="34"/>
      <c r="AA5" s="39">
        <f t="shared" si="16"/>
        <v>0</v>
      </c>
      <c r="AB5" s="39">
        <f t="shared" si="17"/>
        <v>0</v>
      </c>
      <c r="AC5" s="34">
        <v>4</v>
      </c>
      <c r="AD5" s="39">
        <f t="shared" si="18"/>
        <v>5.7142857142857143E-3</v>
      </c>
    </row>
    <row r="6" spans="1:30" ht="20.100000000000001" customHeight="1" x14ac:dyDescent="0.15">
      <c r="A6" s="4" t="s">
        <v>31</v>
      </c>
      <c r="B6" s="34">
        <v>1</v>
      </c>
      <c r="C6" s="39">
        <f t="shared" si="0"/>
        <v>5.2631578947368418E-2</v>
      </c>
      <c r="D6" s="39">
        <f t="shared" si="1"/>
        <v>1.4285714285714284E-3</v>
      </c>
      <c r="E6" s="34"/>
      <c r="F6" s="39">
        <f t="shared" si="2"/>
        <v>0</v>
      </c>
      <c r="G6" s="39">
        <f t="shared" si="3"/>
        <v>0</v>
      </c>
      <c r="H6" s="34"/>
      <c r="I6" s="39">
        <f t="shared" si="4"/>
        <v>0</v>
      </c>
      <c r="J6" s="39">
        <f t="shared" si="5"/>
        <v>0</v>
      </c>
      <c r="K6" s="34"/>
      <c r="L6" s="39">
        <f t="shared" si="6"/>
        <v>0</v>
      </c>
      <c r="M6" s="39">
        <f t="shared" si="7"/>
        <v>0</v>
      </c>
      <c r="N6" s="34">
        <v>6</v>
      </c>
      <c r="O6" s="39">
        <f t="shared" si="8"/>
        <v>0.31578947368421051</v>
      </c>
      <c r="P6" s="39">
        <f t="shared" si="9"/>
        <v>8.5714285714285701E-3</v>
      </c>
      <c r="Q6" s="34"/>
      <c r="R6" s="39">
        <f t="shared" si="10"/>
        <v>0</v>
      </c>
      <c r="S6" s="39">
        <f t="shared" si="11"/>
        <v>0</v>
      </c>
      <c r="T6" s="34"/>
      <c r="U6" s="39">
        <f t="shared" si="12"/>
        <v>0</v>
      </c>
      <c r="V6" s="39">
        <f t="shared" si="13"/>
        <v>0</v>
      </c>
      <c r="W6" s="34"/>
      <c r="X6" s="39">
        <f t="shared" si="14"/>
        <v>0</v>
      </c>
      <c r="Y6" s="39">
        <f t="shared" si="15"/>
        <v>0</v>
      </c>
      <c r="Z6" s="34">
        <v>12</v>
      </c>
      <c r="AA6" s="39">
        <f t="shared" si="16"/>
        <v>0.63157894736842102</v>
      </c>
      <c r="AB6" s="39">
        <f t="shared" si="17"/>
        <v>1.714285714285714E-2</v>
      </c>
      <c r="AC6" s="34">
        <v>19</v>
      </c>
      <c r="AD6" s="39">
        <f t="shared" si="18"/>
        <v>2.7142857142857142E-2</v>
      </c>
    </row>
    <row r="7" spans="1:30" ht="20.100000000000001" customHeight="1" x14ac:dyDescent="0.25">
      <c r="A7" s="36" t="s">
        <v>9</v>
      </c>
      <c r="B7" s="34">
        <v>14</v>
      </c>
      <c r="C7" s="39">
        <f t="shared" si="0"/>
        <v>0.2978723404255319</v>
      </c>
      <c r="D7" s="41">
        <f t="shared" si="1"/>
        <v>0.02</v>
      </c>
      <c r="E7" s="34">
        <v>3</v>
      </c>
      <c r="F7" s="39">
        <f t="shared" si="2"/>
        <v>6.3829787234042548E-2</v>
      </c>
      <c r="G7" s="39">
        <f t="shared" si="3"/>
        <v>4.2857142857142851E-3</v>
      </c>
      <c r="H7" s="34">
        <v>3</v>
      </c>
      <c r="I7" s="39">
        <f t="shared" si="4"/>
        <v>6.3829787234042548E-2</v>
      </c>
      <c r="J7" s="39">
        <f t="shared" si="5"/>
        <v>4.2857142857142851E-3</v>
      </c>
      <c r="K7" s="34">
        <v>13</v>
      </c>
      <c r="L7" s="39">
        <f t="shared" si="6"/>
        <v>0.27659574468085107</v>
      </c>
      <c r="M7" s="39">
        <f t="shared" si="7"/>
        <v>1.8571428571428572E-2</v>
      </c>
      <c r="N7" s="34">
        <v>13</v>
      </c>
      <c r="O7" s="39">
        <f t="shared" si="8"/>
        <v>0.27659574468085107</v>
      </c>
      <c r="P7" s="39">
        <f t="shared" si="9"/>
        <v>1.8571428571428572E-2</v>
      </c>
      <c r="Q7" s="34"/>
      <c r="R7" s="39">
        <f t="shared" si="10"/>
        <v>0</v>
      </c>
      <c r="S7" s="39">
        <f t="shared" si="11"/>
        <v>0</v>
      </c>
      <c r="T7" s="34"/>
      <c r="U7" s="39">
        <f t="shared" si="12"/>
        <v>0</v>
      </c>
      <c r="V7" s="39">
        <f t="shared" si="13"/>
        <v>0</v>
      </c>
      <c r="W7" s="34"/>
      <c r="X7" s="39">
        <f t="shared" si="14"/>
        <v>0</v>
      </c>
      <c r="Y7" s="39">
        <f t="shared" si="15"/>
        <v>0</v>
      </c>
      <c r="Z7" s="34">
        <v>1</v>
      </c>
      <c r="AA7" s="39">
        <f t="shared" si="16"/>
        <v>2.1276595744680851E-2</v>
      </c>
      <c r="AB7" s="39">
        <f t="shared" si="17"/>
        <v>1.4285714285714286E-3</v>
      </c>
      <c r="AC7" s="34">
        <v>47</v>
      </c>
      <c r="AD7" s="39">
        <f t="shared" si="18"/>
        <v>6.7142857142857143E-2</v>
      </c>
    </row>
    <row r="8" spans="1:30" ht="20.100000000000001" customHeight="1" x14ac:dyDescent="0.15">
      <c r="A8" s="12" t="s">
        <v>32</v>
      </c>
      <c r="B8" s="34"/>
      <c r="C8" s="39">
        <f t="shared" si="0"/>
        <v>0</v>
      </c>
      <c r="D8" s="39">
        <f t="shared" si="1"/>
        <v>0</v>
      </c>
      <c r="E8" s="34"/>
      <c r="F8" s="39">
        <f t="shared" si="2"/>
        <v>0</v>
      </c>
      <c r="G8" s="39">
        <f t="shared" si="3"/>
        <v>0</v>
      </c>
      <c r="H8" s="34"/>
      <c r="I8" s="39">
        <f t="shared" si="4"/>
        <v>0</v>
      </c>
      <c r="J8" s="39">
        <f t="shared" si="5"/>
        <v>0</v>
      </c>
      <c r="K8" s="34"/>
      <c r="L8" s="39">
        <f t="shared" si="6"/>
        <v>0</v>
      </c>
      <c r="M8" s="39">
        <f t="shared" si="7"/>
        <v>0</v>
      </c>
      <c r="N8" s="34"/>
      <c r="O8" s="39">
        <f t="shared" si="8"/>
        <v>0</v>
      </c>
      <c r="P8" s="39">
        <f t="shared" si="9"/>
        <v>0</v>
      </c>
      <c r="Q8" s="34"/>
      <c r="R8" s="39">
        <f t="shared" si="10"/>
        <v>0</v>
      </c>
      <c r="S8" s="39">
        <f t="shared" si="11"/>
        <v>0</v>
      </c>
      <c r="T8" s="34">
        <v>1</v>
      </c>
      <c r="U8" s="39">
        <f t="shared" si="12"/>
        <v>1</v>
      </c>
      <c r="V8" s="39">
        <f t="shared" si="13"/>
        <v>1.4285714285714286E-3</v>
      </c>
      <c r="W8" s="34"/>
      <c r="X8" s="39">
        <f t="shared" si="14"/>
        <v>0</v>
      </c>
      <c r="Y8" s="39">
        <f t="shared" si="15"/>
        <v>0</v>
      </c>
      <c r="Z8" s="34"/>
      <c r="AA8" s="39">
        <f t="shared" si="16"/>
        <v>0</v>
      </c>
      <c r="AB8" s="39">
        <f t="shared" si="17"/>
        <v>0</v>
      </c>
      <c r="AC8" s="34">
        <v>1</v>
      </c>
      <c r="AD8" s="39">
        <f t="shared" si="18"/>
        <v>1.4285714285714286E-3</v>
      </c>
    </row>
    <row r="9" spans="1:30" ht="20.100000000000001" customHeight="1" x14ac:dyDescent="0.15">
      <c r="A9" s="4" t="s">
        <v>21</v>
      </c>
      <c r="B9" s="34"/>
      <c r="C9" s="39">
        <f t="shared" si="0"/>
        <v>0</v>
      </c>
      <c r="D9" s="39">
        <f t="shared" si="1"/>
        <v>0</v>
      </c>
      <c r="E9" s="34"/>
      <c r="F9" s="39">
        <f t="shared" si="2"/>
        <v>0</v>
      </c>
      <c r="G9" s="39">
        <f t="shared" si="3"/>
        <v>0</v>
      </c>
      <c r="H9" s="34">
        <v>2</v>
      </c>
      <c r="I9" s="39">
        <f t="shared" si="4"/>
        <v>0.66666666666666663</v>
      </c>
      <c r="J9" s="39">
        <f t="shared" si="5"/>
        <v>2.8571428571428571E-3</v>
      </c>
      <c r="K9" s="34"/>
      <c r="L9" s="39">
        <f t="shared" si="6"/>
        <v>0</v>
      </c>
      <c r="M9" s="39">
        <f t="shared" si="7"/>
        <v>0</v>
      </c>
      <c r="N9" s="34"/>
      <c r="O9" s="39">
        <f t="shared" si="8"/>
        <v>0</v>
      </c>
      <c r="P9" s="39">
        <f t="shared" si="9"/>
        <v>0</v>
      </c>
      <c r="Q9" s="34">
        <v>1</v>
      </c>
      <c r="R9" s="39">
        <f t="shared" si="10"/>
        <v>0.33333333333333331</v>
      </c>
      <c r="S9" s="39">
        <f t="shared" si="11"/>
        <v>1.4285714285714286E-3</v>
      </c>
      <c r="T9" s="34"/>
      <c r="U9" s="39">
        <f t="shared" si="12"/>
        <v>0</v>
      </c>
      <c r="V9" s="39">
        <f t="shared" si="13"/>
        <v>0</v>
      </c>
      <c r="W9" s="34"/>
      <c r="X9" s="39">
        <f t="shared" si="14"/>
        <v>0</v>
      </c>
      <c r="Y9" s="39">
        <f t="shared" si="15"/>
        <v>0</v>
      </c>
      <c r="Z9" s="34"/>
      <c r="AA9" s="39">
        <f t="shared" si="16"/>
        <v>0</v>
      </c>
      <c r="AB9" s="39">
        <f t="shared" si="17"/>
        <v>0</v>
      </c>
      <c r="AC9" s="34">
        <v>3</v>
      </c>
      <c r="AD9" s="39">
        <f t="shared" si="18"/>
        <v>4.2857142857142859E-3</v>
      </c>
    </row>
    <row r="10" spans="1:30" ht="20.100000000000001" customHeight="1" x14ac:dyDescent="0.15">
      <c r="A10" s="4" t="s">
        <v>30</v>
      </c>
      <c r="B10" s="34"/>
      <c r="C10" s="39">
        <f t="shared" si="0"/>
        <v>0</v>
      </c>
      <c r="D10" s="39">
        <f t="shared" si="1"/>
        <v>0</v>
      </c>
      <c r="E10" s="34">
        <v>4</v>
      </c>
      <c r="F10" s="39">
        <f t="shared" si="2"/>
        <v>9.0909090909090912E-2</v>
      </c>
      <c r="G10" s="39">
        <f t="shared" si="3"/>
        <v>5.7142857142857151E-3</v>
      </c>
      <c r="H10" s="34"/>
      <c r="I10" s="39">
        <f t="shared" si="4"/>
        <v>0</v>
      </c>
      <c r="J10" s="39">
        <f t="shared" si="5"/>
        <v>0</v>
      </c>
      <c r="K10" s="34"/>
      <c r="L10" s="39">
        <f t="shared" si="6"/>
        <v>0</v>
      </c>
      <c r="M10" s="39">
        <f t="shared" si="7"/>
        <v>0</v>
      </c>
      <c r="N10" s="34">
        <v>3</v>
      </c>
      <c r="O10" s="39">
        <f t="shared" si="8"/>
        <v>6.8181818181818177E-2</v>
      </c>
      <c r="P10" s="39">
        <f t="shared" si="9"/>
        <v>4.2857142857142859E-3</v>
      </c>
      <c r="Q10" s="34">
        <v>3</v>
      </c>
      <c r="R10" s="39">
        <f t="shared" si="10"/>
        <v>6.8181818181818177E-2</v>
      </c>
      <c r="S10" s="39">
        <f t="shared" si="11"/>
        <v>4.2857142857142859E-3</v>
      </c>
      <c r="T10" s="34">
        <v>26</v>
      </c>
      <c r="U10" s="39">
        <f t="shared" si="12"/>
        <v>0.59090909090909094</v>
      </c>
      <c r="V10" s="41">
        <f t="shared" si="13"/>
        <v>3.7142857142857144E-2</v>
      </c>
      <c r="W10" s="34">
        <v>8</v>
      </c>
      <c r="X10" s="39">
        <f t="shared" si="14"/>
        <v>0.18181818181818182</v>
      </c>
      <c r="Y10" s="39">
        <f t="shared" si="15"/>
        <v>1.142857142857143E-2</v>
      </c>
      <c r="Z10" s="34"/>
      <c r="AA10" s="39">
        <f t="shared" si="16"/>
        <v>0</v>
      </c>
      <c r="AB10" s="39">
        <f t="shared" si="17"/>
        <v>0</v>
      </c>
      <c r="AC10" s="34">
        <v>44</v>
      </c>
      <c r="AD10" s="39">
        <f t="shared" si="18"/>
        <v>6.2857142857142861E-2</v>
      </c>
    </row>
    <row r="11" spans="1:30" ht="20.100000000000001" customHeight="1" x14ac:dyDescent="0.25">
      <c r="A11" s="36" t="s">
        <v>8</v>
      </c>
      <c r="B11" s="34"/>
      <c r="C11" s="39">
        <f t="shared" si="0"/>
        <v>0</v>
      </c>
      <c r="D11" s="39">
        <f t="shared" si="1"/>
        <v>0</v>
      </c>
      <c r="E11" s="34"/>
      <c r="F11" s="39">
        <f t="shared" si="2"/>
        <v>0</v>
      </c>
      <c r="G11" s="39">
        <f t="shared" si="3"/>
        <v>0</v>
      </c>
      <c r="H11" s="34"/>
      <c r="I11" s="39">
        <f t="shared" si="4"/>
        <v>0</v>
      </c>
      <c r="J11" s="39">
        <f t="shared" si="5"/>
        <v>0</v>
      </c>
      <c r="K11" s="34">
        <v>3</v>
      </c>
      <c r="L11" s="39">
        <f t="shared" si="6"/>
        <v>0.75</v>
      </c>
      <c r="M11" s="39">
        <f t="shared" si="7"/>
        <v>4.2857142857142859E-3</v>
      </c>
      <c r="N11" s="34"/>
      <c r="O11" s="39">
        <f t="shared" si="8"/>
        <v>0</v>
      </c>
      <c r="P11" s="39">
        <f t="shared" si="9"/>
        <v>0</v>
      </c>
      <c r="Q11" s="34">
        <v>1</v>
      </c>
      <c r="R11" s="39">
        <f t="shared" si="10"/>
        <v>0.25</v>
      </c>
      <c r="S11" s="39">
        <f t="shared" si="11"/>
        <v>1.4285714285714286E-3</v>
      </c>
      <c r="T11" s="34"/>
      <c r="U11" s="39">
        <f t="shared" si="12"/>
        <v>0</v>
      </c>
      <c r="V11" s="39">
        <f t="shared" si="13"/>
        <v>0</v>
      </c>
      <c r="W11" s="34"/>
      <c r="X11" s="39">
        <f t="shared" si="14"/>
        <v>0</v>
      </c>
      <c r="Y11" s="39">
        <f t="shared" si="15"/>
        <v>0</v>
      </c>
      <c r="Z11" s="34"/>
      <c r="AA11" s="39">
        <f t="shared" si="16"/>
        <v>0</v>
      </c>
      <c r="AB11" s="39">
        <f t="shared" si="17"/>
        <v>0</v>
      </c>
      <c r="AC11" s="34">
        <v>4</v>
      </c>
      <c r="AD11" s="39">
        <f t="shared" si="18"/>
        <v>5.7142857142857143E-3</v>
      </c>
    </row>
    <row r="12" spans="1:30" ht="20.100000000000001" customHeight="1" x14ac:dyDescent="0.15">
      <c r="A12" s="37" t="s">
        <v>0</v>
      </c>
      <c r="B12" s="34"/>
      <c r="C12" s="39">
        <f t="shared" si="0"/>
        <v>0</v>
      </c>
      <c r="D12" s="39">
        <f t="shared" si="1"/>
        <v>0</v>
      </c>
      <c r="E12" s="34"/>
      <c r="F12" s="39">
        <f t="shared" si="2"/>
        <v>0</v>
      </c>
      <c r="G12" s="39">
        <f t="shared" si="3"/>
        <v>0</v>
      </c>
      <c r="H12" s="34"/>
      <c r="I12" s="39">
        <f t="shared" si="4"/>
        <v>0</v>
      </c>
      <c r="J12" s="39">
        <f t="shared" si="5"/>
        <v>0</v>
      </c>
      <c r="K12" s="34">
        <v>1</v>
      </c>
      <c r="L12" s="39">
        <f t="shared" si="6"/>
        <v>0.5</v>
      </c>
      <c r="M12" s="39">
        <f t="shared" si="7"/>
        <v>1.4285714285714286E-3</v>
      </c>
      <c r="N12" s="34"/>
      <c r="O12" s="39">
        <f t="shared" si="8"/>
        <v>0</v>
      </c>
      <c r="P12" s="39">
        <f t="shared" si="9"/>
        <v>0</v>
      </c>
      <c r="Q12" s="34">
        <v>1</v>
      </c>
      <c r="R12" s="39">
        <f t="shared" si="10"/>
        <v>0.5</v>
      </c>
      <c r="S12" s="39">
        <f t="shared" si="11"/>
        <v>1.4285714285714286E-3</v>
      </c>
      <c r="T12" s="34"/>
      <c r="U12" s="39">
        <f t="shared" si="12"/>
        <v>0</v>
      </c>
      <c r="V12" s="39">
        <f t="shared" si="13"/>
        <v>0</v>
      </c>
      <c r="W12" s="34"/>
      <c r="X12" s="39">
        <f t="shared" si="14"/>
        <v>0</v>
      </c>
      <c r="Y12" s="39">
        <f t="shared" si="15"/>
        <v>0</v>
      </c>
      <c r="Z12" s="34"/>
      <c r="AA12" s="39">
        <f t="shared" si="16"/>
        <v>0</v>
      </c>
      <c r="AB12" s="39">
        <f t="shared" si="17"/>
        <v>0</v>
      </c>
      <c r="AC12" s="34">
        <v>2</v>
      </c>
      <c r="AD12" s="39">
        <f t="shared" si="18"/>
        <v>2.8571428571428571E-3</v>
      </c>
    </row>
    <row r="13" spans="1:30" ht="20.100000000000001" customHeight="1" x14ac:dyDescent="0.25">
      <c r="A13" s="36" t="s">
        <v>11</v>
      </c>
      <c r="B13" s="34">
        <v>28</v>
      </c>
      <c r="C13" s="39">
        <f t="shared" si="0"/>
        <v>0.11764705882352941</v>
      </c>
      <c r="D13" s="41">
        <f t="shared" si="1"/>
        <v>0.04</v>
      </c>
      <c r="E13" s="34">
        <v>25</v>
      </c>
      <c r="F13" s="39">
        <f t="shared" si="2"/>
        <v>0.10504201680672269</v>
      </c>
      <c r="G13" s="41">
        <f t="shared" si="3"/>
        <v>3.5714285714285719E-2</v>
      </c>
      <c r="H13" s="34">
        <v>22</v>
      </c>
      <c r="I13" s="39">
        <f t="shared" si="4"/>
        <v>9.2436974789915971E-2</v>
      </c>
      <c r="J13" s="41">
        <f t="shared" si="5"/>
        <v>3.1428571428571431E-2</v>
      </c>
      <c r="K13" s="34">
        <v>84</v>
      </c>
      <c r="L13" s="39">
        <f t="shared" si="6"/>
        <v>0.35294117647058826</v>
      </c>
      <c r="M13" s="41">
        <f t="shared" si="7"/>
        <v>0.12000000000000002</v>
      </c>
      <c r="N13" s="34">
        <v>40</v>
      </c>
      <c r="O13" s="39">
        <f t="shared" si="8"/>
        <v>0.16806722689075632</v>
      </c>
      <c r="P13" s="41">
        <f t="shared" si="9"/>
        <v>5.7142857142857155E-2</v>
      </c>
      <c r="Q13" s="34">
        <v>3</v>
      </c>
      <c r="R13" s="39">
        <f t="shared" si="10"/>
        <v>1.2605042016806723E-2</v>
      </c>
      <c r="S13" s="39">
        <f t="shared" si="11"/>
        <v>4.2857142857142859E-3</v>
      </c>
      <c r="T13" s="34">
        <v>1</v>
      </c>
      <c r="U13" s="39">
        <f t="shared" si="12"/>
        <v>4.2016806722689074E-3</v>
      </c>
      <c r="V13" s="39">
        <f t="shared" si="13"/>
        <v>1.4285714285714286E-3</v>
      </c>
      <c r="W13" s="34">
        <v>16</v>
      </c>
      <c r="X13" s="39">
        <f t="shared" si="14"/>
        <v>6.7226890756302518E-2</v>
      </c>
      <c r="Y13" s="41">
        <f t="shared" si="15"/>
        <v>2.2857142857142857E-2</v>
      </c>
      <c r="Z13" s="34">
        <v>19</v>
      </c>
      <c r="AA13" s="39">
        <f t="shared" si="16"/>
        <v>7.9831932773109238E-2</v>
      </c>
      <c r="AB13" s="41">
        <f t="shared" si="17"/>
        <v>2.7142857142857142E-2</v>
      </c>
      <c r="AC13" s="34">
        <v>238</v>
      </c>
      <c r="AD13" s="39">
        <f t="shared" si="18"/>
        <v>0.34</v>
      </c>
    </row>
    <row r="14" spans="1:30" ht="20.100000000000001" customHeight="1" x14ac:dyDescent="0.15">
      <c r="A14" s="4" t="s">
        <v>24</v>
      </c>
      <c r="B14" s="34"/>
      <c r="C14" s="39">
        <f t="shared" si="0"/>
        <v>0</v>
      </c>
      <c r="D14" s="39">
        <f t="shared" si="1"/>
        <v>0</v>
      </c>
      <c r="E14" s="34"/>
      <c r="F14" s="39">
        <f t="shared" si="2"/>
        <v>0</v>
      </c>
      <c r="G14" s="39">
        <f t="shared" si="3"/>
        <v>0</v>
      </c>
      <c r="H14" s="34"/>
      <c r="I14" s="39">
        <f t="shared" si="4"/>
        <v>0</v>
      </c>
      <c r="J14" s="39">
        <f t="shared" si="5"/>
        <v>0</v>
      </c>
      <c r="K14" s="34"/>
      <c r="L14" s="39">
        <f t="shared" si="6"/>
        <v>0</v>
      </c>
      <c r="M14" s="39">
        <f t="shared" si="7"/>
        <v>0</v>
      </c>
      <c r="N14" s="34">
        <v>1</v>
      </c>
      <c r="O14" s="39">
        <f t="shared" si="8"/>
        <v>1</v>
      </c>
      <c r="P14" s="39">
        <f t="shared" si="9"/>
        <v>1.4285714285714286E-3</v>
      </c>
      <c r="Q14" s="34"/>
      <c r="R14" s="39">
        <f t="shared" si="10"/>
        <v>0</v>
      </c>
      <c r="S14" s="39">
        <f t="shared" si="11"/>
        <v>0</v>
      </c>
      <c r="T14" s="34"/>
      <c r="U14" s="39">
        <f t="shared" si="12"/>
        <v>0</v>
      </c>
      <c r="V14" s="39">
        <f t="shared" si="13"/>
        <v>0</v>
      </c>
      <c r="W14" s="34"/>
      <c r="X14" s="39">
        <f t="shared" si="14"/>
        <v>0</v>
      </c>
      <c r="Y14" s="39">
        <f t="shared" si="15"/>
        <v>0</v>
      </c>
      <c r="Z14" s="34"/>
      <c r="AA14" s="39">
        <f t="shared" si="16"/>
        <v>0</v>
      </c>
      <c r="AB14" s="39">
        <f t="shared" si="17"/>
        <v>0</v>
      </c>
      <c r="AC14" s="34">
        <v>1</v>
      </c>
      <c r="AD14" s="39">
        <f t="shared" si="18"/>
        <v>1.4285714285714286E-3</v>
      </c>
    </row>
    <row r="15" spans="1:30" ht="20.100000000000001" customHeight="1" x14ac:dyDescent="0.15">
      <c r="A15" s="37" t="s">
        <v>3</v>
      </c>
      <c r="B15" s="34"/>
      <c r="C15" s="39">
        <f t="shared" si="0"/>
        <v>0</v>
      </c>
      <c r="D15" s="39">
        <f t="shared" si="1"/>
        <v>0</v>
      </c>
      <c r="E15" s="34"/>
      <c r="F15" s="39">
        <f t="shared" si="2"/>
        <v>0</v>
      </c>
      <c r="G15" s="39">
        <f t="shared" si="3"/>
        <v>0</v>
      </c>
      <c r="H15" s="34"/>
      <c r="I15" s="39">
        <f t="shared" si="4"/>
        <v>0</v>
      </c>
      <c r="J15" s="39">
        <f t="shared" si="5"/>
        <v>0</v>
      </c>
      <c r="K15" s="34">
        <v>5</v>
      </c>
      <c r="L15" s="39">
        <f t="shared" si="6"/>
        <v>0.83333333333333337</v>
      </c>
      <c r="M15" s="39">
        <f t="shared" si="7"/>
        <v>7.1428571428571435E-3</v>
      </c>
      <c r="N15" s="34"/>
      <c r="O15" s="39">
        <f t="shared" si="8"/>
        <v>0</v>
      </c>
      <c r="P15" s="39">
        <f t="shared" si="9"/>
        <v>0</v>
      </c>
      <c r="Q15" s="34"/>
      <c r="R15" s="39">
        <f t="shared" si="10"/>
        <v>0</v>
      </c>
      <c r="S15" s="39">
        <f t="shared" si="11"/>
        <v>0</v>
      </c>
      <c r="T15" s="34"/>
      <c r="U15" s="39">
        <f t="shared" si="12"/>
        <v>0</v>
      </c>
      <c r="V15" s="39">
        <f t="shared" si="13"/>
        <v>0</v>
      </c>
      <c r="W15" s="34">
        <v>1</v>
      </c>
      <c r="X15" s="39">
        <f t="shared" si="14"/>
        <v>0.16666666666666666</v>
      </c>
      <c r="Y15" s="39">
        <f t="shared" si="15"/>
        <v>1.4285714285714286E-3</v>
      </c>
      <c r="Z15" s="34"/>
      <c r="AA15" s="39">
        <f t="shared" si="16"/>
        <v>0</v>
      </c>
      <c r="AB15" s="39">
        <f t="shared" si="17"/>
        <v>0</v>
      </c>
      <c r="AC15" s="34">
        <v>6</v>
      </c>
      <c r="AD15" s="39">
        <f t="shared" si="18"/>
        <v>8.5714285714285719E-3</v>
      </c>
    </row>
    <row r="16" spans="1:30" ht="20.100000000000001" customHeight="1" x14ac:dyDescent="0.15">
      <c r="A16" s="4" t="s">
        <v>35</v>
      </c>
      <c r="B16" s="34">
        <v>15</v>
      </c>
      <c r="C16" s="39">
        <f t="shared" si="0"/>
        <v>0.15463917525773196</v>
      </c>
      <c r="D16" s="41">
        <f t="shared" si="1"/>
        <v>2.1428571428571429E-2</v>
      </c>
      <c r="E16" s="34">
        <v>7</v>
      </c>
      <c r="F16" s="39">
        <f t="shared" si="2"/>
        <v>7.2164948453608241E-2</v>
      </c>
      <c r="G16" s="39">
        <f t="shared" si="3"/>
        <v>9.9999999999999985E-3</v>
      </c>
      <c r="H16" s="34">
        <v>2</v>
      </c>
      <c r="I16" s="39">
        <f t="shared" si="4"/>
        <v>2.0618556701030927E-2</v>
      </c>
      <c r="J16" s="39">
        <f t="shared" si="5"/>
        <v>2.8571428571428571E-3</v>
      </c>
      <c r="K16" s="34">
        <v>10</v>
      </c>
      <c r="L16" s="39">
        <f t="shared" si="6"/>
        <v>0.10309278350515463</v>
      </c>
      <c r="M16" s="39">
        <f t="shared" si="7"/>
        <v>1.4285714285714285E-2</v>
      </c>
      <c r="N16" s="34">
        <v>7</v>
      </c>
      <c r="O16" s="39">
        <f t="shared" si="8"/>
        <v>7.2164948453608241E-2</v>
      </c>
      <c r="P16" s="39">
        <f t="shared" si="9"/>
        <v>9.9999999999999985E-3</v>
      </c>
      <c r="Q16" s="34">
        <v>2</v>
      </c>
      <c r="R16" s="39">
        <f t="shared" si="10"/>
        <v>2.0618556701030927E-2</v>
      </c>
      <c r="S16" s="39">
        <f t="shared" si="11"/>
        <v>2.8571428571428571E-3</v>
      </c>
      <c r="T16" s="34">
        <v>25</v>
      </c>
      <c r="U16" s="39">
        <f t="shared" si="12"/>
        <v>0.25773195876288657</v>
      </c>
      <c r="V16" s="41">
        <f t="shared" si="13"/>
        <v>3.5714285714285712E-2</v>
      </c>
      <c r="W16" s="34">
        <v>27</v>
      </c>
      <c r="X16" s="39">
        <f t="shared" si="14"/>
        <v>0.27835051546391754</v>
      </c>
      <c r="Y16" s="41">
        <f t="shared" si="15"/>
        <v>3.8571428571428569E-2</v>
      </c>
      <c r="Z16" s="34">
        <v>2</v>
      </c>
      <c r="AA16" s="39">
        <f t="shared" si="16"/>
        <v>2.0618556701030927E-2</v>
      </c>
      <c r="AB16" s="39">
        <f t="shared" si="17"/>
        <v>2.8571428571428571E-3</v>
      </c>
      <c r="AC16" s="34">
        <v>97</v>
      </c>
      <c r="AD16" s="39">
        <f t="shared" si="18"/>
        <v>0.13857142857142857</v>
      </c>
    </row>
    <row r="17" spans="1:30" ht="20.100000000000001" customHeight="1" x14ac:dyDescent="0.25">
      <c r="A17" s="36" t="s">
        <v>7</v>
      </c>
      <c r="B17" s="34">
        <v>8</v>
      </c>
      <c r="C17" s="39">
        <f t="shared" si="0"/>
        <v>0.1702127659574468</v>
      </c>
      <c r="D17" s="39">
        <f t="shared" si="1"/>
        <v>1.1428571428571429E-2</v>
      </c>
      <c r="E17" s="34">
        <v>1</v>
      </c>
      <c r="F17" s="39">
        <f t="shared" si="2"/>
        <v>2.1276595744680851E-2</v>
      </c>
      <c r="G17" s="39">
        <f t="shared" si="3"/>
        <v>1.4285714285714286E-3</v>
      </c>
      <c r="H17" s="34">
        <v>2</v>
      </c>
      <c r="I17" s="39">
        <f t="shared" si="4"/>
        <v>4.2553191489361701E-2</v>
      </c>
      <c r="J17" s="39">
        <f t="shared" si="5"/>
        <v>2.8571428571428571E-3</v>
      </c>
      <c r="K17" s="34">
        <v>4</v>
      </c>
      <c r="L17" s="39">
        <f t="shared" si="6"/>
        <v>8.5106382978723402E-2</v>
      </c>
      <c r="M17" s="39">
        <f t="shared" si="7"/>
        <v>5.7142857142857143E-3</v>
      </c>
      <c r="N17" s="34">
        <v>3</v>
      </c>
      <c r="O17" s="39">
        <f t="shared" si="8"/>
        <v>6.3829787234042548E-2</v>
      </c>
      <c r="P17" s="39">
        <f t="shared" si="9"/>
        <v>4.2857142857142851E-3</v>
      </c>
      <c r="Q17" s="34">
        <v>6</v>
      </c>
      <c r="R17" s="39">
        <f t="shared" si="10"/>
        <v>0.1276595744680851</v>
      </c>
      <c r="S17" s="39">
        <f t="shared" si="11"/>
        <v>8.5714285714285701E-3</v>
      </c>
      <c r="T17" s="34">
        <v>4</v>
      </c>
      <c r="U17" s="39">
        <f t="shared" si="12"/>
        <v>8.5106382978723402E-2</v>
      </c>
      <c r="V17" s="39">
        <f t="shared" si="13"/>
        <v>5.7142857142857143E-3</v>
      </c>
      <c r="W17" s="34">
        <v>16</v>
      </c>
      <c r="X17" s="39">
        <f t="shared" si="14"/>
        <v>0.34042553191489361</v>
      </c>
      <c r="Y17" s="41">
        <f t="shared" si="15"/>
        <v>2.2857142857142857E-2</v>
      </c>
      <c r="Z17" s="34">
        <v>3</v>
      </c>
      <c r="AA17" s="39">
        <f t="shared" si="16"/>
        <v>6.3829787234042548E-2</v>
      </c>
      <c r="AB17" s="39">
        <f t="shared" si="17"/>
        <v>4.2857142857142851E-3</v>
      </c>
      <c r="AC17" s="34">
        <v>47</v>
      </c>
      <c r="AD17" s="39">
        <f t="shared" si="18"/>
        <v>6.7142857142857143E-2</v>
      </c>
    </row>
    <row r="18" spans="1:30" ht="20.100000000000001" customHeight="1" x14ac:dyDescent="0.25">
      <c r="A18" s="36" t="s">
        <v>2</v>
      </c>
      <c r="B18" s="34"/>
      <c r="C18" s="39">
        <f t="shared" si="0"/>
        <v>0</v>
      </c>
      <c r="D18" s="39">
        <f t="shared" si="1"/>
        <v>0</v>
      </c>
      <c r="E18" s="34"/>
      <c r="F18" s="39">
        <f t="shared" si="2"/>
        <v>0</v>
      </c>
      <c r="G18" s="39">
        <f t="shared" si="3"/>
        <v>0</v>
      </c>
      <c r="H18" s="34"/>
      <c r="I18" s="39">
        <f t="shared" si="4"/>
        <v>0</v>
      </c>
      <c r="J18" s="39">
        <f t="shared" si="5"/>
        <v>0</v>
      </c>
      <c r="K18" s="34">
        <v>1</v>
      </c>
      <c r="L18" s="39">
        <f t="shared" si="6"/>
        <v>0.5</v>
      </c>
      <c r="M18" s="39">
        <f t="shared" si="7"/>
        <v>1.4285714285714286E-3</v>
      </c>
      <c r="N18" s="34"/>
      <c r="O18" s="39">
        <f t="shared" si="8"/>
        <v>0</v>
      </c>
      <c r="P18" s="39">
        <f t="shared" si="9"/>
        <v>0</v>
      </c>
      <c r="Q18" s="34"/>
      <c r="R18" s="39">
        <f t="shared" si="10"/>
        <v>0</v>
      </c>
      <c r="S18" s="39">
        <f t="shared" si="11"/>
        <v>0</v>
      </c>
      <c r="T18" s="34"/>
      <c r="U18" s="39">
        <f t="shared" si="12"/>
        <v>0</v>
      </c>
      <c r="V18" s="39">
        <f t="shared" si="13"/>
        <v>0</v>
      </c>
      <c r="W18" s="34"/>
      <c r="X18" s="39">
        <f t="shared" si="14"/>
        <v>0</v>
      </c>
      <c r="Y18" s="39">
        <f t="shared" si="15"/>
        <v>0</v>
      </c>
      <c r="Z18" s="34">
        <v>1</v>
      </c>
      <c r="AA18" s="39">
        <f t="shared" si="16"/>
        <v>0.5</v>
      </c>
      <c r="AB18" s="39">
        <f t="shared" si="17"/>
        <v>1.4285714285714286E-3</v>
      </c>
      <c r="AC18" s="34">
        <v>2</v>
      </c>
      <c r="AD18" s="39">
        <f t="shared" si="18"/>
        <v>2.8571428571428571E-3</v>
      </c>
    </row>
    <row r="19" spans="1:30" ht="20.100000000000001" customHeight="1" x14ac:dyDescent="0.15">
      <c r="A19" s="4" t="s">
        <v>22</v>
      </c>
      <c r="B19" s="34">
        <v>1</v>
      </c>
      <c r="C19" s="39">
        <f t="shared" si="0"/>
        <v>0.25</v>
      </c>
      <c r="D19" s="39">
        <f t="shared" si="1"/>
        <v>1.4285714285714286E-3</v>
      </c>
      <c r="E19" s="34"/>
      <c r="F19" s="39">
        <f t="shared" si="2"/>
        <v>0</v>
      </c>
      <c r="G19" s="39">
        <f t="shared" si="3"/>
        <v>0</v>
      </c>
      <c r="H19" s="34"/>
      <c r="I19" s="39">
        <f t="shared" si="4"/>
        <v>0</v>
      </c>
      <c r="J19" s="39">
        <f t="shared" si="5"/>
        <v>0</v>
      </c>
      <c r="K19" s="34"/>
      <c r="L19" s="39">
        <f t="shared" si="6"/>
        <v>0</v>
      </c>
      <c r="M19" s="39">
        <f t="shared" si="7"/>
        <v>0</v>
      </c>
      <c r="N19" s="34">
        <v>2</v>
      </c>
      <c r="O19" s="39">
        <f t="shared" si="8"/>
        <v>0.5</v>
      </c>
      <c r="P19" s="39">
        <f t="shared" si="9"/>
        <v>2.8571428571428571E-3</v>
      </c>
      <c r="Q19" s="34"/>
      <c r="R19" s="39">
        <f t="shared" si="10"/>
        <v>0</v>
      </c>
      <c r="S19" s="39">
        <f t="shared" si="11"/>
        <v>0</v>
      </c>
      <c r="T19" s="34"/>
      <c r="U19" s="39">
        <f t="shared" si="12"/>
        <v>0</v>
      </c>
      <c r="V19" s="39">
        <f t="shared" si="13"/>
        <v>0</v>
      </c>
      <c r="W19" s="34"/>
      <c r="X19" s="39">
        <f t="shared" si="14"/>
        <v>0</v>
      </c>
      <c r="Y19" s="39">
        <f t="shared" si="15"/>
        <v>0</v>
      </c>
      <c r="Z19" s="34">
        <v>1</v>
      </c>
      <c r="AA19" s="39">
        <f t="shared" si="16"/>
        <v>0.25</v>
      </c>
      <c r="AB19" s="39">
        <f t="shared" si="17"/>
        <v>1.4285714285714286E-3</v>
      </c>
      <c r="AC19" s="34">
        <v>4</v>
      </c>
      <c r="AD19" s="39">
        <f t="shared" si="18"/>
        <v>5.7142857142857143E-3</v>
      </c>
    </row>
    <row r="20" spans="1:30" ht="20.100000000000001" customHeight="1" x14ac:dyDescent="0.25">
      <c r="A20" s="36" t="s">
        <v>10</v>
      </c>
      <c r="B20" s="34"/>
      <c r="C20" s="39">
        <f t="shared" si="0"/>
        <v>0</v>
      </c>
      <c r="D20" s="39">
        <f t="shared" si="1"/>
        <v>0</v>
      </c>
      <c r="E20" s="34"/>
      <c r="F20" s="39">
        <f t="shared" si="2"/>
        <v>0</v>
      </c>
      <c r="G20" s="39">
        <f t="shared" si="3"/>
        <v>0</v>
      </c>
      <c r="H20" s="34">
        <v>1</v>
      </c>
      <c r="I20" s="39">
        <f t="shared" si="4"/>
        <v>0.25</v>
      </c>
      <c r="J20" s="39">
        <f t="shared" si="5"/>
        <v>1.4285714285714286E-3</v>
      </c>
      <c r="K20" s="34">
        <v>1</v>
      </c>
      <c r="L20" s="39">
        <f t="shared" si="6"/>
        <v>0.25</v>
      </c>
      <c r="M20" s="39">
        <f t="shared" si="7"/>
        <v>1.4285714285714286E-3</v>
      </c>
      <c r="N20" s="34">
        <v>1</v>
      </c>
      <c r="O20" s="39">
        <f t="shared" si="8"/>
        <v>0.25</v>
      </c>
      <c r="P20" s="39">
        <f t="shared" si="9"/>
        <v>1.4285714285714286E-3</v>
      </c>
      <c r="Q20" s="34"/>
      <c r="R20" s="39">
        <f t="shared" si="10"/>
        <v>0</v>
      </c>
      <c r="S20" s="39">
        <f t="shared" si="11"/>
        <v>0</v>
      </c>
      <c r="T20" s="34"/>
      <c r="U20" s="39">
        <f t="shared" si="12"/>
        <v>0</v>
      </c>
      <c r="V20" s="39">
        <f t="shared" si="13"/>
        <v>0</v>
      </c>
      <c r="W20" s="34"/>
      <c r="X20" s="39">
        <f t="shared" si="14"/>
        <v>0</v>
      </c>
      <c r="Y20" s="39">
        <f t="shared" si="15"/>
        <v>0</v>
      </c>
      <c r="Z20" s="34">
        <v>1</v>
      </c>
      <c r="AA20" s="39">
        <f t="shared" si="16"/>
        <v>0.25</v>
      </c>
      <c r="AB20" s="39">
        <f t="shared" si="17"/>
        <v>1.4285714285714286E-3</v>
      </c>
      <c r="AC20" s="34">
        <v>4</v>
      </c>
      <c r="AD20" s="39">
        <f t="shared" si="18"/>
        <v>5.7142857142857143E-3</v>
      </c>
    </row>
    <row r="21" spans="1:30" ht="20.100000000000001" customHeight="1" x14ac:dyDescent="0.15">
      <c r="A21" s="37" t="s">
        <v>4</v>
      </c>
      <c r="B21" s="34"/>
      <c r="C21" s="39">
        <f t="shared" si="0"/>
        <v>0</v>
      </c>
      <c r="D21" s="39">
        <f t="shared" si="1"/>
        <v>0</v>
      </c>
      <c r="E21" s="34">
        <v>1</v>
      </c>
      <c r="F21" s="39">
        <f t="shared" si="2"/>
        <v>0.04</v>
      </c>
      <c r="G21" s="39">
        <f t="shared" si="3"/>
        <v>1.4285714285714286E-3</v>
      </c>
      <c r="H21" s="34">
        <v>1</v>
      </c>
      <c r="I21" s="39">
        <f t="shared" si="4"/>
        <v>0.04</v>
      </c>
      <c r="J21" s="39">
        <f t="shared" si="5"/>
        <v>1.4285714285714286E-3</v>
      </c>
      <c r="K21" s="34">
        <v>10</v>
      </c>
      <c r="L21" s="39">
        <f t="shared" si="6"/>
        <v>0.4</v>
      </c>
      <c r="M21" s="39">
        <f t="shared" si="7"/>
        <v>1.4285714285714285E-2</v>
      </c>
      <c r="N21" s="34"/>
      <c r="O21" s="39">
        <f t="shared" si="8"/>
        <v>0</v>
      </c>
      <c r="P21" s="39">
        <f t="shared" si="9"/>
        <v>0</v>
      </c>
      <c r="Q21" s="34">
        <v>12</v>
      </c>
      <c r="R21" s="39">
        <f t="shared" si="10"/>
        <v>0.48</v>
      </c>
      <c r="S21" s="39">
        <f t="shared" si="11"/>
        <v>1.714285714285714E-2</v>
      </c>
      <c r="T21" s="34"/>
      <c r="U21" s="39">
        <f t="shared" si="12"/>
        <v>0</v>
      </c>
      <c r="V21" s="39">
        <f t="shared" si="13"/>
        <v>0</v>
      </c>
      <c r="W21" s="34">
        <v>1</v>
      </c>
      <c r="X21" s="39">
        <f t="shared" si="14"/>
        <v>0.04</v>
      </c>
      <c r="Y21" s="39">
        <f t="shared" si="15"/>
        <v>1.4285714285714286E-3</v>
      </c>
      <c r="Z21" s="34"/>
      <c r="AA21" s="39">
        <f t="shared" si="16"/>
        <v>0</v>
      </c>
      <c r="AB21" s="39">
        <f t="shared" si="17"/>
        <v>0</v>
      </c>
      <c r="AC21" s="34">
        <v>25</v>
      </c>
      <c r="AD21" s="39">
        <f t="shared" si="18"/>
        <v>3.5714285714285712E-2</v>
      </c>
    </row>
    <row r="22" spans="1:30" ht="20.100000000000001" customHeight="1" x14ac:dyDescent="0.25">
      <c r="A22" s="36" t="s">
        <v>1</v>
      </c>
      <c r="B22" s="34"/>
      <c r="C22" s="39">
        <f t="shared" si="0"/>
        <v>0</v>
      </c>
      <c r="D22" s="39">
        <f t="shared" si="1"/>
        <v>0</v>
      </c>
      <c r="E22" s="34"/>
      <c r="F22" s="39">
        <f t="shared" si="2"/>
        <v>0</v>
      </c>
      <c r="G22" s="39">
        <f t="shared" si="3"/>
        <v>0</v>
      </c>
      <c r="H22" s="34"/>
      <c r="I22" s="39">
        <f t="shared" si="4"/>
        <v>0</v>
      </c>
      <c r="J22" s="39">
        <f t="shared" si="5"/>
        <v>0</v>
      </c>
      <c r="K22" s="34">
        <v>3</v>
      </c>
      <c r="L22" s="39">
        <f t="shared" si="6"/>
        <v>1</v>
      </c>
      <c r="M22" s="39">
        <f t="shared" si="7"/>
        <v>4.2857142857142859E-3</v>
      </c>
      <c r="N22" s="34"/>
      <c r="O22" s="39">
        <f t="shared" si="8"/>
        <v>0</v>
      </c>
      <c r="P22" s="39">
        <f t="shared" si="9"/>
        <v>0</v>
      </c>
      <c r="Q22" s="34"/>
      <c r="R22" s="39">
        <f t="shared" si="10"/>
        <v>0</v>
      </c>
      <c r="S22" s="39">
        <f t="shared" si="11"/>
        <v>0</v>
      </c>
      <c r="T22" s="34"/>
      <c r="U22" s="39">
        <f t="shared" si="12"/>
        <v>0</v>
      </c>
      <c r="V22" s="39">
        <f t="shared" si="13"/>
        <v>0</v>
      </c>
      <c r="W22" s="34"/>
      <c r="X22" s="39">
        <f t="shared" si="14"/>
        <v>0</v>
      </c>
      <c r="Y22" s="39">
        <f t="shared" si="15"/>
        <v>0</v>
      </c>
      <c r="Z22" s="34"/>
      <c r="AA22" s="39">
        <f t="shared" si="16"/>
        <v>0</v>
      </c>
      <c r="AB22" s="39">
        <f t="shared" si="17"/>
        <v>0</v>
      </c>
      <c r="AC22" s="34">
        <v>3</v>
      </c>
      <c r="AD22" s="39">
        <f t="shared" si="18"/>
        <v>4.2857142857142859E-3</v>
      </c>
    </row>
    <row r="23" spans="1:30" ht="20.100000000000001" customHeight="1" x14ac:dyDescent="0.15">
      <c r="A23" s="4" t="s">
        <v>34</v>
      </c>
      <c r="B23" s="34"/>
      <c r="C23" s="39">
        <f t="shared" si="0"/>
        <v>0</v>
      </c>
      <c r="D23" s="39">
        <f t="shared" si="1"/>
        <v>0</v>
      </c>
      <c r="E23" s="34">
        <v>6</v>
      </c>
      <c r="F23" s="39">
        <f t="shared" si="2"/>
        <v>0.33333333333333331</v>
      </c>
      <c r="G23" s="39">
        <f t="shared" si="3"/>
        <v>8.5714285714285701E-3</v>
      </c>
      <c r="H23" s="34">
        <v>1</v>
      </c>
      <c r="I23" s="39">
        <f t="shared" si="4"/>
        <v>5.5555555555555552E-2</v>
      </c>
      <c r="J23" s="39">
        <f t="shared" si="5"/>
        <v>1.4285714285714286E-3</v>
      </c>
      <c r="K23" s="34"/>
      <c r="L23" s="39">
        <f t="shared" si="6"/>
        <v>0</v>
      </c>
      <c r="M23" s="39">
        <f t="shared" si="7"/>
        <v>0</v>
      </c>
      <c r="N23" s="34">
        <v>1</v>
      </c>
      <c r="O23" s="39">
        <f t="shared" si="8"/>
        <v>5.5555555555555552E-2</v>
      </c>
      <c r="P23" s="39">
        <f t="shared" si="9"/>
        <v>1.4285714285714286E-3</v>
      </c>
      <c r="Q23" s="34"/>
      <c r="R23" s="39">
        <f t="shared" si="10"/>
        <v>0</v>
      </c>
      <c r="S23" s="39">
        <f t="shared" si="11"/>
        <v>0</v>
      </c>
      <c r="T23" s="34">
        <v>4</v>
      </c>
      <c r="U23" s="39">
        <f t="shared" si="12"/>
        <v>0.22222222222222221</v>
      </c>
      <c r="V23" s="39">
        <f t="shared" si="13"/>
        <v>5.7142857142857143E-3</v>
      </c>
      <c r="W23" s="34">
        <v>4</v>
      </c>
      <c r="X23" s="39">
        <f t="shared" si="14"/>
        <v>0.22222222222222221</v>
      </c>
      <c r="Y23" s="39">
        <f t="shared" si="15"/>
        <v>5.7142857142857143E-3</v>
      </c>
      <c r="Z23" s="34">
        <v>2</v>
      </c>
      <c r="AA23" s="39">
        <f t="shared" si="16"/>
        <v>0.1111111111111111</v>
      </c>
      <c r="AB23" s="39">
        <f t="shared" si="17"/>
        <v>2.8571428571428571E-3</v>
      </c>
      <c r="AC23" s="34">
        <v>18</v>
      </c>
      <c r="AD23" s="39">
        <f t="shared" si="18"/>
        <v>2.5714285714285714E-2</v>
      </c>
    </row>
    <row r="24" spans="1:30" ht="20.100000000000001" customHeight="1" x14ac:dyDescent="0.15">
      <c r="A24" s="4" t="s">
        <v>37</v>
      </c>
      <c r="B24" s="34"/>
      <c r="C24" s="39">
        <f t="shared" si="0"/>
        <v>0</v>
      </c>
      <c r="D24" s="39">
        <f t="shared" si="1"/>
        <v>0</v>
      </c>
      <c r="E24" s="34"/>
      <c r="F24" s="39">
        <f t="shared" si="2"/>
        <v>0</v>
      </c>
      <c r="G24" s="39">
        <f t="shared" si="3"/>
        <v>0</v>
      </c>
      <c r="H24" s="34">
        <v>1</v>
      </c>
      <c r="I24" s="39">
        <f t="shared" si="4"/>
        <v>1</v>
      </c>
      <c r="J24" s="39">
        <f t="shared" si="5"/>
        <v>1.4285714285714286E-3</v>
      </c>
      <c r="K24" s="34"/>
      <c r="L24" s="39">
        <f t="shared" si="6"/>
        <v>0</v>
      </c>
      <c r="M24" s="39">
        <f t="shared" si="7"/>
        <v>0</v>
      </c>
      <c r="N24" s="34"/>
      <c r="O24" s="39">
        <f t="shared" si="8"/>
        <v>0</v>
      </c>
      <c r="P24" s="39">
        <f t="shared" si="9"/>
        <v>0</v>
      </c>
      <c r="Q24" s="34"/>
      <c r="R24" s="39">
        <f t="shared" si="10"/>
        <v>0</v>
      </c>
      <c r="S24" s="39">
        <f t="shared" si="11"/>
        <v>0</v>
      </c>
      <c r="T24" s="34"/>
      <c r="U24" s="39">
        <f t="shared" si="12"/>
        <v>0</v>
      </c>
      <c r="V24" s="39">
        <f t="shared" si="13"/>
        <v>0</v>
      </c>
      <c r="W24" s="34"/>
      <c r="X24" s="39">
        <f t="shared" si="14"/>
        <v>0</v>
      </c>
      <c r="Y24" s="39">
        <f t="shared" si="15"/>
        <v>0</v>
      </c>
      <c r="Z24" s="34"/>
      <c r="AA24" s="39">
        <f t="shared" si="16"/>
        <v>0</v>
      </c>
      <c r="AB24" s="39">
        <f t="shared" si="17"/>
        <v>0</v>
      </c>
      <c r="AC24" s="34">
        <v>1</v>
      </c>
      <c r="AD24" s="39">
        <f t="shared" si="18"/>
        <v>1.4285714285714286E-3</v>
      </c>
    </row>
    <row r="25" spans="1:30" ht="20.100000000000001" customHeight="1" x14ac:dyDescent="0.15">
      <c r="A25" s="4" t="s">
        <v>23</v>
      </c>
      <c r="B25" s="34"/>
      <c r="C25" s="39">
        <f t="shared" si="0"/>
        <v>0</v>
      </c>
      <c r="D25" s="39">
        <f t="shared" si="1"/>
        <v>0</v>
      </c>
      <c r="E25" s="34">
        <v>1</v>
      </c>
      <c r="F25" s="39">
        <f t="shared" si="2"/>
        <v>1</v>
      </c>
      <c r="G25" s="39">
        <f t="shared" si="3"/>
        <v>1.4285714285714286E-3</v>
      </c>
      <c r="H25" s="34"/>
      <c r="I25" s="39">
        <f t="shared" si="4"/>
        <v>0</v>
      </c>
      <c r="J25" s="39">
        <f t="shared" si="5"/>
        <v>0</v>
      </c>
      <c r="K25" s="34"/>
      <c r="L25" s="39">
        <f t="shared" si="6"/>
        <v>0</v>
      </c>
      <c r="M25" s="39">
        <f t="shared" si="7"/>
        <v>0</v>
      </c>
      <c r="N25" s="34"/>
      <c r="O25" s="39">
        <f t="shared" si="8"/>
        <v>0</v>
      </c>
      <c r="P25" s="39">
        <f t="shared" si="9"/>
        <v>0</v>
      </c>
      <c r="Q25" s="34"/>
      <c r="R25" s="39">
        <f t="shared" si="10"/>
        <v>0</v>
      </c>
      <c r="S25" s="39">
        <f t="shared" si="11"/>
        <v>0</v>
      </c>
      <c r="T25" s="34"/>
      <c r="U25" s="39">
        <f t="shared" si="12"/>
        <v>0</v>
      </c>
      <c r="V25" s="39">
        <f t="shared" si="13"/>
        <v>0</v>
      </c>
      <c r="W25" s="34"/>
      <c r="X25" s="39">
        <f t="shared" si="14"/>
        <v>0</v>
      </c>
      <c r="Y25" s="39">
        <f t="shared" si="15"/>
        <v>0</v>
      </c>
      <c r="Z25" s="34"/>
      <c r="AA25" s="39">
        <f t="shared" si="16"/>
        <v>0</v>
      </c>
      <c r="AB25" s="39">
        <f t="shared" si="17"/>
        <v>0</v>
      </c>
      <c r="AC25" s="34">
        <v>1</v>
      </c>
      <c r="AD25" s="39">
        <f t="shared" si="18"/>
        <v>1.4285714285714286E-3</v>
      </c>
    </row>
    <row r="26" spans="1:30" ht="20.100000000000001" customHeight="1" x14ac:dyDescent="0.15">
      <c r="A26" s="4" t="s">
        <v>25</v>
      </c>
      <c r="B26" s="34"/>
      <c r="C26" s="39">
        <f t="shared" si="0"/>
        <v>0</v>
      </c>
      <c r="D26" s="39">
        <f t="shared" si="1"/>
        <v>0</v>
      </c>
      <c r="E26" s="34"/>
      <c r="F26" s="39">
        <f t="shared" si="2"/>
        <v>0</v>
      </c>
      <c r="G26" s="39">
        <f t="shared" si="3"/>
        <v>0</v>
      </c>
      <c r="H26" s="34"/>
      <c r="I26" s="39">
        <f t="shared" si="4"/>
        <v>0</v>
      </c>
      <c r="J26" s="39">
        <f t="shared" si="5"/>
        <v>0</v>
      </c>
      <c r="K26" s="34"/>
      <c r="L26" s="39">
        <f t="shared" si="6"/>
        <v>0</v>
      </c>
      <c r="M26" s="39">
        <f t="shared" si="7"/>
        <v>0</v>
      </c>
      <c r="N26" s="34"/>
      <c r="O26" s="39">
        <f t="shared" si="8"/>
        <v>0</v>
      </c>
      <c r="P26" s="39">
        <f t="shared" si="9"/>
        <v>0</v>
      </c>
      <c r="Q26" s="34"/>
      <c r="R26" s="39">
        <f t="shared" si="10"/>
        <v>0</v>
      </c>
      <c r="S26" s="39">
        <f t="shared" si="11"/>
        <v>0</v>
      </c>
      <c r="T26" s="34"/>
      <c r="U26" s="39">
        <f t="shared" si="12"/>
        <v>0</v>
      </c>
      <c r="V26" s="39">
        <f t="shared" si="13"/>
        <v>0</v>
      </c>
      <c r="W26" s="34"/>
      <c r="X26" s="39">
        <f t="shared" si="14"/>
        <v>0</v>
      </c>
      <c r="Y26" s="39">
        <f t="shared" si="15"/>
        <v>0</v>
      </c>
      <c r="Z26" s="34">
        <v>2</v>
      </c>
      <c r="AA26" s="39">
        <f t="shared" si="16"/>
        <v>1</v>
      </c>
      <c r="AB26" s="39">
        <f t="shared" si="17"/>
        <v>2.8571428571428571E-3</v>
      </c>
      <c r="AC26" s="34">
        <v>2</v>
      </c>
      <c r="AD26" s="39">
        <f t="shared" si="18"/>
        <v>2.8571428571428571E-3</v>
      </c>
    </row>
    <row r="27" spans="1:30" ht="20.100000000000001" customHeight="1" x14ac:dyDescent="0.25">
      <c r="A27" s="36" t="s">
        <v>5</v>
      </c>
      <c r="B27" s="34"/>
      <c r="C27" s="39">
        <f t="shared" si="0"/>
        <v>0</v>
      </c>
      <c r="D27" s="39">
        <f t="shared" si="1"/>
        <v>0</v>
      </c>
      <c r="E27" s="34"/>
      <c r="F27" s="39">
        <f t="shared" si="2"/>
        <v>0</v>
      </c>
      <c r="G27" s="39">
        <f t="shared" si="3"/>
        <v>0</v>
      </c>
      <c r="H27" s="34">
        <v>15</v>
      </c>
      <c r="I27" s="39">
        <f t="shared" si="4"/>
        <v>0.1744186046511628</v>
      </c>
      <c r="J27" s="41">
        <f t="shared" si="5"/>
        <v>2.1428571428571429E-2</v>
      </c>
      <c r="K27" s="34">
        <v>36</v>
      </c>
      <c r="L27" s="39">
        <f t="shared" si="6"/>
        <v>0.41860465116279072</v>
      </c>
      <c r="M27" s="41">
        <f t="shared" si="7"/>
        <v>5.1428571428571435E-2</v>
      </c>
      <c r="N27" s="34"/>
      <c r="O27" s="39">
        <f t="shared" si="8"/>
        <v>0</v>
      </c>
      <c r="P27" s="39">
        <f t="shared" si="9"/>
        <v>0</v>
      </c>
      <c r="Q27" s="34">
        <v>35</v>
      </c>
      <c r="R27" s="39">
        <f t="shared" si="10"/>
        <v>0.40697674418604651</v>
      </c>
      <c r="S27" s="41">
        <f t="shared" si="11"/>
        <v>0.05</v>
      </c>
      <c r="T27" s="34"/>
      <c r="U27" s="39">
        <f t="shared" si="12"/>
        <v>0</v>
      </c>
      <c r="V27" s="39">
        <f t="shared" si="13"/>
        <v>0</v>
      </c>
      <c r="W27" s="34"/>
      <c r="X27" s="39">
        <f t="shared" si="14"/>
        <v>0</v>
      </c>
      <c r="Y27" s="39">
        <f t="shared" si="15"/>
        <v>0</v>
      </c>
      <c r="Z27" s="34"/>
      <c r="AA27" s="39">
        <f t="shared" si="16"/>
        <v>0</v>
      </c>
      <c r="AB27" s="39">
        <f t="shared" si="17"/>
        <v>0</v>
      </c>
      <c r="AC27" s="34">
        <v>86</v>
      </c>
      <c r="AD27" s="39">
        <f t="shared" si="18"/>
        <v>0.12285714285714286</v>
      </c>
    </row>
    <row r="28" spans="1:30" ht="20.100000000000001" customHeight="1" x14ac:dyDescent="0.15">
      <c r="A28" s="4" t="s">
        <v>26</v>
      </c>
      <c r="B28" s="34"/>
      <c r="C28" s="39">
        <f t="shared" si="0"/>
        <v>0</v>
      </c>
      <c r="D28" s="39">
        <f t="shared" si="1"/>
        <v>0</v>
      </c>
      <c r="E28" s="34">
        <v>1</v>
      </c>
      <c r="F28" s="39">
        <f t="shared" si="2"/>
        <v>0.33333333333333331</v>
      </c>
      <c r="G28" s="39">
        <f t="shared" si="3"/>
        <v>1.4285714285714286E-3</v>
      </c>
      <c r="H28" s="34">
        <v>1</v>
      </c>
      <c r="I28" s="39">
        <f t="shared" si="4"/>
        <v>0.33333333333333331</v>
      </c>
      <c r="J28" s="39">
        <f t="shared" si="5"/>
        <v>1.4285714285714286E-3</v>
      </c>
      <c r="K28" s="34"/>
      <c r="L28" s="39">
        <f t="shared" si="6"/>
        <v>0</v>
      </c>
      <c r="M28" s="39">
        <f t="shared" si="7"/>
        <v>0</v>
      </c>
      <c r="N28" s="34">
        <v>1</v>
      </c>
      <c r="O28" s="39">
        <f t="shared" si="8"/>
        <v>0.33333333333333331</v>
      </c>
      <c r="P28" s="39">
        <f t="shared" si="9"/>
        <v>1.4285714285714286E-3</v>
      </c>
      <c r="Q28" s="34"/>
      <c r="R28" s="39">
        <f t="shared" si="10"/>
        <v>0</v>
      </c>
      <c r="S28" s="39">
        <f t="shared" si="11"/>
        <v>0</v>
      </c>
      <c r="T28" s="34"/>
      <c r="U28" s="39">
        <f t="shared" si="12"/>
        <v>0</v>
      </c>
      <c r="V28" s="39">
        <f t="shared" si="13"/>
        <v>0</v>
      </c>
      <c r="W28" s="34"/>
      <c r="X28" s="39">
        <f t="shared" si="14"/>
        <v>0</v>
      </c>
      <c r="Y28" s="39">
        <f t="shared" si="15"/>
        <v>0</v>
      </c>
      <c r="Z28" s="34"/>
      <c r="AA28" s="39">
        <f t="shared" si="16"/>
        <v>0</v>
      </c>
      <c r="AB28" s="39">
        <f t="shared" si="17"/>
        <v>0</v>
      </c>
      <c r="AC28" s="34">
        <v>3</v>
      </c>
      <c r="AD28" s="39">
        <f t="shared" si="18"/>
        <v>4.2857142857142859E-3</v>
      </c>
    </row>
    <row r="29" spans="1:30" ht="20.100000000000001" customHeight="1" x14ac:dyDescent="0.15">
      <c r="A29" s="37" t="s">
        <v>6</v>
      </c>
      <c r="B29" s="34">
        <v>3</v>
      </c>
      <c r="C29" s="39">
        <f t="shared" si="0"/>
        <v>0.10344827586206896</v>
      </c>
      <c r="D29" s="39">
        <f t="shared" si="1"/>
        <v>4.2857142857142851E-3</v>
      </c>
      <c r="E29" s="34">
        <v>4</v>
      </c>
      <c r="F29" s="39">
        <f t="shared" si="2"/>
        <v>0.13793103448275862</v>
      </c>
      <c r="G29" s="39">
        <f t="shared" si="3"/>
        <v>5.7142857142857134E-3</v>
      </c>
      <c r="H29" s="34"/>
      <c r="I29" s="39">
        <f t="shared" si="4"/>
        <v>0</v>
      </c>
      <c r="J29" s="39">
        <f t="shared" si="5"/>
        <v>0</v>
      </c>
      <c r="K29" s="34">
        <v>5</v>
      </c>
      <c r="L29" s="39">
        <f t="shared" si="6"/>
        <v>0.17241379310344829</v>
      </c>
      <c r="M29" s="39">
        <f t="shared" si="7"/>
        <v>7.1428571428571426E-3</v>
      </c>
      <c r="N29" s="34">
        <v>10</v>
      </c>
      <c r="O29" s="39">
        <f t="shared" si="8"/>
        <v>0.34482758620689657</v>
      </c>
      <c r="P29" s="39">
        <f t="shared" si="9"/>
        <v>1.4285714285714285E-2</v>
      </c>
      <c r="Q29" s="34">
        <v>1</v>
      </c>
      <c r="R29" s="39">
        <f t="shared" si="10"/>
        <v>3.4482758620689655E-2</v>
      </c>
      <c r="S29" s="39">
        <f t="shared" si="11"/>
        <v>1.4285714285714284E-3</v>
      </c>
      <c r="T29" s="34">
        <v>2</v>
      </c>
      <c r="U29" s="39">
        <f t="shared" si="12"/>
        <v>6.8965517241379309E-2</v>
      </c>
      <c r="V29" s="39">
        <f t="shared" si="13"/>
        <v>2.8571428571428567E-3</v>
      </c>
      <c r="W29" s="34">
        <v>1</v>
      </c>
      <c r="X29" s="39">
        <f t="shared" si="14"/>
        <v>3.4482758620689655E-2</v>
      </c>
      <c r="Y29" s="39">
        <f t="shared" si="15"/>
        <v>1.4285714285714284E-3</v>
      </c>
      <c r="Z29" s="34">
        <v>3</v>
      </c>
      <c r="AA29" s="39">
        <f t="shared" si="16"/>
        <v>0.10344827586206896</v>
      </c>
      <c r="AB29" s="39">
        <f t="shared" si="17"/>
        <v>4.2857142857142851E-3</v>
      </c>
      <c r="AC29" s="34">
        <v>29</v>
      </c>
      <c r="AD29" s="39">
        <f t="shared" si="18"/>
        <v>4.1428571428571426E-2</v>
      </c>
    </row>
    <row r="30" spans="1:30" ht="20.100000000000001" customHeight="1" x14ac:dyDescent="0.15">
      <c r="A30" s="4" t="s">
        <v>33</v>
      </c>
      <c r="B30" s="34">
        <v>0</v>
      </c>
      <c r="C30" s="39"/>
      <c r="D30" s="39">
        <v>0</v>
      </c>
      <c r="E30" s="34"/>
      <c r="F30" s="39">
        <v>0</v>
      </c>
      <c r="G30" s="39">
        <v>0</v>
      </c>
      <c r="H30" s="34"/>
      <c r="I30" s="39">
        <v>0</v>
      </c>
      <c r="J30" s="39">
        <v>0</v>
      </c>
      <c r="K30" s="34"/>
      <c r="L30" s="39">
        <v>0</v>
      </c>
      <c r="M30" s="39">
        <v>0</v>
      </c>
      <c r="N30" s="34"/>
      <c r="O30" s="39">
        <v>0</v>
      </c>
      <c r="P30" s="39">
        <v>0</v>
      </c>
      <c r="Q30" s="34"/>
      <c r="R30" s="39">
        <v>0</v>
      </c>
      <c r="S30" s="39">
        <v>0</v>
      </c>
      <c r="T30" s="34">
        <v>2</v>
      </c>
      <c r="U30" s="39">
        <v>1</v>
      </c>
      <c r="V30" s="39">
        <v>2.8571428571428571E-3</v>
      </c>
      <c r="W30" s="34"/>
      <c r="X30" s="39">
        <v>0</v>
      </c>
      <c r="Y30" s="39">
        <v>0</v>
      </c>
      <c r="Z30" s="34"/>
      <c r="AA30" s="39">
        <v>0</v>
      </c>
      <c r="AB30" s="39">
        <v>0</v>
      </c>
      <c r="AC30" s="34">
        <v>2</v>
      </c>
      <c r="AD30" s="39">
        <v>2.8571428571428571E-3</v>
      </c>
    </row>
    <row r="31" spans="1:30" ht="20.100000000000001" customHeight="1" x14ac:dyDescent="0.15">
      <c r="A31" s="34"/>
      <c r="B31" s="34"/>
      <c r="C31" s="39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5"/>
      <c r="AB31" s="42" t="s">
        <v>58</v>
      </c>
      <c r="AC31" s="43">
        <f>SUM(AC2:AC30)</f>
        <v>700</v>
      </c>
      <c r="AD31" s="4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20FB2-E53D-4C6D-BA19-746C5A2C67BE}">
  <dimension ref="A1:S32"/>
  <sheetViews>
    <sheetView zoomScale="85" zoomScaleNormal="85" workbookViewId="0">
      <selection activeCell="E38" sqref="E38"/>
    </sheetView>
  </sheetViews>
  <sheetFormatPr defaultRowHeight="15" x14ac:dyDescent="0.15"/>
  <cols>
    <col min="1" max="1" width="23.125" style="6" customWidth="1"/>
    <col min="2" max="2" width="8.75" style="5" customWidth="1"/>
    <col min="3" max="19" width="8.875" style="5"/>
  </cols>
  <sheetData>
    <row r="1" spans="1:19" x14ac:dyDescent="0.15">
      <c r="A1" s="31" t="s">
        <v>38</v>
      </c>
      <c r="B1" s="30" t="s">
        <v>12</v>
      </c>
      <c r="C1" s="30"/>
      <c r="D1" s="30" t="s">
        <v>15</v>
      </c>
      <c r="E1" s="30"/>
      <c r="F1" s="30" t="s">
        <v>18</v>
      </c>
      <c r="G1" s="30"/>
      <c r="H1" s="30" t="s">
        <v>13</v>
      </c>
      <c r="I1" s="30"/>
      <c r="J1" s="30" t="s">
        <v>16</v>
      </c>
      <c r="K1" s="30"/>
      <c r="L1" s="30" t="s">
        <v>19</v>
      </c>
      <c r="M1" s="30"/>
      <c r="N1" s="30" t="s">
        <v>14</v>
      </c>
      <c r="O1" s="30"/>
      <c r="P1" s="30" t="s">
        <v>17</v>
      </c>
      <c r="Q1" s="30"/>
      <c r="R1" s="30" t="s">
        <v>20</v>
      </c>
      <c r="S1" s="30"/>
    </row>
    <row r="2" spans="1:19" s="1" customFormat="1" ht="30" x14ac:dyDescent="0.15">
      <c r="A2" s="32"/>
      <c r="B2" s="14" t="s">
        <v>40</v>
      </c>
      <c r="C2" s="9" t="s">
        <v>41</v>
      </c>
      <c r="D2" s="14" t="s">
        <v>40</v>
      </c>
      <c r="E2" s="9" t="s">
        <v>41</v>
      </c>
      <c r="F2" s="14" t="s">
        <v>40</v>
      </c>
      <c r="G2" s="9" t="s">
        <v>41</v>
      </c>
      <c r="H2" s="14" t="s">
        <v>40</v>
      </c>
      <c r="I2" s="9" t="s">
        <v>41</v>
      </c>
      <c r="J2" s="14" t="s">
        <v>40</v>
      </c>
      <c r="K2" s="9" t="s">
        <v>41</v>
      </c>
      <c r="L2" s="14" t="s">
        <v>40</v>
      </c>
      <c r="M2" s="9" t="s">
        <v>41</v>
      </c>
      <c r="N2" s="14" t="s">
        <v>40</v>
      </c>
      <c r="O2" s="9" t="s">
        <v>41</v>
      </c>
      <c r="P2" s="14" t="s">
        <v>40</v>
      </c>
      <c r="Q2" s="9" t="s">
        <v>41</v>
      </c>
      <c r="R2" s="14" t="s">
        <v>40</v>
      </c>
      <c r="S2" s="9" t="s">
        <v>41</v>
      </c>
    </row>
    <row r="3" spans="1:19" ht="15" customHeight="1" x14ac:dyDescent="0.15">
      <c r="A3" s="9" t="s">
        <v>21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>
        <v>2</v>
      </c>
      <c r="O3" s="4">
        <v>45.841999999999999</v>
      </c>
      <c r="P3" s="4">
        <v>1</v>
      </c>
      <c r="Q3" s="4">
        <v>26.25</v>
      </c>
      <c r="R3" s="4"/>
      <c r="S3" s="4"/>
    </row>
    <row r="4" spans="1:19" ht="15" customHeight="1" x14ac:dyDescent="0.15">
      <c r="A4" s="10" t="s">
        <v>0</v>
      </c>
      <c r="B4" s="4"/>
      <c r="C4" s="4"/>
      <c r="D4" s="11">
        <v>1</v>
      </c>
      <c r="E4" s="11">
        <v>0.121</v>
      </c>
      <c r="F4" s="4"/>
      <c r="G4" s="4"/>
      <c r="H4" s="4"/>
      <c r="I4" s="4"/>
      <c r="J4" s="4"/>
      <c r="K4" s="4"/>
      <c r="L4" s="4"/>
      <c r="M4" s="4"/>
      <c r="N4" s="4"/>
      <c r="O4" s="4"/>
      <c r="P4" s="4">
        <v>1</v>
      </c>
      <c r="Q4" s="4">
        <v>9.7000000000000003E-2</v>
      </c>
      <c r="R4" s="4"/>
      <c r="S4" s="4"/>
    </row>
    <row r="5" spans="1:19" ht="15" customHeight="1" x14ac:dyDescent="0.15">
      <c r="A5" s="12" t="s">
        <v>36</v>
      </c>
      <c r="B5" s="4"/>
      <c r="C5" s="4"/>
      <c r="D5" s="4"/>
      <c r="E5" s="4"/>
      <c r="F5" s="4"/>
      <c r="G5" s="4"/>
      <c r="H5" s="4"/>
      <c r="I5" s="4"/>
      <c r="J5" s="4">
        <v>2</v>
      </c>
      <c r="K5" s="4">
        <v>2.5470000000000002</v>
      </c>
      <c r="L5" s="4"/>
      <c r="M5" s="4"/>
      <c r="N5" s="4"/>
      <c r="O5" s="4"/>
      <c r="P5" s="4"/>
      <c r="Q5" s="4"/>
      <c r="R5" s="4"/>
      <c r="S5" s="4"/>
    </row>
    <row r="6" spans="1:19" ht="15" customHeight="1" x14ac:dyDescent="0.25">
      <c r="A6" s="13" t="s">
        <v>11</v>
      </c>
      <c r="B6" s="4">
        <v>28</v>
      </c>
      <c r="C6" s="4">
        <v>20.09</v>
      </c>
      <c r="D6" s="11">
        <v>84</v>
      </c>
      <c r="E6" s="11">
        <v>41.223999999999997</v>
      </c>
      <c r="F6" s="4">
        <v>1</v>
      </c>
      <c r="G6" s="4">
        <v>0.28899999999999998</v>
      </c>
      <c r="H6" s="4">
        <v>25</v>
      </c>
      <c r="I6" s="4">
        <v>19.922000000000001</v>
      </c>
      <c r="J6" s="4">
        <v>40</v>
      </c>
      <c r="K6" s="4">
        <v>20.988</v>
      </c>
      <c r="L6" s="4">
        <v>16</v>
      </c>
      <c r="M6" s="4">
        <v>6.4470000000000001</v>
      </c>
      <c r="N6" s="4">
        <v>22</v>
      </c>
      <c r="O6" s="4">
        <v>13.333</v>
      </c>
      <c r="P6" s="4">
        <v>3</v>
      </c>
      <c r="Q6" s="4">
        <v>0.68100000000000005</v>
      </c>
      <c r="R6" s="4">
        <v>19</v>
      </c>
      <c r="S6" s="4">
        <v>7.5650000000000004</v>
      </c>
    </row>
    <row r="7" spans="1:19" ht="15" customHeight="1" x14ac:dyDescent="0.15">
      <c r="A7" s="9" t="s">
        <v>37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>
        <v>1</v>
      </c>
      <c r="O7" s="4">
        <v>3.4000000000000002E-2</v>
      </c>
      <c r="P7" s="4"/>
      <c r="Q7" s="4"/>
      <c r="R7" s="4"/>
      <c r="S7" s="4"/>
    </row>
    <row r="8" spans="1:19" ht="15" customHeight="1" x14ac:dyDescent="0.25">
      <c r="A8" s="13" t="s">
        <v>1</v>
      </c>
      <c r="B8" s="4"/>
      <c r="C8" s="4"/>
      <c r="D8" s="11">
        <v>3</v>
      </c>
      <c r="E8" s="11">
        <v>0.86099999999999999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ht="15" customHeight="1" x14ac:dyDescent="0.15">
      <c r="A9" s="9" t="s">
        <v>22</v>
      </c>
      <c r="B9" s="4">
        <v>1</v>
      </c>
      <c r="C9" s="4">
        <v>0.06</v>
      </c>
      <c r="D9" s="4"/>
      <c r="E9" s="4"/>
      <c r="F9" s="4"/>
      <c r="G9" s="4"/>
      <c r="H9" s="4"/>
      <c r="I9" s="4"/>
      <c r="J9" s="4">
        <v>2</v>
      </c>
      <c r="K9" s="4">
        <v>0.59499999999999997</v>
      </c>
      <c r="L9" s="4"/>
      <c r="M9" s="4"/>
      <c r="N9" s="4"/>
      <c r="O9" s="4"/>
      <c r="P9" s="4"/>
      <c r="Q9" s="4"/>
      <c r="R9" s="4">
        <v>1</v>
      </c>
      <c r="S9" s="4">
        <v>0.13500000000000001</v>
      </c>
    </row>
    <row r="10" spans="1:19" ht="15" customHeight="1" x14ac:dyDescent="0.15">
      <c r="A10" s="9" t="s">
        <v>23</v>
      </c>
      <c r="B10" s="4"/>
      <c r="C10" s="4"/>
      <c r="D10" s="4"/>
      <c r="E10" s="4"/>
      <c r="F10" s="4"/>
      <c r="G10" s="4"/>
      <c r="H10" s="4">
        <v>1</v>
      </c>
      <c r="I10" s="4">
        <v>0.16900000000000001</v>
      </c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ht="15" customHeight="1" x14ac:dyDescent="0.15">
      <c r="A11" s="9" t="s">
        <v>24</v>
      </c>
      <c r="B11" s="4"/>
      <c r="C11" s="4"/>
      <c r="D11" s="4"/>
      <c r="E11" s="4"/>
      <c r="F11" s="4"/>
      <c r="G11" s="4"/>
      <c r="H11" s="4"/>
      <c r="I11" s="4"/>
      <c r="J11" s="4">
        <v>1</v>
      </c>
      <c r="K11" s="4">
        <v>0.10299999999999999</v>
      </c>
      <c r="L11" s="4"/>
      <c r="M11" s="4"/>
      <c r="N11" s="4"/>
      <c r="O11" s="4"/>
      <c r="P11" s="4"/>
      <c r="Q11" s="4"/>
      <c r="R11" s="4"/>
      <c r="S11" s="4"/>
    </row>
    <row r="12" spans="1:19" ht="15" customHeight="1" x14ac:dyDescent="0.25">
      <c r="A12" s="13" t="s">
        <v>2</v>
      </c>
      <c r="B12" s="4"/>
      <c r="C12" s="4"/>
      <c r="D12" s="11">
        <v>1</v>
      </c>
      <c r="E12" s="11">
        <v>0.61199999999999999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>
        <v>1</v>
      </c>
      <c r="S12" s="4">
        <v>1.0109999999999999</v>
      </c>
    </row>
    <row r="13" spans="1:19" ht="15" customHeight="1" x14ac:dyDescent="0.15">
      <c r="A13" s="9" t="s">
        <v>25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>
        <v>2</v>
      </c>
      <c r="S13" s="4">
        <v>0.15</v>
      </c>
    </row>
    <row r="14" spans="1:19" ht="15" customHeight="1" x14ac:dyDescent="0.15">
      <c r="A14" s="9" t="s">
        <v>26</v>
      </c>
      <c r="B14" s="4"/>
      <c r="C14" s="4"/>
      <c r="D14" s="4"/>
      <c r="E14" s="4"/>
      <c r="F14" s="4"/>
      <c r="G14" s="4"/>
      <c r="H14" s="4">
        <v>1</v>
      </c>
      <c r="I14" s="4">
        <v>4.2999999999999997E-2</v>
      </c>
      <c r="J14" s="4">
        <v>1</v>
      </c>
      <c r="K14" s="4">
        <v>3.5000000000000003E-2</v>
      </c>
      <c r="L14" s="4"/>
      <c r="M14" s="4"/>
      <c r="N14" s="4">
        <v>1</v>
      </c>
      <c r="O14" s="4">
        <v>2.8000000000000001E-2</v>
      </c>
      <c r="P14" s="4"/>
      <c r="Q14" s="4"/>
      <c r="R14" s="4"/>
      <c r="S14" s="4"/>
    </row>
    <row r="15" spans="1:19" ht="15" customHeight="1" x14ac:dyDescent="0.15">
      <c r="A15" s="9" t="s">
        <v>27</v>
      </c>
      <c r="B15" s="4"/>
      <c r="C15" s="4"/>
      <c r="D15" s="4"/>
      <c r="E15" s="4"/>
      <c r="F15" s="4"/>
      <c r="G15" s="4"/>
      <c r="H15" s="4"/>
      <c r="I15" s="4"/>
      <c r="J15" s="4">
        <v>2</v>
      </c>
      <c r="K15" s="4">
        <v>0.111</v>
      </c>
      <c r="L15" s="4"/>
      <c r="M15" s="4"/>
      <c r="N15" s="4">
        <v>2</v>
      </c>
      <c r="O15" s="4">
        <v>0.13400000000000001</v>
      </c>
      <c r="P15" s="4"/>
      <c r="Q15" s="4"/>
      <c r="R15" s="4"/>
      <c r="S15" s="4"/>
    </row>
    <row r="16" spans="1:19" ht="15" customHeight="1" x14ac:dyDescent="0.15">
      <c r="A16" s="9" t="s">
        <v>28</v>
      </c>
      <c r="B16" s="4"/>
      <c r="C16" s="4"/>
      <c r="D16" s="4"/>
      <c r="E16" s="4"/>
      <c r="F16" s="4"/>
      <c r="G16" s="4"/>
      <c r="H16" s="4"/>
      <c r="I16" s="4"/>
      <c r="J16" s="4">
        <v>1</v>
      </c>
      <c r="K16" s="4">
        <v>1.2</v>
      </c>
      <c r="L16" s="4"/>
      <c r="M16" s="4"/>
      <c r="N16" s="4"/>
      <c r="O16" s="4"/>
      <c r="P16" s="4">
        <v>2</v>
      </c>
      <c r="Q16" s="4">
        <v>1.1639999999999999</v>
      </c>
      <c r="R16" s="4"/>
      <c r="S16" s="4"/>
    </row>
    <row r="17" spans="1:19" ht="15" customHeight="1" x14ac:dyDescent="0.15">
      <c r="A17" s="9" t="s">
        <v>29</v>
      </c>
      <c r="B17" s="4"/>
      <c r="C17" s="4"/>
      <c r="D17" s="4"/>
      <c r="E17" s="4"/>
      <c r="F17" s="4"/>
      <c r="G17" s="4"/>
      <c r="H17" s="4"/>
      <c r="I17" s="4"/>
      <c r="J17" s="4">
        <v>2</v>
      </c>
      <c r="K17" s="4">
        <v>0.76500000000000001</v>
      </c>
      <c r="L17" s="4"/>
      <c r="M17" s="4"/>
      <c r="N17" s="4"/>
      <c r="O17" s="4"/>
      <c r="P17" s="4"/>
      <c r="Q17" s="4"/>
      <c r="R17" s="4"/>
      <c r="S17" s="4"/>
    </row>
    <row r="18" spans="1:19" ht="15" customHeight="1" x14ac:dyDescent="0.25">
      <c r="A18" s="13" t="s">
        <v>7</v>
      </c>
      <c r="B18" s="4">
        <v>8</v>
      </c>
      <c r="C18" s="4">
        <v>1.018</v>
      </c>
      <c r="D18" s="11">
        <v>4</v>
      </c>
      <c r="E18" s="11">
        <v>1.3220000000000001</v>
      </c>
      <c r="F18" s="4">
        <v>4</v>
      </c>
      <c r="G18" s="4">
        <v>0.83699999999999997</v>
      </c>
      <c r="H18" s="4">
        <v>1</v>
      </c>
      <c r="I18" s="4">
        <v>0.14599999999999999</v>
      </c>
      <c r="J18" s="4">
        <v>3</v>
      </c>
      <c r="K18" s="4">
        <v>0.56699999999999995</v>
      </c>
      <c r="L18" s="4">
        <v>16</v>
      </c>
      <c r="M18" s="4">
        <v>3.1219999999999999</v>
      </c>
      <c r="N18" s="4">
        <v>2</v>
      </c>
      <c r="O18" s="4">
        <v>0.55300000000000005</v>
      </c>
      <c r="P18" s="4">
        <v>6</v>
      </c>
      <c r="Q18" s="4">
        <v>1.278</v>
      </c>
      <c r="R18" s="4">
        <v>3</v>
      </c>
      <c r="S18" s="4">
        <v>0.48599999999999999</v>
      </c>
    </row>
    <row r="19" spans="1:19" ht="15" customHeight="1" x14ac:dyDescent="0.15">
      <c r="A19" s="9" t="s">
        <v>30</v>
      </c>
      <c r="B19" s="4"/>
      <c r="C19" s="4"/>
      <c r="D19" s="4"/>
      <c r="E19" s="4"/>
      <c r="F19" s="4">
        <v>26</v>
      </c>
      <c r="G19" s="4">
        <v>1.6060000000000001</v>
      </c>
      <c r="H19" s="4">
        <v>4</v>
      </c>
      <c r="I19" s="4">
        <v>0.22900000000000001</v>
      </c>
      <c r="J19" s="4">
        <v>3</v>
      </c>
      <c r="K19" s="4">
        <v>0.34</v>
      </c>
      <c r="L19" s="4">
        <v>8</v>
      </c>
      <c r="M19" s="4">
        <v>0.46600000000000003</v>
      </c>
      <c r="N19" s="4"/>
      <c r="O19" s="4"/>
      <c r="P19" s="4">
        <v>3</v>
      </c>
      <c r="Q19" s="4">
        <v>0.23</v>
      </c>
      <c r="R19" s="4"/>
      <c r="S19" s="4"/>
    </row>
    <row r="20" spans="1:19" ht="15" customHeight="1" x14ac:dyDescent="0.25">
      <c r="A20" s="13" t="s">
        <v>5</v>
      </c>
      <c r="B20" s="4"/>
      <c r="C20" s="4"/>
      <c r="D20" s="11">
        <v>36</v>
      </c>
      <c r="E20" s="11">
        <v>12.241</v>
      </c>
      <c r="F20" s="4"/>
      <c r="G20" s="4"/>
      <c r="H20" s="4"/>
      <c r="I20" s="4"/>
      <c r="J20" s="4"/>
      <c r="K20" s="4"/>
      <c r="L20" s="4"/>
      <c r="M20" s="4"/>
      <c r="N20" s="4">
        <v>15</v>
      </c>
      <c r="O20" s="4">
        <v>2.83</v>
      </c>
      <c r="P20" s="4">
        <v>35</v>
      </c>
      <c r="Q20" s="4">
        <v>5.3310000000000004</v>
      </c>
      <c r="R20" s="4"/>
      <c r="S20" s="4"/>
    </row>
    <row r="21" spans="1:19" ht="15" customHeight="1" x14ac:dyDescent="0.15">
      <c r="A21" s="9" t="s">
        <v>31</v>
      </c>
      <c r="B21" s="4">
        <v>1</v>
      </c>
      <c r="C21" s="4">
        <v>0.98899999999999999</v>
      </c>
      <c r="D21" s="4"/>
      <c r="E21" s="4"/>
      <c r="F21" s="4"/>
      <c r="G21" s="4"/>
      <c r="H21" s="4"/>
      <c r="I21" s="4"/>
      <c r="J21" s="4">
        <v>6</v>
      </c>
      <c r="K21" s="4">
        <v>4.5750000000000002</v>
      </c>
      <c r="L21" s="4"/>
      <c r="M21" s="4"/>
      <c r="N21" s="4"/>
      <c r="O21" s="4"/>
      <c r="P21" s="4"/>
      <c r="Q21" s="4"/>
      <c r="R21" s="4">
        <v>12</v>
      </c>
      <c r="S21" s="4">
        <v>2.4769999999999999</v>
      </c>
    </row>
    <row r="22" spans="1:19" ht="15" customHeight="1" x14ac:dyDescent="0.15">
      <c r="A22" s="10" t="s">
        <v>4</v>
      </c>
      <c r="B22" s="4"/>
      <c r="C22" s="4"/>
      <c r="D22" s="11">
        <v>10</v>
      </c>
      <c r="E22" s="11">
        <v>28.771999999999998</v>
      </c>
      <c r="F22" s="4"/>
      <c r="G22" s="4"/>
      <c r="H22" s="4">
        <v>1</v>
      </c>
      <c r="I22" s="4">
        <v>3.4649999999999999</v>
      </c>
      <c r="J22" s="4"/>
      <c r="K22" s="4"/>
      <c r="L22" s="4">
        <v>1</v>
      </c>
      <c r="M22" s="4">
        <v>5.2919999999999998</v>
      </c>
      <c r="N22" s="4">
        <v>1</v>
      </c>
      <c r="O22" s="4">
        <v>5.2460000000000004</v>
      </c>
      <c r="P22" s="4">
        <v>12</v>
      </c>
      <c r="Q22" s="4">
        <v>54.904000000000003</v>
      </c>
      <c r="R22" s="4"/>
      <c r="S22" s="4"/>
    </row>
    <row r="23" spans="1:19" ht="15" customHeight="1" x14ac:dyDescent="0.15">
      <c r="A23" s="12" t="s">
        <v>32</v>
      </c>
      <c r="B23" s="4"/>
      <c r="C23" s="4"/>
      <c r="D23" s="4"/>
      <c r="E23" s="4"/>
      <c r="F23" s="4">
        <v>1</v>
      </c>
      <c r="G23" s="4">
        <v>1.2250000000000001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spans="1:19" ht="15" customHeight="1" x14ac:dyDescent="0.15">
      <c r="A24" s="9" t="s">
        <v>33</v>
      </c>
      <c r="B24" s="4"/>
      <c r="C24" s="4"/>
      <c r="D24" s="4"/>
      <c r="E24" s="4"/>
      <c r="F24" s="4">
        <v>2</v>
      </c>
      <c r="G24" s="4">
        <v>0.68400000000000005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spans="1:19" ht="15" customHeight="1" x14ac:dyDescent="0.25">
      <c r="A25" s="13" t="s">
        <v>8</v>
      </c>
      <c r="B25" s="4"/>
      <c r="C25" s="4"/>
      <c r="D25" s="11">
        <v>3</v>
      </c>
      <c r="E25" s="11">
        <v>7.5209999999999999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>
        <v>1</v>
      </c>
      <c r="Q25" s="4">
        <v>12.643000000000001</v>
      </c>
      <c r="R25" s="4"/>
      <c r="S25" s="4"/>
    </row>
    <row r="26" spans="1:19" ht="15" customHeight="1" x14ac:dyDescent="0.15">
      <c r="A26" s="10" t="s">
        <v>3</v>
      </c>
      <c r="B26" s="4"/>
      <c r="C26" s="4"/>
      <c r="D26" s="11">
        <v>5</v>
      </c>
      <c r="E26" s="11">
        <v>89.281000000000006</v>
      </c>
      <c r="F26" s="4"/>
      <c r="G26" s="4"/>
      <c r="H26" s="4"/>
      <c r="I26" s="4"/>
      <c r="J26" s="4"/>
      <c r="K26" s="4"/>
      <c r="L26" s="4">
        <v>1</v>
      </c>
      <c r="M26" s="4">
        <v>13.795999999999999</v>
      </c>
      <c r="N26" s="4"/>
      <c r="O26" s="4"/>
      <c r="P26" s="4"/>
      <c r="Q26" s="4"/>
      <c r="R26" s="4"/>
      <c r="S26" s="4"/>
    </row>
    <row r="27" spans="1:19" ht="15" customHeight="1" x14ac:dyDescent="0.15">
      <c r="A27" s="9" t="s">
        <v>34</v>
      </c>
      <c r="B27" s="4"/>
      <c r="C27" s="4"/>
      <c r="D27" s="4"/>
      <c r="E27" s="4"/>
      <c r="F27" s="4">
        <v>4</v>
      </c>
      <c r="G27" s="4">
        <v>4.5010000000000003</v>
      </c>
      <c r="H27" s="4">
        <v>6</v>
      </c>
      <c r="I27" s="4">
        <v>25.966999999999999</v>
      </c>
      <c r="J27" s="4">
        <v>1</v>
      </c>
      <c r="K27" s="4">
        <v>2.278</v>
      </c>
      <c r="L27" s="4">
        <v>4</v>
      </c>
      <c r="M27" s="4">
        <v>9.4559999999999995</v>
      </c>
      <c r="N27" s="4">
        <v>1</v>
      </c>
      <c r="O27" s="4">
        <v>1.411</v>
      </c>
      <c r="P27" s="4"/>
      <c r="Q27" s="4"/>
      <c r="R27" s="4">
        <v>2</v>
      </c>
      <c r="S27" s="4">
        <v>2.476</v>
      </c>
    </row>
    <row r="28" spans="1:19" ht="15" customHeight="1" x14ac:dyDescent="0.15">
      <c r="A28" s="10" t="s">
        <v>6</v>
      </c>
      <c r="B28" s="4">
        <v>3</v>
      </c>
      <c r="C28" s="4">
        <v>2.1259999999999999</v>
      </c>
      <c r="D28" s="11">
        <v>5</v>
      </c>
      <c r="E28" s="11">
        <v>24.382000000000001</v>
      </c>
      <c r="F28" s="4">
        <v>2</v>
      </c>
      <c r="G28" s="4">
        <v>0.159</v>
      </c>
      <c r="H28" s="4">
        <v>4</v>
      </c>
      <c r="I28" s="4">
        <v>17.216999999999999</v>
      </c>
      <c r="J28" s="4">
        <v>10</v>
      </c>
      <c r="K28" s="4">
        <v>9.0410000000000004</v>
      </c>
      <c r="L28" s="4">
        <v>1</v>
      </c>
      <c r="M28" s="4">
        <v>0.104</v>
      </c>
      <c r="N28" s="4"/>
      <c r="O28" s="4"/>
      <c r="P28" s="4">
        <v>1</v>
      </c>
      <c r="Q28" s="4">
        <v>0.11</v>
      </c>
      <c r="R28" s="4">
        <v>3</v>
      </c>
      <c r="S28" s="4">
        <v>0.71099999999999997</v>
      </c>
    </row>
    <row r="29" spans="1:19" ht="15" customHeight="1" x14ac:dyDescent="0.25">
      <c r="A29" s="13" t="s">
        <v>10</v>
      </c>
      <c r="B29" s="4"/>
      <c r="C29" s="4"/>
      <c r="D29" s="11">
        <v>1</v>
      </c>
      <c r="E29" s="11">
        <v>0.29099999999999998</v>
      </c>
      <c r="F29" s="4"/>
      <c r="G29" s="4"/>
      <c r="H29" s="4"/>
      <c r="I29" s="4"/>
      <c r="J29" s="4">
        <v>1</v>
      </c>
      <c r="K29" s="4">
        <v>2.0179999999999998</v>
      </c>
      <c r="L29" s="4"/>
      <c r="M29" s="4"/>
      <c r="N29" s="4">
        <v>1</v>
      </c>
      <c r="O29" s="4">
        <v>1.444</v>
      </c>
      <c r="P29" s="4"/>
      <c r="Q29" s="4"/>
      <c r="R29" s="4">
        <v>1</v>
      </c>
      <c r="S29" s="4">
        <v>0.60899999999999999</v>
      </c>
    </row>
    <row r="30" spans="1:19" ht="15" customHeight="1" x14ac:dyDescent="0.25">
      <c r="A30" s="13" t="s">
        <v>9</v>
      </c>
      <c r="B30" s="4">
        <v>14</v>
      </c>
      <c r="C30" s="4">
        <v>12.86</v>
      </c>
      <c r="D30" s="11">
        <v>13</v>
      </c>
      <c r="E30" s="11">
        <v>33.920999999999999</v>
      </c>
      <c r="F30" s="4"/>
      <c r="G30" s="4"/>
      <c r="H30" s="4">
        <v>3</v>
      </c>
      <c r="I30" s="4">
        <v>4.694</v>
      </c>
      <c r="J30" s="4">
        <v>13</v>
      </c>
      <c r="K30" s="4">
        <v>18.41</v>
      </c>
      <c r="L30" s="4"/>
      <c r="M30" s="4"/>
      <c r="N30" s="4">
        <v>3</v>
      </c>
      <c r="O30" s="4">
        <v>2.3690000000000002</v>
      </c>
      <c r="P30" s="4"/>
      <c r="Q30" s="4"/>
      <c r="R30" s="4">
        <v>1</v>
      </c>
      <c r="S30" s="4">
        <v>0.72299999999999998</v>
      </c>
    </row>
    <row r="31" spans="1:19" s="1" customFormat="1" ht="15" customHeight="1" x14ac:dyDescent="0.15">
      <c r="A31" s="9" t="s">
        <v>35</v>
      </c>
      <c r="B31" s="9">
        <v>15</v>
      </c>
      <c r="C31" s="9">
        <v>19.628</v>
      </c>
      <c r="D31" s="9">
        <v>10</v>
      </c>
      <c r="E31" s="9">
        <v>6.2839999999999998</v>
      </c>
      <c r="F31" s="9">
        <v>25</v>
      </c>
      <c r="G31" s="9">
        <v>11.476000000000001</v>
      </c>
      <c r="H31" s="9">
        <v>7</v>
      </c>
      <c r="I31" s="9">
        <v>17.984999999999999</v>
      </c>
      <c r="J31" s="9">
        <v>7</v>
      </c>
      <c r="K31" s="9">
        <v>13.44</v>
      </c>
      <c r="L31" s="9">
        <v>27</v>
      </c>
      <c r="M31" s="9">
        <v>22.143000000000001</v>
      </c>
      <c r="N31" s="9">
        <v>2</v>
      </c>
      <c r="O31" s="9">
        <v>0.64</v>
      </c>
      <c r="P31" s="9">
        <v>2</v>
      </c>
      <c r="Q31" s="9">
        <v>4.6139999999999999</v>
      </c>
      <c r="R31" s="9">
        <v>2</v>
      </c>
      <c r="S31" s="9">
        <v>1.59</v>
      </c>
    </row>
    <row r="32" spans="1:19" ht="15" customHeight="1" x14ac:dyDescent="0.15">
      <c r="A32" s="15" t="s">
        <v>39</v>
      </c>
      <c r="B32" s="4">
        <f>SUM(B3:B31)</f>
        <v>70</v>
      </c>
      <c r="C32" s="4">
        <f t="shared" ref="C32:S32" si="0">SUM(C3:C31)</f>
        <v>56.771000000000001</v>
      </c>
      <c r="D32" s="4">
        <f>SUM(D3:D31)</f>
        <v>176</v>
      </c>
      <c r="E32" s="4">
        <f>SUM(E3:E31)</f>
        <v>246.83299999999997</v>
      </c>
      <c r="F32" s="4">
        <f>SUM(F3:F31)</f>
        <v>65</v>
      </c>
      <c r="G32" s="4">
        <f>SUM(G3:G31)</f>
        <v>20.777000000000001</v>
      </c>
      <c r="H32" s="4">
        <f t="shared" si="0"/>
        <v>53</v>
      </c>
      <c r="I32" s="4">
        <f t="shared" si="0"/>
        <v>89.837000000000003</v>
      </c>
      <c r="J32" s="4">
        <f>SUM(J3:J31)</f>
        <v>95</v>
      </c>
      <c r="K32" s="4">
        <f>SUM(K3:K31)</f>
        <v>77.012999999999991</v>
      </c>
      <c r="L32" s="4">
        <f>SUM(L3:L31)</f>
        <v>74</v>
      </c>
      <c r="M32" s="4">
        <f>SUM(M3:M31)</f>
        <v>60.825999999999993</v>
      </c>
      <c r="N32" s="4">
        <f t="shared" si="0"/>
        <v>53</v>
      </c>
      <c r="O32" s="4">
        <f t="shared" si="0"/>
        <v>73.86399999999999</v>
      </c>
      <c r="P32" s="4">
        <f t="shared" si="0"/>
        <v>67</v>
      </c>
      <c r="Q32" s="4">
        <f t="shared" si="0"/>
        <v>107.30200000000001</v>
      </c>
      <c r="R32" s="4">
        <f t="shared" si="0"/>
        <v>47</v>
      </c>
      <c r="S32" s="4">
        <f t="shared" si="0"/>
        <v>17.933</v>
      </c>
    </row>
  </sheetData>
  <mergeCells count="10">
    <mergeCell ref="R1:S1"/>
    <mergeCell ref="A1:A2"/>
    <mergeCell ref="B1:C1"/>
    <mergeCell ref="H1:I1"/>
    <mergeCell ref="N1:O1"/>
    <mergeCell ref="D1:E1"/>
    <mergeCell ref="J1:K1"/>
    <mergeCell ref="P1:Q1"/>
    <mergeCell ref="F1:G1"/>
    <mergeCell ref="L1:M1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index</vt:lpstr>
      <vt:lpstr>dominance index(Y)</vt:lpstr>
      <vt:lpstr>initial quantity and wet 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杨传平</dc:creator>
  <cp:lastModifiedBy>ttkx syz</cp:lastModifiedBy>
  <dcterms:created xsi:type="dcterms:W3CDTF">2024-05-28T06:44:00Z</dcterms:created>
  <dcterms:modified xsi:type="dcterms:W3CDTF">2025-10-23T14:09:33Z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5A1D1F01D7584457891BC5CE52FF111B_13</vt:lpwstr>
  </property>
  <property fmtid="{D5CDD505-2E9C-101B-9397-08002B2CF9AE}" pid="3" name="KSOProductBuildVer">
    <vt:lpwstr>2052-12.1.0.16929</vt:lpwstr>
  </property>
</Properties>
</file>