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GitHub\doudizhu\"/>
    </mc:Choice>
  </mc:AlternateContent>
  <xr:revisionPtr revIDLastSave="0" documentId="13_ncr:1_{D01BE5B8-F040-4A9C-B405-0E6949B10F67}" xr6:coauthVersionLast="33" xr6:coauthVersionMax="33" xr10:uidLastSave="{00000000-0000-0000-0000-000000000000}"/>
  <bookViews>
    <workbookView xWindow="0" yWindow="0" windowWidth="16388" windowHeight="8190" tabRatio="500" xr2:uid="{00000000-000D-0000-FFFF-FFFF00000000}"/>
  </bookViews>
  <sheets>
    <sheet name="模拟赛" sheetId="8" r:id="rId1"/>
    <sheet name="Sheet1" sheetId="7" r:id="rId2"/>
    <sheet name="积分赛2" sheetId="1" r:id="rId3"/>
    <sheet name="练习赛12" sheetId="6" r:id="rId4"/>
    <sheet name="加权总分表" sheetId="2" r:id="rId5"/>
    <sheet name="积分赛1_版本10" sheetId="3" r:id="rId6"/>
    <sheet name="权值" sheetId="4" r:id="rId7"/>
    <sheet name="积分赛1" sheetId="5" r:id="rId8"/>
  </sheets>
  <definedNames>
    <definedName name="_xlnm._FilterDatabase" localSheetId="7" hidden="1">积分赛1!$A$3:$P$68</definedName>
    <definedName name="_xlnm._FilterDatabase" localSheetId="2" hidden="1">积分赛2!$A$3:$P$68</definedName>
    <definedName name="_xlnm._FilterDatabase" localSheetId="4" hidden="1">加权总分表!$B$1:$G$221</definedName>
    <definedName name="_xlnm._FilterDatabase" localSheetId="0" hidden="1">模拟赛!$A$19:$H$35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8" l="1"/>
  <c r="G35" i="8"/>
  <c r="H27" i="8"/>
  <c r="G27" i="8"/>
  <c r="H34" i="8"/>
  <c r="G34" i="8"/>
  <c r="H26" i="8"/>
  <c r="G26" i="8"/>
  <c r="H33" i="8"/>
  <c r="G33" i="8"/>
  <c r="H25" i="8"/>
  <c r="G25" i="8"/>
  <c r="H32" i="8"/>
  <c r="G32" i="8"/>
  <c r="H24" i="8"/>
  <c r="G24" i="8"/>
  <c r="H31" i="8"/>
  <c r="G31" i="8"/>
  <c r="H23" i="8"/>
  <c r="G23" i="8"/>
  <c r="H30" i="8"/>
  <c r="G30" i="8"/>
  <c r="H22" i="8"/>
  <c r="G22" i="8"/>
  <c r="H29" i="8"/>
  <c r="G29" i="8"/>
  <c r="H21" i="8"/>
  <c r="G21" i="8"/>
  <c r="H28" i="8"/>
  <c r="G28" i="8"/>
  <c r="H20" i="8"/>
  <c r="G20" i="8"/>
  <c r="H17" i="8"/>
  <c r="G17" i="8"/>
  <c r="H15" i="8"/>
  <c r="G15" i="8"/>
  <c r="H13" i="8"/>
  <c r="G13" i="8"/>
  <c r="H11" i="8"/>
  <c r="G11" i="8"/>
  <c r="H9" i="8"/>
  <c r="G9" i="8"/>
  <c r="H7" i="8"/>
  <c r="G7" i="8"/>
  <c r="H5" i="8"/>
  <c r="G5" i="8"/>
  <c r="H3" i="8"/>
  <c r="G3" i="8"/>
  <c r="H16" i="8"/>
  <c r="G16" i="8"/>
  <c r="H14" i="8"/>
  <c r="G14" i="8"/>
  <c r="H12" i="8"/>
  <c r="G12" i="8"/>
  <c r="H10" i="8"/>
  <c r="G10" i="8"/>
  <c r="H8" i="8"/>
  <c r="G8" i="8"/>
  <c r="H6" i="8"/>
  <c r="G6" i="8"/>
  <c r="H4" i="8"/>
  <c r="G4" i="8"/>
  <c r="H2" i="8"/>
  <c r="G2" i="8"/>
  <c r="M37" i="7"/>
  <c r="L37" i="7"/>
  <c r="K37" i="7"/>
  <c r="J37" i="7"/>
  <c r="M36" i="7"/>
  <c r="L36" i="7"/>
  <c r="K36" i="7"/>
  <c r="J36" i="7"/>
  <c r="M35" i="7"/>
  <c r="L35" i="7"/>
  <c r="K35" i="7"/>
  <c r="J35" i="7"/>
  <c r="M34" i="7"/>
  <c r="L34" i="7"/>
  <c r="K34" i="7"/>
  <c r="J34" i="7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K29" i="7"/>
  <c r="J29" i="7"/>
  <c r="M28" i="7"/>
  <c r="L28" i="7"/>
  <c r="K28" i="7"/>
  <c r="J28" i="7"/>
  <c r="M27" i="7"/>
  <c r="L27" i="7"/>
  <c r="K27" i="7"/>
  <c r="J27" i="7"/>
  <c r="M26" i="7"/>
  <c r="L26" i="7"/>
  <c r="K26" i="7"/>
  <c r="J26" i="7"/>
  <c r="M25" i="7"/>
  <c r="L25" i="7"/>
  <c r="K25" i="7"/>
  <c r="J25" i="7"/>
  <c r="M24" i="7"/>
  <c r="L24" i="7"/>
  <c r="K24" i="7"/>
  <c r="J24" i="7"/>
  <c r="M23" i="7"/>
  <c r="L23" i="7"/>
  <c r="K23" i="7"/>
  <c r="J23" i="7"/>
  <c r="M22" i="7"/>
  <c r="L22" i="7"/>
  <c r="K22" i="7"/>
  <c r="J22" i="7"/>
  <c r="J3" i="7"/>
  <c r="K3" i="7"/>
  <c r="L3" i="7"/>
  <c r="M3" i="7"/>
  <c r="J4" i="7"/>
  <c r="K4" i="7"/>
  <c r="L4" i="7"/>
  <c r="M4" i="7"/>
  <c r="J5" i="7"/>
  <c r="K5" i="7"/>
  <c r="L5" i="7"/>
  <c r="M5" i="7"/>
  <c r="J6" i="7"/>
  <c r="K6" i="7"/>
  <c r="L6" i="7"/>
  <c r="M6" i="7"/>
  <c r="J7" i="7"/>
  <c r="K7" i="7"/>
  <c r="L7" i="7"/>
  <c r="M7" i="7"/>
  <c r="J8" i="7"/>
  <c r="K8" i="7"/>
  <c r="L8" i="7"/>
  <c r="M8" i="7"/>
  <c r="J9" i="7"/>
  <c r="K9" i="7"/>
  <c r="L9" i="7"/>
  <c r="M9" i="7"/>
  <c r="J10" i="7"/>
  <c r="K10" i="7"/>
  <c r="L10" i="7"/>
  <c r="M10" i="7"/>
  <c r="J11" i="7"/>
  <c r="K11" i="7"/>
  <c r="L11" i="7"/>
  <c r="M11" i="7"/>
  <c r="J12" i="7"/>
  <c r="K12" i="7"/>
  <c r="L12" i="7"/>
  <c r="M12" i="7"/>
  <c r="J13" i="7"/>
  <c r="K13" i="7"/>
  <c r="L13" i="7"/>
  <c r="M13" i="7"/>
  <c r="J14" i="7"/>
  <c r="K14" i="7"/>
  <c r="L14" i="7"/>
  <c r="M14" i="7"/>
  <c r="J15" i="7"/>
  <c r="K15" i="7"/>
  <c r="L15" i="7"/>
  <c r="M15" i="7"/>
  <c r="J16" i="7"/>
  <c r="K16" i="7"/>
  <c r="L16" i="7"/>
  <c r="M16" i="7"/>
  <c r="J17" i="7"/>
  <c r="K17" i="7"/>
  <c r="L17" i="7"/>
  <c r="M17" i="7"/>
  <c r="M2" i="7"/>
  <c r="L2" i="7"/>
  <c r="K2" i="7"/>
  <c r="J2" i="7"/>
  <c r="N27" i="6"/>
  <c r="M27" i="6"/>
  <c r="L27" i="6"/>
  <c r="K27" i="6"/>
  <c r="N24" i="6"/>
  <c r="M24" i="6"/>
  <c r="L24" i="6"/>
  <c r="K24" i="6"/>
  <c r="N20" i="6"/>
  <c r="M20" i="6"/>
  <c r="L20" i="6"/>
  <c r="K20" i="6"/>
  <c r="N17" i="6"/>
  <c r="M17" i="6"/>
  <c r="L17" i="6"/>
  <c r="K17" i="6"/>
  <c r="N16" i="6"/>
  <c r="M16" i="6"/>
  <c r="L16" i="6"/>
  <c r="K16" i="6"/>
  <c r="N15" i="6"/>
  <c r="M15" i="6"/>
  <c r="L15" i="6"/>
  <c r="K15" i="6"/>
  <c r="N14" i="6"/>
  <c r="M14" i="6"/>
  <c r="L14" i="6"/>
  <c r="K14" i="6"/>
  <c r="N13" i="6"/>
  <c r="M13" i="6"/>
  <c r="L13" i="6"/>
  <c r="K13" i="6"/>
  <c r="N12" i="6"/>
  <c r="M12" i="6"/>
  <c r="L12" i="6"/>
  <c r="K12" i="6"/>
  <c r="N11" i="6"/>
  <c r="M11" i="6"/>
  <c r="L11" i="6"/>
  <c r="K11" i="6"/>
  <c r="N10" i="6"/>
  <c r="M10" i="6"/>
  <c r="L10" i="6"/>
  <c r="K10" i="6"/>
  <c r="N9" i="6"/>
  <c r="M9" i="6"/>
  <c r="L9" i="6"/>
  <c r="K9" i="6"/>
  <c r="N8" i="6"/>
  <c r="M8" i="6"/>
  <c r="L8" i="6"/>
  <c r="K8" i="6"/>
  <c r="N7" i="6"/>
  <c r="M7" i="6"/>
  <c r="L7" i="6"/>
  <c r="K7" i="6"/>
  <c r="N6" i="6"/>
  <c r="M6" i="6"/>
  <c r="L6" i="6"/>
  <c r="K6" i="6"/>
  <c r="N5" i="6"/>
  <c r="M5" i="6"/>
  <c r="L5" i="6"/>
  <c r="K5" i="6"/>
  <c r="N4" i="6"/>
  <c r="M4" i="6"/>
  <c r="L4" i="6"/>
  <c r="K4" i="6"/>
  <c r="K18" i="6" s="1"/>
  <c r="M68" i="5"/>
  <c r="N67" i="5"/>
  <c r="M67" i="5"/>
  <c r="L67" i="5"/>
  <c r="K67" i="5"/>
  <c r="N66" i="5"/>
  <c r="M66" i="5"/>
  <c r="L66" i="5"/>
  <c r="K66" i="5"/>
  <c r="N65" i="5"/>
  <c r="M65" i="5"/>
  <c r="L65" i="5"/>
  <c r="K65" i="5"/>
  <c r="N64" i="5"/>
  <c r="M64" i="5"/>
  <c r="L64" i="5"/>
  <c r="K64" i="5"/>
  <c r="N63" i="5"/>
  <c r="M63" i="5"/>
  <c r="L63" i="5"/>
  <c r="K63" i="5"/>
  <c r="N62" i="5"/>
  <c r="M62" i="5"/>
  <c r="L62" i="5"/>
  <c r="K62" i="5"/>
  <c r="N61" i="5"/>
  <c r="M61" i="5"/>
  <c r="L61" i="5"/>
  <c r="K61" i="5"/>
  <c r="N60" i="5"/>
  <c r="M60" i="5"/>
  <c r="L60" i="5"/>
  <c r="K60" i="5"/>
  <c r="N59" i="5"/>
  <c r="M59" i="5"/>
  <c r="L59" i="5"/>
  <c r="K59" i="5"/>
  <c r="N58" i="5"/>
  <c r="M58" i="5"/>
  <c r="L58" i="5"/>
  <c r="K58" i="5"/>
  <c r="N57" i="5"/>
  <c r="M57" i="5"/>
  <c r="L57" i="5"/>
  <c r="K57" i="5"/>
  <c r="N56" i="5"/>
  <c r="M56" i="5"/>
  <c r="L56" i="5"/>
  <c r="K56" i="5"/>
  <c r="N55" i="5"/>
  <c r="M55" i="5"/>
  <c r="L55" i="5"/>
  <c r="K55" i="5"/>
  <c r="N54" i="5"/>
  <c r="M54" i="5"/>
  <c r="L54" i="5"/>
  <c r="K54" i="5"/>
  <c r="N53" i="5"/>
  <c r="M53" i="5"/>
  <c r="L53" i="5"/>
  <c r="K53" i="5"/>
  <c r="N52" i="5"/>
  <c r="M52" i="5"/>
  <c r="L52" i="5"/>
  <c r="K52" i="5"/>
  <c r="N51" i="5"/>
  <c r="M51" i="5"/>
  <c r="L51" i="5"/>
  <c r="K51" i="5"/>
  <c r="N50" i="5"/>
  <c r="M50" i="5"/>
  <c r="L50" i="5"/>
  <c r="K50" i="5"/>
  <c r="N49" i="5"/>
  <c r="M49" i="5"/>
  <c r="L49" i="5"/>
  <c r="K49" i="5"/>
  <c r="N48" i="5"/>
  <c r="M48" i="5"/>
  <c r="L48" i="5"/>
  <c r="K48" i="5"/>
  <c r="N47" i="5"/>
  <c r="M47" i="5"/>
  <c r="L47" i="5"/>
  <c r="K47" i="5"/>
  <c r="N46" i="5"/>
  <c r="M46" i="5"/>
  <c r="L46" i="5"/>
  <c r="K46" i="5"/>
  <c r="N45" i="5"/>
  <c r="M45" i="5"/>
  <c r="L45" i="5"/>
  <c r="K45" i="5"/>
  <c r="N44" i="5"/>
  <c r="M44" i="5"/>
  <c r="L44" i="5"/>
  <c r="K44" i="5"/>
  <c r="N43" i="5"/>
  <c r="M43" i="5"/>
  <c r="L43" i="5"/>
  <c r="K43" i="5"/>
  <c r="N42" i="5"/>
  <c r="M42" i="5"/>
  <c r="L42" i="5"/>
  <c r="K42" i="5"/>
  <c r="N41" i="5"/>
  <c r="M41" i="5"/>
  <c r="L41" i="5"/>
  <c r="K41" i="5"/>
  <c r="N40" i="5"/>
  <c r="M40" i="5"/>
  <c r="L40" i="5"/>
  <c r="K40" i="5"/>
  <c r="N39" i="5"/>
  <c r="M39" i="5"/>
  <c r="L39" i="5"/>
  <c r="K39" i="5"/>
  <c r="N38" i="5"/>
  <c r="M38" i="5"/>
  <c r="L38" i="5"/>
  <c r="K38" i="5"/>
  <c r="N37" i="5"/>
  <c r="M37" i="5"/>
  <c r="L37" i="5"/>
  <c r="K37" i="5"/>
  <c r="N36" i="5"/>
  <c r="M36" i="5"/>
  <c r="L36" i="5"/>
  <c r="K36" i="5"/>
  <c r="N35" i="5"/>
  <c r="M35" i="5"/>
  <c r="L35" i="5"/>
  <c r="K35" i="5"/>
  <c r="N34" i="5"/>
  <c r="M34" i="5"/>
  <c r="L34" i="5"/>
  <c r="K34" i="5"/>
  <c r="N33" i="5"/>
  <c r="M33" i="5"/>
  <c r="L33" i="5"/>
  <c r="K33" i="5"/>
  <c r="N32" i="5"/>
  <c r="M32" i="5"/>
  <c r="L32" i="5"/>
  <c r="K32" i="5"/>
  <c r="N31" i="5"/>
  <c r="M31" i="5"/>
  <c r="L31" i="5"/>
  <c r="K31" i="5"/>
  <c r="N30" i="5"/>
  <c r="M30" i="5"/>
  <c r="L30" i="5"/>
  <c r="K30" i="5"/>
  <c r="N29" i="5"/>
  <c r="M29" i="5"/>
  <c r="L29" i="5"/>
  <c r="K29" i="5"/>
  <c r="N28" i="5"/>
  <c r="M28" i="5"/>
  <c r="L28" i="5"/>
  <c r="K28" i="5"/>
  <c r="N27" i="5"/>
  <c r="M27" i="5"/>
  <c r="L27" i="5"/>
  <c r="K27" i="5"/>
  <c r="N26" i="5"/>
  <c r="M26" i="5"/>
  <c r="L26" i="5"/>
  <c r="K26" i="5"/>
  <c r="N25" i="5"/>
  <c r="M25" i="5"/>
  <c r="L25" i="5"/>
  <c r="K25" i="5"/>
  <c r="N24" i="5"/>
  <c r="M24" i="5"/>
  <c r="L24" i="5"/>
  <c r="K24" i="5"/>
  <c r="N23" i="5"/>
  <c r="M23" i="5"/>
  <c r="L23" i="5"/>
  <c r="K23" i="5"/>
  <c r="N22" i="5"/>
  <c r="M22" i="5"/>
  <c r="L22" i="5"/>
  <c r="K22" i="5"/>
  <c r="N21" i="5"/>
  <c r="M21" i="5"/>
  <c r="L21" i="5"/>
  <c r="K21" i="5"/>
  <c r="N20" i="5"/>
  <c r="M20" i="5"/>
  <c r="L20" i="5"/>
  <c r="K20" i="5"/>
  <c r="N19" i="5"/>
  <c r="M19" i="5"/>
  <c r="L19" i="5"/>
  <c r="K19" i="5"/>
  <c r="N18" i="5"/>
  <c r="M18" i="5"/>
  <c r="L18" i="5"/>
  <c r="K18" i="5"/>
  <c r="N17" i="5"/>
  <c r="M17" i="5"/>
  <c r="L17" i="5"/>
  <c r="K17" i="5"/>
  <c r="N16" i="5"/>
  <c r="M16" i="5"/>
  <c r="L16" i="5"/>
  <c r="K16" i="5"/>
  <c r="N15" i="5"/>
  <c r="M15" i="5"/>
  <c r="L15" i="5"/>
  <c r="K15" i="5"/>
  <c r="N14" i="5"/>
  <c r="M14" i="5"/>
  <c r="L14" i="5"/>
  <c r="K14" i="5"/>
  <c r="N13" i="5"/>
  <c r="M13" i="5"/>
  <c r="L13" i="5"/>
  <c r="K13" i="5"/>
  <c r="N12" i="5"/>
  <c r="M12" i="5"/>
  <c r="L12" i="5"/>
  <c r="K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K69" i="5" s="1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9" i="3"/>
  <c r="M59" i="3"/>
  <c r="L59" i="3"/>
  <c r="K59" i="3"/>
  <c r="N58" i="3"/>
  <c r="M58" i="3"/>
  <c r="L58" i="3"/>
  <c r="K58" i="3"/>
  <c r="N57" i="3"/>
  <c r="M57" i="3"/>
  <c r="L57" i="3"/>
  <c r="K57" i="3"/>
  <c r="N56" i="3"/>
  <c r="M56" i="3"/>
  <c r="L56" i="3"/>
  <c r="K56" i="3"/>
  <c r="N55" i="3"/>
  <c r="M55" i="3"/>
  <c r="L55" i="3"/>
  <c r="K55" i="3"/>
  <c r="N54" i="3"/>
  <c r="M54" i="3"/>
  <c r="L54" i="3"/>
  <c r="K54" i="3"/>
  <c r="N53" i="3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45" i="3"/>
  <c r="M45" i="3"/>
  <c r="L45" i="3"/>
  <c r="K45" i="3"/>
  <c r="N44" i="3"/>
  <c r="M44" i="3"/>
  <c r="L44" i="3"/>
  <c r="K44" i="3"/>
  <c r="N43" i="3"/>
  <c r="M43" i="3"/>
  <c r="L43" i="3"/>
  <c r="K43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M4" i="3"/>
  <c r="M68" i="3" s="1"/>
  <c r="L4" i="3"/>
  <c r="K4" i="3"/>
  <c r="K68" i="3" s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M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K68" i="1" s="1"/>
  <c r="K69" i="1" s="1"/>
  <c r="H36" i="8" l="1"/>
  <c r="G36" i="8"/>
  <c r="H18" i="8"/>
  <c r="G18" i="8"/>
  <c r="J38" i="7"/>
  <c r="K38" i="7"/>
  <c r="M38" i="7"/>
  <c r="L38" i="7"/>
  <c r="K18" i="7"/>
  <c r="J18" i="7"/>
  <c r="M18" i="7"/>
  <c r="L18" i="7"/>
  <c r="K68" i="5"/>
  <c r="J66" i="7" l="1"/>
  <c r="J67" i="7" s="1"/>
  <c r="L66" i="7"/>
</calcChain>
</file>

<file path=xl/sharedStrings.xml><?xml version="1.0" encoding="utf-8"?>
<sst xmlns="http://schemas.openxmlformats.org/spreadsheetml/2006/main" count="1414" uniqueCount="660">
  <si>
    <r>
      <rPr>
        <sz val="11"/>
        <color rgb="FF000000"/>
        <rFont val="微软雅黑"/>
        <family val="2"/>
        <charset val="134"/>
      </rPr>
      <t>积分赛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对局列表：</t>
    </r>
  </si>
  <si>
    <t>https://www.botzone.org/group/5ad58aae639b8943c5f56597#5af1506774f87b05c0fc8d7e</t>
  </si>
  <si>
    <t>https://www.botzone.org/group/5ad58aae639b8943c5f56597#5b025979765c7d10b661d2ae</t>
  </si>
  <si>
    <t>轮次</t>
  </si>
  <si>
    <t>我是地主</t>
  </si>
  <si>
    <r>
      <rPr>
        <sz val="11"/>
        <color rgb="FF000000"/>
        <rFont val="微软雅黑"/>
        <family val="2"/>
        <charset val="134"/>
      </rPr>
      <t>对手</t>
    </r>
    <r>
      <rPr>
        <sz val="11"/>
        <color rgb="FF000000"/>
        <rFont val="Calibri"/>
        <family val="2"/>
        <charset val="134"/>
      </rPr>
      <t>ID</t>
    </r>
  </si>
  <si>
    <r>
      <rPr>
        <sz val="11"/>
        <color rgb="FF000000"/>
        <rFont val="微软雅黑"/>
        <family val="2"/>
        <charset val="134"/>
      </rPr>
      <t>对手</t>
    </r>
    <r>
      <rPr>
        <sz val="11"/>
        <color rgb="FF000000"/>
        <rFont val="Calibri"/>
        <family val="2"/>
        <charset val="134"/>
      </rPr>
      <t>BOT</t>
    </r>
  </si>
  <si>
    <t>地主得分</t>
  </si>
  <si>
    <t>农民得分</t>
  </si>
  <si>
    <t>新地主得分</t>
  </si>
  <si>
    <t>新农民得分</t>
  </si>
  <si>
    <t>旧链接</t>
  </si>
  <si>
    <t>新链接</t>
  </si>
  <si>
    <t>我方得分</t>
  </si>
  <si>
    <t>对方得分</t>
  </si>
  <si>
    <t>我方新得分</t>
  </si>
  <si>
    <t>对方新得分</t>
  </si>
  <si>
    <t>_noname</t>
  </si>
  <si>
    <t>https://www.botzone.org/match/5b0acf471e79c40ff0378bff</t>
  </si>
  <si>
    <t>https://www.botzone.org/match/5b0acfb01e79c40ff0378ec9</t>
  </si>
  <si>
    <t>pibear</t>
  </si>
  <si>
    <t>https://www.botzone.org/match/5b0ad09c1e79c40ff037909f</t>
  </si>
  <si>
    <t>https://www.botzone.org/match/5b0ad0fe1e79c40ff0379280</t>
  </si>
  <si>
    <t>liangjs</t>
  </si>
  <si>
    <t>https://www.botzone.org/match/5b0ad1c01e79c40ff03793b9</t>
  </si>
  <si>
    <t>https://www.botzone.org/match/5b0ad2131e79c40ff037968e</t>
  </si>
  <si>
    <t>frankfort</t>
  </si>
  <si>
    <t>https://www.botzone.org/match/5b0ad2ad1e79c40ff0379743</t>
  </si>
  <si>
    <t>https://www.botzone.org/match/5b0ad3df1e79c40ff0379af0</t>
  </si>
  <si>
    <t>子曰木天</t>
  </si>
  <si>
    <t>https://www.botzone.org/match/5b0ad41b1e79c40ff0379d5a</t>
  </si>
  <si>
    <t>MirrorGray</t>
  </si>
  <si>
    <t>https://www.botzone.org/match/5b0ad4e21e79c40ff0379eb9</t>
  </si>
  <si>
    <t>https://www.botzone.org/match/5b0ad4ec1e79c40ff037a077</t>
  </si>
  <si>
    <t>MrWolffy</t>
  </si>
  <si>
    <t>https://www.botzone.org/match/5b0ad61b1e79c40ff037a27a</t>
  </si>
  <si>
    <t>https://www.botzone.org/match/5b0ad6531e79c40ff037a4d2</t>
  </si>
  <si>
    <t>yyk</t>
  </si>
  <si>
    <t>https://www.botzone.org/match/5b0ad7271e79c40ff037a62b</t>
  </si>
  <si>
    <t>https://www.botzone.org/match/5b0ad7341e79c40ff037a7f4</t>
  </si>
  <si>
    <t>minghang</t>
  </si>
  <si>
    <t>https://www.botzone.org/match/5b0ad8121e79c40ff037a9e6</t>
  </si>
  <si>
    <t>https://www.botzone.org/match/5b0ad82c1e79c40ff037abd1</t>
  </si>
  <si>
    <t>AreWeCoolYet</t>
  </si>
  <si>
    <t>https://www.botzone.org/match/5b0ad9151e79c40ff037ad8d</t>
  </si>
  <si>
    <t>https://www.botzone.org/match/5b0ad93a1e79c40ff037b034</t>
  </si>
  <si>
    <t>clubjack</t>
  </si>
  <si>
    <t>https://www.botzone.org/match/5b0ada021e79c40ff037b175</t>
  </si>
  <si>
    <t>https://www.botzone.org/match/5b0ada1b1e79c40ff037b37b</t>
  </si>
  <si>
    <t>cy1700012807</t>
  </si>
  <si>
    <t>https://www.botzone.org/match/5b0adb041e79c40ff037b53e</t>
  </si>
  <si>
    <t>https://www.botzone.org/match/5b0adb281e79c40ff037b796</t>
  </si>
  <si>
    <t>Dustinhe</t>
  </si>
  <si>
    <t>https://www.botzone.org/match/5b0adbf11e79c40ff037b92b</t>
  </si>
  <si>
    <t>https://www.botzone.org/match/5b0adc371e79c40ff037bbfa</t>
  </si>
  <si>
    <t>呱呱呱</t>
  </si>
  <si>
    <t>https://www.botzone.org/match/5b0adce31e79c40ff037bd03</t>
  </si>
  <si>
    <t>https://www.botzone.org/match/5b0add191e79c40ff037bf8b</t>
  </si>
  <si>
    <t>Doge</t>
  </si>
  <si>
    <t>https://www.botzone.org/match/5b0adde61e79c40ff037c0a8</t>
  </si>
  <si>
    <t>https://www.botzone.org/match/5b0ade2c1e79c40ff037c381</t>
  </si>
  <si>
    <t>CP4</t>
  </si>
  <si>
    <t>https://www.botzone.org/match/5b0adeda1e79c40ff037c448</t>
  </si>
  <si>
    <t>https://www.botzone.org/match/5b0adf2b1e79c40ff037c74f</t>
  </si>
  <si>
    <t>Rlion</t>
  </si>
  <si>
    <t>https://www.botzone.org/match/5b0adfe11e79c40ff037c7e3</t>
  </si>
  <si>
    <t>https://www.botzone.org/match/5b0ae0251e79c40ff037caab</t>
  </si>
  <si>
    <t xml:space="preserve">poor_landlord </t>
  </si>
  <si>
    <t>https://www.botzone.org/match/5b0ae0e91e79c40ff037cb78</t>
  </si>
  <si>
    <t>https://www.botzone.org/match/5b0ae0fc1e79c40ff037cd70</t>
  </si>
  <si>
    <t>cdc</t>
  </si>
  <si>
    <t>https://www.botzone.org/match/5b0ae1c21e79c40ff037cf26</t>
  </si>
  <si>
    <t>https://www.botzone.org/match/5b0ae1d41e79c40ff037d126</t>
  </si>
  <si>
    <t>conqueror</t>
  </si>
  <si>
    <t>https://www.botzone.org/match/5b0ae2c31e79c40ff037d2e0</t>
  </si>
  <si>
    <t>https://www.botzone.org/match/5b0ae2df1e79c40ff037d51f</t>
  </si>
  <si>
    <t>逐梦演艺圈</t>
  </si>
  <si>
    <t>https://www.botzone.org/match/5b0ae3ce1e79c40ff037d696</t>
  </si>
  <si>
    <t>https://www.botzone.org/match/5b0ae40a1e79c40ff037d8e8</t>
  </si>
  <si>
    <t>KunerStudio</t>
  </si>
  <si>
    <t>https://www.botzone.org/match/5b0ae5091e79c40ff037da33</t>
  </si>
  <si>
    <t>https://www.botzone.org/match/5b0ae5511e79c40ff037dd3b</t>
  </si>
  <si>
    <t>我是好人</t>
  </si>
  <si>
    <t>https://www.botzone.org/match/5b0ae5ff1e79c40ff037ddbc</t>
  </si>
  <si>
    <t>https://www.botzone.org/match/5b0ae60e1e79c40ff037df80</t>
  </si>
  <si>
    <t>eecsrqq</t>
  </si>
  <si>
    <t>https://www.botzone.org/match/5b0ae71a1e79c40ff037e162</t>
  </si>
  <si>
    <t>https://www.botzone.org/match/5b0ae7311e79c40ff037e356</t>
  </si>
  <si>
    <t>Nox +9-2</t>
  </si>
  <si>
    <t>hawww</t>
  </si>
  <si>
    <t>https://www.botzone.org/match/5b0ae8571e79c40ff037e50f</t>
  </si>
  <si>
    <t>https://www.botzone.org/match/5b0ae8731e79c40ff037e70b</t>
  </si>
  <si>
    <t>wsw4</t>
  </si>
  <si>
    <t>https://www.botzone.org/match/5b0ae96a1e79c40ff037e8b7</t>
  </si>
  <si>
    <t>https://www.botzone.org/match/5b0ae9801e79c40ff037ea97</t>
  </si>
  <si>
    <t>wuyucheng</t>
  </si>
  <si>
    <t>https://www.botzone.org/match/5b0aea821e79c40ff037ec40</t>
  </si>
  <si>
    <t>https://www.botzone.org/match/5b0aea971e79c40ff037ee40</t>
  </si>
  <si>
    <t>czxlesh</t>
  </si>
  <si>
    <t>https://www.botzone.org/match/5b0aeb6d1e79c40ff037efe4</t>
  </si>
  <si>
    <t>https://www.botzone.org/match/5b0aebc11e79c40ff037f2ee</t>
  </si>
  <si>
    <t>SCP_173</t>
  </si>
  <si>
    <t>https://www.botzone.org/match/5b0aec6a1e79c40ff037f381</t>
  </si>
  <si>
    <t>https://www.botzone.org/match/5b0aec8a1e79c40ff037f5cd</t>
  </si>
  <si>
    <t>nox</t>
  </si>
  <si>
    <t>https://www.botzone.org/match/5b0aed371e79c40ff037f70a</t>
  </si>
  <si>
    <t>https://www.botzone.org/match/5b0aed631e79c40ff037f93b</t>
  </si>
  <si>
    <t>Pedro</t>
  </si>
  <si>
    <t>https://www.botzone.org/match/5b0aee561e79c40ff037fa98</t>
  </si>
  <si>
    <t>https://www.botzone.org/match/5b0aee711e79c40ff037fcd5</t>
  </si>
  <si>
    <t>恶膜某民秒没命</t>
  </si>
  <si>
    <t>https://www.botzone.org/match/5b0aef4d1e79c40ff037fe30</t>
  </si>
  <si>
    <t>https://www.botzone.org/match/5b0aef921e79c40ff0380182</t>
  </si>
  <si>
    <t>排名</t>
  </si>
  <si>
    <t>玩家昵称</t>
  </si>
  <si>
    <t>第二轮分数</t>
  </si>
  <si>
    <t>第一轮分数</t>
  </si>
  <si>
    <t>第三轮分数</t>
  </si>
  <si>
    <t>加权总分</t>
  </si>
  <si>
    <t>poor_landlord (nul)</t>
  </si>
  <si>
    <t>逐梦逐梦逐梦演艺圈圈圈圈圈圈圈圈圈圈</t>
  </si>
  <si>
    <t>结城明日奈</t>
  </si>
  <si>
    <t>mxl</t>
  </si>
  <si>
    <t>HackyHuang</t>
  </si>
  <si>
    <t>china_njlsc</t>
  </si>
  <si>
    <t>红叶枫了dc</t>
  </si>
  <si>
    <t>哎啊啊啊</t>
  </si>
  <si>
    <t>财神爷在此X斗地主天牌</t>
  </si>
  <si>
    <t>gtwolaopo</t>
  </si>
  <si>
    <t>_noname (苔丝·格雷迈恩)</t>
  </si>
  <si>
    <t>tangyuhao</t>
  </si>
  <si>
    <t>HenryB</t>
  </si>
  <si>
    <t>random_blues</t>
  </si>
  <si>
    <t>MrWolffy (起名叫sample的你们好意思吗？)</t>
  </si>
  <si>
    <t>大凤凤 (Phoenix)</t>
  </si>
  <si>
    <t>wuyuhan</t>
  </si>
  <si>
    <t>bvbfhcc</t>
  </si>
  <si>
    <t>ZLRZLR</t>
  </si>
  <si>
    <t>拉格朗日</t>
  </si>
  <si>
    <t>Zhang</t>
  </si>
  <si>
    <t>KiXSTAr</t>
  </si>
  <si>
    <t>malusamayo</t>
  </si>
  <si>
    <t>AlchemistWang</t>
  </si>
  <si>
    <t>manacle</t>
  </si>
  <si>
    <t>kyrieblockcurry</t>
  </si>
  <si>
    <t>guoxiaojun</t>
  </si>
  <si>
    <t>悟已往之不谏</t>
  </si>
  <si>
    <t>Doge (Doge)</t>
  </si>
  <si>
    <t>流翼水封剑 (博博)</t>
  </si>
  <si>
    <t>hzw1998</t>
  </si>
  <si>
    <t>Hodur</t>
  </si>
  <si>
    <t>_1600017772</t>
  </si>
  <si>
    <t>奔驰牌小坦克</t>
  </si>
  <si>
    <t>Pbeen (高冷的啪怖同学-w-)</t>
  </si>
  <si>
    <t>Dorarara</t>
  </si>
  <si>
    <t>zhouz</t>
  </si>
  <si>
    <t>TKD</t>
  </si>
  <si>
    <t>NIP (KFC)</t>
  </si>
  <si>
    <t>Ir1d</t>
  </si>
  <si>
    <t>kelvin</t>
  </si>
  <si>
    <t>Langlands</t>
  </si>
  <si>
    <t>LincHpin</t>
  </si>
  <si>
    <t>Get_you_man</t>
  </si>
  <si>
    <t>天梯豪华送分餐</t>
  </si>
  <si>
    <t>布尔丶</t>
  </si>
  <si>
    <t>zhangrf</t>
  </si>
  <si>
    <t>Fool</t>
  </si>
  <si>
    <t>神奇猪猪侠</t>
  </si>
  <si>
    <t>正南其北</t>
  </si>
  <si>
    <t>AvaLanChe</t>
  </si>
  <si>
    <t>RNG_NO1</t>
  </si>
  <si>
    <t>星痕痕</t>
  </si>
  <si>
    <t>microstrong</t>
  </si>
  <si>
    <t>baelish</t>
  </si>
  <si>
    <t>Truckey</t>
  </si>
  <si>
    <t>utkceb</t>
  </si>
  <si>
    <t>弗洛易失不易得 (我的地秃了，也强了)</t>
  </si>
  <si>
    <t>chensishuo (css)</t>
  </si>
  <si>
    <t>Quack</t>
  </si>
  <si>
    <t>BakaNiner (groupnick.nonnull)</t>
  </si>
  <si>
    <t>Jaziel</t>
  </si>
  <si>
    <t>alpha没有狗</t>
  </si>
  <si>
    <t>mhs</t>
  </si>
  <si>
    <t>MlfamlfySentryJ</t>
  </si>
  <si>
    <t>waterlzx</t>
  </si>
  <si>
    <t>FrederickLee</t>
  </si>
  <si>
    <t>hhhhhhhhhh</t>
  </si>
  <si>
    <t>Naganohara_Mio</t>
  </si>
  <si>
    <t>myh小弱</t>
  </si>
  <si>
    <t>开水大魔王 (开水大魔王)</t>
  </si>
  <si>
    <t>jcy</t>
  </si>
  <si>
    <t>我是地球人 (爆破小队)</t>
  </si>
  <si>
    <t>Zflipping</t>
  </si>
  <si>
    <t>Chen</t>
  </si>
  <si>
    <t>qjc最帅</t>
  </si>
  <si>
    <t>xqq</t>
  </si>
  <si>
    <t>xyz</t>
  </si>
  <si>
    <t>ArimaKawori</t>
  </si>
  <si>
    <t>hsj576 (Joker)</t>
  </si>
  <si>
    <t>primavera</t>
  </si>
  <si>
    <t>Charlie (王炸)</t>
  </si>
  <si>
    <t>AcrossTheSky</t>
  </si>
  <si>
    <t>哈士奇别太懒</t>
  </si>
  <si>
    <t>我好菜啊 (送分sample)</t>
  </si>
  <si>
    <t>cabbage</t>
  </si>
  <si>
    <t>Zer0Passion</t>
  </si>
  <si>
    <t>Pastafarian</t>
  </si>
  <si>
    <t>yza</t>
  </si>
  <si>
    <t>鸵小鸟</t>
  </si>
  <si>
    <t>sxjjason</t>
  </si>
  <si>
    <t>FTL</t>
  </si>
  <si>
    <t>gxb19960906</t>
  </si>
  <si>
    <t>www928</t>
  </si>
  <si>
    <t>zxg</t>
  </si>
  <si>
    <t>luost (HLChen-STLuo)</t>
  </si>
  <si>
    <t>Firmlyzhu</t>
  </si>
  <si>
    <t>只有我没打过斗地主</t>
  </si>
  <si>
    <t>qinbowen</t>
  </si>
  <si>
    <t>Rivendell</t>
  </si>
  <si>
    <t>立顿英式果茶</t>
  </si>
  <si>
    <t>wmm</t>
  </si>
  <si>
    <t>hui</t>
  </si>
  <si>
    <t>seeme</t>
  </si>
  <si>
    <t>艾里安星人</t>
  </si>
  <si>
    <t>Dla</t>
  </si>
  <si>
    <t>逐梦怪侠</t>
  </si>
  <si>
    <t>zch</t>
  </si>
  <si>
    <t>Derbin</t>
  </si>
  <si>
    <t>fosia</t>
  </si>
  <si>
    <t>小狐狸出场</t>
  </si>
  <si>
    <t>CasparSwift (弱鸡)</t>
  </si>
  <si>
    <t>Medorn</t>
  </si>
  <si>
    <t>nianqiao</t>
  </si>
  <si>
    <t>X_X_J</t>
  </si>
  <si>
    <t>杨汀1700012817</t>
  </si>
  <si>
    <t>lzllzl</t>
  </si>
  <si>
    <t>段浩诚 (孙山)</t>
  </si>
  <si>
    <t>LiamZ</t>
  </si>
  <si>
    <t>LessterWang</t>
  </si>
  <si>
    <t>deanyan3025</t>
  </si>
  <si>
    <t>剑圣的跳跳刀</t>
  </si>
  <si>
    <t>落叶风逝</t>
  </si>
  <si>
    <t>linwenxin</t>
  </si>
  <si>
    <t>Quantum (脆香米)</t>
  </si>
  <si>
    <t>周扒皮</t>
  </si>
  <si>
    <t>Robin</t>
  </si>
  <si>
    <t>pkuzhd</t>
  </si>
  <si>
    <t>SMSZZM</t>
  </si>
  <si>
    <t>teddyminggui</t>
  </si>
  <si>
    <t>WYM</t>
  </si>
  <si>
    <t>梅英苏</t>
  </si>
  <si>
    <t>ZELDA</t>
  </si>
  <si>
    <t>Telsa</t>
  </si>
  <si>
    <t>catink</t>
  </si>
  <si>
    <t>Ch_yuii</t>
  </si>
  <si>
    <t>guoguo (果果)</t>
  </si>
  <si>
    <t>ariaduan</t>
  </si>
  <si>
    <t>Bichidian</t>
  </si>
  <si>
    <t>Koorong</t>
  </si>
  <si>
    <t>sstark</t>
  </si>
  <si>
    <t>thrfirs</t>
  </si>
  <si>
    <t>DpDarkFantasy</t>
  </si>
  <si>
    <t>zzc</t>
  </si>
  <si>
    <t>zxr</t>
  </si>
  <si>
    <t>bla</t>
  </si>
  <si>
    <t>lyzy</t>
  </si>
  <si>
    <t>AaronAnima</t>
  </si>
  <si>
    <t>poorguy</t>
  </si>
  <si>
    <t>冰蓝妮妮</t>
  </si>
  <si>
    <t>Sanji</t>
  </si>
  <si>
    <t>trans</t>
  </si>
  <si>
    <t>Paul_Lyy</t>
  </si>
  <si>
    <t>eric</t>
  </si>
  <si>
    <t>yidazhengzong</t>
  </si>
  <si>
    <t>航天飞机什么鬼</t>
  </si>
  <si>
    <t>pkuyqk</t>
  </si>
  <si>
    <t>Poi</t>
  </si>
  <si>
    <t>AlanNPC</t>
  </si>
  <si>
    <t>bojohnzhang</t>
  </si>
  <si>
    <t>gurry</t>
  </si>
  <si>
    <t>Jyouhoukun</t>
  </si>
  <si>
    <t>dropD</t>
  </si>
  <si>
    <t>iwef</t>
  </si>
  <si>
    <t>iprozd</t>
  </si>
  <si>
    <t>徐德民</t>
  </si>
  <si>
    <t>Rook_Pedrose</t>
  </si>
  <si>
    <t>argentea</t>
  </si>
  <si>
    <t>zyh</t>
  </si>
  <si>
    <t>MorroWind</t>
  </si>
  <si>
    <t>jxrjxrjxr</t>
  </si>
  <si>
    <t>breakthrough</t>
  </si>
  <si>
    <t>顾澄海 (八艘跳跃)</t>
  </si>
  <si>
    <t>flickr</t>
  </si>
  <si>
    <t>Primavera</t>
  </si>
  <si>
    <t>请多指教</t>
  </si>
  <si>
    <t>superPants</t>
  </si>
  <si>
    <t>dashu233</t>
  </si>
  <si>
    <t>样例1</t>
  </si>
  <si>
    <t>Mengtao</t>
  </si>
  <si>
    <t>火车棒子</t>
  </si>
  <si>
    <t>zjx</t>
  </si>
  <si>
    <t>逗比的人工智障</t>
  </si>
  <si>
    <t>liaowu</t>
  </si>
  <si>
    <t>huyunhui</t>
  </si>
  <si>
    <t>Humphrey</t>
  </si>
  <si>
    <t>nshkn</t>
  </si>
  <si>
    <t>debugggg</t>
  </si>
  <si>
    <t>苯丙酮 (最菜)</t>
  </si>
  <si>
    <t>昊赛罗othello</t>
  </si>
  <si>
    <t>dxer</t>
  </si>
  <si>
    <t>Antares</t>
  </si>
  <si>
    <t>Iambatman</t>
  </si>
  <si>
    <t>marble</t>
  </si>
  <si>
    <r>
      <rPr>
        <sz val="11"/>
        <color rgb="FF000000"/>
        <rFont val="微软雅黑"/>
        <family val="2"/>
        <charset val="134"/>
      </rPr>
      <t>积分赛</t>
    </r>
    <r>
      <rPr>
        <sz val="11"/>
        <color rgb="FF000000"/>
        <rFont val="Calibri"/>
        <family val="2"/>
        <charset val="134"/>
      </rPr>
      <t>1</t>
    </r>
    <r>
      <rPr>
        <sz val="11"/>
        <color rgb="FF000000"/>
        <rFont val="微软雅黑"/>
        <family val="2"/>
        <charset val="134"/>
      </rPr>
      <t>对局列表：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</si>
  <si>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</si>
  <si>
    <t>vs</t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</si>
  <si>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0</t>
    </r>
  </si>
  <si>
    <r>
      <rPr>
        <sz val="11"/>
        <color rgb="FF70AD47"/>
        <rFont val="微软雅黑"/>
        <family val="2"/>
        <charset val="134"/>
      </rPr>
      <t xml:space="preserve">汤姆孙小明 </t>
    </r>
    <r>
      <rPr>
        <sz val="11"/>
        <color rgb="FF70AD47"/>
        <rFont val="Calibri"/>
        <family val="2"/>
        <charset val="134"/>
      </rPr>
      <t>12</t>
    </r>
  </si>
  <si>
    <t>https://www.botzone.org/match/5b01a9b7765c7d10b6614be8</t>
  </si>
  <si>
    <t>https://www.botzone.org/match/5b08ca4bee025470b38a0eac</t>
  </si>
  <si>
    <t>起手三联对如果接了就赢了，已测试</t>
  </si>
  <si>
    <r>
      <rPr>
        <sz val="11"/>
        <color rgb="FF000000"/>
        <rFont val="微软雅黑"/>
        <family val="2"/>
        <charset val="134"/>
      </rPr>
      <t>是真的不会写啊 </t>
    </r>
    <r>
      <rPr>
        <sz val="11"/>
        <color rgb="FF000000"/>
        <rFont val="Calibri"/>
        <family val="2"/>
        <charset val="134"/>
      </rPr>
      <t>0</t>
    </r>
  </si>
  <si>
    <t>https://www.botzone.org/match/5b01953c765c7d10b660fb4a</t>
  </si>
  <si>
    <t>https://www.botzone.org/match/5b08d6bcee025470b38a1777</t>
  </si>
  <si>
    <r>
      <rPr>
        <sz val="11"/>
        <color rgb="FF000000"/>
        <rFont val="微软雅黑"/>
        <family val="2"/>
        <charset val="134"/>
      </rPr>
      <t xml:space="preserve">暗影施法者 </t>
    </r>
    <r>
      <rPr>
        <sz val="11"/>
        <color rgb="FF000000"/>
        <rFont val="Calibri"/>
        <family val="2"/>
        <charset val="134"/>
      </rPr>
      <t>46</t>
    </r>
  </si>
  <si>
    <t>https://www.botzone.org/match/5b0191da765c7d10b660eceb</t>
  </si>
  <si>
    <t>https://www.botzone.org/match/5b08d9b9ee025470b38a18e3</t>
  </si>
  <si>
    <t>poor_landlord</t>
  </si>
  <si>
    <r>
      <rPr>
        <sz val="11"/>
        <color rgb="FF000000"/>
        <rFont val="微软雅黑"/>
        <family val="2"/>
        <charset val="134"/>
      </rPr>
      <t>积分赛</t>
    </r>
    <r>
      <rPr>
        <sz val="11"/>
        <color rgb="FF000000"/>
        <rFont val="Calibri"/>
        <family val="2"/>
        <charset val="134"/>
      </rPr>
      <t>bot 13</t>
    </r>
  </si>
  <si>
    <t>https://www.botzone.org/match/5b019993765c7d10b6610daa</t>
  </si>
  <si>
    <t>https://www.botzone.org/match/5b07bb19ee025470b389621a</t>
  </si>
  <si>
    <t>Pbeen</t>
  </si>
  <si>
    <t>FTL_Pbeen 19</t>
  </si>
  <si>
    <t>https://www.botzone.org/match/5b019700765c7d10b66102d2</t>
  </si>
  <si>
    <t>https://www.botzone.org/match/5b07b97bee025470b38960e7</t>
  </si>
  <si>
    <t>流翼水封剑</t>
  </si>
  <si>
    <r>
      <rPr>
        <sz val="11"/>
        <color rgb="FF000000"/>
        <rFont val="微软雅黑"/>
        <family val="2"/>
        <charset val="134"/>
      </rPr>
      <t>长嘤在手 </t>
    </r>
    <r>
      <rPr>
        <sz val="11"/>
        <color rgb="FF000000"/>
        <rFont val="Calibri"/>
        <family val="2"/>
        <charset val="134"/>
      </rPr>
      <t>0</t>
    </r>
  </si>
  <si>
    <t>https://www.botzone.org/match/5b018f51765c7d10b660e49a</t>
  </si>
  <si>
    <t>https://www.botzone.org/match/5b08dbb0ee025470b38a1985</t>
  </si>
  <si>
    <t>smart_plus 21</t>
  </si>
  <si>
    <t>https://www.botzone.org/match/5b01a3a9765c7d10b66132cd</t>
  </si>
  <si>
    <t>https://www.botzone.org/match/5b08d034ee025470b38a12e2</t>
  </si>
  <si>
    <r>
      <rPr>
        <sz val="11"/>
        <color rgb="FF70AD47"/>
        <rFont val="微软雅黑"/>
        <family val="2"/>
        <charset val="134"/>
      </rPr>
      <t>超级棒棒糖 </t>
    </r>
    <r>
      <rPr>
        <sz val="11"/>
        <color rgb="FF70AD47"/>
        <rFont val="Calibri"/>
        <family val="2"/>
        <charset val="134"/>
      </rPr>
      <t>18</t>
    </r>
  </si>
  <si>
    <t>https://www.botzone.org/match/5b019e1e765c7d10b6611f56</t>
  </si>
  <si>
    <t>https://www.botzone.org/match/5b08d3a0ee025470b38a1547</t>
  </si>
  <si>
    <r>
      <rPr>
        <sz val="11"/>
        <color rgb="FFAA55A1"/>
        <rFont val="微软雅黑"/>
        <family val="2"/>
        <charset val="134"/>
      </rPr>
      <t>版本</t>
    </r>
    <r>
      <rPr>
        <sz val="11"/>
        <color rgb="FFAA55A1"/>
        <rFont val="Calibri"/>
        <family val="2"/>
        <charset val="134"/>
      </rPr>
      <t>10</t>
    </r>
    <r>
      <rPr>
        <sz val="11"/>
        <color rgb="FFAA55A1"/>
        <rFont val="微软雅黑"/>
        <family val="2"/>
        <charset val="134"/>
      </rPr>
      <t>已</t>
    </r>
    <r>
      <rPr>
        <sz val="11"/>
        <color rgb="FFAA55A1"/>
        <rFont val="Calibri"/>
        <family val="2"/>
        <charset val="134"/>
      </rPr>
      <t>fix</t>
    </r>
  </si>
  <si>
    <r>
      <rPr>
        <sz val="11"/>
        <color rgb="FF000000"/>
        <rFont val="微软雅黑"/>
        <family val="2"/>
        <charset val="134"/>
      </rPr>
      <t>文天阳 </t>
    </r>
    <r>
      <rPr>
        <sz val="11"/>
        <color rgb="FF000000"/>
        <rFont val="Calibri"/>
        <family val="2"/>
        <charset val="134"/>
      </rPr>
      <t>23</t>
    </r>
  </si>
  <si>
    <t>https://www.botzone.org/match/5b01a110765c7d10b6612aa1</t>
  </si>
  <si>
    <t>https://www.botzone.org/match/5b08d1d8ee025470b38a13c2</t>
  </si>
  <si>
    <t>Sample_plus_plus 18</t>
  </si>
  <si>
    <t>https://www.botzone.org/match/5b01a009765c7d10b66126e6</t>
  </si>
  <si>
    <t>https://www.botzone.org/match/5b08d279ee025470b38a143b</t>
  </si>
  <si>
    <r>
      <rPr>
        <sz val="11"/>
        <color rgb="FF70AD47"/>
        <rFont val="Calibri"/>
        <family val="2"/>
        <charset val="134"/>
      </rPr>
      <t>20</t>
    </r>
    <r>
      <rPr>
        <sz val="11"/>
        <color rgb="FF70AD47"/>
        <rFont val="微软雅黑"/>
        <family val="2"/>
        <charset val="134"/>
      </rPr>
      <t>回合，拆对子</t>
    </r>
    <r>
      <rPr>
        <sz val="11"/>
        <color rgb="FF70AD47"/>
        <rFont val="Calibri"/>
        <family val="2"/>
        <charset val="134"/>
      </rPr>
      <t>A</t>
    </r>
    <r>
      <rPr>
        <sz val="11"/>
        <color rgb="FF70AD47"/>
        <rFont val="微软雅黑"/>
        <family val="2"/>
        <charset val="134"/>
      </rPr>
      <t xml:space="preserve">有点奇怪。 </t>
    </r>
    <r>
      <rPr>
        <sz val="11"/>
        <color rgb="FF70AD47"/>
        <rFont val="Calibri"/>
        <family val="2"/>
        <charset val="134"/>
      </rPr>
      <t>pass</t>
    </r>
    <r>
      <rPr>
        <sz val="11"/>
        <color rgb="FF70AD47"/>
        <rFont val="微软雅黑"/>
        <family val="2"/>
        <charset val="134"/>
      </rPr>
      <t>或者接</t>
    </r>
    <r>
      <rPr>
        <sz val="11"/>
        <color rgb="FF70AD47"/>
        <rFont val="Calibri"/>
        <family val="2"/>
        <charset val="134"/>
      </rPr>
      <t>2</t>
    </r>
    <r>
      <rPr>
        <sz val="11"/>
        <color rgb="FF70AD47"/>
        <rFont val="微软雅黑"/>
        <family val="2"/>
        <charset val="134"/>
      </rPr>
      <t>应该都赢了。</t>
    </r>
  </si>
  <si>
    <r>
      <rPr>
        <sz val="11"/>
        <color rgb="FF70AD47"/>
        <rFont val="Calibri"/>
        <family val="2"/>
        <charset val="134"/>
      </rPr>
      <t>new_</t>
    </r>
    <r>
      <rPr>
        <sz val="11"/>
        <color rgb="FF70AD47"/>
        <rFont val="微软雅黑"/>
        <family val="2"/>
        <charset val="134"/>
      </rPr>
      <t>呱呱呱 </t>
    </r>
    <r>
      <rPr>
        <sz val="11"/>
        <color rgb="FF70AD47"/>
        <rFont val="Calibri"/>
        <family val="2"/>
        <charset val="134"/>
      </rPr>
      <t>27</t>
    </r>
  </si>
  <si>
    <t>https://www.botzone.org/match/5b019c9b765c7d10b661190d</t>
  </si>
  <si>
    <t>https://www.botzone.org/match/5b08d579ee025470b38a1681</t>
  </si>
  <si>
    <t>大凤凤</t>
  </si>
  <si>
    <r>
      <rPr>
        <sz val="11"/>
        <color rgb="FF000000"/>
        <rFont val="微软雅黑"/>
        <family val="2"/>
        <charset val="134"/>
      </rPr>
      <t>示例程序 </t>
    </r>
    <r>
      <rPr>
        <sz val="11"/>
        <color rgb="FF000000"/>
        <rFont val="Calibri"/>
        <family val="2"/>
        <charset val="134"/>
      </rPr>
      <t>51</t>
    </r>
  </si>
  <si>
    <t>https://www.botzone.org/match/5b019baa765c7d10b661170b</t>
  </si>
  <si>
    <t>https://www.botzone.org/match/5b07bc42ee025470b3896361</t>
  </si>
  <si>
    <r>
      <rPr>
        <sz val="11"/>
        <color rgb="FF70AD47"/>
        <rFont val="微软雅黑"/>
        <family val="2"/>
        <charset val="134"/>
      </rPr>
      <t xml:space="preserve">这是一个样例程序 </t>
    </r>
    <r>
      <rPr>
        <sz val="11"/>
        <color rgb="FF70AD47"/>
        <rFont val="Calibri"/>
        <family val="2"/>
        <charset val="134"/>
      </rPr>
      <t>10</t>
    </r>
  </si>
  <si>
    <t>https://www.botzone.org/match/5b01a5c0765c7d10b6613a60</t>
  </si>
  <si>
    <t>https://www.botzone.org/match/5b08cdc7ee025470b38a1131</t>
  </si>
  <si>
    <r>
      <rPr>
        <sz val="11"/>
        <color rgb="FF70AD47"/>
        <rFont val="Calibri"/>
        <family val="2"/>
        <charset val="134"/>
      </rPr>
      <t>25</t>
    </r>
    <r>
      <rPr>
        <sz val="11"/>
        <color rgb="FF70AD47"/>
        <rFont val="微软雅黑"/>
        <family val="2"/>
        <charset val="134"/>
      </rPr>
      <t>回合过有问题，估值迷之高不知道为啥</t>
    </r>
  </si>
  <si>
    <t>https://www.botzone.org/match/5b019461765c7d10b660f7a6</t>
  </si>
  <si>
    <t>https://www.botzone.org/match/5b08d7e4ee025470b38a17f4</t>
  </si>
  <si>
    <r>
      <rPr>
        <sz val="11"/>
        <color rgb="FF000000"/>
        <rFont val="微软雅黑"/>
        <family val="2"/>
        <charset val="134"/>
      </rPr>
      <t>农奴翻身把歌唱 </t>
    </r>
    <r>
      <rPr>
        <sz val="11"/>
        <color rgb="FF000000"/>
        <rFont val="Calibri"/>
        <family val="2"/>
        <charset val="134"/>
      </rPr>
      <t>0</t>
    </r>
  </si>
  <si>
    <t>https://www.botzone.org/match/5b01a1fc765c7d10b6612d8c</t>
  </si>
  <si>
    <t>https://www.botzone.org/match/5b08d12bee025470b38a138a</t>
  </si>
  <si>
    <t>https://www.botzone.org/match/5b019a8b765c7d10b66111a0</t>
  </si>
  <si>
    <t>https://www.botzone.org/match/5b09e2c5ee025470b38abb10</t>
  </si>
  <si>
    <r>
      <rPr>
        <sz val="11"/>
        <color rgb="FF000000"/>
        <rFont val="微软雅黑"/>
        <family val="2"/>
        <charset val="134"/>
      </rPr>
      <t xml:space="preserve">汤姆孙小明 </t>
    </r>
    <r>
      <rPr>
        <sz val="11"/>
        <color rgb="FF000000"/>
        <rFont val="Calibri"/>
        <family val="2"/>
        <charset val="134"/>
      </rPr>
      <t>12</t>
    </r>
  </si>
  <si>
    <t>https://www.botzone.org/match/5b01a7e4765c7d10b661448d</t>
  </si>
  <si>
    <t>https://www.botzone.org/match/5b08cbe6ee025470b38a0f99</t>
  </si>
  <si>
    <t>T_H 20</t>
  </si>
  <si>
    <t>https://www.botzone.org/match/5b019611765c7d10b660ff2c</t>
  </si>
  <si>
    <t>https://www.botzone.org/match/5b08d62aee025470b38a1720</t>
  </si>
  <si>
    <t>https://www.botzone.org/match/5b01a896765c7d10b6614584</t>
  </si>
  <si>
    <t>https://www.botzone.org/match/5b08cb94ee025470b38a0f4e</t>
  </si>
  <si>
    <r>
      <rPr>
        <sz val="11"/>
        <color rgb="FFFF0000"/>
        <rFont val="微软雅黑"/>
        <family val="2"/>
        <charset val="134"/>
      </rPr>
      <t>是真的不会写啊 </t>
    </r>
    <r>
      <rPr>
        <sz val="11"/>
        <color rgb="FFFF0000"/>
        <rFont val="Calibri"/>
        <family val="2"/>
        <charset val="134"/>
      </rPr>
      <t>0</t>
    </r>
  </si>
  <si>
    <t>https://www.botzone.org/match/5b01958d765c7d10b660fe9b</t>
  </si>
  <si>
    <t>https://www.botzone.org/match/5b08d66dee025470b38a175a</t>
  </si>
  <si>
    <t>https://www.botzone.org/match/5b07bb47ee025470b3896239</t>
  </si>
  <si>
    <t>https://www.botzone.org/match/5b01a1e0765c7d10b6612b98</t>
  </si>
  <si>
    <t>https://www.botzone.org/match/5b08d18dee025470b38a13a2</t>
  </si>
  <si>
    <r>
      <rPr>
        <sz val="11"/>
        <color rgb="FF000000"/>
        <rFont val="微软雅黑"/>
        <family val="2"/>
        <charset val="134"/>
      </rPr>
      <t>简单的测试一下</t>
    </r>
    <r>
      <rPr>
        <sz val="11"/>
        <color rgb="FF000000"/>
        <rFont val="Calibri"/>
        <family val="2"/>
        <charset val="134"/>
      </rPr>
      <t>1 21</t>
    </r>
  </si>
  <si>
    <t>https://www.botzone.org/match/5b019153765c7d10b660ec69</t>
  </si>
  <si>
    <t>https://www.botzone.org/match/5b08da0bee025470b38a18f3</t>
  </si>
  <si>
    <t>https://www.botzone.org/match/5b01a0d7765c7d10b66127e1</t>
  </si>
  <si>
    <t>https://www.botzone.org/match/5b08d21bee025470b38a13f8</t>
  </si>
  <si>
    <r>
      <rPr>
        <sz val="11"/>
        <color rgb="FF000000"/>
        <rFont val="微软雅黑"/>
        <family val="2"/>
        <charset val="134"/>
      </rPr>
      <t>白流苏 </t>
    </r>
    <r>
      <rPr>
        <sz val="11"/>
        <color rgb="FF000000"/>
        <rFont val="Calibri"/>
        <family val="2"/>
        <charset val="134"/>
      </rPr>
      <t>36</t>
    </r>
  </si>
  <si>
    <t>https://www.botzone.org/match/5b0192a6765c7d10b660f25a</t>
  </si>
  <si>
    <t>https://www.botzone.org/match/5b08d8c8ee025470b38a187d</t>
  </si>
  <si>
    <t>https://www.botzone.org/match/5b01a3cf765c7d10b66134ef</t>
  </si>
  <si>
    <t>https://www.botzone.org/match/5b08cfa4ee025470b38a1230</t>
  </si>
  <si>
    <t>https://www.botzone.org/match/5b01a8d0765c7d10b6614828</t>
  </si>
  <si>
    <t>https://www.botzone.org/match/5b08cb28ee025470b38a0f1c</t>
  </si>
  <si>
    <t>https://www.botzone.org/match/5b019654765c7d10b6610239</t>
  </si>
  <si>
    <t>https://www.botzone.org/match/5b07b907ee025470b38960d6</t>
  </si>
  <si>
    <r>
      <rPr>
        <sz val="11"/>
        <color rgb="FFFF0000"/>
        <rFont val="Calibri"/>
        <family val="2"/>
        <charset val="134"/>
      </rPr>
      <t>new_</t>
    </r>
    <r>
      <rPr>
        <sz val="11"/>
        <color rgb="FFFF0000"/>
        <rFont val="微软雅黑"/>
        <family val="2"/>
        <charset val="134"/>
      </rPr>
      <t>呱呱呱 </t>
    </r>
    <r>
      <rPr>
        <sz val="11"/>
        <color rgb="FFFF0000"/>
        <rFont val="Calibri"/>
        <family val="2"/>
        <charset val="134"/>
      </rPr>
      <t>27</t>
    </r>
  </si>
  <si>
    <t>https://www.botzone.org/match/5b019cdd765c7d10b6611b9d</t>
  </si>
  <si>
    <t>https://www.botzone.org/match/5b08d511ee025470b38a1642</t>
  </si>
  <si>
    <r>
      <rPr>
        <sz val="11"/>
        <color rgb="FFFF0000"/>
        <rFont val="微软雅黑"/>
        <family val="2"/>
        <charset val="134"/>
      </rPr>
      <t>财神爷在此</t>
    </r>
    <r>
      <rPr>
        <sz val="11"/>
        <color rgb="FFFF0000"/>
        <rFont val="Calibri"/>
        <family val="2"/>
        <charset val="134"/>
      </rPr>
      <t>X</t>
    </r>
    <r>
      <rPr>
        <sz val="11"/>
        <color rgb="FFFF0000"/>
        <rFont val="微软雅黑"/>
        <family val="2"/>
        <charset val="134"/>
      </rPr>
      <t>斗地主天牌</t>
    </r>
  </si>
  <si>
    <r>
      <rPr>
        <sz val="11"/>
        <color rgb="FFFF0000"/>
        <rFont val="微软雅黑"/>
        <family val="2"/>
        <charset val="134"/>
      </rPr>
      <t xml:space="preserve">测试号 </t>
    </r>
    <r>
      <rPr>
        <sz val="11"/>
        <color rgb="FFFF0000"/>
        <rFont val="Calibri"/>
        <family val="2"/>
        <charset val="134"/>
      </rPr>
      <t>53</t>
    </r>
  </si>
  <si>
    <t>https://www.botzone.org/match/5b01a2b8765c7d10b6612f26</t>
  </si>
  <si>
    <t>https://www.botzone.org/match/5b08d0d6ee025470b38a1356</t>
  </si>
  <si>
    <r>
      <rPr>
        <sz val="11"/>
        <color rgb="FF000000"/>
        <rFont val="微软雅黑"/>
        <family val="2"/>
        <charset val="134"/>
      </rPr>
      <t xml:space="preserve">样例程序 </t>
    </r>
    <r>
      <rPr>
        <sz val="11"/>
        <color rgb="FF000000"/>
        <rFont val="Calibri"/>
        <family val="2"/>
        <charset val="134"/>
      </rPr>
      <t>0</t>
    </r>
  </si>
  <si>
    <t>https://www.botzone.org/match/5b018e3b765c7d10b660df0c</t>
  </si>
  <si>
    <t>https://www.botzone.org/match/5b08de2fee025470b38a1af4</t>
  </si>
  <si>
    <r>
      <rPr>
        <sz val="11"/>
        <color rgb="FF000000"/>
        <rFont val="Calibri"/>
        <family val="2"/>
        <charset val="134"/>
      </rPr>
      <t>alpha</t>
    </r>
    <r>
      <rPr>
        <sz val="11"/>
        <color rgb="FF000000"/>
        <rFont val="微软雅黑"/>
        <family val="2"/>
        <charset val="134"/>
      </rPr>
      <t>没有狗</t>
    </r>
  </si>
  <si>
    <t>ggg 9</t>
  </si>
  <si>
    <t>https://www.botzone.org/match/5b0198cc765c7d10b6610c78</t>
  </si>
  <si>
    <t>https://www.botzone.org/match/5b07badcee025470b38961f3</t>
  </si>
  <si>
    <r>
      <rPr>
        <sz val="11"/>
        <color rgb="FFFF0000"/>
        <rFont val="微软雅黑"/>
        <family val="2"/>
        <charset val="134"/>
      </rPr>
      <t>积分赛</t>
    </r>
    <r>
      <rPr>
        <sz val="11"/>
        <color rgb="FFFF0000"/>
        <rFont val="Calibri"/>
        <family val="2"/>
        <charset val="134"/>
      </rPr>
      <t>bot 13</t>
    </r>
  </si>
  <si>
    <t>https://www.botzone.org/match/5b0197cf765c7d10b661084a</t>
  </si>
  <si>
    <t>https://www.botzone.org/match/5b07ba4aee025470b3896186</t>
  </si>
  <si>
    <t>WHILEearv 0</t>
  </si>
  <si>
    <t>https://www.botzone.org/match/5b019005765c7d10b660e733</t>
  </si>
  <si>
    <t>https://www.botzone.org/match/5b019ab2765c7d10b66113e2</t>
  </si>
  <si>
    <t>https://www.botzone.org/match/5b07bbaeee025470b38962b5</t>
  </si>
  <si>
    <r>
      <rPr>
        <sz val="11"/>
        <color rgb="FF000000"/>
        <rFont val="微软雅黑"/>
        <family val="2"/>
        <charset val="134"/>
      </rPr>
      <t xml:space="preserve">这是一个样例程序 </t>
    </r>
    <r>
      <rPr>
        <sz val="11"/>
        <color rgb="FF000000"/>
        <rFont val="Calibri"/>
        <family val="2"/>
        <charset val="134"/>
      </rPr>
      <t>10</t>
    </r>
  </si>
  <si>
    <t>https://www.botzone.org/match/5b01a5e4765c7d10b6613c5a</t>
  </si>
  <si>
    <t>https://www.botzone.org/match/5b08cd77ee025470b38a10d4</t>
  </si>
  <si>
    <t>https://www.botzone.org/match/5b01ab4a765c7d10b6615368</t>
  </si>
  <si>
    <t>https://www.botzone.org/match/5b08c93aee025470b38a0def</t>
  </si>
  <si>
    <r>
      <rPr>
        <sz val="11"/>
        <color rgb="FFFF0000"/>
        <rFont val="微软雅黑"/>
        <family val="2"/>
        <charset val="134"/>
      </rPr>
      <t xml:space="preserve">汤姆孙小明 </t>
    </r>
    <r>
      <rPr>
        <sz val="11"/>
        <color rgb="FFFF0000"/>
        <rFont val="Calibri"/>
        <family val="2"/>
        <charset val="134"/>
      </rPr>
      <t>12</t>
    </r>
  </si>
  <si>
    <t>https://www.botzone.org/match/5b01aa59765c7d10b6614ec3</t>
  </si>
  <si>
    <t>https://www.botzone.org/match/5b08c9fbee025470b38a0e7b</t>
  </si>
  <si>
    <r>
      <rPr>
        <sz val="11"/>
        <color rgb="FF000000"/>
        <rFont val="微软雅黑"/>
        <family val="2"/>
        <charset val="134"/>
      </rPr>
      <t>超级棒棒糖 </t>
    </r>
    <r>
      <rPr>
        <sz val="11"/>
        <color rgb="FF000000"/>
        <rFont val="Calibri"/>
        <family val="2"/>
        <charset val="134"/>
      </rPr>
      <t>18</t>
    </r>
  </si>
  <si>
    <t>https://www.botzone.org/match/5b019dd6765c7d10b6611ce5</t>
  </si>
  <si>
    <t>https://www.botzone.org/match/5b08d427ee025470b38a15b6</t>
  </si>
  <si>
    <t>https://www.botzone.org/match/5b01922f765c7d10b660f036</t>
  </si>
  <si>
    <t>https://www.botzone.org/match/5b08d94eee025470b38a18b5</t>
  </si>
  <si>
    <t>DHer 35</t>
  </si>
  <si>
    <t>https://www.botzone.org/match/5b019f20765c7d10b661235a</t>
  </si>
  <si>
    <t>https://www.botzone.org/match/5b08d323ee025470b38a14cc</t>
  </si>
  <si>
    <t>https://www.botzone.org/match/5b01a6a2765c7d10b6613f75</t>
  </si>
  <si>
    <t>https://www.botzone.org/match/5b08cc88ee025470b38a1029</t>
  </si>
  <si>
    <t>https://www.botzone.org/match/5b01a4b9765c7d10b66138aa</t>
  </si>
  <si>
    <t>https://www.botzone.org/match/5b08cea7ee025470b38a11e8</t>
  </si>
  <si>
    <t>https://www.botzone.org/match/5b01a2e3765c7d10b6613154</t>
  </si>
  <si>
    <t>https://www.botzone.org/match/5b08d089ee025470b38a1330</t>
  </si>
  <si>
    <t>https://www.botzone.org/match/5b019298765c7d10b660f078</t>
  </si>
  <si>
    <t>https://www.botzone.org/match/5b08d8ffee025470b38a1887</t>
  </si>
  <si>
    <t>https://www.botzone.org/match/5b019391765c7d10b660f410</t>
  </si>
  <si>
    <t>https://www.botzone.org/match/5b08d85fee025470b38a1849</t>
  </si>
  <si>
    <t>https://www.botzone.org/match/5b01910f765c7d10b660e948</t>
  </si>
  <si>
    <t>https://www.botzone.org/match/5b08da3fee025470b38a18fd</t>
  </si>
  <si>
    <t>https://www.botzone.org/match/5b019eca765c7d10b6612082</t>
  </si>
  <si>
    <t>https://www.botzone.org/match/5b08d360ee025470b38a1532</t>
  </si>
  <si>
    <r>
      <rPr>
        <sz val="11"/>
        <color rgb="FF70AD47"/>
        <rFont val="微软雅黑"/>
        <family val="2"/>
        <charset val="134"/>
      </rPr>
      <t xml:space="preserve">样例程序 </t>
    </r>
    <r>
      <rPr>
        <sz val="11"/>
        <color rgb="FF70AD47"/>
        <rFont val="Calibri"/>
        <family val="2"/>
        <charset val="134"/>
      </rPr>
      <t>0</t>
    </r>
  </si>
  <si>
    <t>https://www.botzone.org/match/5b018e5d765c7d10b660e00b</t>
  </si>
  <si>
    <t>https://www.botzone.org/match/5b08dd49ee025470b38a1a73</t>
  </si>
  <si>
    <t>https://www.botzone.org/match/5b01aa3e765c7d10b6614cab</t>
  </si>
  <si>
    <t>https://www.botzone.org/match/5b088a22ee025470b389ed25</t>
  </si>
  <si>
    <t>https://www.botzone.org/match/5b01ab09765c7d10b6615047</t>
  </si>
  <si>
    <t>https://www.botzone.org/match/5b08c99fee025470b38a0e2d</t>
  </si>
  <si>
    <t>https://www.botzone.org/match/5b019739765c7d10b661050f</t>
  </si>
  <si>
    <t>https://www.botzone.org/match/5b07b9baee025470b3896127</t>
  </si>
  <si>
    <t>https://www.botzone.org/match/5b018ffa765c7d10b660e5bf</t>
  </si>
  <si>
    <t>https://www.botzone.org/match/5b08db2eee025470b38a1952</t>
  </si>
  <si>
    <t>https://www.botzone.org/match/5b01a69d765c7d10b6613dbf</t>
  </si>
  <si>
    <t>https://www.botzone.org/match/5b08cd0bee025470b38a1071</t>
  </si>
  <si>
    <t>积分赛bot 13</t>
  </si>
  <si>
    <t>https://www.botzone.org/match/5b0197bb765c7d10b6610674</t>
  </si>
  <si>
    <t>https://www.botzone.org/match/5b07ba09ee025470b3896164</t>
  </si>
  <si>
    <r>
      <rPr>
        <sz val="11"/>
        <color rgb="FFFF0000"/>
        <rFont val="微软雅黑"/>
        <family val="2"/>
        <charset val="134"/>
      </rPr>
      <t xml:space="preserve">这是一个样例程序 </t>
    </r>
    <r>
      <rPr>
        <sz val="11"/>
        <color rgb="FFFF0000"/>
        <rFont val="Calibri"/>
        <family val="2"/>
        <charset val="134"/>
      </rPr>
      <t>10</t>
    </r>
  </si>
  <si>
    <t>https://www.botzone.org/match/5b01a484765c7d10b661365d</t>
  </si>
  <si>
    <t>https://www.botzone.org/match/5b08cee6ee025470b38a11fd</t>
  </si>
  <si>
    <t>https://www.botzone.org/match/5b019ba1765c7d10b6611563</t>
  </si>
  <si>
    <t>https://www.botzone.org/match/5b07bbf3ee025470b38962ee</t>
  </si>
  <si>
    <t>https://www.botzone.org/match/5b018f20765c7d10b660e1d1</t>
  </si>
  <si>
    <t>https://www.botzone.org/match/5b08dce2ee025470b38a1a55</t>
  </si>
  <si>
    <t>https://www.botzone.org/match/5b0193da765c7d10b660f726</t>
  </si>
  <si>
    <t>https://www.botzone.org/match/5b08d829ee025470b38a181e</t>
  </si>
  <si>
    <t>https://www.botzone.org/match/5b019fb3765c7d10b6612416</t>
  </si>
  <si>
    <t>https://www.botzone.org/match/5b08d2d3ee025470b38a1486</t>
  </si>
  <si>
    <t>https://www.botzone.org/match/5b0194ad765c7d10b660fac0</t>
  </si>
  <si>
    <t>https://www.botzone.org/match/5b08d7a7ee025470b38a17ea</t>
  </si>
  <si>
    <t>https://www.botzone.org/match/5b01a79b765c7d10b661419c</t>
  </si>
  <si>
    <t>https://www.botzone.org/match/5b08cc25ee025470b38a0fdf</t>
  </si>
  <si>
    <t>https://www.botzone.org/match/5b01989a765c7d10b6610a31</t>
  </si>
  <si>
    <t>https://www.botzone.org/match/5b07ba8eee025470b38961ac</t>
  </si>
  <si>
    <t>https://www.botzone.org/match/5b01a96f765c7d10b6614917</t>
  </si>
  <si>
    <t>https://www.botzone.org/match/5b08cab9ee025470b38a0ee3</t>
  </si>
  <si>
    <t>张数</t>
  </si>
  <si>
    <t>常数</t>
  </si>
  <si>
    <t>J</t>
  </si>
  <si>
    <t>Q</t>
  </si>
  <si>
    <t>K</t>
  </si>
  <si>
    <t>A</t>
  </si>
  <si>
    <t>小怪</t>
  </si>
  <si>
    <t>大怪</t>
  </si>
  <si>
    <t>顺子</t>
  </si>
  <si>
    <t>连对</t>
  </si>
  <si>
    <t>飞机</t>
  </si>
  <si>
    <t>非零</t>
  </si>
  <si>
    <t>炸弹</t>
  </si>
  <si>
    <t>单控</t>
  </si>
  <si>
    <t>双控</t>
  </si>
  <si>
    <t>三控</t>
  </si>
  <si>
    <t>tr</t>
  </si>
  <si>
    <t>ts</t>
  </si>
  <si>
    <t>dz</t>
  </si>
  <si>
    <t>xj</t>
  </si>
  <si>
    <t>mb</t>
  </si>
  <si>
    <t>https://www.botzone.org/match/5b0199cb765c7d10b6611089</t>
  </si>
  <si>
    <t>https://www.botzone.org/match/5b07bb77ee025470b3896258</t>
  </si>
  <si>
    <r>
      <rPr>
        <sz val="11"/>
        <color rgb="FF000000"/>
        <rFont val="微软雅黑"/>
        <family val="2"/>
        <charset val="134"/>
      </rPr>
      <t>练习赛</t>
    </r>
    <r>
      <rPr>
        <sz val="11"/>
        <color rgb="FF000000"/>
        <rFont val="Calibri"/>
        <family val="2"/>
        <charset val="134"/>
      </rPr>
      <t>12</t>
    </r>
    <r>
      <rPr>
        <sz val="11"/>
        <color rgb="FF000000"/>
        <rFont val="微软雅黑"/>
        <family val="2"/>
        <charset val="134"/>
      </rPr>
      <t>对局列表：</t>
    </r>
  </si>
  <si>
    <r>
      <rPr>
        <sz val="11"/>
        <color rgb="FF000000"/>
        <rFont val="微软雅黑"/>
        <family val="2"/>
        <charset val="134"/>
      </rPr>
      <t>比赛</t>
    </r>
    <r>
      <rPr>
        <sz val="11"/>
        <color rgb="FF000000"/>
        <rFont val="Calibri"/>
        <family val="2"/>
        <charset val="134"/>
      </rPr>
      <t>AI:</t>
    </r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</si>
  <si>
    <r>
      <rPr>
        <sz val="11"/>
        <color rgb="FF000000"/>
        <rFont val="微软雅黑"/>
        <family val="2"/>
        <charset val="134"/>
      </rPr>
      <t>新</t>
    </r>
    <r>
      <rPr>
        <sz val="11"/>
        <color rgb="FF000000"/>
        <rFont val="Calibri"/>
        <family val="2"/>
        <charset val="134"/>
      </rPr>
      <t>AI</t>
    </r>
    <r>
      <rPr>
        <sz val="11"/>
        <color rgb="FF000000"/>
        <rFont val="微软雅黑"/>
        <family val="2"/>
        <charset val="134"/>
      </rPr>
      <t>：圆圆</t>
    </r>
    <r>
      <rPr>
        <sz val="11"/>
        <color rgb="FF000000"/>
        <rFont val="Calibri"/>
        <family val="2"/>
        <charset val="134"/>
      </rPr>
      <t>6</t>
    </r>
  </si>
  <si>
    <r>
      <rPr>
        <sz val="11"/>
        <color rgb="FF000000"/>
        <rFont val="微软雅黑"/>
        <family val="2"/>
        <charset val="134"/>
      </rPr>
      <t>训练机 </t>
    </r>
    <r>
      <rPr>
        <sz val="11"/>
        <color rgb="FF000000"/>
        <rFont val="Calibri"/>
        <family val="2"/>
        <charset val="134"/>
      </rPr>
      <t>8</t>
    </r>
  </si>
  <si>
    <t>https://www.botzone.org/match/5b0825c3ee025470b389a6bf</t>
  </si>
  <si>
    <r>
      <rPr>
        <sz val="11"/>
        <color rgb="FFFF0000"/>
        <rFont val="微软雅黑"/>
        <family val="2"/>
        <charset val="134"/>
      </rPr>
      <t>训练机 </t>
    </r>
    <r>
      <rPr>
        <sz val="11"/>
        <color rgb="FFFF0000"/>
        <rFont val="Calibri"/>
        <family val="2"/>
        <charset val="134"/>
      </rPr>
      <t>8</t>
    </r>
  </si>
  <si>
    <t>https://www.botzone.org/match/5b0825e0ee025470b389a7d1</t>
  </si>
  <si>
    <t>https://www.botzone.org/match/5b0864dfee025470b389d034</t>
  </si>
  <si>
    <r>
      <rPr>
        <sz val="11"/>
        <color rgb="FF000000"/>
        <rFont val="微软雅黑"/>
        <family val="2"/>
        <charset val="134"/>
      </rPr>
      <t xml:space="preserve">我也不知道叫什么 </t>
    </r>
    <r>
      <rPr>
        <sz val="11"/>
        <color rgb="FF000000"/>
        <rFont val="Calibri"/>
        <family val="2"/>
        <charset val="134"/>
      </rPr>
      <t>10</t>
    </r>
  </si>
  <si>
    <t>https://www.botzone.org/match/5b08263aee025470b389a8a0</t>
  </si>
  <si>
    <t>https://www.botzone.org/match/5b086c67ee025470b389d469</t>
  </si>
  <si>
    <r>
      <rPr>
        <sz val="11"/>
        <rFont val="微软雅黑"/>
        <family val="2"/>
        <charset val="134"/>
      </rPr>
      <t xml:space="preserve">我也不知道叫什么 </t>
    </r>
    <r>
      <rPr>
        <sz val="11"/>
        <rFont val="Calibri"/>
        <family val="2"/>
        <charset val="134"/>
      </rPr>
      <t>10</t>
    </r>
  </si>
  <si>
    <t>https://www.botzone.org/match/5b082643ee025470b389a8d8</t>
  </si>
  <si>
    <t>https://www.botzone.org/match/5b086ce5ee025470b389d4f0</t>
  </si>
  <si>
    <t>test 9</t>
  </si>
  <si>
    <t>https://www.botzone.org/match/5b0826baee025470b389a9dd</t>
  </si>
  <si>
    <t>https://www.botzone.org/match/5b086dccee025470b389d5c3</t>
  </si>
  <si>
    <t>https://www.botzone.org/match/5b0826c5ee025470b389aa3d</t>
  </si>
  <si>
    <t>https://www.botzone.org/match/5b086f45ee025470b389d665</t>
  </si>
  <si>
    <r>
      <rPr>
        <sz val="11"/>
        <color rgb="FF000000"/>
        <rFont val="微软雅黑"/>
        <family val="2"/>
        <charset val="134"/>
      </rPr>
      <t>最辣鸡</t>
    </r>
    <r>
      <rPr>
        <sz val="11"/>
        <color rgb="FF000000"/>
        <rFont val="Calibri"/>
        <family val="2"/>
        <charset val="134"/>
      </rPr>
      <t>Bot 2</t>
    </r>
  </si>
  <si>
    <t>https://www.botzone.org/match/5b08270bee025470b389ab0c</t>
  </si>
  <si>
    <t>https://www.botzone.org/match/5b0873bfee025470b389d880</t>
  </si>
  <si>
    <t>https://www.botzone.org/match/5b082731ee025470b389ab9c</t>
  </si>
  <si>
    <t>https://www.botzone.org/match/5b087432ee025470b389d8d3</t>
  </si>
  <si>
    <t>Naive 57</t>
  </si>
  <si>
    <t>https://www.botzone.org/match/5b0827c7ee025470b389ac4e</t>
  </si>
  <si>
    <t>https://www.botzone.org/match/5b0874c9ee025470b389d926</t>
  </si>
  <si>
    <t>https://www.botzone.org/match/5b0827d5ee025470b389ad0c</t>
  </si>
  <si>
    <t>https://www.botzone.org/match/5b087810ee025470b389dab6</t>
  </si>
  <si>
    <r>
      <rPr>
        <sz val="11"/>
        <color rgb="FF000000"/>
        <rFont val="微软雅黑"/>
        <family val="2"/>
        <charset val="134"/>
      </rPr>
      <t>给东</t>
    </r>
    <r>
      <rPr>
        <sz val="11"/>
        <color rgb="FF000000"/>
        <rFont val="Calibri"/>
        <family val="2"/>
        <charset val="134"/>
      </rPr>
      <t>_</t>
    </r>
    <r>
      <rPr>
        <sz val="11"/>
        <color rgb="FF000000"/>
        <rFont val="微软雅黑"/>
        <family val="2"/>
        <charset val="134"/>
      </rPr>
      <t>给东</t>
    </r>
    <r>
      <rPr>
        <sz val="11"/>
        <color rgb="FF000000"/>
        <rFont val="Calibri"/>
        <family val="2"/>
        <charset val="134"/>
      </rPr>
      <t>_</t>
    </r>
    <r>
      <rPr>
        <sz val="11"/>
        <color rgb="FF000000"/>
        <rFont val="微软雅黑"/>
        <family val="2"/>
        <charset val="134"/>
      </rPr>
      <t>嘤嘤队 </t>
    </r>
    <r>
      <rPr>
        <sz val="11"/>
        <color rgb="FF000000"/>
        <rFont val="Calibri"/>
        <family val="2"/>
        <charset val="134"/>
      </rPr>
      <t>6</t>
    </r>
  </si>
  <si>
    <t>https://www.botzone.org/match/5b082847ee025470b389adc2</t>
  </si>
  <si>
    <t>https://www.botzone.org/match/5b087872ee025470b389db09</t>
  </si>
  <si>
    <t>https://www.botzone.org/match/5b082882ee025470b389aee3</t>
  </si>
  <si>
    <t>https://www.botzone.org/match/5b0878dcee025470b389db42</t>
  </si>
  <si>
    <r>
      <rPr>
        <sz val="11"/>
        <color rgb="FF548235"/>
        <rFont val="微软雅黑"/>
        <family val="2"/>
        <charset val="134"/>
      </rPr>
      <t>传新版本 </t>
    </r>
    <r>
      <rPr>
        <sz val="11"/>
        <color rgb="FF548235"/>
        <rFont val="Calibri"/>
        <family val="2"/>
        <charset val="134"/>
      </rPr>
      <t>16</t>
    </r>
  </si>
  <si>
    <t>https://www.botzone.org/match/5b0828f1ee025470b389aefd</t>
  </si>
  <si>
    <t>https://www.botzone.org/match/5b087929ee025470b389db61</t>
  </si>
  <si>
    <r>
      <rPr>
        <sz val="11"/>
        <color rgb="FF000000"/>
        <rFont val="微软雅黑"/>
        <family val="2"/>
        <charset val="134"/>
      </rPr>
      <t>传新版本 </t>
    </r>
    <r>
      <rPr>
        <sz val="11"/>
        <color rgb="FF000000"/>
        <rFont val="Calibri"/>
        <family val="2"/>
        <charset val="134"/>
      </rPr>
      <t>16</t>
    </r>
  </si>
  <si>
    <t>https://www.botzone.org/match/5b0828fdee025470b389afd9</t>
  </si>
  <si>
    <t>对局点评：</t>
  </si>
  <si>
    <r>
      <rPr>
        <sz val="11"/>
        <rFont val="微软雅黑"/>
        <family val="2"/>
        <charset val="134"/>
      </rPr>
      <t>本轮比赛中， 对方地主</t>
    </r>
    <r>
      <rPr>
        <sz val="11"/>
        <rFont val="Calibri"/>
        <family val="2"/>
        <charset val="134"/>
      </rPr>
      <t>49</t>
    </r>
    <r>
      <rPr>
        <sz val="11"/>
        <rFont val="微软雅黑"/>
        <family val="2"/>
        <charset val="134"/>
      </rPr>
      <t>回合一对</t>
    </r>
    <r>
      <rPr>
        <sz val="11"/>
        <rFont val="Calibri"/>
        <family val="2"/>
        <charset val="134"/>
      </rPr>
      <t>3</t>
    </r>
    <r>
      <rPr>
        <sz val="11"/>
        <rFont val="微软雅黑"/>
        <family val="2"/>
        <charset val="134"/>
      </rPr>
      <t>是失误。 先出两个单张他就赢了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</si>
  <si>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的第一个不同手在回合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，地主下家单张</t>
    </r>
    <r>
      <rPr>
        <sz val="11"/>
        <color rgb="FF000000"/>
        <rFont val="Calibri"/>
        <family val="2"/>
        <charset val="134"/>
      </rPr>
      <t>4</t>
    </r>
    <r>
      <rPr>
        <sz val="11"/>
        <color rgb="FF000000"/>
        <rFont val="微软雅黑"/>
        <family val="2"/>
        <charset val="134"/>
      </rPr>
      <t>， 门板圆圆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顶了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 门板圆圆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顶了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。从人的角度我倾向出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， 但是出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也很正常。顶了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之后的牌， 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也输掉了。</t>
    </r>
  </si>
  <si>
    <r>
      <rPr>
        <sz val="11"/>
        <color rgb="FF000000"/>
        <rFont val="微软雅黑"/>
        <family val="2"/>
        <charset val="134"/>
      </rPr>
      <t>比较奇怪的地方在新版本对局的第</t>
    </r>
    <r>
      <rPr>
        <sz val="11"/>
        <color rgb="FF000000"/>
        <rFont val="Calibri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回合， 地主单张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， 两家农民都</t>
    </r>
    <r>
      <rPr>
        <sz val="11"/>
        <color rgb="FF000000"/>
        <rFont val="Calibri"/>
        <family val="2"/>
        <charset val="134"/>
      </rPr>
      <t>pass</t>
    </r>
    <r>
      <rPr>
        <sz val="11"/>
        <color rgb="FF000000"/>
        <rFont val="微软雅黑"/>
        <family val="2"/>
        <charset val="134"/>
      </rPr>
      <t>。</t>
    </r>
  </si>
  <si>
    <r>
      <rPr>
        <sz val="11"/>
        <color rgb="FF000000"/>
        <rFont val="微软雅黑"/>
        <family val="2"/>
        <charset val="134"/>
      </rPr>
      <t>本轮比赛中， 对方门板</t>
    </r>
    <r>
      <rPr>
        <sz val="11"/>
        <color rgb="FF000000"/>
        <rFont val="Calibri"/>
        <family val="2"/>
        <charset val="134"/>
      </rPr>
      <t>34</t>
    </r>
    <r>
      <rPr>
        <sz val="11"/>
        <color rgb="FF000000"/>
        <rFont val="微软雅黑"/>
        <family val="2"/>
        <charset val="134"/>
      </rPr>
      <t>回合接大怪是失误， 本来这把我们是铁输的牌，这时候假如门板</t>
    </r>
    <r>
      <rPr>
        <sz val="11"/>
        <color rgb="FF000000"/>
        <rFont val="Calibri"/>
        <family val="2"/>
        <charset val="134"/>
      </rPr>
      <t>pass</t>
    </r>
    <r>
      <rPr>
        <sz val="11"/>
        <color rgb="FF000000"/>
        <rFont val="微软雅黑"/>
        <family val="2"/>
        <charset val="134"/>
      </rPr>
      <t>，之后下家已经可以跑掉了。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</si>
  <si>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的第一个不同手在回合</t>
    </r>
    <r>
      <rPr>
        <sz val="11"/>
        <color rgb="FF000000"/>
        <rFont val="Calibri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， 农民</t>
    </r>
    <r>
      <rPr>
        <sz val="11"/>
        <color rgb="FF000000"/>
        <rFont val="Calibri"/>
        <family val="2"/>
        <charset val="134"/>
      </rPr>
      <t>JJJx</t>
    </r>
    <r>
      <rPr>
        <sz val="11"/>
        <color rgb="FF000000"/>
        <rFont val="微软雅黑"/>
        <family val="2"/>
        <charset val="134"/>
      </rPr>
      <t>， 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用</t>
    </r>
    <r>
      <rPr>
        <sz val="11"/>
        <color rgb="FF000000"/>
        <rFont val="Calibri"/>
        <family val="2"/>
        <charset val="134"/>
      </rPr>
      <t>222x</t>
    </r>
    <r>
      <rPr>
        <sz val="11"/>
        <color rgb="FF000000"/>
        <rFont val="微软雅黑"/>
        <family val="2"/>
        <charset val="134"/>
      </rPr>
      <t>接了， 圆圆</t>
    </r>
    <r>
      <rPr>
        <sz val="11"/>
        <color rgb="FF000000"/>
        <rFont val="Calibri"/>
        <family val="2"/>
        <charset val="134"/>
      </rPr>
      <t>6 pass</t>
    </r>
    <r>
      <rPr>
        <sz val="11"/>
        <color rgb="FF000000"/>
        <rFont val="微软雅黑"/>
        <family val="2"/>
        <charset val="134"/>
      </rPr>
      <t>。这一手</t>
    </r>
    <r>
      <rPr>
        <sz val="11"/>
        <color rgb="FF000000"/>
        <rFont val="Calibri"/>
        <family val="2"/>
        <charset val="134"/>
      </rPr>
      <t>pass</t>
    </r>
    <r>
      <rPr>
        <sz val="11"/>
        <color rgb="FF000000"/>
        <rFont val="微软雅黑"/>
        <family val="2"/>
        <charset val="134"/>
      </rPr>
      <t>之后的局面给圆圆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打也输掉了。用</t>
    </r>
    <r>
      <rPr>
        <sz val="11"/>
        <color rgb="FF000000"/>
        <rFont val="Calibri"/>
        <family val="2"/>
        <charset val="134"/>
      </rPr>
      <t>222x</t>
    </r>
    <r>
      <rPr>
        <sz val="11"/>
        <color rgb="FF000000"/>
        <rFont val="微软雅黑"/>
        <family val="2"/>
        <charset val="134"/>
      </rPr>
      <t>接下来之后的牌圆圆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也赢下来了，也是因为对方一个类似的失误赢的。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</si>
  <si>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的配牌不一样。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</si>
  <si>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：</t>
    </r>
  </si>
  <si>
    <r>
      <rPr>
        <sz val="11"/>
        <color rgb="FF000000"/>
        <rFont val="Calibri"/>
        <family val="2"/>
        <charset val="134"/>
      </rPr>
      <t>345678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  <charset val="134"/>
      </rPr>
      <t>QQQ4 ,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K(</t>
    </r>
    <r>
      <rPr>
        <sz val="11"/>
        <color rgb="FF000000"/>
        <rFont val="微软雅黑"/>
        <family val="2"/>
        <charset val="134"/>
      </rPr>
      <t>拆了</t>
    </r>
    <r>
      <rPr>
        <sz val="11"/>
        <color rgb="FF000000"/>
        <rFont val="Calibri"/>
        <family val="2"/>
        <charset val="134"/>
      </rPr>
      <t>)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，单张</t>
    </r>
    <r>
      <rPr>
        <sz val="11"/>
        <color rgb="FF000000"/>
        <rFont val="Calibri"/>
        <family val="2"/>
        <charset val="134"/>
      </rPr>
      <t>6J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</si>
  <si>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：</t>
    </r>
  </si>
  <si>
    <r>
      <rPr>
        <sz val="11"/>
        <color rgb="FF000000"/>
        <rFont val="微软雅黑"/>
        <family val="2"/>
        <charset val="134"/>
      </rPr>
      <t>单张</t>
    </r>
    <r>
      <rPr>
        <sz val="11"/>
        <color rgb="FF000000"/>
        <rFont val="Calibri"/>
        <family val="2"/>
        <charset val="134"/>
      </rPr>
      <t>578J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  <charset val="134"/>
      </rPr>
      <t>QQQ3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  <charset val="134"/>
      </rPr>
      <t>456</t>
    </r>
    <r>
      <rPr>
        <sz val="11"/>
        <color rgb="FF000000"/>
        <rFont val="微软雅黑"/>
        <family val="2"/>
        <charset val="134"/>
      </rPr>
      <t>连对，对</t>
    </r>
    <r>
      <rPr>
        <sz val="11"/>
        <color rgb="FF000000"/>
        <rFont val="Calibri"/>
        <family val="2"/>
        <charset val="134"/>
      </rPr>
      <t>K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 xml:space="preserve">2 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</si>
  <si>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用第一种配牌也赢了。 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用第二种配牌也输了。</t>
    </r>
  </si>
  <si>
    <r>
      <rPr>
        <sz val="11"/>
        <color rgb="FF000000"/>
        <rFont val="Calibri"/>
        <family val="2"/>
        <charset val="134"/>
      </rPr>
      <t>345678</t>
    </r>
    <r>
      <rPr>
        <sz val="11"/>
        <color rgb="FF000000"/>
        <rFont val="微软雅黑"/>
        <family val="2"/>
        <charset val="134"/>
      </rPr>
      <t>在圆圆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的估值是</t>
    </r>
    <r>
      <rPr>
        <sz val="11"/>
        <color rgb="FF000000"/>
        <rFont val="Calibri"/>
        <family val="2"/>
        <charset val="134"/>
      </rPr>
      <t>0.21</t>
    </r>
    <r>
      <rPr>
        <sz val="11"/>
        <color rgb="FF000000"/>
        <rFont val="微软雅黑"/>
        <family val="2"/>
        <charset val="134"/>
      </rPr>
      <t>， 在圆圆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的估值是</t>
    </r>
    <r>
      <rPr>
        <sz val="11"/>
        <color rgb="FF000000"/>
        <rFont val="Calibri"/>
        <family val="2"/>
        <charset val="134"/>
      </rPr>
      <t>-0.51</t>
    </r>
    <r>
      <rPr>
        <sz val="11"/>
        <color rgb="FF000000"/>
        <rFont val="微软雅黑"/>
        <family val="2"/>
        <charset val="134"/>
      </rPr>
      <t>， 单张</t>
    </r>
    <r>
      <rPr>
        <sz val="11"/>
        <color rgb="FF000000"/>
        <rFont val="Calibri"/>
        <family val="2"/>
        <charset val="134"/>
      </rPr>
      <t>7</t>
    </r>
    <r>
      <rPr>
        <sz val="11"/>
        <color rgb="FF000000"/>
        <rFont val="微软雅黑"/>
        <family val="2"/>
        <charset val="134"/>
      </rPr>
      <t>两者的估值都在</t>
    </r>
    <r>
      <rPr>
        <sz val="11"/>
        <color rgb="FF000000"/>
        <rFont val="Calibri"/>
        <family val="2"/>
        <charset val="134"/>
      </rPr>
      <t>-0.37</t>
    </r>
    <r>
      <rPr>
        <sz val="11"/>
        <color rgb="FF000000"/>
        <rFont val="微软雅黑"/>
        <family val="2"/>
        <charset val="134"/>
      </rPr>
      <t>左右。</t>
    </r>
  </si>
  <si>
    <r>
      <t>对手</t>
    </r>
    <r>
      <rPr>
        <sz val="11"/>
        <rFont val="Calibri"/>
        <family val="2"/>
        <charset val="134"/>
      </rPr>
      <t>ID</t>
    </r>
  </si>
  <si>
    <t>https://www.botzone.org/match/5b197a385743ec51e21a33a6</t>
  </si>
  <si>
    <t>https://www.botzone.org/match/5b197a6c5743ec51e21a33e5</t>
  </si>
  <si>
    <t>https://www.botzone.org/match/5b197abf5743ec51e21a3407</t>
  </si>
  <si>
    <t>https://www.botzone.org/match/5b197ae35743ec51e21a340c</t>
  </si>
  <si>
    <t>https://www.botzone.org/match/5b197b0b5743ec51e21a3468</t>
  </si>
  <si>
    <t>https://www.botzone.org/match/5b197b585743ec51e21a348b</t>
  </si>
  <si>
    <t>https://www.botzone.org/match/5b197ba25743ec51e21a34ca</t>
  </si>
  <si>
    <t>https://www.botzone.org/match/5b197be95743ec51e21a3527</t>
  </si>
  <si>
    <t>24BUG</t>
  </si>
  <si>
    <t>https://www.botzone.org/match/5b197c375743ec51e21a352c</t>
  </si>
  <si>
    <t>https://www.botzone.org/match/5b197c735743ec51e21a3531</t>
  </si>
  <si>
    <t>https://www.botzone.org/match/5b197cae5743ec51e21a3536</t>
  </si>
  <si>
    <t>https://www.botzone.org/match/5b197cec5743ec51e21a3558</t>
  </si>
  <si>
    <t>https://www.botzone.org/match/5b197d225743ec51e21a3597</t>
  </si>
  <si>
    <t>https://www.botzone.org/match/5b197d535743ec51e21a35b9</t>
  </si>
  <si>
    <t>https://www.botzone.org/match/5b197d8b5743ec51e21a35db</t>
  </si>
  <si>
    <t>https://www.botzone.org/match/5b197dcc5743ec51e21a35fd</t>
  </si>
  <si>
    <t>https://www.botzone.org/match/5b197e095743ec51e21a361f</t>
  </si>
  <si>
    <t>https://www.botzone.org/match/5b197e405743ec51e21a3625</t>
  </si>
  <si>
    <t>https://www.botzone.org/match/5b197e895743ec51e21a3664</t>
  </si>
  <si>
    <t>https://www.botzone.org/match/5b197ee45743ec51e21a36c0</t>
  </si>
  <si>
    <t>https://www.botzone.org/match/5b197f325743ec51e21a36e2</t>
  </si>
  <si>
    <t>https://www.botzone.org/match/5b197fa05743ec51e21a375b</t>
  </si>
  <si>
    <t>https://www.botzone.org/match/5b197fe25743ec51e21a3760</t>
  </si>
  <si>
    <t>https://www.botzone.org/match/5b19801b5743ec51e21a3765</t>
  </si>
  <si>
    <t>https://www.botzone.org/match/5b1980635743ec51e21a37a4</t>
  </si>
  <si>
    <t>https://www.botzone.org/match/5b1980ab5743ec51e21a37c7</t>
  </si>
  <si>
    <t>https://www.botzone.org/match/5b1980f55743ec51e21a37e9</t>
  </si>
  <si>
    <t>https://www.botzone.org/match/5b1981445743ec51e21a37ee</t>
  </si>
  <si>
    <t>https://www.botzone.org/match/5b1981a25743ec51e21a382d</t>
  </si>
  <si>
    <t>https://www.botzone.org/match/5b1982095743ec51e21a38a6</t>
  </si>
  <si>
    <t>https://www.botzone.org/match/5b19825d5743ec51e21a3902</t>
  </si>
  <si>
    <t>https://www.botzone.org/match/5b1982b05743ec51e21a3941</t>
  </si>
  <si>
    <t>https://www.botzone.org/match/5b1989e75743ec51e21a3da4</t>
  </si>
  <si>
    <t>https://www.botzone.org/match/5b198ac35743ec51e21a3e1d</t>
  </si>
  <si>
    <t>https://www.botzone.org/match/5b198aee5743ec51e21a3e3f</t>
  </si>
  <si>
    <t>https://www.botzone.org/match/5b198b1a5743ec51e21a3e44</t>
  </si>
  <si>
    <t>https://www.botzone.org/match/5b198b6b5743ec51e21a3e84</t>
  </si>
  <si>
    <t>https://www.botzone.org/match/5b198b975743ec51e21a3ec3</t>
  </si>
  <si>
    <t>https://www.botzone.org/match/5b198bd15743ec51e21a3f02</t>
  </si>
  <si>
    <t>https://www.botzone.org/match/5b198c115743ec51e21a3f24</t>
  </si>
  <si>
    <t>https://www.botzone.org/match/5b198c795743ec51e21a3f46</t>
  </si>
  <si>
    <t>https://www.botzone.org/match/5b198cc85743ec51e21a3f68</t>
  </si>
  <si>
    <t>https://www.botzone.org/match/5b198d3e5743ec51e21a3ffe</t>
  </si>
  <si>
    <t>https://www.botzone.org/match/5b198d905743ec51e21a403d</t>
  </si>
  <si>
    <t>https://www.botzone.org/match/5b198de45743ec51e21a405f</t>
  </si>
  <si>
    <t>https://www.botzone.org/match/5b198e355743ec51e21a40bb</t>
  </si>
  <si>
    <t>https://www.botzone.org/match/5b198ea95743ec51e21a4117</t>
  </si>
  <si>
    <t>https://www.botzone.org/match/5b198ee25743ec51e21a411c</t>
  </si>
  <si>
    <t>https://www.botzone.org/match/5b198f6b5743ec51e21a41b2</t>
  </si>
  <si>
    <t>https://www.botzone.org/match/5b198fb25743ec51e21a420e</t>
  </si>
  <si>
    <t>https://www.botzone.org/match/5b1990045743ec51e21a424e</t>
  </si>
  <si>
    <t>https://www.botzone.org/match/5b19904a5743ec51e21a4270</t>
  </si>
  <si>
    <t>https://www.botzone.org/match/5b19908c5743ec51e21a4275</t>
  </si>
  <si>
    <t>https://www.botzone.org/match/5b1990e25743ec51e21a42b4</t>
  </si>
  <si>
    <t>https://www.botzone.org/match/5b19912b5743ec51e21a42f3</t>
  </si>
  <si>
    <t>https://www.botzone.org/match/5b1991785743ec51e21a4332</t>
  </si>
  <si>
    <t>https://www.botzone.org/match/5b1991b35743ec51e21a4371</t>
  </si>
  <si>
    <t>https://www.botzone.org/match/5b1991ed5743ec51e21a4393</t>
  </si>
  <si>
    <t>https://www.botzone.org/match/5b1992395743ec51e21a4398</t>
  </si>
  <si>
    <t>https://www.botzone.org/match/5b1992885743ec51e21a43d7</t>
  </si>
  <si>
    <t>https://www.botzone.org/match/5b1992d05743ec51e21a43dc</t>
  </si>
  <si>
    <t>https://www.botzone.org/match/5b19931d5743ec51e21a43fe</t>
  </si>
  <si>
    <t>https://www.botzone.org/match/5b1993815743ec51e21a443e</t>
  </si>
  <si>
    <t>https://www.botzone.org/match/5b1993be5743ec51e21a447d</t>
  </si>
  <si>
    <t>链接</t>
  </si>
  <si>
    <t>https://www.botzone.org/match/5b19a2a55743ec51e21a4e78</t>
  </si>
  <si>
    <t>https://www.botzone.org/match/5b19a2d95743ec51e21a4eb7</t>
  </si>
  <si>
    <t>https://www.botzone.org/match/5b19a3115743ec51e21a4ed9</t>
  </si>
  <si>
    <t>https://www.botzone.org/match/5b19a3385743ec51e21a4efb</t>
  </si>
  <si>
    <t>https://www.botzone.org/match/5b19a36f5743ec51e21a4f1d</t>
  </si>
  <si>
    <t>https://www.botzone.org/match/5b19a3a25743ec51e21a4f3f</t>
  </si>
  <si>
    <t>https://www.botzone.org/match/5b19a3d05743ec51e21a4f44</t>
  </si>
  <si>
    <t>https://www.botzone.org/match/5b19a40b5743ec51e21a4f4a</t>
  </si>
  <si>
    <t>https://www.botzone.org/match/5b19a5035743ec51e21a4fc3</t>
  </si>
  <si>
    <t>https://www.botzone.org/match/5b19a5545743ec51e21a4fe5</t>
  </si>
  <si>
    <t>https://www.botzone.org/match/5b19a5b85743ec51e21a5024</t>
  </si>
  <si>
    <t>https://www.botzone.org/match/5b19a6185743ec51e21a5046</t>
  </si>
  <si>
    <t>https://www.botzone.org/match/5b19a6955743ec51e21a50a2</t>
  </si>
  <si>
    <t>https://www.botzone.org/match/5b19a79a5743ec51e21a5173</t>
  </si>
  <si>
    <t>https://www.botzone.org/match/5b19a9ac5743ec51e21a5bc3</t>
  </si>
  <si>
    <t>https://www.botzone.org/match/5b19a9f55743ec51e21a5be5</t>
  </si>
  <si>
    <t>https://www.botzone.org/match/5b19ac5a5743ec51e21a5dd7</t>
  </si>
  <si>
    <t>https://www.botzone.org/match/5b19ac975743ec51e21a5e16</t>
  </si>
  <si>
    <t>https://www.botzone.org/match/5b19ad995743ec51e21a5eca</t>
  </si>
  <si>
    <t>https://www.botzone.org/match/5b19adc55743ec51e21a5ecf</t>
  </si>
  <si>
    <t>https://www.botzone.org/match/5b19ae085743ec51e21a5ef1</t>
  </si>
  <si>
    <t>?</t>
  </si>
  <si>
    <t>https://www.botzone.org/match/5b19ae6f5743ec51e21a5f4e</t>
  </si>
  <si>
    <t>https://www.botzone.org/match/5b19aea25743ec51e21a5faa</t>
  </si>
  <si>
    <t>https://www.botzone.org/match/5b19aeee5743ec51e21a5fe9</t>
  </si>
  <si>
    <t>https://www.botzone.org/match/5b19af2d5743ec51e21a6028</t>
  </si>
  <si>
    <t>https://www.botzone.org/match/5b19afac5743ec51e21a6067</t>
  </si>
  <si>
    <t>https://www.botzone.org/match/5b19afec5743ec51e21a60a7</t>
  </si>
  <si>
    <t>https://www.botzone.org/match/5b19b03b5743ec51e21a60ac</t>
  </si>
  <si>
    <t>https://www.botzone.org/match/5b19b0a65743ec51e21a60ce</t>
  </si>
  <si>
    <t>https://www.botzone.org/match/5b19b0f65743ec51e21a60d3</t>
  </si>
  <si>
    <t>https://www.botzone.org/match/5b19b16d5743ec51e21a6186</t>
  </si>
  <si>
    <t>https://www.botzone.org/match/5b19b1e05743ec51e21a61a9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</si>
</sst>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rgb="FF000000"/>
      <name val="微软雅黑"/>
      <family val="2"/>
      <charset val="134"/>
    </font>
    <font>
      <sz val="11"/>
      <color rgb="FF000000"/>
      <name val="Calibri"/>
      <family val="2"/>
      <charset val="134"/>
    </font>
    <font>
      <sz val="11"/>
      <color rgb="FFAA55A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alibri"/>
      <family val="2"/>
      <charset val="134"/>
    </font>
    <font>
      <sz val="11"/>
      <color rgb="FF70AD47"/>
      <name val="微软雅黑"/>
      <family val="2"/>
      <charset val="134"/>
    </font>
    <font>
      <sz val="11"/>
      <color rgb="FF70AD47"/>
      <name val="Calibri"/>
      <family val="2"/>
      <charset val="134"/>
    </font>
    <font>
      <sz val="11"/>
      <color rgb="FFBEE3D3"/>
      <name val="微软雅黑"/>
      <family val="2"/>
      <charset val="134"/>
    </font>
    <font>
      <sz val="11"/>
      <color rgb="FFAA55A1"/>
      <name val="Calibri"/>
      <family val="2"/>
      <charset val="134"/>
    </font>
    <font>
      <sz val="11"/>
      <color rgb="FFBEE3D3"/>
      <name val="Calibri"/>
      <family val="2"/>
      <charset val="134"/>
    </font>
    <font>
      <sz val="11"/>
      <name val="Calibri"/>
      <family val="2"/>
      <charset val="134"/>
    </font>
    <font>
      <sz val="11"/>
      <name val="微软雅黑"/>
      <family val="2"/>
      <charset val="134"/>
    </font>
    <font>
      <sz val="11"/>
      <color rgb="FF548235"/>
      <name val="Calibri"/>
      <family val="2"/>
      <charset val="134"/>
    </font>
    <font>
      <sz val="11"/>
      <color rgb="FF548235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B05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/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AA55A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9</xdr:col>
      <xdr:colOff>332280</xdr:colOff>
      <xdr:row>51</xdr:row>
      <xdr:rowOff>161280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7960" y="7124400"/>
          <a:ext cx="4400280" cy="372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171360</xdr:colOff>
      <xdr:row>33</xdr:row>
      <xdr:rowOff>171360</xdr:rowOff>
    </xdr:from>
    <xdr:to>
      <xdr:col>19</xdr:col>
      <xdr:colOff>160920</xdr:colOff>
      <xdr:row>51</xdr:row>
      <xdr:rowOff>208800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068800" y="7086240"/>
          <a:ext cx="4504680" cy="3809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otzone.org/match/5b19904a5743ec51e21a4270" TargetMode="External"/><Relationship Id="rId1" Type="http://schemas.openxmlformats.org/officeDocument/2006/relationships/hyperlink" Target="https://www.botzone.org/match/5b19908c5743ec51e21a427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tzone.org/group/5ad58aae639b8943c5f5659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C238-8B21-41AE-8D20-06D0E471010E}">
  <dimension ref="A1:I36"/>
  <sheetViews>
    <sheetView tabSelected="1" topLeftCell="A3" workbookViewId="0">
      <selection activeCell="D34" sqref="D34"/>
    </sheetView>
  </sheetViews>
  <sheetFormatPr defaultRowHeight="15"/>
  <cols>
    <col min="6" max="6" width="45.3515625" bestFit="1" customWidth="1"/>
  </cols>
  <sheetData>
    <row r="1" spans="1:9">
      <c r="A1" s="14" t="s">
        <v>3</v>
      </c>
      <c r="B1" s="14" t="s">
        <v>4</v>
      </c>
      <c r="C1" s="14" t="s">
        <v>560</v>
      </c>
      <c r="D1" s="14" t="s">
        <v>7</v>
      </c>
      <c r="E1" s="14" t="s">
        <v>8</v>
      </c>
      <c r="F1" s="14" t="s">
        <v>626</v>
      </c>
      <c r="G1" s="14" t="s">
        <v>13</v>
      </c>
      <c r="H1" s="14" t="s">
        <v>14</v>
      </c>
      <c r="I1" s="14"/>
    </row>
    <row r="2" spans="1:9" s="4" customFormat="1">
      <c r="A2" s="4">
        <v>1</v>
      </c>
      <c r="B2" s="4">
        <v>1</v>
      </c>
      <c r="C2" s="4">
        <v>15</v>
      </c>
      <c r="D2" s="4">
        <v>2.2000000000000002</v>
      </c>
      <c r="E2" s="4">
        <v>0.155</v>
      </c>
      <c r="F2" s="5" t="s">
        <v>627</v>
      </c>
      <c r="G2" s="4">
        <f>D2*B2+E2*(1-B2)</f>
        <v>2.2000000000000002</v>
      </c>
      <c r="H2" s="4">
        <f>D2*(1-B2)+E2*B2</f>
        <v>0.155</v>
      </c>
    </row>
    <row r="3" spans="1:9" s="4" customFormat="1">
      <c r="A3" s="4">
        <v>1</v>
      </c>
      <c r="B3" s="4">
        <v>0</v>
      </c>
      <c r="C3" s="4">
        <v>15</v>
      </c>
      <c r="D3" s="4">
        <v>0.26</v>
      </c>
      <c r="E3" s="4">
        <v>2.17</v>
      </c>
      <c r="F3" s="5" t="s">
        <v>636</v>
      </c>
      <c r="G3" s="4">
        <f>D3*B3+E3*(1-B3)</f>
        <v>2.17</v>
      </c>
      <c r="H3" s="4">
        <f>D3*(1-B3)+E3*B3</f>
        <v>0.26</v>
      </c>
    </row>
    <row r="4" spans="1:9">
      <c r="A4" s="14">
        <v>2</v>
      </c>
      <c r="B4" s="14">
        <v>1</v>
      </c>
      <c r="C4" s="14">
        <v>15</v>
      </c>
      <c r="D4" s="14">
        <v>2.33</v>
      </c>
      <c r="E4" s="14">
        <v>0.15</v>
      </c>
      <c r="F4" s="13" t="s">
        <v>628</v>
      </c>
      <c r="G4" s="14">
        <f>D4*B4+E4*(1-B4)</f>
        <v>2.33</v>
      </c>
      <c r="H4" s="14">
        <f>D4*(1-B4)+E4*B4</f>
        <v>0.15</v>
      </c>
      <c r="I4" s="14"/>
    </row>
    <row r="5" spans="1:9">
      <c r="A5" s="14">
        <v>2</v>
      </c>
      <c r="B5" s="14">
        <v>0</v>
      </c>
      <c r="C5" s="14">
        <v>15</v>
      </c>
      <c r="D5" s="14">
        <v>2.2200000000000002</v>
      </c>
      <c r="E5" s="14">
        <v>0.09</v>
      </c>
      <c r="F5" s="13" t="s">
        <v>637</v>
      </c>
      <c r="G5" s="14">
        <f>D5*B5+E5*(1-B5)</f>
        <v>0.09</v>
      </c>
      <c r="H5" s="14">
        <f>D5*(1-B5)+E5*B5</f>
        <v>2.2200000000000002</v>
      </c>
      <c r="I5" s="14"/>
    </row>
    <row r="6" spans="1:9">
      <c r="A6" s="14">
        <v>3</v>
      </c>
      <c r="B6" s="14">
        <v>1</v>
      </c>
      <c r="C6" s="14">
        <v>15</v>
      </c>
      <c r="D6" s="14">
        <v>2.19</v>
      </c>
      <c r="E6" s="14">
        <v>7.4999999999999997E-2</v>
      </c>
      <c r="F6" s="13" t="s">
        <v>629</v>
      </c>
      <c r="G6" s="14">
        <f>D6*B6+E6*(1-B6)</f>
        <v>2.19</v>
      </c>
      <c r="H6" s="14">
        <f>D6*(1-B6)+E6*B6</f>
        <v>7.4999999999999997E-2</v>
      </c>
      <c r="I6" s="14"/>
    </row>
    <row r="7" spans="1:9">
      <c r="A7" s="14">
        <v>3</v>
      </c>
      <c r="B7" s="14">
        <v>0</v>
      </c>
      <c r="C7" s="14">
        <v>15</v>
      </c>
      <c r="D7" s="14">
        <v>2.2000000000000002</v>
      </c>
      <c r="E7" s="14">
        <v>0.09</v>
      </c>
      <c r="F7" s="13" t="s">
        <v>638</v>
      </c>
      <c r="G7" s="14">
        <f>D7*B7+E7*(1-B7)</f>
        <v>0.09</v>
      </c>
      <c r="H7" s="14">
        <f>D7*(1-B7)+E7*B7</f>
        <v>2.2000000000000002</v>
      </c>
      <c r="I7" s="14"/>
    </row>
    <row r="8" spans="1:9">
      <c r="A8" s="14">
        <v>4</v>
      </c>
      <c r="B8" s="14">
        <v>1</v>
      </c>
      <c r="C8" s="14">
        <v>15</v>
      </c>
      <c r="D8" s="14">
        <v>0.04</v>
      </c>
      <c r="E8" s="14">
        <v>2.08</v>
      </c>
      <c r="F8" s="13" t="s">
        <v>630</v>
      </c>
      <c r="G8" s="14">
        <f>D8*B8+E8*(1-B8)</f>
        <v>0.04</v>
      </c>
      <c r="H8" s="14">
        <f>D8*(1-B8)+E8*B8</f>
        <v>2.08</v>
      </c>
      <c r="I8" s="14"/>
    </row>
    <row r="9" spans="1:9">
      <c r="A9" s="14">
        <v>4</v>
      </c>
      <c r="B9" s="14">
        <v>0</v>
      </c>
      <c r="C9" s="14">
        <v>15</v>
      </c>
      <c r="D9" s="14">
        <v>0.19</v>
      </c>
      <c r="E9" s="14">
        <v>2.1349999999999998</v>
      </c>
      <c r="F9" s="13" t="s">
        <v>639</v>
      </c>
      <c r="G9" s="14">
        <f>D9*B9+E9*(1-B9)</f>
        <v>2.1349999999999998</v>
      </c>
      <c r="H9" s="14">
        <f>D9*(1-B9)+E9*B9</f>
        <v>0.19</v>
      </c>
      <c r="I9" s="14"/>
    </row>
    <row r="10" spans="1:9">
      <c r="A10" s="18">
        <v>5</v>
      </c>
      <c r="B10" s="18">
        <v>1</v>
      </c>
      <c r="C10" s="18">
        <v>15</v>
      </c>
      <c r="D10" s="18">
        <v>0.2</v>
      </c>
      <c r="E10" s="18">
        <v>2.1949999999999998</v>
      </c>
      <c r="F10" s="19" t="s">
        <v>631</v>
      </c>
      <c r="G10" s="18">
        <f>D10*B10+E10*(1-B10)</f>
        <v>0.2</v>
      </c>
      <c r="H10" s="18">
        <f>D10*(1-B10)+E10*B10</f>
        <v>2.1949999999999998</v>
      </c>
      <c r="I10" s="14"/>
    </row>
    <row r="11" spans="1:9">
      <c r="A11" s="18">
        <v>5</v>
      </c>
      <c r="B11" s="18">
        <v>0</v>
      </c>
      <c r="C11" s="18">
        <v>15</v>
      </c>
      <c r="D11" s="18">
        <v>2.2000000000000002</v>
      </c>
      <c r="E11" s="18">
        <v>0.20499999999999999</v>
      </c>
      <c r="F11" s="19" t="s">
        <v>640</v>
      </c>
      <c r="G11" s="18">
        <f>D11*B11+E11*(1-B11)</f>
        <v>0.20499999999999999</v>
      </c>
      <c r="H11" s="18">
        <f>D11*(1-B11)+E11*B11</f>
        <v>2.2000000000000002</v>
      </c>
      <c r="I11" s="14"/>
    </row>
    <row r="12" spans="1:9">
      <c r="A12" s="14">
        <v>6</v>
      </c>
      <c r="B12" s="14">
        <v>1</v>
      </c>
      <c r="C12" s="14">
        <v>15</v>
      </c>
      <c r="D12" s="14">
        <v>0.06</v>
      </c>
      <c r="E12" s="14">
        <v>2.105</v>
      </c>
      <c r="F12" s="13" t="s">
        <v>632</v>
      </c>
      <c r="G12" s="14">
        <f>D12*B12+E12*(1-B12)</f>
        <v>0.06</v>
      </c>
      <c r="H12" s="14">
        <f>D12*(1-B12)+E12*B12</f>
        <v>2.105</v>
      </c>
      <c r="I12" s="14"/>
    </row>
    <row r="13" spans="1:9">
      <c r="A13" s="14">
        <v>6</v>
      </c>
      <c r="B13" s="14">
        <v>0</v>
      </c>
      <c r="C13" s="14">
        <v>15</v>
      </c>
      <c r="D13" s="14">
        <v>7.0000000000000007E-2</v>
      </c>
      <c r="E13" s="14">
        <v>2.0950000000000002</v>
      </c>
      <c r="F13" s="13" t="s">
        <v>641</v>
      </c>
      <c r="G13" s="14">
        <f>D13*B13+E13*(1-B13)</f>
        <v>2.0950000000000002</v>
      </c>
      <c r="H13" s="14">
        <f>D13*(1-B13)+E13*B13</f>
        <v>7.0000000000000007E-2</v>
      </c>
      <c r="I13" s="14"/>
    </row>
    <row r="14" spans="1:9">
      <c r="A14" s="14">
        <v>7</v>
      </c>
      <c r="B14" s="14">
        <v>1</v>
      </c>
      <c r="C14" s="14">
        <v>15</v>
      </c>
      <c r="D14" s="14">
        <v>0.14000000000000001</v>
      </c>
      <c r="E14" s="14">
        <v>2.11</v>
      </c>
      <c r="F14" s="13" t="s">
        <v>633</v>
      </c>
      <c r="G14" s="14">
        <f>D14*B14+E14*(1-B14)</f>
        <v>0.14000000000000001</v>
      </c>
      <c r="H14" s="14">
        <f>D14*(1-B14)+E14*B14</f>
        <v>2.11</v>
      </c>
      <c r="I14" s="14"/>
    </row>
    <row r="15" spans="1:9">
      <c r="A15" s="14">
        <v>7</v>
      </c>
      <c r="B15" s="14">
        <v>0</v>
      </c>
      <c r="C15" s="14">
        <v>15</v>
      </c>
      <c r="D15" s="14">
        <v>0.17</v>
      </c>
      <c r="E15" s="14">
        <v>2.19</v>
      </c>
      <c r="F15" s="13" t="s">
        <v>642</v>
      </c>
      <c r="G15" s="14">
        <f>D15*B15+E15*(1-B15)</f>
        <v>2.19</v>
      </c>
      <c r="H15" s="14">
        <f>D15*(1-B15)+E15*B15</f>
        <v>0.17</v>
      </c>
      <c r="I15" s="14"/>
    </row>
    <row r="16" spans="1:9">
      <c r="A16" s="4">
        <v>8</v>
      </c>
      <c r="B16" s="4">
        <v>1</v>
      </c>
      <c r="C16" s="4">
        <v>15</v>
      </c>
      <c r="D16" s="4">
        <v>2.2000000000000002</v>
      </c>
      <c r="E16" s="4">
        <v>0.03</v>
      </c>
      <c r="F16" s="5" t="s">
        <v>634</v>
      </c>
      <c r="G16" s="4">
        <f>D16*B16+E16*(1-B16)</f>
        <v>2.2000000000000002</v>
      </c>
      <c r="H16" s="4">
        <f>D16*(1-B16)+E16*B16</f>
        <v>0.03</v>
      </c>
      <c r="I16" s="14"/>
    </row>
    <row r="17" spans="1:9">
      <c r="A17" s="4">
        <v>8</v>
      </c>
      <c r="B17" s="4">
        <v>0</v>
      </c>
      <c r="C17" s="4">
        <v>15</v>
      </c>
      <c r="D17" s="4">
        <v>0.33</v>
      </c>
      <c r="E17" s="4">
        <v>2.105</v>
      </c>
      <c r="F17" s="5" t="s">
        <v>635</v>
      </c>
      <c r="G17" s="4">
        <f>D17*B17+E17*(1-B17)</f>
        <v>2.105</v>
      </c>
      <c r="H17" s="4">
        <f>D17*(1-B17)+E17*B17</f>
        <v>0.33</v>
      </c>
      <c r="I17" s="14"/>
    </row>
    <row r="18" spans="1:9">
      <c r="A18" s="14"/>
      <c r="B18" s="14"/>
      <c r="C18" s="14"/>
      <c r="D18" s="14"/>
      <c r="E18" s="14"/>
      <c r="F18" s="13"/>
      <c r="G18" s="14">
        <f>SUM(G2:G17)</f>
        <v>20.440000000000001</v>
      </c>
      <c r="H18" s="14">
        <f>SUM(H2:H17)</f>
        <v>16.540000000000003</v>
      </c>
      <c r="I18" s="14"/>
    </row>
    <row r="19" spans="1:9">
      <c r="A19" s="14" t="s">
        <v>3</v>
      </c>
      <c r="B19" s="14" t="s">
        <v>4</v>
      </c>
      <c r="C19" s="14" t="s">
        <v>560</v>
      </c>
      <c r="D19" s="14" t="s">
        <v>7</v>
      </c>
      <c r="E19" s="14" t="s">
        <v>8</v>
      </c>
      <c r="F19" s="14" t="s">
        <v>626</v>
      </c>
      <c r="G19" s="14" t="s">
        <v>13</v>
      </c>
      <c r="H19" s="14" t="s">
        <v>14</v>
      </c>
    </row>
    <row r="20" spans="1:9">
      <c r="A20" s="14">
        <v>1</v>
      </c>
      <c r="B20" s="14">
        <v>1</v>
      </c>
      <c r="C20" s="14">
        <v>31</v>
      </c>
      <c r="D20" s="14">
        <v>0.13</v>
      </c>
      <c r="E20" s="14">
        <v>2.125</v>
      </c>
      <c r="F20" s="13" t="s">
        <v>643</v>
      </c>
      <c r="G20" s="14">
        <f>D20*B20+E20*(1-B20)</f>
        <v>0.13</v>
      </c>
      <c r="H20" s="14">
        <f>D20*(1-B20)+E20*B20</f>
        <v>2.125</v>
      </c>
    </row>
    <row r="21" spans="1:9">
      <c r="A21" s="14">
        <v>2</v>
      </c>
      <c r="B21" s="14">
        <v>1</v>
      </c>
      <c r="C21" s="14">
        <v>31</v>
      </c>
      <c r="D21" s="14">
        <v>0.06</v>
      </c>
      <c r="E21" s="14">
        <v>2.16</v>
      </c>
      <c r="F21" s="13" t="s">
        <v>644</v>
      </c>
      <c r="G21" s="14">
        <f>D21*B21+E21*(1-B21)</f>
        <v>0.06</v>
      </c>
      <c r="H21" s="14">
        <f>D21*(1-B21)+E21*B21</f>
        <v>2.16</v>
      </c>
    </row>
    <row r="22" spans="1:9">
      <c r="A22" s="14">
        <v>3</v>
      </c>
      <c r="B22" s="14">
        <v>1</v>
      </c>
      <c r="C22" s="14">
        <v>31</v>
      </c>
      <c r="D22" s="14">
        <v>0.06</v>
      </c>
      <c r="E22" s="14">
        <v>2.19</v>
      </c>
      <c r="F22" s="13" t="s">
        <v>645</v>
      </c>
      <c r="G22" s="14">
        <f>D22*B22+E22*(1-B22)</f>
        <v>0.06</v>
      </c>
      <c r="H22" s="14">
        <f>D22*(1-B22)+E22*B22</f>
        <v>2.19</v>
      </c>
    </row>
    <row r="23" spans="1:9">
      <c r="A23" s="14">
        <v>4</v>
      </c>
      <c r="B23" s="14">
        <v>1</v>
      </c>
      <c r="C23" s="14">
        <v>31</v>
      </c>
      <c r="D23" s="14">
        <v>2.19</v>
      </c>
      <c r="E23" s="14">
        <v>0.13500000000000001</v>
      </c>
      <c r="F23" s="13" t="s">
        <v>646</v>
      </c>
      <c r="G23" s="14">
        <f>D23*B23+E23*(1-B23)</f>
        <v>2.19</v>
      </c>
      <c r="H23" s="14">
        <f>D23*(1-B23)+E23*B23</f>
        <v>0.13500000000000001</v>
      </c>
    </row>
    <row r="24" spans="1:9">
      <c r="A24" s="14">
        <v>5</v>
      </c>
      <c r="B24" s="14">
        <v>1</v>
      </c>
      <c r="C24" s="14">
        <v>31</v>
      </c>
      <c r="D24" s="14">
        <v>0.24</v>
      </c>
      <c r="E24" s="14">
        <v>2.16</v>
      </c>
      <c r="F24" s="13" t="s">
        <v>647</v>
      </c>
      <c r="G24" s="14">
        <f>D24*B24+E24*(1-B24)</f>
        <v>0.24</v>
      </c>
      <c r="H24" s="14">
        <f>D24*(1-B24)+E24*B24</f>
        <v>2.16</v>
      </c>
      <c r="I24" t="s">
        <v>648</v>
      </c>
    </row>
    <row r="25" spans="1:9">
      <c r="A25" s="14">
        <v>6</v>
      </c>
      <c r="B25" s="14">
        <v>1</v>
      </c>
      <c r="C25" s="14">
        <v>31</v>
      </c>
      <c r="D25" s="14">
        <v>2.2400000000000002</v>
      </c>
      <c r="E25" s="14">
        <v>0.06</v>
      </c>
      <c r="F25" s="13" t="s">
        <v>649</v>
      </c>
      <c r="G25" s="14">
        <f>D25*B25+E25*(1-B25)</f>
        <v>2.2400000000000002</v>
      </c>
      <c r="H25" s="14">
        <f>D25*(1-B25)+E25*B25</f>
        <v>0.06</v>
      </c>
    </row>
    <row r="26" spans="1:9">
      <c r="A26" s="14">
        <v>7</v>
      </c>
      <c r="B26" s="14">
        <v>1</v>
      </c>
      <c r="C26" s="14">
        <v>31</v>
      </c>
      <c r="D26" s="14">
        <v>2.2000000000000002</v>
      </c>
      <c r="E26" s="14">
        <v>0.125</v>
      </c>
      <c r="F26" s="13" t="s">
        <v>650</v>
      </c>
      <c r="G26" s="14">
        <f>D26*B26+E26*(1-B26)</f>
        <v>2.2000000000000002</v>
      </c>
      <c r="H26" s="14">
        <f>D26*(1-B26)+E26*B26</f>
        <v>0.125</v>
      </c>
    </row>
    <row r="27" spans="1:9">
      <c r="A27" s="14">
        <v>8</v>
      </c>
      <c r="B27" s="14">
        <v>1</v>
      </c>
      <c r="C27" s="14">
        <v>31</v>
      </c>
      <c r="D27" s="14">
        <v>0.22</v>
      </c>
      <c r="E27" s="14">
        <v>2.125</v>
      </c>
      <c r="F27" s="13" t="s">
        <v>651</v>
      </c>
      <c r="G27" s="14">
        <f>D27*B27+E27*(1-B27)</f>
        <v>0.22</v>
      </c>
      <c r="H27" s="14">
        <f>D27*(1-B27)+E27*B27</f>
        <v>2.125</v>
      </c>
    </row>
    <row r="28" spans="1:9">
      <c r="A28" s="14">
        <v>1</v>
      </c>
      <c r="B28" s="14">
        <v>0</v>
      </c>
      <c r="C28" s="14">
        <v>31</v>
      </c>
      <c r="D28" s="14">
        <v>0.14000000000000001</v>
      </c>
      <c r="E28" s="14">
        <v>2.125</v>
      </c>
      <c r="F28" s="13" t="s">
        <v>653</v>
      </c>
      <c r="G28" s="14">
        <f>D28*B28+E28*(1-B28)</f>
        <v>2.125</v>
      </c>
      <c r="H28" s="14">
        <f>D28*(1-B28)+E28*B28</f>
        <v>0.14000000000000001</v>
      </c>
    </row>
    <row r="29" spans="1:9">
      <c r="A29" s="14">
        <v>2</v>
      </c>
      <c r="B29" s="14">
        <v>0</v>
      </c>
      <c r="C29" s="14">
        <v>31</v>
      </c>
      <c r="D29" s="14">
        <v>0.13</v>
      </c>
      <c r="E29" s="14">
        <v>2.1949999999999998</v>
      </c>
      <c r="F29" s="13" t="s">
        <v>654</v>
      </c>
      <c r="G29" s="14">
        <f>D29*B29+E29*(1-B29)</f>
        <v>2.1949999999999998</v>
      </c>
      <c r="H29" s="14">
        <f>D29*(1-B29)+E29*B29</f>
        <v>0.13</v>
      </c>
    </row>
    <row r="30" spans="1:9">
      <c r="A30" s="14">
        <v>3</v>
      </c>
      <c r="B30" s="14">
        <v>0</v>
      </c>
      <c r="C30" s="14">
        <v>31</v>
      </c>
      <c r="D30" s="14">
        <v>0.18</v>
      </c>
      <c r="E30" s="14">
        <v>2.21</v>
      </c>
      <c r="F30" s="13" t="s">
        <v>655</v>
      </c>
      <c r="G30" s="14">
        <f>D30*B30+E30*(1-B30)</f>
        <v>2.21</v>
      </c>
      <c r="H30" s="14">
        <f>D30*(1-B30)+E30*B30</f>
        <v>0.18</v>
      </c>
    </row>
    <row r="31" spans="1:9">
      <c r="A31" s="14">
        <v>4</v>
      </c>
      <c r="B31" s="14">
        <v>0</v>
      </c>
      <c r="C31" s="14">
        <v>31</v>
      </c>
      <c r="D31" s="14">
        <v>0.12</v>
      </c>
      <c r="E31" s="14">
        <v>2.12</v>
      </c>
      <c r="F31" s="13" t="s">
        <v>656</v>
      </c>
      <c r="G31" s="14">
        <f>D31*B31+E31*(1-B31)</f>
        <v>2.12</v>
      </c>
      <c r="H31" s="14">
        <f>D31*(1-B31)+E31*B31</f>
        <v>0.12</v>
      </c>
    </row>
    <row r="32" spans="1:9">
      <c r="A32" s="14">
        <v>5</v>
      </c>
      <c r="B32" s="14">
        <v>0</v>
      </c>
      <c r="C32" s="14">
        <v>31</v>
      </c>
      <c r="D32" s="14">
        <v>0.33</v>
      </c>
      <c r="E32" s="14">
        <v>2.16</v>
      </c>
      <c r="F32" s="13" t="s">
        <v>657</v>
      </c>
      <c r="G32" s="14">
        <f>D32*B32+E32*(1-B32)</f>
        <v>2.16</v>
      </c>
      <c r="H32" s="14">
        <f>D32*(1-B32)+E32*B32</f>
        <v>0.33</v>
      </c>
    </row>
    <row r="33" spans="1:8">
      <c r="A33" s="14">
        <v>6</v>
      </c>
      <c r="B33" s="14">
        <v>0</v>
      </c>
      <c r="C33" s="14">
        <v>31</v>
      </c>
      <c r="D33" s="14">
        <v>0.18</v>
      </c>
      <c r="E33" s="14">
        <v>2.15</v>
      </c>
      <c r="F33" s="13" t="s">
        <v>658</v>
      </c>
      <c r="G33" s="14">
        <f>D33*B33+E33*(1-B33)</f>
        <v>2.15</v>
      </c>
      <c r="H33" s="14">
        <f>D33*(1-B33)+E33*B33</f>
        <v>0.18</v>
      </c>
    </row>
    <row r="34" spans="1:8">
      <c r="A34" s="14">
        <v>7</v>
      </c>
      <c r="B34" s="14">
        <v>0</v>
      </c>
      <c r="C34" s="14">
        <v>31</v>
      </c>
      <c r="D34" s="14">
        <v>0.19</v>
      </c>
      <c r="E34" s="14">
        <v>2.16</v>
      </c>
      <c r="F34" s="13" t="s">
        <v>659</v>
      </c>
      <c r="G34" s="14">
        <f>D34*B34+E34*(1-B34)</f>
        <v>2.16</v>
      </c>
      <c r="H34" s="14">
        <f>D34*(1-B34)+E34*B34</f>
        <v>0.19</v>
      </c>
    </row>
    <row r="35" spans="1:8">
      <c r="A35" s="14">
        <v>8</v>
      </c>
      <c r="B35" s="14">
        <v>0</v>
      </c>
      <c r="C35" s="14">
        <v>31</v>
      </c>
      <c r="D35" s="14">
        <v>0.28000000000000003</v>
      </c>
      <c r="E35" s="14">
        <v>2.125</v>
      </c>
      <c r="F35" s="13" t="s">
        <v>652</v>
      </c>
      <c r="G35" s="14">
        <f>D35*B35+E35*(1-B35)</f>
        <v>2.125</v>
      </c>
      <c r="H35" s="14">
        <f>D35*(1-B35)+E35*B35</f>
        <v>0.28000000000000003</v>
      </c>
    </row>
    <row r="36" spans="1:8">
      <c r="A36" s="14"/>
      <c r="B36" s="14"/>
      <c r="C36" s="14"/>
      <c r="D36" s="14"/>
      <c r="E36" s="14"/>
      <c r="F36" s="13"/>
      <c r="G36" s="14">
        <f>SUM(G20:G35)</f>
        <v>24.585000000000001</v>
      </c>
      <c r="H36" s="14">
        <f>SUM(H20:H35)</f>
        <v>12.629999999999999</v>
      </c>
    </row>
  </sheetData>
  <autoFilter ref="A19:H35" xr:uid="{19638F79-8C37-464D-AA91-54210FE85350}">
    <sortState ref="A20:H36">
      <sortCondition descending="1" ref="B19:B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99CE-399E-4265-92D2-ABF2958C515E}">
  <dimension ref="A1:N67"/>
  <sheetViews>
    <sheetView workbookViewId="0">
      <selection sqref="A1:N18"/>
    </sheetView>
  </sheetViews>
  <sheetFormatPr defaultRowHeight="15"/>
  <cols>
    <col min="1" max="1" width="4.17578125" style="14" bestFit="1" customWidth="1"/>
    <col min="2" max="2" width="7.5859375" style="14" bestFit="1" customWidth="1"/>
    <col min="3" max="7" width="8.9375" style="14"/>
    <col min="8" max="8" width="43.46875" style="14" bestFit="1" customWidth="1"/>
    <col min="9" max="16384" width="8.9375" style="14"/>
  </cols>
  <sheetData>
    <row r="1" spans="1:14">
      <c r="A1" s="14" t="s">
        <v>3</v>
      </c>
      <c r="B1" s="14" t="s">
        <v>4</v>
      </c>
      <c r="C1" s="14" t="s">
        <v>560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16</v>
      </c>
    </row>
    <row r="2" spans="1:14">
      <c r="A2" s="14">
        <v>1</v>
      </c>
      <c r="B2" s="14">
        <v>1</v>
      </c>
      <c r="C2" s="14">
        <v>15</v>
      </c>
      <c r="D2" s="14">
        <v>0.13</v>
      </c>
      <c r="E2" s="14">
        <v>2.21</v>
      </c>
      <c r="F2" s="14">
        <v>0.14000000000000001</v>
      </c>
      <c r="G2" s="14">
        <v>2.1</v>
      </c>
      <c r="H2" s="13" t="s">
        <v>561</v>
      </c>
      <c r="I2" s="13" t="s">
        <v>570</v>
      </c>
      <c r="J2" s="14">
        <f>D2*B2+E2*(1-B2)</f>
        <v>0.13</v>
      </c>
      <c r="K2" s="14">
        <f>D2*(1-B2)+E2*B2</f>
        <v>2.21</v>
      </c>
      <c r="L2" s="14">
        <f>F2*B2+G2*(1-B2)</f>
        <v>0.14000000000000001</v>
      </c>
      <c r="M2" s="14">
        <f>F2*(1-B2) + G2*B2</f>
        <v>2.1</v>
      </c>
    </row>
    <row r="3" spans="1:14">
      <c r="A3" s="14">
        <v>2</v>
      </c>
      <c r="B3" s="14">
        <v>1</v>
      </c>
      <c r="C3" s="14">
        <v>15</v>
      </c>
      <c r="D3" s="14">
        <v>2.35</v>
      </c>
      <c r="E3" s="14">
        <v>0.11</v>
      </c>
      <c r="F3" s="14">
        <v>2.34</v>
      </c>
      <c r="G3" s="14">
        <v>0.05</v>
      </c>
      <c r="H3" s="13" t="s">
        <v>562</v>
      </c>
      <c r="I3" s="13" t="s">
        <v>571</v>
      </c>
      <c r="J3" s="14">
        <f t="shared" ref="J3:J17" si="0">D3*B3+E3*(1-B3)</f>
        <v>2.35</v>
      </c>
      <c r="K3" s="14">
        <f t="shared" ref="K3:K17" si="1">D3*(1-B3)+E3*B3</f>
        <v>0.11</v>
      </c>
      <c r="L3" s="14">
        <f t="shared" ref="L3:L17" si="2">F3*B3+G3*(1-B3)</f>
        <v>2.34</v>
      </c>
      <c r="M3" s="14">
        <f t="shared" ref="M3:M17" si="3">F3*(1-B3) + G3*B3</f>
        <v>0.05</v>
      </c>
    </row>
    <row r="4" spans="1:14">
      <c r="A4" s="14">
        <v>3</v>
      </c>
      <c r="B4" s="14">
        <v>1</v>
      </c>
      <c r="C4" s="14">
        <v>15</v>
      </c>
      <c r="D4" s="14">
        <v>0.17</v>
      </c>
      <c r="E4" s="14">
        <v>2.1800000000000002</v>
      </c>
      <c r="F4" s="14">
        <v>0.17</v>
      </c>
      <c r="G4" s="14">
        <v>2.1800000000000002</v>
      </c>
      <c r="H4" s="13" t="s">
        <v>563</v>
      </c>
      <c r="I4" s="13" t="s">
        <v>572</v>
      </c>
      <c r="J4" s="14">
        <f t="shared" si="0"/>
        <v>0.17</v>
      </c>
      <c r="K4" s="14">
        <f t="shared" si="1"/>
        <v>2.1800000000000002</v>
      </c>
      <c r="L4" s="14">
        <f t="shared" si="2"/>
        <v>0.17</v>
      </c>
      <c r="M4" s="14">
        <f t="shared" si="3"/>
        <v>2.1800000000000002</v>
      </c>
    </row>
    <row r="5" spans="1:14">
      <c r="A5" s="14">
        <v>4</v>
      </c>
      <c r="B5" s="14">
        <v>1</v>
      </c>
      <c r="C5" s="14">
        <v>15</v>
      </c>
      <c r="D5" s="14">
        <v>2.19</v>
      </c>
      <c r="E5" s="14">
        <v>0.1</v>
      </c>
      <c r="F5" s="14">
        <v>2.19</v>
      </c>
      <c r="G5" s="14">
        <v>0.1</v>
      </c>
      <c r="H5" s="13" t="s">
        <v>564</v>
      </c>
      <c r="I5" s="13" t="s">
        <v>573</v>
      </c>
      <c r="J5" s="14">
        <f t="shared" si="0"/>
        <v>2.19</v>
      </c>
      <c r="K5" s="14">
        <f t="shared" si="1"/>
        <v>0.1</v>
      </c>
      <c r="L5" s="14">
        <f t="shared" si="2"/>
        <v>2.19</v>
      </c>
      <c r="M5" s="14">
        <f t="shared" si="3"/>
        <v>0.1</v>
      </c>
    </row>
    <row r="6" spans="1:14">
      <c r="A6" s="14">
        <v>5</v>
      </c>
      <c r="B6" s="14">
        <v>1</v>
      </c>
      <c r="C6" s="14">
        <v>15</v>
      </c>
      <c r="D6" s="14">
        <v>0.16</v>
      </c>
      <c r="E6" s="14">
        <v>2.125</v>
      </c>
      <c r="F6" s="14">
        <v>0.09</v>
      </c>
      <c r="G6" s="14">
        <v>2.0750000000000002</v>
      </c>
      <c r="H6" s="13" t="s">
        <v>565</v>
      </c>
      <c r="I6" s="13" t="s">
        <v>574</v>
      </c>
      <c r="J6" s="14">
        <f t="shared" si="0"/>
        <v>0.16</v>
      </c>
      <c r="K6" s="14">
        <f t="shared" si="1"/>
        <v>2.125</v>
      </c>
      <c r="L6" s="14">
        <f t="shared" si="2"/>
        <v>0.09</v>
      </c>
      <c r="M6" s="14">
        <f t="shared" si="3"/>
        <v>2.0750000000000002</v>
      </c>
    </row>
    <row r="7" spans="1:14">
      <c r="A7" s="14">
        <v>6</v>
      </c>
      <c r="B7" s="14">
        <v>1</v>
      </c>
      <c r="C7" s="14">
        <v>15</v>
      </c>
      <c r="D7" s="14">
        <v>2.2000000000000002</v>
      </c>
      <c r="E7" s="14">
        <v>0.15</v>
      </c>
      <c r="F7" s="14">
        <v>2.2000000000000002</v>
      </c>
      <c r="G7" s="14">
        <v>7.0000000000000007E-2</v>
      </c>
      <c r="H7" s="13" t="s">
        <v>566</v>
      </c>
      <c r="I7" s="13" t="s">
        <v>575</v>
      </c>
      <c r="J7" s="14">
        <f t="shared" si="0"/>
        <v>2.2000000000000002</v>
      </c>
      <c r="K7" s="14">
        <f t="shared" si="1"/>
        <v>0.15</v>
      </c>
      <c r="L7" s="14">
        <f t="shared" si="2"/>
        <v>2.2000000000000002</v>
      </c>
      <c r="M7" s="14">
        <f t="shared" si="3"/>
        <v>7.0000000000000007E-2</v>
      </c>
    </row>
    <row r="8" spans="1:14">
      <c r="A8" s="14">
        <v>7</v>
      </c>
      <c r="B8" s="14">
        <v>1</v>
      </c>
      <c r="C8" s="14">
        <v>15</v>
      </c>
      <c r="D8" s="14">
        <v>0.15</v>
      </c>
      <c r="E8" s="14">
        <v>2.14</v>
      </c>
      <c r="F8" s="14">
        <v>0.05</v>
      </c>
      <c r="G8" s="14">
        <v>2.09</v>
      </c>
      <c r="H8" s="13" t="s">
        <v>567</v>
      </c>
      <c r="I8" s="13" t="s">
        <v>576</v>
      </c>
      <c r="J8" s="14">
        <f t="shared" si="0"/>
        <v>0.15</v>
      </c>
      <c r="K8" s="14">
        <f t="shared" si="1"/>
        <v>2.14</v>
      </c>
      <c r="L8" s="14">
        <f t="shared" si="2"/>
        <v>0.05</v>
      </c>
      <c r="M8" s="14">
        <f t="shared" si="3"/>
        <v>2.09</v>
      </c>
      <c r="N8" s="14" t="s">
        <v>569</v>
      </c>
    </row>
    <row r="9" spans="1:14">
      <c r="A9" s="14">
        <v>8</v>
      </c>
      <c r="B9" s="14">
        <v>1</v>
      </c>
      <c r="C9" s="14">
        <v>15</v>
      </c>
      <c r="D9" s="14">
        <v>0.18</v>
      </c>
      <c r="E9" s="14">
        <v>2.1850000000000001</v>
      </c>
      <c r="F9" s="14">
        <v>0.18</v>
      </c>
      <c r="G9" s="14">
        <v>2.1850000000000001</v>
      </c>
      <c r="H9" s="13" t="s">
        <v>568</v>
      </c>
      <c r="I9" s="13" t="s">
        <v>577</v>
      </c>
      <c r="J9" s="14">
        <f t="shared" si="0"/>
        <v>0.18</v>
      </c>
      <c r="K9" s="14">
        <f t="shared" si="1"/>
        <v>2.1850000000000001</v>
      </c>
      <c r="L9" s="14">
        <f t="shared" si="2"/>
        <v>0.18</v>
      </c>
      <c r="M9" s="14">
        <f t="shared" si="3"/>
        <v>2.1850000000000001</v>
      </c>
    </row>
    <row r="10" spans="1:14">
      <c r="A10" s="14">
        <v>1</v>
      </c>
      <c r="B10" s="14">
        <v>0</v>
      </c>
      <c r="C10" s="14">
        <v>15</v>
      </c>
      <c r="D10" s="14">
        <v>0.1</v>
      </c>
      <c r="E10" s="14">
        <v>2.09</v>
      </c>
      <c r="F10" s="14">
        <v>0.1</v>
      </c>
      <c r="G10" s="14">
        <v>2.09</v>
      </c>
      <c r="H10" s="13" t="s">
        <v>578</v>
      </c>
      <c r="I10" s="13" t="s">
        <v>586</v>
      </c>
      <c r="J10" s="14">
        <f t="shared" si="0"/>
        <v>2.09</v>
      </c>
      <c r="K10" s="14">
        <f t="shared" si="1"/>
        <v>0.1</v>
      </c>
      <c r="L10" s="14">
        <f t="shared" si="2"/>
        <v>2.09</v>
      </c>
      <c r="M10" s="14">
        <f t="shared" si="3"/>
        <v>0.1</v>
      </c>
    </row>
    <row r="11" spans="1:14">
      <c r="A11" s="14">
        <v>2</v>
      </c>
      <c r="B11" s="14">
        <v>0</v>
      </c>
      <c r="C11" s="14">
        <v>15</v>
      </c>
      <c r="D11" s="14">
        <v>2.1800000000000002</v>
      </c>
      <c r="E11" s="14">
        <v>0.16</v>
      </c>
      <c r="F11" s="14">
        <v>0.17</v>
      </c>
      <c r="G11" s="14">
        <v>2.16</v>
      </c>
      <c r="H11" s="13" t="s">
        <v>579</v>
      </c>
      <c r="I11" s="13" t="s">
        <v>587</v>
      </c>
      <c r="J11" s="14">
        <f t="shared" si="0"/>
        <v>0.16</v>
      </c>
      <c r="K11" s="14">
        <f t="shared" si="1"/>
        <v>2.1800000000000002</v>
      </c>
      <c r="L11" s="14">
        <f t="shared" si="2"/>
        <v>2.16</v>
      </c>
      <c r="M11" s="14">
        <f t="shared" si="3"/>
        <v>0.17</v>
      </c>
    </row>
    <row r="12" spans="1:14">
      <c r="A12" s="14">
        <v>3</v>
      </c>
      <c r="B12" s="14">
        <v>0</v>
      </c>
      <c r="C12" s="14">
        <v>15</v>
      </c>
      <c r="D12" s="14">
        <v>2.21</v>
      </c>
      <c r="E12" s="14">
        <v>0.155</v>
      </c>
      <c r="F12" s="14">
        <v>2.2000000000000002</v>
      </c>
      <c r="G12" s="14">
        <v>9.5000000000000001E-2</v>
      </c>
      <c r="H12" s="13" t="s">
        <v>580</v>
      </c>
      <c r="I12" s="13" t="s">
        <v>588</v>
      </c>
      <c r="J12" s="14">
        <f t="shared" si="0"/>
        <v>0.155</v>
      </c>
      <c r="K12" s="14">
        <f t="shared" si="1"/>
        <v>2.21</v>
      </c>
      <c r="L12" s="14">
        <f t="shared" si="2"/>
        <v>9.5000000000000001E-2</v>
      </c>
      <c r="M12" s="14">
        <f t="shared" si="3"/>
        <v>2.2000000000000002</v>
      </c>
    </row>
    <row r="13" spans="1:14">
      <c r="A13" s="14">
        <v>4</v>
      </c>
      <c r="B13" s="14">
        <v>0</v>
      </c>
      <c r="C13" s="14">
        <v>15</v>
      </c>
      <c r="D13" s="14">
        <v>0.17</v>
      </c>
      <c r="E13" s="14">
        <v>2.1800000000000002</v>
      </c>
      <c r="F13" s="14">
        <v>0.19</v>
      </c>
      <c r="G13" s="14">
        <v>2.165</v>
      </c>
      <c r="H13" s="13" t="s">
        <v>581</v>
      </c>
      <c r="I13" s="13" t="s">
        <v>589</v>
      </c>
      <c r="J13" s="14">
        <f t="shared" si="0"/>
        <v>2.1800000000000002</v>
      </c>
      <c r="K13" s="14">
        <f t="shared" si="1"/>
        <v>0.17</v>
      </c>
      <c r="L13" s="14">
        <f t="shared" si="2"/>
        <v>2.165</v>
      </c>
      <c r="M13" s="14">
        <f t="shared" si="3"/>
        <v>0.19</v>
      </c>
    </row>
    <row r="14" spans="1:14">
      <c r="A14" s="14">
        <v>5</v>
      </c>
      <c r="B14" s="14">
        <v>0</v>
      </c>
      <c r="C14" s="14">
        <v>15</v>
      </c>
      <c r="D14" s="14">
        <v>0.16</v>
      </c>
      <c r="E14" s="14">
        <v>2.16</v>
      </c>
      <c r="F14" s="14">
        <v>0.16</v>
      </c>
      <c r="G14" s="14">
        <v>2.15</v>
      </c>
      <c r="H14" s="13" t="s">
        <v>582</v>
      </c>
      <c r="I14" s="13" t="s">
        <v>590</v>
      </c>
      <c r="J14" s="14">
        <f t="shared" si="0"/>
        <v>2.16</v>
      </c>
      <c r="K14" s="14">
        <f t="shared" si="1"/>
        <v>0.16</v>
      </c>
      <c r="L14" s="14">
        <f t="shared" si="2"/>
        <v>2.15</v>
      </c>
      <c r="M14" s="14">
        <f t="shared" si="3"/>
        <v>0.16</v>
      </c>
    </row>
    <row r="15" spans="1:14">
      <c r="A15" s="14">
        <v>6</v>
      </c>
      <c r="B15" s="14">
        <v>0</v>
      </c>
      <c r="C15" s="14">
        <v>15</v>
      </c>
      <c r="D15" s="14">
        <v>2.21</v>
      </c>
      <c r="E15" s="14">
        <v>0.09</v>
      </c>
      <c r="F15" s="14">
        <v>2.21</v>
      </c>
      <c r="G15" s="14">
        <v>0.1</v>
      </c>
      <c r="H15" s="13" t="s">
        <v>583</v>
      </c>
      <c r="I15" s="13" t="s">
        <v>591</v>
      </c>
      <c r="J15" s="14">
        <f t="shared" si="0"/>
        <v>0.09</v>
      </c>
      <c r="K15" s="14">
        <f t="shared" si="1"/>
        <v>2.21</v>
      </c>
      <c r="L15" s="14">
        <f t="shared" si="2"/>
        <v>0.1</v>
      </c>
      <c r="M15" s="14">
        <f t="shared" si="3"/>
        <v>2.21</v>
      </c>
    </row>
    <row r="16" spans="1:14">
      <c r="A16" s="14">
        <v>7</v>
      </c>
      <c r="B16" s="14">
        <v>0</v>
      </c>
      <c r="C16" s="14">
        <v>15</v>
      </c>
      <c r="D16" s="14">
        <v>0.13</v>
      </c>
      <c r="E16" s="14">
        <v>2.0950000000000002</v>
      </c>
      <c r="F16" s="14">
        <v>0.13</v>
      </c>
      <c r="G16" s="14">
        <v>2.1349999999999998</v>
      </c>
      <c r="H16" s="13" t="s">
        <v>584</v>
      </c>
      <c r="I16" s="13" t="s">
        <v>592</v>
      </c>
      <c r="J16" s="14">
        <f t="shared" si="0"/>
        <v>2.0950000000000002</v>
      </c>
      <c r="K16" s="14">
        <f t="shared" si="1"/>
        <v>0.13</v>
      </c>
      <c r="L16" s="14">
        <f t="shared" si="2"/>
        <v>2.1349999999999998</v>
      </c>
      <c r="M16" s="14">
        <f t="shared" si="3"/>
        <v>0.13</v>
      </c>
    </row>
    <row r="17" spans="1:13">
      <c r="A17" s="14">
        <v>8</v>
      </c>
      <c r="B17" s="14">
        <v>0</v>
      </c>
      <c r="C17" s="14">
        <v>15</v>
      </c>
      <c r="D17" s="14">
        <v>2.21</v>
      </c>
      <c r="E17" s="14">
        <v>0.13</v>
      </c>
      <c r="F17" s="14">
        <v>0.11</v>
      </c>
      <c r="G17" s="14">
        <v>2.23</v>
      </c>
      <c r="H17" s="13" t="s">
        <v>585</v>
      </c>
      <c r="I17" s="13" t="s">
        <v>593</v>
      </c>
      <c r="J17" s="14">
        <f t="shared" si="0"/>
        <v>0.13</v>
      </c>
      <c r="K17" s="14">
        <f t="shared" si="1"/>
        <v>2.21</v>
      </c>
      <c r="L17" s="14">
        <f t="shared" si="2"/>
        <v>2.23</v>
      </c>
      <c r="M17" s="14">
        <f t="shared" si="3"/>
        <v>0.11</v>
      </c>
    </row>
    <row r="18" spans="1:13">
      <c r="H18" s="13"/>
      <c r="I18" s="13"/>
      <c r="J18" s="14">
        <f>SUM(J2:J17)</f>
        <v>16.59</v>
      </c>
      <c r="K18" s="14">
        <f t="shared" ref="K18:M18" si="4">SUM(K2:K17)</f>
        <v>20.57</v>
      </c>
      <c r="L18" s="14">
        <f t="shared" si="4"/>
        <v>20.485000000000003</v>
      </c>
      <c r="M18" s="14">
        <f t="shared" si="4"/>
        <v>16.119999999999997</v>
      </c>
    </row>
    <row r="19" spans="1:13">
      <c r="H19" s="13"/>
      <c r="I19" s="13"/>
    </row>
    <row r="20" spans="1:13">
      <c r="H20" s="13"/>
    </row>
    <row r="21" spans="1:13">
      <c r="A21" s="14" t="s">
        <v>3</v>
      </c>
      <c r="B21" s="14" t="s">
        <v>4</v>
      </c>
      <c r="C21" s="14" t="s">
        <v>560</v>
      </c>
      <c r="D21" s="14" t="s">
        <v>7</v>
      </c>
      <c r="E21" s="14" t="s">
        <v>8</v>
      </c>
      <c r="F21" s="14" t="s">
        <v>9</v>
      </c>
      <c r="G21" s="14" t="s">
        <v>10</v>
      </c>
      <c r="H21" s="14" t="s">
        <v>11</v>
      </c>
      <c r="I21" s="14" t="s">
        <v>12</v>
      </c>
      <c r="J21" s="14" t="s">
        <v>13</v>
      </c>
      <c r="K21" s="14" t="s">
        <v>14</v>
      </c>
      <c r="L21" s="14" t="s">
        <v>15</v>
      </c>
      <c r="M21" s="14" t="s">
        <v>16</v>
      </c>
    </row>
    <row r="22" spans="1:13">
      <c r="A22" s="14">
        <v>1</v>
      </c>
      <c r="B22" s="14">
        <v>1</v>
      </c>
      <c r="C22" s="14">
        <v>18</v>
      </c>
      <c r="D22" s="14">
        <v>0.16</v>
      </c>
      <c r="E22" s="14">
        <v>2.1349999999999998</v>
      </c>
      <c r="F22" s="14">
        <v>0.18</v>
      </c>
      <c r="G22" s="14">
        <v>2.17</v>
      </c>
      <c r="H22" s="13" t="s">
        <v>610</v>
      </c>
      <c r="I22" s="13" t="s">
        <v>594</v>
      </c>
      <c r="J22" s="14">
        <f>D22*B22+E22*(1-B22)</f>
        <v>0.16</v>
      </c>
      <c r="K22" s="14">
        <f>D22*(1-B22)+E22*B22</f>
        <v>2.1349999999999998</v>
      </c>
      <c r="L22" s="14">
        <f>F22*B22+G22*(1-B22)</f>
        <v>0.18</v>
      </c>
      <c r="M22" s="14">
        <f>F22*(1-B22) + G22*B22</f>
        <v>2.17</v>
      </c>
    </row>
    <row r="23" spans="1:13">
      <c r="A23" s="14">
        <v>2</v>
      </c>
      <c r="B23" s="14">
        <v>1</v>
      </c>
      <c r="C23" s="14">
        <v>18</v>
      </c>
      <c r="D23" s="14">
        <v>0.13</v>
      </c>
      <c r="E23" s="14">
        <v>2.13</v>
      </c>
      <c r="F23" s="14">
        <v>0.11</v>
      </c>
      <c r="G23" s="14">
        <v>2.15</v>
      </c>
      <c r="H23" s="13" t="s">
        <v>611</v>
      </c>
      <c r="I23" s="13" t="s">
        <v>595</v>
      </c>
      <c r="J23" s="14">
        <f t="shared" ref="J23:J37" si="5">D23*B23+E23*(1-B23)</f>
        <v>0.13</v>
      </c>
      <c r="K23" s="14">
        <f t="shared" ref="K23:K37" si="6">D23*(1-B23)+E23*B23</f>
        <v>2.13</v>
      </c>
      <c r="L23" s="14">
        <f t="shared" ref="L23:L37" si="7">F23*B23+G23*(1-B23)</f>
        <v>0.11</v>
      </c>
      <c r="M23" s="14">
        <f t="shared" ref="M23:M37" si="8">F23*(1-B23) + G23*B23</f>
        <v>2.15</v>
      </c>
    </row>
    <row r="24" spans="1:13">
      <c r="A24" s="14">
        <v>3</v>
      </c>
      <c r="B24" s="14">
        <v>1</v>
      </c>
      <c r="C24" s="14">
        <v>18</v>
      </c>
      <c r="D24" s="14">
        <v>2.19</v>
      </c>
      <c r="E24" s="14">
        <v>0.16500000000000001</v>
      </c>
      <c r="F24" s="14">
        <v>0.09</v>
      </c>
      <c r="G24" s="14">
        <v>2.1</v>
      </c>
      <c r="H24" s="13" t="s">
        <v>612</v>
      </c>
      <c r="I24" s="13" t="s">
        <v>596</v>
      </c>
      <c r="J24" s="14">
        <f t="shared" si="5"/>
        <v>2.19</v>
      </c>
      <c r="K24" s="14">
        <f t="shared" si="6"/>
        <v>0.16500000000000001</v>
      </c>
      <c r="L24" s="14">
        <f t="shared" si="7"/>
        <v>0.09</v>
      </c>
      <c r="M24" s="14">
        <f t="shared" si="8"/>
        <v>2.1</v>
      </c>
    </row>
    <row r="25" spans="1:13">
      <c r="A25" s="14">
        <v>4</v>
      </c>
      <c r="B25" s="14">
        <v>1</v>
      </c>
      <c r="C25" s="14">
        <v>18</v>
      </c>
      <c r="D25" s="14">
        <v>2.2200000000000002</v>
      </c>
      <c r="E25" s="14">
        <v>0.14000000000000001</v>
      </c>
      <c r="F25" s="14">
        <v>2.2000000000000002</v>
      </c>
      <c r="G25" s="14">
        <v>0.08</v>
      </c>
      <c r="H25" s="17" t="s">
        <v>613</v>
      </c>
      <c r="I25" s="13" t="s">
        <v>597</v>
      </c>
      <c r="J25" s="14">
        <f t="shared" si="5"/>
        <v>2.2200000000000002</v>
      </c>
      <c r="K25" s="14">
        <f t="shared" si="6"/>
        <v>0.14000000000000001</v>
      </c>
      <c r="L25" s="14">
        <f t="shared" si="7"/>
        <v>2.2000000000000002</v>
      </c>
      <c r="M25" s="14">
        <f t="shared" si="8"/>
        <v>0.08</v>
      </c>
    </row>
    <row r="26" spans="1:13">
      <c r="A26" s="14">
        <v>5</v>
      </c>
      <c r="B26" s="14">
        <v>1</v>
      </c>
      <c r="C26" s="14">
        <v>18</v>
      </c>
      <c r="D26" s="14">
        <v>0.14000000000000001</v>
      </c>
      <c r="E26" s="14">
        <v>2.1349999999999998</v>
      </c>
      <c r="F26" s="14">
        <v>7.0000000000000007E-2</v>
      </c>
      <c r="G26" s="14">
        <v>2.09</v>
      </c>
      <c r="H26" s="17" t="s">
        <v>614</v>
      </c>
      <c r="I26" s="13" t="s">
        <v>598</v>
      </c>
      <c r="J26" s="14">
        <f t="shared" si="5"/>
        <v>0.14000000000000001</v>
      </c>
      <c r="K26" s="14">
        <f t="shared" si="6"/>
        <v>2.1349999999999998</v>
      </c>
      <c r="L26" s="14">
        <f t="shared" si="7"/>
        <v>7.0000000000000007E-2</v>
      </c>
      <c r="M26" s="14">
        <f t="shared" si="8"/>
        <v>2.09</v>
      </c>
    </row>
    <row r="27" spans="1:13">
      <c r="A27" s="14">
        <v>6</v>
      </c>
      <c r="B27" s="14">
        <v>1</v>
      </c>
      <c r="C27" s="14">
        <v>18</v>
      </c>
      <c r="D27" s="14">
        <v>2.2000000000000002</v>
      </c>
      <c r="E27" s="14">
        <v>0.13500000000000001</v>
      </c>
      <c r="F27" s="14">
        <v>2.2000000000000002</v>
      </c>
      <c r="G27" s="14">
        <v>0.11</v>
      </c>
      <c r="H27" s="13" t="s">
        <v>615</v>
      </c>
      <c r="I27" s="13" t="s">
        <v>599</v>
      </c>
      <c r="J27" s="14">
        <f t="shared" si="5"/>
        <v>2.2000000000000002</v>
      </c>
      <c r="K27" s="14">
        <f t="shared" si="6"/>
        <v>0.13500000000000001</v>
      </c>
      <c r="L27" s="14">
        <f t="shared" si="7"/>
        <v>2.2000000000000002</v>
      </c>
      <c r="M27" s="14">
        <f t="shared" si="8"/>
        <v>0.11</v>
      </c>
    </row>
    <row r="28" spans="1:13">
      <c r="A28" s="14">
        <v>7</v>
      </c>
      <c r="B28" s="14">
        <v>1</v>
      </c>
      <c r="C28" s="14">
        <v>18</v>
      </c>
      <c r="D28" s="14">
        <v>2.2000000000000002</v>
      </c>
      <c r="E28" s="14">
        <v>0.08</v>
      </c>
      <c r="F28" s="14">
        <v>0.22</v>
      </c>
      <c r="G28" s="14">
        <v>2.09</v>
      </c>
      <c r="H28" s="13" t="s">
        <v>616</v>
      </c>
      <c r="I28" s="13" t="s">
        <v>600</v>
      </c>
      <c r="J28" s="14">
        <f t="shared" si="5"/>
        <v>2.2000000000000002</v>
      </c>
      <c r="K28" s="14">
        <f t="shared" si="6"/>
        <v>0.08</v>
      </c>
      <c r="L28" s="14">
        <f t="shared" si="7"/>
        <v>0.22</v>
      </c>
      <c r="M28" s="14">
        <f t="shared" si="8"/>
        <v>2.09</v>
      </c>
    </row>
    <row r="29" spans="1:13">
      <c r="A29" s="14">
        <v>8</v>
      </c>
      <c r="B29" s="14">
        <v>1</v>
      </c>
      <c r="C29" s="14">
        <v>18</v>
      </c>
      <c r="D29" s="14">
        <v>2.2000000000000002</v>
      </c>
      <c r="E29" s="14">
        <v>0.12</v>
      </c>
      <c r="F29" s="14">
        <v>2.19</v>
      </c>
      <c r="G29" s="14">
        <v>9.5000000000000001E-2</v>
      </c>
      <c r="H29" s="13" t="s">
        <v>617</v>
      </c>
      <c r="I29" s="13" t="s">
        <v>601</v>
      </c>
      <c r="J29" s="14">
        <f t="shared" si="5"/>
        <v>2.2000000000000002</v>
      </c>
      <c r="K29" s="14">
        <f t="shared" si="6"/>
        <v>0.12</v>
      </c>
      <c r="L29" s="14">
        <f t="shared" si="7"/>
        <v>2.19</v>
      </c>
      <c r="M29" s="14">
        <f t="shared" si="8"/>
        <v>9.5000000000000001E-2</v>
      </c>
    </row>
    <row r="30" spans="1:13">
      <c r="A30" s="14">
        <v>1</v>
      </c>
      <c r="B30" s="14">
        <v>0</v>
      </c>
      <c r="C30" s="14">
        <v>18</v>
      </c>
      <c r="D30" s="14">
        <v>0.15</v>
      </c>
      <c r="E30" s="14">
        <v>2.125</v>
      </c>
      <c r="F30" s="14">
        <v>0.15</v>
      </c>
      <c r="G30" s="14">
        <v>2.125</v>
      </c>
      <c r="H30" s="13" t="s">
        <v>618</v>
      </c>
      <c r="I30" s="13" t="s">
        <v>602</v>
      </c>
      <c r="J30" s="14">
        <f t="shared" si="5"/>
        <v>2.125</v>
      </c>
      <c r="K30" s="14">
        <f t="shared" si="6"/>
        <v>0.15</v>
      </c>
      <c r="L30" s="14">
        <f t="shared" si="7"/>
        <v>2.125</v>
      </c>
      <c r="M30" s="14">
        <f t="shared" si="8"/>
        <v>0.15</v>
      </c>
    </row>
    <row r="31" spans="1:13">
      <c r="A31" s="14">
        <v>2</v>
      </c>
      <c r="B31" s="14">
        <v>0</v>
      </c>
      <c r="C31" s="14">
        <v>18</v>
      </c>
      <c r="D31" s="14">
        <v>0.14000000000000001</v>
      </c>
      <c r="E31" s="14">
        <v>2.16</v>
      </c>
      <c r="F31" s="14">
        <v>0.16</v>
      </c>
      <c r="G31" s="14">
        <v>2.165</v>
      </c>
      <c r="H31" s="13" t="s">
        <v>619</v>
      </c>
      <c r="I31" s="13" t="s">
        <v>603</v>
      </c>
      <c r="J31" s="14">
        <f t="shared" si="5"/>
        <v>2.16</v>
      </c>
      <c r="K31" s="14">
        <f t="shared" si="6"/>
        <v>0.14000000000000001</v>
      </c>
      <c r="L31" s="14">
        <f t="shared" si="7"/>
        <v>2.165</v>
      </c>
      <c r="M31" s="14">
        <f t="shared" si="8"/>
        <v>0.16</v>
      </c>
    </row>
    <row r="32" spans="1:13">
      <c r="A32" s="14">
        <v>3</v>
      </c>
      <c r="B32" s="14">
        <v>0</v>
      </c>
      <c r="C32" s="14">
        <v>18</v>
      </c>
      <c r="D32" s="14">
        <v>0.16</v>
      </c>
      <c r="E32" s="14">
        <v>2.21</v>
      </c>
      <c r="F32" s="14">
        <v>2.17</v>
      </c>
      <c r="G32" s="14">
        <v>0.16</v>
      </c>
      <c r="H32" s="13" t="s">
        <v>620</v>
      </c>
      <c r="I32" s="13" t="s">
        <v>604</v>
      </c>
      <c r="J32" s="14">
        <f t="shared" si="5"/>
        <v>2.21</v>
      </c>
      <c r="K32" s="14">
        <f t="shared" si="6"/>
        <v>0.16</v>
      </c>
      <c r="L32" s="14">
        <f t="shared" si="7"/>
        <v>0.16</v>
      </c>
      <c r="M32" s="14">
        <f t="shared" si="8"/>
        <v>2.17</v>
      </c>
    </row>
    <row r="33" spans="1:13">
      <c r="A33" s="14">
        <v>4</v>
      </c>
      <c r="B33" s="14">
        <v>0</v>
      </c>
      <c r="C33" s="14">
        <v>18</v>
      </c>
      <c r="D33" s="14">
        <v>2.21</v>
      </c>
      <c r="E33" s="14">
        <v>0.08</v>
      </c>
      <c r="F33" s="14">
        <v>2.21</v>
      </c>
      <c r="G33" s="14">
        <v>7.0000000000000007E-2</v>
      </c>
      <c r="H33" s="13" t="s">
        <v>621</v>
      </c>
      <c r="I33" s="13" t="s">
        <v>605</v>
      </c>
      <c r="J33" s="14">
        <f t="shared" si="5"/>
        <v>0.08</v>
      </c>
      <c r="K33" s="14">
        <f t="shared" si="6"/>
        <v>2.21</v>
      </c>
      <c r="L33" s="14">
        <f t="shared" si="7"/>
        <v>7.0000000000000007E-2</v>
      </c>
      <c r="M33" s="14">
        <f t="shared" si="8"/>
        <v>2.21</v>
      </c>
    </row>
    <row r="34" spans="1:13">
      <c r="A34" s="14">
        <v>5</v>
      </c>
      <c r="B34" s="14">
        <v>0</v>
      </c>
      <c r="C34" s="14">
        <v>18</v>
      </c>
      <c r="D34" s="14">
        <v>0.17</v>
      </c>
      <c r="E34" s="14">
        <v>2.19</v>
      </c>
      <c r="F34" s="14">
        <v>0.17</v>
      </c>
      <c r="G34" s="14">
        <v>2.16</v>
      </c>
      <c r="H34" s="13" t="s">
        <v>622</v>
      </c>
      <c r="I34" s="13" t="s">
        <v>606</v>
      </c>
      <c r="J34" s="14">
        <f t="shared" si="5"/>
        <v>2.19</v>
      </c>
      <c r="K34" s="14">
        <f t="shared" si="6"/>
        <v>0.17</v>
      </c>
      <c r="L34" s="14">
        <f t="shared" si="7"/>
        <v>2.16</v>
      </c>
      <c r="M34" s="14">
        <f t="shared" si="8"/>
        <v>0.17</v>
      </c>
    </row>
    <row r="35" spans="1:13">
      <c r="A35" s="14">
        <v>6</v>
      </c>
      <c r="B35" s="14">
        <v>0</v>
      </c>
      <c r="C35" s="14">
        <v>18</v>
      </c>
      <c r="D35" s="14">
        <v>0.25</v>
      </c>
      <c r="E35" s="14">
        <v>2.165</v>
      </c>
      <c r="F35" s="14">
        <v>0.24</v>
      </c>
      <c r="G35" s="14">
        <v>2.16</v>
      </c>
      <c r="H35" s="13" t="s">
        <v>623</v>
      </c>
      <c r="I35" s="13" t="s">
        <v>607</v>
      </c>
      <c r="J35" s="14">
        <f t="shared" si="5"/>
        <v>2.165</v>
      </c>
      <c r="K35" s="14">
        <f t="shared" si="6"/>
        <v>0.25</v>
      </c>
      <c r="L35" s="14">
        <f t="shared" si="7"/>
        <v>2.16</v>
      </c>
      <c r="M35" s="14">
        <f t="shared" si="8"/>
        <v>0.24</v>
      </c>
    </row>
    <row r="36" spans="1:13">
      <c r="A36" s="14">
        <v>7</v>
      </c>
      <c r="B36" s="14">
        <v>0</v>
      </c>
      <c r="C36" s="14">
        <v>18</v>
      </c>
      <c r="D36" s="14">
        <v>2.2000000000000002</v>
      </c>
      <c r="E36" s="14">
        <v>0.04</v>
      </c>
      <c r="F36" s="14">
        <v>2.2000000000000002</v>
      </c>
      <c r="G36" s="14">
        <v>0.04</v>
      </c>
      <c r="H36" s="13" t="s">
        <v>624</v>
      </c>
      <c r="I36" s="13" t="s">
        <v>608</v>
      </c>
      <c r="J36" s="14">
        <f t="shared" si="5"/>
        <v>0.04</v>
      </c>
      <c r="K36" s="14">
        <f t="shared" si="6"/>
        <v>2.2000000000000002</v>
      </c>
      <c r="L36" s="14">
        <f t="shared" si="7"/>
        <v>0.04</v>
      </c>
      <c r="M36" s="14">
        <f t="shared" si="8"/>
        <v>2.2000000000000002</v>
      </c>
    </row>
    <row r="37" spans="1:13">
      <c r="A37" s="14">
        <v>8</v>
      </c>
      <c r="B37" s="14">
        <v>0</v>
      </c>
      <c r="C37" s="14">
        <v>18</v>
      </c>
      <c r="D37" s="14">
        <v>0.17</v>
      </c>
      <c r="E37" s="14">
        <v>2.13</v>
      </c>
      <c r="F37" s="14">
        <v>0.16</v>
      </c>
      <c r="G37" s="14">
        <v>2.16</v>
      </c>
      <c r="H37" s="13" t="s">
        <v>625</v>
      </c>
      <c r="I37" s="13" t="s">
        <v>609</v>
      </c>
      <c r="J37" s="14">
        <f t="shared" si="5"/>
        <v>2.13</v>
      </c>
      <c r="K37" s="14">
        <f t="shared" si="6"/>
        <v>0.17</v>
      </c>
      <c r="L37" s="14">
        <f t="shared" si="7"/>
        <v>2.16</v>
      </c>
      <c r="M37" s="14">
        <f t="shared" si="8"/>
        <v>0.16</v>
      </c>
    </row>
    <row r="38" spans="1:13">
      <c r="H38" s="13"/>
      <c r="I38" s="13"/>
      <c r="J38" s="14">
        <f>SUM(J22:J37)</f>
        <v>24.54</v>
      </c>
      <c r="K38" s="14">
        <f t="shared" ref="K38" si="9">SUM(K22:K37)</f>
        <v>12.49</v>
      </c>
      <c r="L38" s="14">
        <f t="shared" ref="L38" si="10">SUM(L22:L37)</f>
        <v>18.3</v>
      </c>
      <c r="M38" s="14">
        <f t="shared" ref="M38" si="11">SUM(M22:M37)</f>
        <v>18.344999999999999</v>
      </c>
    </row>
    <row r="39" spans="1:13">
      <c r="A39" s="13"/>
      <c r="B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H40" s="13"/>
      <c r="I40" s="13"/>
    </row>
    <row r="41" spans="1:13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H42" s="13"/>
      <c r="I42" s="13"/>
    </row>
    <row r="43" spans="1:13">
      <c r="H43" s="13"/>
      <c r="I43" s="13"/>
    </row>
    <row r="44" spans="1:13">
      <c r="H44" s="13"/>
    </row>
    <row r="45" spans="1:13">
      <c r="H45" s="13"/>
    </row>
    <row r="46" spans="1:13">
      <c r="H46" s="13"/>
      <c r="I46" s="13"/>
    </row>
    <row r="47" spans="1:13">
      <c r="H47" s="13"/>
      <c r="I47" s="13"/>
    </row>
    <row r="48" spans="1:13">
      <c r="H48" s="13"/>
      <c r="I48" s="13"/>
    </row>
    <row r="49" spans="1:13">
      <c r="H49" s="13"/>
      <c r="I49" s="13"/>
    </row>
    <row r="50" spans="1:13">
      <c r="H50" s="13"/>
      <c r="I50" s="13"/>
    </row>
    <row r="51" spans="1:13">
      <c r="H51" s="13"/>
      <c r="I51" s="13"/>
    </row>
    <row r="52" spans="1:13">
      <c r="A52" s="13"/>
      <c r="B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H53" s="13"/>
      <c r="I53" s="13"/>
    </row>
    <row r="54" spans="1:13">
      <c r="H54" s="13"/>
      <c r="I54" s="13"/>
    </row>
    <row r="55" spans="1:13">
      <c r="H55" s="13"/>
      <c r="I55" s="13"/>
    </row>
    <row r="56" spans="1:13">
      <c r="H56" s="13"/>
      <c r="I56" s="13"/>
    </row>
    <row r="57" spans="1:13">
      <c r="H57" s="13"/>
      <c r="I57" s="13"/>
    </row>
    <row r="58" spans="1:13">
      <c r="H58" s="13"/>
      <c r="I58" s="13"/>
    </row>
    <row r="59" spans="1:13">
      <c r="A59" s="13"/>
      <c r="B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3"/>
      <c r="B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H61" s="13"/>
      <c r="I61" s="13"/>
    </row>
    <row r="62" spans="1:13">
      <c r="H62" s="13"/>
      <c r="I62" s="13"/>
    </row>
    <row r="63" spans="1:13">
      <c r="H63" s="13"/>
      <c r="I63" s="13"/>
    </row>
    <row r="64" spans="1:13">
      <c r="A64" s="13"/>
      <c r="B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8:12">
      <c r="H65" s="13"/>
      <c r="I65" s="13"/>
    </row>
    <row r="66" spans="8:12">
      <c r="H66" s="14">
        <v>32</v>
      </c>
      <c r="J66" s="14">
        <f>SUM(J2:J65)</f>
        <v>82.259999999999991</v>
      </c>
      <c r="L66" s="14">
        <f>SUM(L2:L65)</f>
        <v>77.570000000000007</v>
      </c>
    </row>
    <row r="67" spans="8:12">
      <c r="J67" s="14">
        <f>J66/H66*32</f>
        <v>82.259999999999991</v>
      </c>
    </row>
  </sheetData>
  <hyperlinks>
    <hyperlink ref="H26" r:id="rId1" xr:uid="{32A57C52-C5E1-4B06-B1A3-0EBF3D857D9D}"/>
    <hyperlink ref="H25" r:id="rId2" xr:uid="{74B9BF2E-D4DB-4A63-BA0C-9E73BCD4D219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9"/>
  <sheetViews>
    <sheetView zoomScale="90" zoomScaleNormal="90" workbookViewId="0">
      <selection activeCell="I23" sqref="A3:N69"/>
    </sheetView>
  </sheetViews>
  <sheetFormatPr defaultRowHeight="15"/>
  <cols>
    <col min="1" max="1" width="4.52734375" customWidth="1"/>
    <col min="2" max="2" width="7.1171875" customWidth="1"/>
    <col min="3" max="3" width="13.234375" customWidth="1"/>
    <col min="4" max="4" width="8.3515625" hidden="1" customWidth="1"/>
    <col min="5" max="5" width="7.52734375" customWidth="1"/>
    <col min="6" max="6" width="7.41015625" customWidth="1"/>
    <col min="7" max="8" width="10.1171875" hidden="1" customWidth="1"/>
    <col min="9" max="9" width="46.64453125" customWidth="1"/>
    <col min="10" max="10" width="9.46875" hidden="1" customWidth="1"/>
    <col min="11" max="12" width="7.41015625" customWidth="1"/>
    <col min="13" max="13" width="10.1171875" hidden="1" customWidth="1"/>
    <col min="14" max="14" width="7.41015625" hidden="1" customWidth="1"/>
    <col min="15" max="1025" width="7.41015625" customWidth="1"/>
  </cols>
  <sheetData>
    <row r="1" spans="1:28">
      <c r="B1" t="s">
        <v>0</v>
      </c>
      <c r="D1" s="1" t="s">
        <v>1</v>
      </c>
      <c r="E1" t="s">
        <v>2</v>
      </c>
    </row>
    <row r="2" spans="1:28">
      <c r="D2" s="1"/>
    </row>
    <row r="3" spans="1:2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spans="1:28">
      <c r="A4" s="2">
        <v>1</v>
      </c>
      <c r="B4" s="2">
        <v>1</v>
      </c>
      <c r="C4" t="s">
        <v>17</v>
      </c>
      <c r="D4" s="2"/>
      <c r="E4" s="2">
        <v>2.2000000000000002</v>
      </c>
      <c r="F4" s="2">
        <v>7.0000000000000007E-2</v>
      </c>
      <c r="G4" s="2"/>
      <c r="H4" s="2"/>
      <c r="I4" s="1" t="s">
        <v>18</v>
      </c>
      <c r="J4" s="1"/>
      <c r="K4" s="2">
        <f t="shared" ref="K4:K35" si="0">E4*B4+F4*(1-B4)</f>
        <v>2.2000000000000002</v>
      </c>
      <c r="L4" s="2">
        <f t="shared" ref="L4:L35" si="1">E4*(1-B4)+F4*B4</f>
        <v>7.0000000000000007E-2</v>
      </c>
      <c r="M4" s="2">
        <f t="shared" ref="M4:M35" si="2">G4*B4+H4*(1-B4)</f>
        <v>0</v>
      </c>
      <c r="N4" s="2">
        <f t="shared" ref="N4:N35" si="3">G4*(1-B4) + H4*B4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s="3" customFormat="1">
      <c r="A5" s="2">
        <v>1</v>
      </c>
      <c r="B5" s="2">
        <v>0</v>
      </c>
      <c r="C5" s="2" t="s">
        <v>17</v>
      </c>
      <c r="D5" s="2"/>
      <c r="E5" s="2">
        <v>2.25</v>
      </c>
      <c r="F5" s="2">
        <v>0.1</v>
      </c>
      <c r="G5" s="2"/>
      <c r="H5" s="2"/>
      <c r="I5" s="1" t="s">
        <v>19</v>
      </c>
      <c r="J5" s="1"/>
      <c r="K5" s="2">
        <f t="shared" si="0"/>
        <v>0.1</v>
      </c>
      <c r="L5" s="2">
        <f t="shared" si="1"/>
        <v>2.25</v>
      </c>
      <c r="M5" s="2">
        <f t="shared" si="2"/>
        <v>0</v>
      </c>
      <c r="N5" s="2">
        <f t="shared" si="3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s="4" customFormat="1">
      <c r="A6" s="4">
        <v>2</v>
      </c>
      <c r="B6" s="4">
        <v>1</v>
      </c>
      <c r="C6" s="4" t="s">
        <v>20</v>
      </c>
      <c r="E6" s="4">
        <v>2.21</v>
      </c>
      <c r="F6" s="4">
        <v>0.13500000000000001</v>
      </c>
      <c r="I6" s="5" t="s">
        <v>21</v>
      </c>
      <c r="J6" s="5"/>
      <c r="K6" s="4">
        <f t="shared" si="0"/>
        <v>2.21</v>
      </c>
      <c r="L6" s="4">
        <f t="shared" si="1"/>
        <v>0.13500000000000001</v>
      </c>
      <c r="M6" s="4">
        <f t="shared" si="2"/>
        <v>0</v>
      </c>
      <c r="N6" s="4">
        <f t="shared" si="3"/>
        <v>0</v>
      </c>
    </row>
    <row r="7" spans="1:28" s="4" customFormat="1">
      <c r="A7" s="4">
        <v>2</v>
      </c>
      <c r="B7" s="4">
        <v>0</v>
      </c>
      <c r="C7" s="4" t="s">
        <v>20</v>
      </c>
      <c r="E7" s="4">
        <v>0.19</v>
      </c>
      <c r="F7" s="4">
        <v>2.12</v>
      </c>
      <c r="I7" s="5" t="s">
        <v>22</v>
      </c>
      <c r="J7" s="5"/>
      <c r="K7" s="4">
        <f t="shared" si="0"/>
        <v>2.12</v>
      </c>
      <c r="L7" s="4">
        <f t="shared" si="1"/>
        <v>0.19</v>
      </c>
      <c r="M7" s="4">
        <f t="shared" si="2"/>
        <v>0</v>
      </c>
      <c r="N7" s="4">
        <f t="shared" si="3"/>
        <v>0</v>
      </c>
    </row>
    <row r="8" spans="1:28" s="4" customFormat="1">
      <c r="A8" s="4">
        <v>3</v>
      </c>
      <c r="B8" s="4">
        <v>1</v>
      </c>
      <c r="C8" s="4" t="s">
        <v>23</v>
      </c>
      <c r="D8" s="5"/>
      <c r="E8" s="4">
        <v>2.21</v>
      </c>
      <c r="F8" s="4">
        <v>0.05</v>
      </c>
      <c r="I8" s="5" t="s">
        <v>24</v>
      </c>
      <c r="J8" s="5"/>
      <c r="K8" s="4">
        <f t="shared" si="0"/>
        <v>2.21</v>
      </c>
      <c r="L8" s="4">
        <f t="shared" si="1"/>
        <v>0.05</v>
      </c>
      <c r="M8" s="4">
        <f t="shared" si="2"/>
        <v>0</v>
      </c>
      <c r="N8" s="4">
        <f t="shared" si="3"/>
        <v>0</v>
      </c>
    </row>
    <row r="9" spans="1:28" s="4" customFormat="1">
      <c r="A9" s="4">
        <v>3</v>
      </c>
      <c r="B9" s="4">
        <v>0</v>
      </c>
      <c r="C9" s="4" t="s">
        <v>23</v>
      </c>
      <c r="D9" s="5"/>
      <c r="E9" s="4">
        <v>0.17</v>
      </c>
      <c r="F9" s="4">
        <v>2.105</v>
      </c>
      <c r="I9" s="5" t="s">
        <v>25</v>
      </c>
      <c r="J9" s="5"/>
      <c r="K9" s="4">
        <f t="shared" si="0"/>
        <v>2.105</v>
      </c>
      <c r="L9" s="4">
        <f t="shared" si="1"/>
        <v>0.17</v>
      </c>
      <c r="M9" s="4">
        <f t="shared" si="2"/>
        <v>0</v>
      </c>
      <c r="N9" s="4">
        <f t="shared" si="3"/>
        <v>0</v>
      </c>
    </row>
    <row r="10" spans="1:28" s="4" customFormat="1">
      <c r="A10" s="4">
        <v>4</v>
      </c>
      <c r="B10" s="4">
        <v>1</v>
      </c>
      <c r="C10" s="4" t="s">
        <v>26</v>
      </c>
      <c r="E10" s="4">
        <v>2.2000000000000002</v>
      </c>
      <c r="F10" s="4">
        <v>0.15</v>
      </c>
      <c r="I10" s="5" t="s">
        <v>27</v>
      </c>
      <c r="J10" s="5"/>
      <c r="K10" s="4">
        <f t="shared" si="0"/>
        <v>2.2000000000000002</v>
      </c>
      <c r="L10" s="4">
        <f t="shared" si="1"/>
        <v>0.15</v>
      </c>
      <c r="M10" s="4">
        <f t="shared" si="2"/>
        <v>0</v>
      </c>
      <c r="N10" s="4">
        <f t="shared" si="3"/>
        <v>0</v>
      </c>
    </row>
    <row r="11" spans="1:28" s="4" customFormat="1">
      <c r="A11" s="4">
        <v>4</v>
      </c>
      <c r="B11" s="4">
        <v>0</v>
      </c>
      <c r="C11" s="4" t="s">
        <v>26</v>
      </c>
      <c r="E11" s="4">
        <v>0.28999999999999998</v>
      </c>
      <c r="F11" s="4">
        <v>2.12</v>
      </c>
      <c r="I11" s="5" t="s">
        <v>28</v>
      </c>
      <c r="J11" s="5"/>
      <c r="K11" s="4">
        <f t="shared" si="0"/>
        <v>2.12</v>
      </c>
      <c r="L11" s="4">
        <f t="shared" si="1"/>
        <v>0.28999999999999998</v>
      </c>
      <c r="M11" s="4">
        <f t="shared" si="2"/>
        <v>0</v>
      </c>
      <c r="N11" s="4">
        <f t="shared" si="3"/>
        <v>0</v>
      </c>
    </row>
    <row r="12" spans="1:28">
      <c r="A12" s="2">
        <v>5</v>
      </c>
      <c r="B12" s="2">
        <v>1</v>
      </c>
      <c r="C12" t="s">
        <v>29</v>
      </c>
      <c r="D12" s="2"/>
      <c r="E12" s="2">
        <v>2.2000000000000002</v>
      </c>
      <c r="F12" s="2">
        <v>0.16</v>
      </c>
      <c r="G12" s="2"/>
      <c r="H12" s="2"/>
      <c r="I12" s="1" t="s">
        <v>28</v>
      </c>
      <c r="J12" s="1"/>
      <c r="K12" s="2">
        <f t="shared" si="0"/>
        <v>2.2000000000000002</v>
      </c>
      <c r="L12" s="2">
        <f t="shared" si="1"/>
        <v>0.16</v>
      </c>
      <c r="M12" s="2">
        <f t="shared" si="2"/>
        <v>0</v>
      </c>
      <c r="N12" s="2">
        <f t="shared" si="3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2">
        <v>5</v>
      </c>
      <c r="B13" s="2">
        <v>0</v>
      </c>
      <c r="C13" s="2" t="s">
        <v>29</v>
      </c>
      <c r="D13" s="2"/>
      <c r="E13" s="2">
        <v>2.19</v>
      </c>
      <c r="F13" s="2">
        <v>0.12</v>
      </c>
      <c r="G13" s="2"/>
      <c r="H13" s="2"/>
      <c r="I13" s="1" t="s">
        <v>30</v>
      </c>
      <c r="J13" s="1"/>
      <c r="K13" s="2">
        <f t="shared" si="0"/>
        <v>0.12</v>
      </c>
      <c r="L13" s="2">
        <f t="shared" si="1"/>
        <v>2.19</v>
      </c>
      <c r="M13" s="2">
        <f t="shared" si="2"/>
        <v>0</v>
      </c>
      <c r="N13" s="2">
        <f t="shared" si="3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2">
        <v>6</v>
      </c>
      <c r="B14" s="2">
        <v>0</v>
      </c>
      <c r="C14" t="s">
        <v>31</v>
      </c>
      <c r="D14" s="2"/>
      <c r="E14" s="2">
        <v>0.04</v>
      </c>
      <c r="F14" s="2">
        <v>2.0950000000000002</v>
      </c>
      <c r="G14" s="2"/>
      <c r="H14" s="2"/>
      <c r="I14" s="1" t="s">
        <v>32</v>
      </c>
      <c r="J14" s="1"/>
      <c r="K14" s="2">
        <f t="shared" si="0"/>
        <v>2.0950000000000002</v>
      </c>
      <c r="L14" s="2">
        <f t="shared" si="1"/>
        <v>0.04</v>
      </c>
      <c r="M14" s="2">
        <f t="shared" si="2"/>
        <v>0</v>
      </c>
      <c r="N14" s="2">
        <f t="shared" si="3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2">
        <v>6</v>
      </c>
      <c r="B15" s="2">
        <v>1</v>
      </c>
      <c r="C15" t="s">
        <v>31</v>
      </c>
      <c r="D15" s="2"/>
      <c r="E15" s="2">
        <v>0.1</v>
      </c>
      <c r="F15" s="2">
        <v>2.1150000000000002</v>
      </c>
      <c r="G15" s="2"/>
      <c r="H15" s="2"/>
      <c r="I15" s="1" t="s">
        <v>33</v>
      </c>
      <c r="J15" s="1"/>
      <c r="K15" s="2">
        <f t="shared" si="0"/>
        <v>0.1</v>
      </c>
      <c r="L15" s="2">
        <f t="shared" si="1"/>
        <v>2.1150000000000002</v>
      </c>
      <c r="M15" s="2">
        <f t="shared" si="2"/>
        <v>0</v>
      </c>
      <c r="N15" s="2">
        <f t="shared" si="3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2">
        <v>7</v>
      </c>
      <c r="B16" s="2">
        <v>1</v>
      </c>
      <c r="C16" t="s">
        <v>34</v>
      </c>
      <c r="D16" s="1"/>
      <c r="E16" s="2">
        <v>0.17</v>
      </c>
      <c r="F16" s="2">
        <v>2.15</v>
      </c>
      <c r="G16" s="2"/>
      <c r="H16" s="2"/>
      <c r="I16" s="1" t="s">
        <v>35</v>
      </c>
      <c r="J16" s="1"/>
      <c r="K16" s="2">
        <f t="shared" si="0"/>
        <v>0.17</v>
      </c>
      <c r="L16" s="2">
        <f t="shared" si="1"/>
        <v>2.15</v>
      </c>
      <c r="M16" s="2">
        <f t="shared" si="2"/>
        <v>0</v>
      </c>
      <c r="N16" s="2">
        <f t="shared" si="3"/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2">
        <v>7</v>
      </c>
      <c r="B17" s="2">
        <v>0</v>
      </c>
      <c r="C17" s="2" t="s">
        <v>34</v>
      </c>
      <c r="D17" s="1"/>
      <c r="E17" s="2">
        <v>0.19</v>
      </c>
      <c r="F17" s="2">
        <v>2.105</v>
      </c>
      <c r="G17" s="2"/>
      <c r="H17" s="2"/>
      <c r="I17" s="1" t="s">
        <v>36</v>
      </c>
      <c r="J17" s="1"/>
      <c r="K17" s="2">
        <f t="shared" si="0"/>
        <v>2.105</v>
      </c>
      <c r="L17" s="2">
        <f t="shared" si="1"/>
        <v>0.19</v>
      </c>
      <c r="M17" s="2">
        <f t="shared" si="2"/>
        <v>0</v>
      </c>
      <c r="N17" s="2">
        <f t="shared" si="3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s="4" customFormat="1">
      <c r="A18" s="4">
        <v>8</v>
      </c>
      <c r="B18" s="4">
        <v>1</v>
      </c>
      <c r="C18" s="4" t="s">
        <v>37</v>
      </c>
      <c r="E18" s="4">
        <v>2.19</v>
      </c>
      <c r="F18" s="4">
        <v>6.5000000000000002E-2</v>
      </c>
      <c r="I18" s="5" t="s">
        <v>38</v>
      </c>
      <c r="J18" s="5"/>
      <c r="K18" s="4">
        <f t="shared" si="0"/>
        <v>2.19</v>
      </c>
      <c r="L18" s="4">
        <f t="shared" si="1"/>
        <v>6.5000000000000002E-2</v>
      </c>
      <c r="M18" s="4">
        <f t="shared" si="2"/>
        <v>0</v>
      </c>
      <c r="N18" s="4">
        <f t="shared" si="3"/>
        <v>0</v>
      </c>
    </row>
    <row r="19" spans="1:28" s="4" customFormat="1">
      <c r="A19" s="4">
        <v>8</v>
      </c>
      <c r="B19" s="4">
        <v>0</v>
      </c>
      <c r="C19" s="4" t="s">
        <v>37</v>
      </c>
      <c r="E19" s="4">
        <v>0.08</v>
      </c>
      <c r="F19" s="4">
        <v>2.125</v>
      </c>
      <c r="I19" s="5" t="s">
        <v>39</v>
      </c>
      <c r="J19" s="5"/>
      <c r="K19" s="4">
        <f t="shared" si="0"/>
        <v>2.125</v>
      </c>
      <c r="L19" s="4">
        <f t="shared" si="1"/>
        <v>0.08</v>
      </c>
      <c r="M19" s="4">
        <f t="shared" si="2"/>
        <v>0</v>
      </c>
      <c r="N19" s="4">
        <f t="shared" si="3"/>
        <v>0</v>
      </c>
    </row>
    <row r="20" spans="1:28" s="4" customFormat="1">
      <c r="A20" s="4">
        <v>9</v>
      </c>
      <c r="B20" s="4">
        <v>1</v>
      </c>
      <c r="C20" s="4" t="s">
        <v>40</v>
      </c>
      <c r="E20" s="4">
        <v>2.19</v>
      </c>
      <c r="F20" s="4">
        <v>0.1</v>
      </c>
      <c r="I20" s="5" t="s">
        <v>41</v>
      </c>
      <c r="J20" s="5"/>
      <c r="K20" s="4">
        <f t="shared" si="0"/>
        <v>2.19</v>
      </c>
      <c r="L20" s="4">
        <f t="shared" si="1"/>
        <v>0.1</v>
      </c>
      <c r="M20" s="4">
        <f t="shared" si="2"/>
        <v>0</v>
      </c>
      <c r="N20" s="4">
        <f t="shared" si="3"/>
        <v>0</v>
      </c>
    </row>
    <row r="21" spans="1:28" s="4" customFormat="1">
      <c r="A21" s="4">
        <v>9</v>
      </c>
      <c r="B21" s="4">
        <v>0</v>
      </c>
      <c r="C21" s="4" t="s">
        <v>40</v>
      </c>
      <c r="E21" s="4">
        <v>0.24</v>
      </c>
      <c r="F21" s="4">
        <v>2.17</v>
      </c>
      <c r="I21" s="5" t="s">
        <v>42</v>
      </c>
      <c r="J21" s="5"/>
      <c r="K21" s="4">
        <f t="shared" si="0"/>
        <v>2.17</v>
      </c>
      <c r="L21" s="4">
        <f t="shared" si="1"/>
        <v>0.24</v>
      </c>
      <c r="M21" s="4">
        <f t="shared" si="2"/>
        <v>0</v>
      </c>
      <c r="N21" s="4">
        <f t="shared" si="3"/>
        <v>0</v>
      </c>
    </row>
    <row r="22" spans="1:28" s="6" customFormat="1">
      <c r="A22" s="6">
        <v>10</v>
      </c>
      <c r="B22" s="6">
        <v>1</v>
      </c>
      <c r="C22" s="6" t="s">
        <v>43</v>
      </c>
      <c r="E22" s="6">
        <v>0.15</v>
      </c>
      <c r="F22" s="6">
        <v>2.105</v>
      </c>
      <c r="I22" s="7" t="s">
        <v>44</v>
      </c>
      <c r="K22" s="6">
        <f t="shared" si="0"/>
        <v>0.15</v>
      </c>
      <c r="L22" s="6">
        <f t="shared" si="1"/>
        <v>2.105</v>
      </c>
      <c r="M22" s="6">
        <f t="shared" si="2"/>
        <v>0</v>
      </c>
      <c r="N22" s="6">
        <f t="shared" si="3"/>
        <v>0</v>
      </c>
    </row>
    <row r="23" spans="1:28" s="6" customFormat="1">
      <c r="A23" s="6">
        <v>10</v>
      </c>
      <c r="B23" s="6">
        <v>0</v>
      </c>
      <c r="C23" s="6" t="s">
        <v>43</v>
      </c>
      <c r="E23" s="6">
        <v>2.2000000000000002</v>
      </c>
      <c r="F23" s="6">
        <v>0.13</v>
      </c>
      <c r="I23" s="7" t="s">
        <v>45</v>
      </c>
      <c r="K23" s="6">
        <f t="shared" si="0"/>
        <v>0.13</v>
      </c>
      <c r="L23" s="6">
        <f t="shared" si="1"/>
        <v>2.2000000000000002</v>
      </c>
      <c r="M23" s="6">
        <f t="shared" si="2"/>
        <v>0</v>
      </c>
      <c r="N23" s="6">
        <f t="shared" si="3"/>
        <v>0</v>
      </c>
    </row>
    <row r="24" spans="1:28">
      <c r="A24" s="2">
        <v>11</v>
      </c>
      <c r="B24" s="2">
        <v>1</v>
      </c>
      <c r="C24" t="s">
        <v>46</v>
      </c>
      <c r="D24" s="1"/>
      <c r="E24" s="2">
        <v>2.2000000000000002</v>
      </c>
      <c r="F24" s="2">
        <v>6.5000000000000002E-2</v>
      </c>
      <c r="G24" s="2"/>
      <c r="H24" s="2"/>
      <c r="I24" s="1" t="s">
        <v>47</v>
      </c>
      <c r="J24" s="1"/>
      <c r="K24" s="2">
        <f t="shared" si="0"/>
        <v>2.2000000000000002</v>
      </c>
      <c r="L24" s="2">
        <f t="shared" si="1"/>
        <v>6.5000000000000002E-2</v>
      </c>
      <c r="M24" s="2">
        <f t="shared" si="2"/>
        <v>0</v>
      </c>
      <c r="N24" s="2">
        <f t="shared" si="3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>
        <v>11</v>
      </c>
      <c r="B25" s="2">
        <v>0</v>
      </c>
      <c r="C25" s="2" t="s">
        <v>46</v>
      </c>
      <c r="D25" s="1"/>
      <c r="E25" s="2">
        <v>2.2000000000000002</v>
      </c>
      <c r="F25" s="2">
        <v>0.03</v>
      </c>
      <c r="G25" s="2"/>
      <c r="H25" s="2"/>
      <c r="I25" s="1" t="s">
        <v>48</v>
      </c>
      <c r="J25" s="1"/>
      <c r="K25" s="2">
        <f t="shared" si="0"/>
        <v>0.03</v>
      </c>
      <c r="L25" s="2">
        <f t="shared" si="1"/>
        <v>2.2000000000000002</v>
      </c>
      <c r="M25" s="2">
        <f t="shared" si="2"/>
        <v>0</v>
      </c>
      <c r="N25" s="2">
        <f t="shared" si="3"/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s="6" customFormat="1">
      <c r="A26" s="6">
        <v>12</v>
      </c>
      <c r="B26" s="6">
        <v>0</v>
      </c>
      <c r="C26" s="6" t="s">
        <v>49</v>
      </c>
      <c r="E26" s="6">
        <v>2.2000000000000002</v>
      </c>
      <c r="F26" s="6">
        <v>0.125</v>
      </c>
      <c r="I26" s="7" t="s">
        <v>50</v>
      </c>
      <c r="K26" s="6">
        <f t="shared" si="0"/>
        <v>0.125</v>
      </c>
      <c r="L26" s="6">
        <f t="shared" si="1"/>
        <v>2.2000000000000002</v>
      </c>
      <c r="M26" s="6">
        <f t="shared" si="2"/>
        <v>0</v>
      </c>
      <c r="N26" s="6">
        <f t="shared" si="3"/>
        <v>0</v>
      </c>
    </row>
    <row r="27" spans="1:28" s="6" customFormat="1">
      <c r="A27" s="6">
        <v>12</v>
      </c>
      <c r="B27" s="6">
        <v>1</v>
      </c>
      <c r="C27" s="6" t="s">
        <v>49</v>
      </c>
      <c r="E27" s="6">
        <v>0.04</v>
      </c>
      <c r="F27" s="6">
        <v>2.1549999999999998</v>
      </c>
      <c r="I27" s="7" t="s">
        <v>51</v>
      </c>
      <c r="K27" s="6">
        <f t="shared" si="0"/>
        <v>0.04</v>
      </c>
      <c r="L27" s="6">
        <f t="shared" si="1"/>
        <v>2.1549999999999998</v>
      </c>
      <c r="M27" s="6">
        <f t="shared" si="2"/>
        <v>0</v>
      </c>
      <c r="N27" s="6">
        <f t="shared" si="3"/>
        <v>0</v>
      </c>
    </row>
    <row r="28" spans="1:28">
      <c r="A28" s="2">
        <v>13</v>
      </c>
      <c r="B28" s="2">
        <v>0</v>
      </c>
      <c r="C28" t="s">
        <v>52</v>
      </c>
      <c r="D28" s="1"/>
      <c r="E28" s="2">
        <v>2.1800000000000002</v>
      </c>
      <c r="F28" s="2">
        <v>6.5000000000000002E-2</v>
      </c>
      <c r="G28" s="2"/>
      <c r="H28" s="2"/>
      <c r="I28" s="1" t="s">
        <v>53</v>
      </c>
      <c r="J28" s="1"/>
      <c r="K28" s="2">
        <f t="shared" si="0"/>
        <v>6.5000000000000002E-2</v>
      </c>
      <c r="L28" s="2">
        <f t="shared" si="1"/>
        <v>2.1800000000000002</v>
      </c>
      <c r="M28" s="2">
        <f t="shared" si="2"/>
        <v>0</v>
      </c>
      <c r="N28" s="2">
        <f t="shared" si="3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>
        <v>13</v>
      </c>
      <c r="B29" s="2">
        <v>1</v>
      </c>
      <c r="C29" t="s">
        <v>52</v>
      </c>
      <c r="D29" s="1"/>
      <c r="E29" s="2">
        <v>2.19</v>
      </c>
      <c r="F29" s="2">
        <v>0.09</v>
      </c>
      <c r="G29" s="2"/>
      <c r="H29" s="2"/>
      <c r="I29" s="1" t="s">
        <v>54</v>
      </c>
      <c r="J29" s="1"/>
      <c r="K29" s="2">
        <f t="shared" si="0"/>
        <v>2.19</v>
      </c>
      <c r="L29" s="2">
        <f t="shared" si="1"/>
        <v>0.09</v>
      </c>
      <c r="M29" s="2">
        <f t="shared" si="2"/>
        <v>0</v>
      </c>
      <c r="N29" s="2">
        <f t="shared" si="3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>
        <v>14</v>
      </c>
      <c r="B30" s="2">
        <v>0</v>
      </c>
      <c r="C30" t="s">
        <v>55</v>
      </c>
      <c r="D30" s="2"/>
      <c r="E30" s="2">
        <v>0.14000000000000001</v>
      </c>
      <c r="F30" s="2">
        <v>2.145</v>
      </c>
      <c r="G30" s="2"/>
      <c r="H30" s="2"/>
      <c r="I30" s="1" t="s">
        <v>56</v>
      </c>
      <c r="J30" s="1"/>
      <c r="K30" s="2">
        <f t="shared" si="0"/>
        <v>2.145</v>
      </c>
      <c r="L30" s="2">
        <f t="shared" si="1"/>
        <v>0.14000000000000001</v>
      </c>
      <c r="M30" s="2">
        <f t="shared" si="2"/>
        <v>0</v>
      </c>
      <c r="N30" s="2">
        <f t="shared" si="3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>
        <v>14</v>
      </c>
      <c r="B31" s="2">
        <v>1</v>
      </c>
      <c r="C31" t="s">
        <v>55</v>
      </c>
      <c r="D31" s="2"/>
      <c r="E31" s="2">
        <v>0.04</v>
      </c>
      <c r="F31" s="2">
        <v>2.16</v>
      </c>
      <c r="G31" s="2"/>
      <c r="H31" s="2"/>
      <c r="I31" s="1" t="s">
        <v>57</v>
      </c>
      <c r="J31" s="1"/>
      <c r="K31" s="2">
        <f t="shared" si="0"/>
        <v>0.04</v>
      </c>
      <c r="L31" s="2">
        <f t="shared" si="1"/>
        <v>2.16</v>
      </c>
      <c r="M31" s="2">
        <f t="shared" si="2"/>
        <v>0</v>
      </c>
      <c r="N31" s="2">
        <f t="shared" si="3"/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>
        <v>15</v>
      </c>
      <c r="B32" s="2">
        <v>1</v>
      </c>
      <c r="C32" t="s">
        <v>58</v>
      </c>
      <c r="D32" s="2"/>
      <c r="E32" s="2">
        <v>2.19</v>
      </c>
      <c r="F32" s="2">
        <v>7.4999999999999997E-2</v>
      </c>
      <c r="G32" s="2"/>
      <c r="H32" s="2"/>
      <c r="I32" s="1" t="s">
        <v>59</v>
      </c>
      <c r="J32" s="1"/>
      <c r="K32" s="2">
        <f t="shared" si="0"/>
        <v>2.19</v>
      </c>
      <c r="L32" s="2">
        <f t="shared" si="1"/>
        <v>7.4999999999999997E-2</v>
      </c>
      <c r="M32" s="2">
        <f t="shared" si="2"/>
        <v>0</v>
      </c>
      <c r="N32" s="2">
        <f t="shared" si="3"/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>
        <v>15</v>
      </c>
      <c r="B33" s="2">
        <v>0</v>
      </c>
      <c r="C33" t="s">
        <v>58</v>
      </c>
      <c r="D33" s="2"/>
      <c r="E33" s="2">
        <v>2.2000000000000002</v>
      </c>
      <c r="F33" s="2">
        <v>6.5000000000000002E-2</v>
      </c>
      <c r="G33" s="2"/>
      <c r="H33" s="2"/>
      <c r="I33" s="1" t="s">
        <v>60</v>
      </c>
      <c r="J33" s="1"/>
      <c r="K33" s="2">
        <f t="shared" si="0"/>
        <v>6.5000000000000002E-2</v>
      </c>
      <c r="L33" s="2">
        <f t="shared" si="1"/>
        <v>2.2000000000000002</v>
      </c>
      <c r="M33" s="2">
        <f t="shared" si="2"/>
        <v>0</v>
      </c>
      <c r="N33" s="2">
        <f t="shared" si="3"/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s="4" customFormat="1">
      <c r="A34" s="4">
        <v>16</v>
      </c>
      <c r="B34" s="4">
        <v>0</v>
      </c>
      <c r="C34" s="4" t="s">
        <v>61</v>
      </c>
      <c r="E34" s="4">
        <v>0.25</v>
      </c>
      <c r="F34" s="4">
        <v>2.1349999999999998</v>
      </c>
      <c r="I34" s="5" t="s">
        <v>62</v>
      </c>
      <c r="J34" s="5"/>
      <c r="K34" s="4">
        <f t="shared" si="0"/>
        <v>2.1349999999999998</v>
      </c>
      <c r="L34" s="4">
        <f t="shared" si="1"/>
        <v>0.25</v>
      </c>
      <c r="M34" s="4">
        <f t="shared" si="2"/>
        <v>0</v>
      </c>
      <c r="N34" s="4">
        <f t="shared" si="3"/>
        <v>0</v>
      </c>
    </row>
    <row r="35" spans="1:28" s="4" customFormat="1">
      <c r="A35" s="4">
        <v>16</v>
      </c>
      <c r="B35" s="4">
        <v>1</v>
      </c>
      <c r="C35" s="4" t="s">
        <v>61</v>
      </c>
      <c r="E35" s="4">
        <v>2.1800000000000002</v>
      </c>
      <c r="F35" s="4">
        <v>6.5000000000000002E-2</v>
      </c>
      <c r="I35" s="5" t="s">
        <v>63</v>
      </c>
      <c r="J35" s="5"/>
      <c r="K35" s="4">
        <f t="shared" si="0"/>
        <v>2.1800000000000002</v>
      </c>
      <c r="L35" s="4">
        <f t="shared" si="1"/>
        <v>6.5000000000000002E-2</v>
      </c>
      <c r="M35" s="4">
        <f t="shared" si="2"/>
        <v>0</v>
      </c>
      <c r="N35" s="4">
        <f t="shared" si="3"/>
        <v>0</v>
      </c>
    </row>
    <row r="36" spans="1:28" s="5" customFormat="1">
      <c r="A36" s="5">
        <v>17</v>
      </c>
      <c r="B36" s="5">
        <v>1</v>
      </c>
      <c r="C36" s="4" t="s">
        <v>64</v>
      </c>
      <c r="E36" s="5">
        <v>2.2000000000000002</v>
      </c>
      <c r="F36" s="5">
        <v>0.15</v>
      </c>
      <c r="I36" s="5" t="s">
        <v>65</v>
      </c>
      <c r="K36" s="5">
        <f t="shared" ref="K36:K67" si="4">E36*B36+F36*(1-B36)</f>
        <v>2.2000000000000002</v>
      </c>
      <c r="L36" s="5">
        <f t="shared" ref="L36:L67" si="5">E36*(1-B36)+F36*B36</f>
        <v>0.15</v>
      </c>
      <c r="M36" s="5">
        <f t="shared" ref="M36:M67" si="6">G36*B36+H36*(1-B36)</f>
        <v>0</v>
      </c>
      <c r="N36" s="5">
        <f t="shared" ref="N36:N67" si="7">G36*(1-B36) + H36*B36</f>
        <v>0</v>
      </c>
    </row>
    <row r="37" spans="1:28" s="4" customFormat="1">
      <c r="A37" s="4">
        <v>17</v>
      </c>
      <c r="B37" s="4">
        <v>0</v>
      </c>
      <c r="C37" s="4" t="s">
        <v>64</v>
      </c>
      <c r="D37" s="5"/>
      <c r="E37" s="4">
        <v>0.19</v>
      </c>
      <c r="F37" s="4">
        <v>2.16</v>
      </c>
      <c r="I37" s="5" t="s">
        <v>66</v>
      </c>
      <c r="J37" s="5"/>
      <c r="K37" s="4">
        <f t="shared" si="4"/>
        <v>2.16</v>
      </c>
      <c r="L37" s="4">
        <f t="shared" si="5"/>
        <v>0.19</v>
      </c>
      <c r="M37" s="4">
        <f t="shared" si="6"/>
        <v>0</v>
      </c>
      <c r="N37" s="4">
        <f t="shared" si="7"/>
        <v>0</v>
      </c>
    </row>
    <row r="38" spans="1:28">
      <c r="A38" s="2">
        <v>18</v>
      </c>
      <c r="B38" s="2">
        <v>0</v>
      </c>
      <c r="C38" s="8" t="s">
        <v>67</v>
      </c>
      <c r="D38" s="2"/>
      <c r="E38" s="2">
        <v>0.19</v>
      </c>
      <c r="F38" s="2">
        <v>2.09</v>
      </c>
      <c r="G38" s="2"/>
      <c r="H38" s="2"/>
      <c r="I38" s="1" t="s">
        <v>68</v>
      </c>
      <c r="J38" s="1"/>
      <c r="K38" s="2">
        <f t="shared" si="4"/>
        <v>2.09</v>
      </c>
      <c r="L38" s="2">
        <f t="shared" si="5"/>
        <v>0.19</v>
      </c>
      <c r="M38" s="2">
        <f t="shared" si="6"/>
        <v>0</v>
      </c>
      <c r="N38" s="2">
        <f t="shared" si="7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s="3" customFormat="1">
      <c r="A39" s="2">
        <v>18</v>
      </c>
      <c r="B39" s="2">
        <v>1</v>
      </c>
      <c r="C39" s="8" t="s">
        <v>67</v>
      </c>
      <c r="D39" s="2"/>
      <c r="E39" s="2">
        <v>0.14000000000000001</v>
      </c>
      <c r="F39" s="2">
        <v>2.085</v>
      </c>
      <c r="G39" s="2"/>
      <c r="H39" s="2"/>
      <c r="I39" s="1" t="s">
        <v>69</v>
      </c>
      <c r="J39" s="1"/>
      <c r="K39" s="2">
        <f t="shared" si="4"/>
        <v>0.14000000000000001</v>
      </c>
      <c r="L39" s="2">
        <f t="shared" si="5"/>
        <v>2.085</v>
      </c>
      <c r="M39" s="2">
        <f t="shared" si="6"/>
        <v>0</v>
      </c>
      <c r="N39" s="2">
        <f t="shared" si="7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s="4" customFormat="1">
      <c r="A40" s="2">
        <v>19</v>
      </c>
      <c r="B40" s="2">
        <v>0</v>
      </c>
      <c r="C40" s="4" t="s">
        <v>70</v>
      </c>
      <c r="D40" s="1"/>
      <c r="E40" s="2">
        <v>0.05</v>
      </c>
      <c r="F40" s="2">
        <v>2.105</v>
      </c>
      <c r="G40" s="2"/>
      <c r="H40" s="2"/>
      <c r="I40" s="1" t="s">
        <v>71</v>
      </c>
      <c r="J40" s="1"/>
      <c r="K40" s="2">
        <f t="shared" si="4"/>
        <v>2.105</v>
      </c>
      <c r="L40" s="2">
        <f t="shared" si="5"/>
        <v>0.05</v>
      </c>
      <c r="M40" s="2">
        <f t="shared" si="6"/>
        <v>0</v>
      </c>
      <c r="N40" s="2">
        <f t="shared" si="7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1">
        <v>19</v>
      </c>
      <c r="B41" s="1">
        <v>1</v>
      </c>
      <c r="C41" t="s">
        <v>70</v>
      </c>
      <c r="D41" s="1"/>
      <c r="E41" s="1">
        <v>0.14000000000000001</v>
      </c>
      <c r="F41" s="1">
        <v>2.105</v>
      </c>
      <c r="G41" s="1"/>
      <c r="H41" s="1"/>
      <c r="I41" s="1" t="s">
        <v>72</v>
      </c>
      <c r="J41" s="1"/>
      <c r="K41" s="1">
        <f t="shared" si="4"/>
        <v>0.14000000000000001</v>
      </c>
      <c r="L41" s="1">
        <f t="shared" si="5"/>
        <v>2.105</v>
      </c>
      <c r="M41" s="1">
        <f t="shared" si="6"/>
        <v>0</v>
      </c>
      <c r="N41" s="1">
        <f t="shared" si="7"/>
        <v>0</v>
      </c>
      <c r="O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s="4" customFormat="1">
      <c r="A42" s="2">
        <v>20</v>
      </c>
      <c r="B42" s="2">
        <v>0</v>
      </c>
      <c r="C42" s="4" t="s">
        <v>73</v>
      </c>
      <c r="D42" s="1"/>
      <c r="E42" s="2">
        <v>0.06</v>
      </c>
      <c r="F42" s="2">
        <v>2.1</v>
      </c>
      <c r="G42" s="2"/>
      <c r="H42" s="2"/>
      <c r="I42" s="1" t="s">
        <v>74</v>
      </c>
      <c r="J42" s="1"/>
      <c r="K42" s="2">
        <f t="shared" si="4"/>
        <v>2.1</v>
      </c>
      <c r="L42" s="2">
        <f t="shared" si="5"/>
        <v>0.06</v>
      </c>
      <c r="M42" s="2">
        <f t="shared" si="6"/>
        <v>0</v>
      </c>
      <c r="N42" s="2">
        <f t="shared" si="7"/>
        <v>0</v>
      </c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s="3" customFormat="1">
      <c r="A43" s="1">
        <v>20</v>
      </c>
      <c r="B43" s="1">
        <v>1</v>
      </c>
      <c r="C43" s="3" t="s">
        <v>73</v>
      </c>
      <c r="D43" s="1"/>
      <c r="E43" s="1">
        <v>0.09</v>
      </c>
      <c r="F43" s="1">
        <v>2.1</v>
      </c>
      <c r="G43" s="1"/>
      <c r="H43" s="1"/>
      <c r="I43" s="1" t="s">
        <v>75</v>
      </c>
      <c r="J43" s="1"/>
      <c r="K43" s="1">
        <f t="shared" si="4"/>
        <v>0.09</v>
      </c>
      <c r="L43" s="1">
        <f t="shared" si="5"/>
        <v>2.1</v>
      </c>
      <c r="M43" s="1">
        <f t="shared" si="6"/>
        <v>0</v>
      </c>
      <c r="N43" s="1">
        <f t="shared" si="7"/>
        <v>0</v>
      </c>
      <c r="O43" s="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>
        <v>21</v>
      </c>
      <c r="B44" s="2">
        <v>1</v>
      </c>
      <c r="C44" t="s">
        <v>76</v>
      </c>
      <c r="D44" s="2"/>
      <c r="E44" s="2">
        <v>2.21</v>
      </c>
      <c r="F44" s="2">
        <v>0.1</v>
      </c>
      <c r="G44" s="2"/>
      <c r="H44" s="2"/>
      <c r="I44" s="1" t="s">
        <v>77</v>
      </c>
      <c r="J44" s="1"/>
      <c r="K44" s="2">
        <f t="shared" si="4"/>
        <v>2.21</v>
      </c>
      <c r="L44" s="2">
        <f t="shared" si="5"/>
        <v>0.1</v>
      </c>
      <c r="M44" s="2">
        <f t="shared" si="6"/>
        <v>0</v>
      </c>
      <c r="N44" s="2">
        <f t="shared" si="7"/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>
        <v>21</v>
      </c>
      <c r="B45" s="2">
        <v>0</v>
      </c>
      <c r="C45" t="s">
        <v>76</v>
      </c>
      <c r="D45" s="2"/>
      <c r="E45" s="2">
        <v>2.3199999999999998</v>
      </c>
      <c r="F45" s="2">
        <v>4.4999999999999998E-2</v>
      </c>
      <c r="G45" s="2"/>
      <c r="H45" s="2"/>
      <c r="I45" s="1" t="s">
        <v>78</v>
      </c>
      <c r="J45" s="1"/>
      <c r="K45" s="2">
        <f t="shared" si="4"/>
        <v>4.4999999999999998E-2</v>
      </c>
      <c r="L45" s="2">
        <f t="shared" si="5"/>
        <v>2.3199999999999998</v>
      </c>
      <c r="M45" s="2">
        <f t="shared" si="6"/>
        <v>0</v>
      </c>
      <c r="N45" s="2">
        <f t="shared" si="7"/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s="6" customFormat="1">
      <c r="A46" s="6">
        <v>22</v>
      </c>
      <c r="B46" s="6">
        <v>0</v>
      </c>
      <c r="C46" s="6" t="s">
        <v>79</v>
      </c>
      <c r="E46" s="6">
        <v>2.25</v>
      </c>
      <c r="F46" s="6">
        <v>0.105</v>
      </c>
      <c r="I46" s="7" t="s">
        <v>80</v>
      </c>
      <c r="K46" s="6">
        <f t="shared" si="4"/>
        <v>0.105</v>
      </c>
      <c r="L46" s="6">
        <f t="shared" si="5"/>
        <v>2.25</v>
      </c>
      <c r="M46" s="6">
        <f t="shared" si="6"/>
        <v>0</v>
      </c>
      <c r="N46" s="6">
        <f t="shared" si="7"/>
        <v>0</v>
      </c>
    </row>
    <row r="47" spans="1:28" s="6" customFormat="1">
      <c r="A47" s="6">
        <v>22</v>
      </c>
      <c r="B47" s="6">
        <v>1</v>
      </c>
      <c r="C47" s="6" t="s">
        <v>79</v>
      </c>
      <c r="E47" s="6">
        <v>0.08</v>
      </c>
      <c r="F47" s="6">
        <v>2.0950000000000002</v>
      </c>
      <c r="I47" s="7" t="s">
        <v>81</v>
      </c>
      <c r="K47" s="6">
        <f t="shared" si="4"/>
        <v>0.08</v>
      </c>
      <c r="L47" s="6">
        <f t="shared" si="5"/>
        <v>2.0950000000000002</v>
      </c>
      <c r="M47" s="6">
        <f t="shared" si="6"/>
        <v>0</v>
      </c>
      <c r="N47" s="6">
        <f t="shared" si="7"/>
        <v>0</v>
      </c>
    </row>
    <row r="48" spans="1:28" s="4" customFormat="1">
      <c r="A48" s="2">
        <v>23</v>
      </c>
      <c r="B48" s="2">
        <v>0</v>
      </c>
      <c r="C48" s="4" t="s">
        <v>82</v>
      </c>
      <c r="D48" s="2"/>
      <c r="E48" s="2">
        <v>0.19</v>
      </c>
      <c r="F48" s="2">
        <v>2.145</v>
      </c>
      <c r="G48" s="2"/>
      <c r="H48" s="2"/>
      <c r="I48" s="1" t="s">
        <v>83</v>
      </c>
      <c r="J48" s="1"/>
      <c r="K48" s="2">
        <f t="shared" si="4"/>
        <v>2.145</v>
      </c>
      <c r="L48" s="2">
        <f t="shared" si="5"/>
        <v>0.19</v>
      </c>
      <c r="M48" s="2">
        <f t="shared" si="6"/>
        <v>0</v>
      </c>
      <c r="N48" s="2">
        <f t="shared" si="7"/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s="4" customFormat="1">
      <c r="A49" s="2">
        <v>23</v>
      </c>
      <c r="B49" s="2">
        <v>1</v>
      </c>
      <c r="C49" s="4" t="s">
        <v>82</v>
      </c>
      <c r="D49" s="2"/>
      <c r="E49" s="2">
        <v>0.17</v>
      </c>
      <c r="F49" s="2">
        <v>2.1349999999999998</v>
      </c>
      <c r="G49" s="2"/>
      <c r="H49" s="2"/>
      <c r="I49" s="1" t="s">
        <v>84</v>
      </c>
      <c r="J49" s="1"/>
      <c r="K49" s="2">
        <f t="shared" si="4"/>
        <v>0.17</v>
      </c>
      <c r="L49" s="2">
        <f t="shared" si="5"/>
        <v>2.1349999999999998</v>
      </c>
      <c r="M49" s="2">
        <f t="shared" si="6"/>
        <v>0</v>
      </c>
      <c r="N49" s="2">
        <f t="shared" si="7"/>
        <v>0</v>
      </c>
      <c r="O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>
        <v>24</v>
      </c>
      <c r="B50" s="2">
        <v>1</v>
      </c>
      <c r="C50" t="s">
        <v>85</v>
      </c>
      <c r="D50" s="1"/>
      <c r="E50" s="2">
        <v>2.2000000000000002</v>
      </c>
      <c r="F50" s="2">
        <v>0.14499999999999999</v>
      </c>
      <c r="G50" s="2"/>
      <c r="H50" s="2"/>
      <c r="I50" s="1" t="s">
        <v>86</v>
      </c>
      <c r="J50" s="1"/>
      <c r="K50" s="2">
        <f t="shared" si="4"/>
        <v>2.2000000000000002</v>
      </c>
      <c r="L50" s="2">
        <f t="shared" si="5"/>
        <v>0.14499999999999999</v>
      </c>
      <c r="M50" s="2">
        <f t="shared" si="6"/>
        <v>0</v>
      </c>
      <c r="N50" s="2">
        <f t="shared" si="7"/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s="9" customFormat="1">
      <c r="A51" s="2">
        <v>24</v>
      </c>
      <c r="B51" s="2">
        <v>0</v>
      </c>
      <c r="C51" s="9" t="s">
        <v>85</v>
      </c>
      <c r="D51" s="1"/>
      <c r="E51" s="2">
        <v>2.2000000000000002</v>
      </c>
      <c r="F51" s="2">
        <v>4.4999999999999998E-2</v>
      </c>
      <c r="G51" s="2"/>
      <c r="H51" s="2"/>
      <c r="I51" s="1" t="s">
        <v>87</v>
      </c>
      <c r="J51" s="1"/>
      <c r="K51" s="2">
        <f t="shared" si="4"/>
        <v>4.4999999999999998E-2</v>
      </c>
      <c r="L51" s="2">
        <f t="shared" si="5"/>
        <v>2.2000000000000002</v>
      </c>
      <c r="M51" s="2">
        <f t="shared" si="6"/>
        <v>0</v>
      </c>
      <c r="N51" s="2">
        <f t="shared" si="7"/>
        <v>0</v>
      </c>
      <c r="O51" s="2"/>
      <c r="P51" s="4" t="s">
        <v>88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s="4" customFormat="1">
      <c r="A52" s="2">
        <v>25</v>
      </c>
      <c r="B52" s="2">
        <v>1</v>
      </c>
      <c r="C52" s="4" t="s">
        <v>89</v>
      </c>
      <c r="D52" s="2"/>
      <c r="E52" s="2">
        <v>2.19</v>
      </c>
      <c r="F52" s="2">
        <v>0.14000000000000001</v>
      </c>
      <c r="G52" s="2"/>
      <c r="H52" s="2"/>
      <c r="I52" s="1" t="s">
        <v>90</v>
      </c>
      <c r="J52" s="1"/>
      <c r="K52" s="2">
        <f t="shared" si="4"/>
        <v>2.19</v>
      </c>
      <c r="L52" s="2">
        <f t="shared" si="5"/>
        <v>0.14000000000000001</v>
      </c>
      <c r="M52" s="2">
        <f t="shared" si="6"/>
        <v>0</v>
      </c>
      <c r="N52" s="2">
        <f t="shared" si="7"/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>
        <v>25</v>
      </c>
      <c r="B53" s="2">
        <v>0</v>
      </c>
      <c r="C53" t="s">
        <v>89</v>
      </c>
      <c r="D53" s="2"/>
      <c r="E53" s="2">
        <v>2.1800000000000002</v>
      </c>
      <c r="F53" s="2">
        <v>8.5000000000000006E-2</v>
      </c>
      <c r="G53" s="2"/>
      <c r="H53" s="2"/>
      <c r="I53" s="1" t="s">
        <v>91</v>
      </c>
      <c r="J53" s="1"/>
      <c r="K53" s="2">
        <f t="shared" si="4"/>
        <v>8.5000000000000006E-2</v>
      </c>
      <c r="L53" s="2">
        <f t="shared" si="5"/>
        <v>2.1800000000000002</v>
      </c>
      <c r="M53" s="2">
        <f t="shared" si="6"/>
        <v>0</v>
      </c>
      <c r="N53" s="2">
        <f t="shared" si="7"/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s="5" customFormat="1">
      <c r="A54" s="5">
        <v>26</v>
      </c>
      <c r="B54" s="5">
        <v>1</v>
      </c>
      <c r="C54" s="4" t="s">
        <v>92</v>
      </c>
      <c r="D54" s="4"/>
      <c r="E54" s="5">
        <v>2.19</v>
      </c>
      <c r="F54" s="5">
        <v>7.4999999999999997E-2</v>
      </c>
      <c r="I54" s="5" t="s">
        <v>93</v>
      </c>
      <c r="K54" s="5">
        <f t="shared" si="4"/>
        <v>2.19</v>
      </c>
      <c r="L54" s="5">
        <f t="shared" si="5"/>
        <v>7.4999999999999997E-2</v>
      </c>
      <c r="M54" s="5">
        <f t="shared" si="6"/>
        <v>0</v>
      </c>
      <c r="N54" s="5">
        <f t="shared" si="7"/>
        <v>0</v>
      </c>
    </row>
    <row r="55" spans="1:28" s="4" customFormat="1">
      <c r="A55" s="4">
        <v>26</v>
      </c>
      <c r="B55" s="4">
        <v>0</v>
      </c>
      <c r="C55" s="4" t="s">
        <v>92</v>
      </c>
      <c r="E55" s="4">
        <v>0.33</v>
      </c>
      <c r="F55" s="4">
        <v>2.1349999999999998</v>
      </c>
      <c r="I55" s="5" t="s">
        <v>94</v>
      </c>
      <c r="J55" s="5"/>
      <c r="K55" s="4">
        <f t="shared" si="4"/>
        <v>2.1349999999999998</v>
      </c>
      <c r="L55" s="4">
        <f t="shared" si="5"/>
        <v>0.33</v>
      </c>
      <c r="M55" s="4">
        <f t="shared" si="6"/>
        <v>0</v>
      </c>
      <c r="N55" s="4">
        <f t="shared" si="7"/>
        <v>0</v>
      </c>
    </row>
    <row r="56" spans="1:28" s="4" customFormat="1">
      <c r="A56" s="2">
        <v>27</v>
      </c>
      <c r="B56" s="2">
        <v>0</v>
      </c>
      <c r="C56" s="4" t="s">
        <v>95</v>
      </c>
      <c r="D56" s="2"/>
      <c r="E56" s="2">
        <v>0.25</v>
      </c>
      <c r="F56" s="2">
        <v>2.16</v>
      </c>
      <c r="G56" s="2"/>
      <c r="H56" s="2"/>
      <c r="I56" s="1" t="s">
        <v>96</v>
      </c>
      <c r="J56" s="1"/>
      <c r="K56" s="2">
        <f t="shared" si="4"/>
        <v>2.16</v>
      </c>
      <c r="L56" s="2">
        <f t="shared" si="5"/>
        <v>0.25</v>
      </c>
      <c r="M56" s="2">
        <f t="shared" si="6"/>
        <v>0</v>
      </c>
      <c r="N56" s="2">
        <f t="shared" si="7"/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>
        <v>27</v>
      </c>
      <c r="B57" s="2">
        <v>1</v>
      </c>
      <c r="C57" t="s">
        <v>95</v>
      </c>
      <c r="D57" s="2"/>
      <c r="E57" s="2">
        <v>0.2</v>
      </c>
      <c r="F57" s="2">
        <v>2.105</v>
      </c>
      <c r="G57" s="2"/>
      <c r="H57" s="2"/>
      <c r="I57" s="1" t="s">
        <v>97</v>
      </c>
      <c r="J57" s="1"/>
      <c r="K57" s="2">
        <f t="shared" si="4"/>
        <v>0.2</v>
      </c>
      <c r="L57" s="2">
        <f t="shared" si="5"/>
        <v>2.105</v>
      </c>
      <c r="M57" s="2">
        <f t="shared" si="6"/>
        <v>0</v>
      </c>
      <c r="N57" s="2">
        <f t="shared" si="7"/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s="9" customFormat="1">
      <c r="A58" s="2">
        <v>28</v>
      </c>
      <c r="B58" s="2">
        <v>0</v>
      </c>
      <c r="C58" s="9" t="s">
        <v>98</v>
      </c>
      <c r="D58" s="2"/>
      <c r="E58" s="2">
        <v>0.11</v>
      </c>
      <c r="F58" s="2">
        <v>2.1349999999999998</v>
      </c>
      <c r="G58" s="2"/>
      <c r="H58" s="2"/>
      <c r="I58" s="1" t="s">
        <v>99</v>
      </c>
      <c r="J58" s="1"/>
      <c r="K58" s="2">
        <f t="shared" si="4"/>
        <v>2.1349999999999998</v>
      </c>
      <c r="L58" s="2">
        <f t="shared" si="5"/>
        <v>0.11</v>
      </c>
      <c r="M58" s="2">
        <f t="shared" si="6"/>
        <v>0</v>
      </c>
      <c r="N58" s="2">
        <f t="shared" si="7"/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>
        <v>28</v>
      </c>
      <c r="B59" s="2">
        <v>1</v>
      </c>
      <c r="C59" t="s">
        <v>98</v>
      </c>
      <c r="D59" s="2"/>
      <c r="E59" s="2">
        <v>0.03</v>
      </c>
      <c r="F59" s="2">
        <v>2.105</v>
      </c>
      <c r="G59" s="2"/>
      <c r="H59" s="2"/>
      <c r="I59" s="1" t="s">
        <v>100</v>
      </c>
      <c r="J59" s="1"/>
      <c r="K59" s="2">
        <f t="shared" si="4"/>
        <v>0.03</v>
      </c>
      <c r="L59" s="2">
        <f t="shared" si="5"/>
        <v>2.105</v>
      </c>
      <c r="M59" s="2">
        <f t="shared" si="6"/>
        <v>0</v>
      </c>
      <c r="N59" s="2">
        <f t="shared" si="7"/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s="4" customFormat="1">
      <c r="A60" s="4">
        <v>29</v>
      </c>
      <c r="B60" s="4">
        <v>1</v>
      </c>
      <c r="C60" s="4" t="s">
        <v>101</v>
      </c>
      <c r="E60" s="4">
        <v>2.19</v>
      </c>
      <c r="F60" s="4">
        <v>0.105</v>
      </c>
      <c r="I60" s="5" t="s">
        <v>102</v>
      </c>
      <c r="J60" s="5"/>
      <c r="K60" s="4">
        <f t="shared" si="4"/>
        <v>2.19</v>
      </c>
      <c r="L60" s="4">
        <f t="shared" si="5"/>
        <v>0.105</v>
      </c>
      <c r="M60" s="4">
        <f t="shared" si="6"/>
        <v>0</v>
      </c>
      <c r="N60" s="4">
        <f t="shared" si="7"/>
        <v>0</v>
      </c>
    </row>
    <row r="61" spans="1:28" s="5" customFormat="1">
      <c r="A61" s="5">
        <v>29</v>
      </c>
      <c r="B61" s="5">
        <v>0</v>
      </c>
      <c r="C61" s="4" t="s">
        <v>101</v>
      </c>
      <c r="D61" s="4"/>
      <c r="E61" s="5">
        <v>0.18</v>
      </c>
      <c r="F61" s="5">
        <v>2.165</v>
      </c>
      <c r="I61" s="5" t="s">
        <v>103</v>
      </c>
      <c r="K61" s="5">
        <f t="shared" si="4"/>
        <v>2.165</v>
      </c>
      <c r="L61" s="5">
        <f t="shared" si="5"/>
        <v>0.18</v>
      </c>
      <c r="M61" s="5">
        <f t="shared" si="6"/>
        <v>0</v>
      </c>
      <c r="N61" s="5">
        <f t="shared" si="7"/>
        <v>0</v>
      </c>
    </row>
    <row r="62" spans="1:28" s="4" customFormat="1">
      <c r="A62" s="1">
        <v>30</v>
      </c>
      <c r="B62" s="1">
        <v>0</v>
      </c>
      <c r="C62" s="4" t="s">
        <v>104</v>
      </c>
      <c r="D62" s="2"/>
      <c r="E62" s="1">
        <v>2.234</v>
      </c>
      <c r="F62" s="1">
        <v>0.12</v>
      </c>
      <c r="G62" s="1"/>
      <c r="H62" s="1"/>
      <c r="I62" s="1" t="s">
        <v>105</v>
      </c>
      <c r="J62" s="1"/>
      <c r="K62" s="1">
        <f t="shared" si="4"/>
        <v>0.12</v>
      </c>
      <c r="L62" s="1">
        <f t="shared" si="5"/>
        <v>2.234</v>
      </c>
      <c r="M62" s="1">
        <f t="shared" si="6"/>
        <v>0</v>
      </c>
      <c r="N62" s="1">
        <f t="shared" si="7"/>
        <v>0</v>
      </c>
      <c r="O62" s="2"/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s="9" customFormat="1">
      <c r="A63" s="2">
        <v>30</v>
      </c>
      <c r="B63" s="2">
        <v>1</v>
      </c>
      <c r="C63" s="9" t="s">
        <v>104</v>
      </c>
      <c r="D63" s="2"/>
      <c r="E63" s="2">
        <v>2.2000000000000002</v>
      </c>
      <c r="F63" s="2">
        <v>4.4999999999999998E-2</v>
      </c>
      <c r="G63" s="2"/>
      <c r="H63" s="2"/>
      <c r="I63" s="1" t="s">
        <v>106</v>
      </c>
      <c r="J63" s="1"/>
      <c r="K63" s="2">
        <f t="shared" si="4"/>
        <v>2.2000000000000002</v>
      </c>
      <c r="L63" s="2">
        <f t="shared" si="5"/>
        <v>4.4999999999999998E-2</v>
      </c>
      <c r="M63" s="2">
        <f t="shared" si="6"/>
        <v>0</v>
      </c>
      <c r="N63" s="2">
        <f t="shared" si="7"/>
        <v>0</v>
      </c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s="4" customFormat="1">
      <c r="A64" s="4">
        <v>31</v>
      </c>
      <c r="B64" s="4">
        <v>1</v>
      </c>
      <c r="C64" s="4" t="s">
        <v>107</v>
      </c>
      <c r="E64" s="4">
        <v>2.2000000000000002</v>
      </c>
      <c r="F64" s="4">
        <v>0.19</v>
      </c>
      <c r="I64" s="5" t="s">
        <v>108</v>
      </c>
      <c r="J64" s="5"/>
      <c r="K64" s="4">
        <f t="shared" si="4"/>
        <v>2.2000000000000002</v>
      </c>
      <c r="L64" s="4">
        <f t="shared" si="5"/>
        <v>0.19</v>
      </c>
      <c r="M64" s="4">
        <f t="shared" si="6"/>
        <v>0</v>
      </c>
      <c r="N64" s="4">
        <f t="shared" si="7"/>
        <v>0</v>
      </c>
    </row>
    <row r="65" spans="1:28" s="4" customFormat="1">
      <c r="A65" s="4">
        <v>31</v>
      </c>
      <c r="B65" s="4">
        <v>0</v>
      </c>
      <c r="C65" s="4" t="s">
        <v>107</v>
      </c>
      <c r="E65" s="4">
        <v>0.06</v>
      </c>
      <c r="F65" s="4">
        <v>2.1150000000000002</v>
      </c>
      <c r="I65" s="5" t="s">
        <v>109</v>
      </c>
      <c r="J65" s="5"/>
      <c r="K65" s="4">
        <f t="shared" si="4"/>
        <v>2.1150000000000002</v>
      </c>
      <c r="L65" s="4">
        <f t="shared" si="5"/>
        <v>0.06</v>
      </c>
      <c r="M65" s="4">
        <f t="shared" si="6"/>
        <v>0</v>
      </c>
      <c r="N65" s="4">
        <f t="shared" si="7"/>
        <v>0</v>
      </c>
    </row>
    <row r="66" spans="1:28" s="4" customFormat="1">
      <c r="A66" s="1">
        <v>32</v>
      </c>
      <c r="B66" s="1">
        <v>0</v>
      </c>
      <c r="C66" s="4" t="s">
        <v>110</v>
      </c>
      <c r="D66" s="2"/>
      <c r="E66" s="1">
        <v>0.17</v>
      </c>
      <c r="F66" s="1">
        <v>2.09</v>
      </c>
      <c r="G66" s="1"/>
      <c r="H66" s="1"/>
      <c r="I66" s="1" t="s">
        <v>111</v>
      </c>
      <c r="J66" s="1"/>
      <c r="K66" s="1">
        <f t="shared" si="4"/>
        <v>2.09</v>
      </c>
      <c r="L66" s="1">
        <f t="shared" si="5"/>
        <v>0.17</v>
      </c>
      <c r="M66" s="1">
        <f t="shared" si="6"/>
        <v>0</v>
      </c>
      <c r="N66" s="1">
        <f t="shared" si="7"/>
        <v>0</v>
      </c>
      <c r="O66" s="1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s="1" customFormat="1">
      <c r="A67" s="2">
        <v>32</v>
      </c>
      <c r="B67" s="2">
        <v>1</v>
      </c>
      <c r="C67" s="2" t="s">
        <v>110</v>
      </c>
      <c r="D67" s="2"/>
      <c r="E67" s="2">
        <v>0.3</v>
      </c>
      <c r="F67" s="2">
        <v>2.14</v>
      </c>
      <c r="G67" s="2"/>
      <c r="H67" s="2"/>
      <c r="I67" s="1" t="s">
        <v>112</v>
      </c>
      <c r="K67" s="2">
        <f t="shared" si="4"/>
        <v>0.3</v>
      </c>
      <c r="L67" s="2">
        <f t="shared" si="5"/>
        <v>2.14</v>
      </c>
      <c r="M67" s="2">
        <f t="shared" si="6"/>
        <v>0</v>
      </c>
      <c r="N67" s="2">
        <f t="shared" si="7"/>
        <v>0</v>
      </c>
      <c r="O67" s="2"/>
      <c r="P67" s="2"/>
    </row>
    <row r="68" spans="1:28">
      <c r="A68" s="2"/>
      <c r="B68" s="2"/>
      <c r="C68" s="2"/>
      <c r="D68" s="2"/>
      <c r="E68" s="2"/>
      <c r="F68" s="2"/>
      <c r="G68" s="2"/>
      <c r="H68" s="2"/>
      <c r="I68" s="2">
        <v>32</v>
      </c>
      <c r="J68" s="2"/>
      <c r="K68" s="2">
        <f>SUM(K4:K67)</f>
        <v>86.945000000000022</v>
      </c>
      <c r="L68" s="2"/>
      <c r="M68" s="2">
        <f>SUM(M4:M67)</f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>
        <f>K68/I68*32</f>
        <v>86.945000000000022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</sheetData>
  <autoFilter ref="A3:P68" xr:uid="{00000000-0009-0000-0000-000000000000}"/>
  <hyperlinks>
    <hyperlink ref="E1" r:id="rId1" location="5b025979765c7d10b661d2ae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zoomScale="90" zoomScaleNormal="90" workbookViewId="0">
      <selection activeCell="I29" sqref="I29"/>
    </sheetView>
  </sheetViews>
  <sheetFormatPr defaultRowHeight="15"/>
  <cols>
    <col min="1" max="2" width="7.41015625" customWidth="1"/>
    <col min="3" max="3" width="12" customWidth="1"/>
    <col min="4" max="4" width="17.76171875" customWidth="1"/>
    <col min="5" max="8" width="7.41015625" customWidth="1"/>
    <col min="9" max="9" width="49.41015625" customWidth="1"/>
    <col min="10" max="1025" width="7.41015625" customWidth="1"/>
  </cols>
  <sheetData>
    <row r="1" spans="1:14">
      <c r="B1" t="s">
        <v>508</v>
      </c>
      <c r="D1" s="1" t="s">
        <v>1</v>
      </c>
    </row>
    <row r="2" spans="1:14">
      <c r="A2" t="s">
        <v>509</v>
      </c>
      <c r="C2" t="s">
        <v>510</v>
      </c>
    </row>
    <row r="3" spans="1:14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</row>
    <row r="4" spans="1:14">
      <c r="A4">
        <v>1</v>
      </c>
      <c r="B4">
        <v>0</v>
      </c>
      <c r="C4" s="1" t="s">
        <v>104</v>
      </c>
      <c r="D4" t="s">
        <v>511</v>
      </c>
      <c r="E4">
        <v>2.41</v>
      </c>
      <c r="F4">
        <v>7.4999999999999997E-2</v>
      </c>
      <c r="G4">
        <v>2.41</v>
      </c>
      <c r="H4">
        <v>7.4999999999999997E-2</v>
      </c>
      <c r="I4" s="1" t="s">
        <v>512</v>
      </c>
      <c r="J4" s="1" t="s">
        <v>512</v>
      </c>
      <c r="K4">
        <f t="shared" ref="K4:K17" si="0">E4*B4+F4*(1-B4)</f>
        <v>7.4999999999999997E-2</v>
      </c>
      <c r="L4">
        <f t="shared" ref="L4:L17" si="1">E4*(1-B4)+F4*B4</f>
        <v>2.41</v>
      </c>
      <c r="M4">
        <f t="shared" ref="M4:M17" si="2">G4*B4+H4*(1-B4)</f>
        <v>7.4999999999999997E-2</v>
      </c>
      <c r="N4">
        <f t="shared" ref="N4:N17" si="3">G4*(1-B4) + H4*B4</f>
        <v>2.41</v>
      </c>
    </row>
    <row r="5" spans="1:14" s="4" customFormat="1">
      <c r="A5" s="4">
        <v>1</v>
      </c>
      <c r="B5" s="4">
        <v>1</v>
      </c>
      <c r="C5" s="5" t="s">
        <v>104</v>
      </c>
      <c r="D5" s="4" t="s">
        <v>513</v>
      </c>
      <c r="E5" s="4">
        <v>0.17</v>
      </c>
      <c r="F5" s="4">
        <v>2.1150000000000002</v>
      </c>
      <c r="G5" s="4">
        <v>2.36</v>
      </c>
      <c r="H5" s="4">
        <v>0.09</v>
      </c>
      <c r="I5" s="5" t="s">
        <v>514</v>
      </c>
      <c r="J5" s="5" t="s">
        <v>515</v>
      </c>
      <c r="K5" s="4">
        <f t="shared" si="0"/>
        <v>0.17</v>
      </c>
      <c r="L5" s="4">
        <f t="shared" si="1"/>
        <v>2.1150000000000002</v>
      </c>
      <c r="M5" s="4">
        <f t="shared" si="2"/>
        <v>2.36</v>
      </c>
      <c r="N5" s="4">
        <f t="shared" si="3"/>
        <v>0.09</v>
      </c>
    </row>
    <row r="6" spans="1:14">
      <c r="A6">
        <v>2</v>
      </c>
      <c r="B6">
        <v>1</v>
      </c>
      <c r="C6" s="1" t="s">
        <v>211</v>
      </c>
      <c r="D6" t="s">
        <v>516</v>
      </c>
      <c r="E6">
        <v>2.17</v>
      </c>
      <c r="F6">
        <v>5.5E-2</v>
      </c>
      <c r="G6">
        <v>2.17</v>
      </c>
      <c r="H6">
        <v>0.06</v>
      </c>
      <c r="I6" s="1" t="s">
        <v>517</v>
      </c>
      <c r="J6" s="1" t="s">
        <v>518</v>
      </c>
      <c r="K6">
        <f t="shared" si="0"/>
        <v>2.17</v>
      </c>
      <c r="L6">
        <f t="shared" si="1"/>
        <v>5.5E-2</v>
      </c>
      <c r="M6">
        <f t="shared" si="2"/>
        <v>2.17</v>
      </c>
      <c r="N6">
        <f t="shared" si="3"/>
        <v>0.06</v>
      </c>
    </row>
    <row r="7" spans="1:14" s="13" customFormat="1">
      <c r="A7" s="13">
        <v>2</v>
      </c>
      <c r="B7" s="13">
        <v>0</v>
      </c>
      <c r="C7" s="13" t="s">
        <v>211</v>
      </c>
      <c r="D7" s="14" t="s">
        <v>519</v>
      </c>
      <c r="E7" s="13">
        <v>0.1</v>
      </c>
      <c r="F7" s="13">
        <v>2.1</v>
      </c>
      <c r="G7" s="13">
        <v>0.1</v>
      </c>
      <c r="H7" s="13">
        <v>2.1</v>
      </c>
      <c r="I7" s="13" t="s">
        <v>520</v>
      </c>
      <c r="J7" s="13" t="s">
        <v>521</v>
      </c>
      <c r="K7" s="13">
        <f t="shared" si="0"/>
        <v>2.1</v>
      </c>
      <c r="L7" s="13">
        <f t="shared" si="1"/>
        <v>0.1</v>
      </c>
      <c r="M7" s="13">
        <f t="shared" si="2"/>
        <v>2.1</v>
      </c>
      <c r="N7" s="13">
        <f t="shared" si="3"/>
        <v>0.1</v>
      </c>
    </row>
    <row r="8" spans="1:14">
      <c r="A8">
        <v>3</v>
      </c>
      <c r="B8">
        <v>1</v>
      </c>
      <c r="C8" s="1" t="s">
        <v>292</v>
      </c>
      <c r="D8" s="1" t="s">
        <v>522</v>
      </c>
      <c r="E8">
        <v>2.17</v>
      </c>
      <c r="F8">
        <v>0.125</v>
      </c>
      <c r="G8">
        <v>2.17</v>
      </c>
      <c r="H8">
        <v>0.125</v>
      </c>
      <c r="I8" s="1" t="s">
        <v>523</v>
      </c>
      <c r="J8" s="1" t="s">
        <v>524</v>
      </c>
      <c r="K8">
        <f t="shared" si="0"/>
        <v>2.17</v>
      </c>
      <c r="L8">
        <f t="shared" si="1"/>
        <v>0.125</v>
      </c>
      <c r="M8">
        <f t="shared" si="2"/>
        <v>2.17</v>
      </c>
      <c r="N8">
        <f t="shared" si="3"/>
        <v>0.125</v>
      </c>
    </row>
    <row r="9" spans="1:14" s="15" customFormat="1" ht="14.25">
      <c r="A9" s="15">
        <v>3</v>
      </c>
      <c r="B9" s="15">
        <v>0</v>
      </c>
      <c r="C9" s="15" t="s">
        <v>292</v>
      </c>
      <c r="D9" s="15" t="s">
        <v>522</v>
      </c>
      <c r="E9" s="15">
        <v>0.18</v>
      </c>
      <c r="F9" s="15">
        <v>2.165</v>
      </c>
      <c r="G9" s="15">
        <v>2.2000000000000002</v>
      </c>
      <c r="H9" s="15">
        <v>8.5000000000000006E-2</v>
      </c>
      <c r="I9" s="15" t="s">
        <v>525</v>
      </c>
      <c r="J9" s="15" t="s">
        <v>526</v>
      </c>
      <c r="K9" s="15">
        <f t="shared" si="0"/>
        <v>2.165</v>
      </c>
      <c r="L9" s="15">
        <f t="shared" si="1"/>
        <v>0.18</v>
      </c>
      <c r="M9" s="15">
        <f t="shared" si="2"/>
        <v>8.5000000000000006E-2</v>
      </c>
      <c r="N9" s="15">
        <f t="shared" si="3"/>
        <v>2.2000000000000002</v>
      </c>
    </row>
    <row r="10" spans="1:14">
      <c r="A10">
        <v>4</v>
      </c>
      <c r="B10">
        <v>1</v>
      </c>
      <c r="C10" s="1" t="s">
        <v>58</v>
      </c>
      <c r="D10" t="s">
        <v>527</v>
      </c>
      <c r="E10">
        <v>2.21</v>
      </c>
      <c r="F10">
        <v>0.12</v>
      </c>
      <c r="G10">
        <v>2.21</v>
      </c>
      <c r="H10">
        <v>0.13</v>
      </c>
      <c r="I10" s="1" t="s">
        <v>528</v>
      </c>
      <c r="J10" s="1" t="s">
        <v>529</v>
      </c>
      <c r="K10">
        <f t="shared" si="0"/>
        <v>2.21</v>
      </c>
      <c r="L10">
        <f t="shared" si="1"/>
        <v>0.12</v>
      </c>
      <c r="M10">
        <f t="shared" si="2"/>
        <v>2.21</v>
      </c>
      <c r="N10">
        <f t="shared" si="3"/>
        <v>0.13</v>
      </c>
    </row>
    <row r="11" spans="1:14">
      <c r="A11">
        <v>4</v>
      </c>
      <c r="B11">
        <v>0</v>
      </c>
      <c r="C11" s="1" t="s">
        <v>58</v>
      </c>
      <c r="D11" t="s">
        <v>527</v>
      </c>
      <c r="E11">
        <v>0.17</v>
      </c>
      <c r="F11">
        <v>2.1349999999999998</v>
      </c>
      <c r="G11">
        <v>0.18</v>
      </c>
      <c r="H11">
        <v>2.16</v>
      </c>
      <c r="I11" s="1" t="s">
        <v>530</v>
      </c>
      <c r="J11" s="1" t="s">
        <v>531</v>
      </c>
      <c r="K11">
        <f t="shared" si="0"/>
        <v>2.1349999999999998</v>
      </c>
      <c r="L11">
        <f t="shared" si="1"/>
        <v>0.17</v>
      </c>
      <c r="M11">
        <f t="shared" si="2"/>
        <v>2.16</v>
      </c>
      <c r="N11">
        <f t="shared" si="3"/>
        <v>0.18</v>
      </c>
    </row>
    <row r="12" spans="1:14" s="15" customFormat="1" ht="14.25">
      <c r="A12" s="15">
        <v>5</v>
      </c>
      <c r="B12" s="15">
        <v>1</v>
      </c>
      <c r="C12" s="15" t="s">
        <v>122</v>
      </c>
      <c r="D12" s="15" t="s">
        <v>532</v>
      </c>
      <c r="E12" s="15">
        <v>2.21</v>
      </c>
      <c r="F12" s="15">
        <v>0.14000000000000001</v>
      </c>
      <c r="G12" s="15">
        <v>0.09</v>
      </c>
      <c r="H12" s="15">
        <v>2.145</v>
      </c>
      <c r="I12" s="15" t="s">
        <v>533</v>
      </c>
      <c r="J12" s="15" t="s">
        <v>534</v>
      </c>
      <c r="K12" s="15">
        <f t="shared" si="0"/>
        <v>2.21</v>
      </c>
      <c r="L12" s="15">
        <f t="shared" si="1"/>
        <v>0.14000000000000001</v>
      </c>
      <c r="M12" s="15">
        <f t="shared" si="2"/>
        <v>0.09</v>
      </c>
      <c r="N12" s="15">
        <f t="shared" si="3"/>
        <v>2.145</v>
      </c>
    </row>
    <row r="13" spans="1:14">
      <c r="A13">
        <v>5</v>
      </c>
      <c r="B13">
        <v>0</v>
      </c>
      <c r="C13" s="1" t="s">
        <v>122</v>
      </c>
      <c r="D13" s="1" t="s">
        <v>532</v>
      </c>
      <c r="E13">
        <v>0.2</v>
      </c>
      <c r="F13">
        <v>2.125</v>
      </c>
      <c r="G13">
        <v>0.16</v>
      </c>
      <c r="H13">
        <v>2.14</v>
      </c>
      <c r="I13" s="1" t="s">
        <v>535</v>
      </c>
      <c r="J13" s="1" t="s">
        <v>536</v>
      </c>
      <c r="K13">
        <f t="shared" si="0"/>
        <v>2.125</v>
      </c>
      <c r="L13">
        <f t="shared" si="1"/>
        <v>0.2</v>
      </c>
      <c r="M13">
        <f t="shared" si="2"/>
        <v>2.14</v>
      </c>
      <c r="N13">
        <f t="shared" si="3"/>
        <v>0.16</v>
      </c>
    </row>
    <row r="14" spans="1:14">
      <c r="A14">
        <v>6</v>
      </c>
      <c r="B14">
        <v>0</v>
      </c>
      <c r="C14" t="s">
        <v>152</v>
      </c>
      <c r="D14" t="s">
        <v>537</v>
      </c>
      <c r="E14">
        <v>0.16</v>
      </c>
      <c r="F14">
        <v>2.13</v>
      </c>
      <c r="G14">
        <v>0.15</v>
      </c>
      <c r="H14">
        <v>2.1150000000000002</v>
      </c>
      <c r="I14" s="1" t="s">
        <v>538</v>
      </c>
      <c r="J14" s="1" t="s">
        <v>539</v>
      </c>
      <c r="K14">
        <f t="shared" si="0"/>
        <v>2.13</v>
      </c>
      <c r="L14">
        <f t="shared" si="1"/>
        <v>0.16</v>
      </c>
      <c r="M14">
        <f t="shared" si="2"/>
        <v>2.1150000000000002</v>
      </c>
      <c r="N14">
        <f t="shared" si="3"/>
        <v>0.15</v>
      </c>
    </row>
    <row r="15" spans="1:14">
      <c r="A15">
        <v>6</v>
      </c>
      <c r="B15">
        <v>1</v>
      </c>
      <c r="C15" t="s">
        <v>152</v>
      </c>
      <c r="D15" t="s">
        <v>537</v>
      </c>
      <c r="E15">
        <v>2.19</v>
      </c>
      <c r="F15">
        <v>0.115</v>
      </c>
      <c r="G15">
        <v>2.19</v>
      </c>
      <c r="H15">
        <v>0.115</v>
      </c>
      <c r="I15" s="1" t="s">
        <v>540</v>
      </c>
      <c r="J15" s="1" t="s">
        <v>541</v>
      </c>
      <c r="K15">
        <f t="shared" si="0"/>
        <v>2.19</v>
      </c>
      <c r="L15">
        <f t="shared" si="1"/>
        <v>0.115</v>
      </c>
      <c r="M15">
        <f t="shared" si="2"/>
        <v>2.19</v>
      </c>
      <c r="N15">
        <f t="shared" si="3"/>
        <v>0.115</v>
      </c>
    </row>
    <row r="16" spans="1:14" s="15" customFormat="1">
      <c r="A16" s="15">
        <v>7</v>
      </c>
      <c r="B16" s="15">
        <v>1</v>
      </c>
      <c r="C16" s="16" t="s">
        <v>167</v>
      </c>
      <c r="D16" s="16" t="s">
        <v>542</v>
      </c>
      <c r="E16" s="15">
        <v>2.2000000000000002</v>
      </c>
      <c r="F16" s="15">
        <v>8.5000000000000006E-2</v>
      </c>
      <c r="G16" s="15">
        <v>0.04</v>
      </c>
      <c r="H16" s="15">
        <v>2.09</v>
      </c>
      <c r="I16" s="15" t="s">
        <v>543</v>
      </c>
      <c r="J16" s="15" t="s">
        <v>544</v>
      </c>
      <c r="K16" s="15">
        <f t="shared" si="0"/>
        <v>2.2000000000000002</v>
      </c>
      <c r="L16" s="15">
        <f t="shared" si="1"/>
        <v>8.5000000000000006E-2</v>
      </c>
      <c r="M16" s="15">
        <f t="shared" si="2"/>
        <v>0.04</v>
      </c>
      <c r="N16" s="15">
        <f t="shared" si="3"/>
        <v>2.09</v>
      </c>
    </row>
    <row r="17" spans="1:14">
      <c r="A17">
        <v>7</v>
      </c>
      <c r="B17">
        <v>0</v>
      </c>
      <c r="C17" t="s">
        <v>167</v>
      </c>
      <c r="D17" t="s">
        <v>545</v>
      </c>
      <c r="E17">
        <v>2.2000000000000002</v>
      </c>
      <c r="F17">
        <v>0.125</v>
      </c>
      <c r="G17">
        <v>2.2000000000000002</v>
      </c>
      <c r="H17">
        <v>0.11</v>
      </c>
      <c r="I17" s="1" t="s">
        <v>546</v>
      </c>
      <c r="K17">
        <f t="shared" si="0"/>
        <v>0.125</v>
      </c>
      <c r="L17">
        <f t="shared" si="1"/>
        <v>2.2000000000000002</v>
      </c>
      <c r="M17">
        <f t="shared" si="2"/>
        <v>0.11</v>
      </c>
      <c r="N17">
        <f t="shared" si="3"/>
        <v>2.2000000000000002</v>
      </c>
    </row>
    <row r="18" spans="1:14">
      <c r="K18">
        <f>SUM(K4:K17)</f>
        <v>24.175000000000001</v>
      </c>
    </row>
    <row r="19" spans="1:14">
      <c r="A19" t="s">
        <v>547</v>
      </c>
    </row>
    <row r="20" spans="1:14" s="15" customFormat="1" ht="14.25">
      <c r="A20" s="15">
        <v>3</v>
      </c>
      <c r="B20" s="15">
        <v>0</v>
      </c>
      <c r="C20" s="15" t="s">
        <v>292</v>
      </c>
      <c r="D20" s="15" t="s">
        <v>522</v>
      </c>
      <c r="E20" s="15">
        <v>0.18</v>
      </c>
      <c r="F20" s="15">
        <v>2.165</v>
      </c>
      <c r="G20" s="15">
        <v>2.2000000000000002</v>
      </c>
      <c r="H20" s="15">
        <v>8.5000000000000006E-2</v>
      </c>
      <c r="I20" s="15" t="s">
        <v>525</v>
      </c>
      <c r="J20" s="15" t="s">
        <v>526</v>
      </c>
      <c r="K20" s="15">
        <f>E20*B20+F20*(1-B20)</f>
        <v>2.165</v>
      </c>
      <c r="L20" s="15">
        <f>E20*(1-B20)+F20*B20</f>
        <v>0.18</v>
      </c>
      <c r="M20" s="15">
        <f>G20*B20+H20*(1-B20)</f>
        <v>8.5000000000000006E-2</v>
      </c>
      <c r="N20" s="15">
        <f>G20*(1-B20) + H20*B20</f>
        <v>2.2000000000000002</v>
      </c>
    </row>
    <row r="21" spans="1:14" s="13" customFormat="1">
      <c r="A21" s="14" t="s">
        <v>548</v>
      </c>
    </row>
    <row r="22" spans="1:14">
      <c r="A22" t="s">
        <v>549</v>
      </c>
    </row>
    <row r="23" spans="1:14">
      <c r="A23" t="s">
        <v>550</v>
      </c>
    </row>
    <row r="24" spans="1:14" s="15" customFormat="1" ht="14.25">
      <c r="A24" s="15">
        <v>5</v>
      </c>
      <c r="B24" s="15">
        <v>1</v>
      </c>
      <c r="C24" s="15" t="s">
        <v>122</v>
      </c>
      <c r="D24" s="15" t="s">
        <v>532</v>
      </c>
      <c r="E24" s="15">
        <v>2.21</v>
      </c>
      <c r="F24" s="15">
        <v>0.14000000000000001</v>
      </c>
      <c r="G24" s="15">
        <v>0.09</v>
      </c>
      <c r="H24" s="15">
        <v>2.145</v>
      </c>
      <c r="I24" s="15" t="s">
        <v>533</v>
      </c>
      <c r="J24" s="15" t="s">
        <v>534</v>
      </c>
      <c r="K24" s="15">
        <f>E24*B24+F24*(1-B24)</f>
        <v>2.21</v>
      </c>
      <c r="L24" s="15">
        <f>E24*(1-B24)+F24*B24</f>
        <v>0.14000000000000001</v>
      </c>
      <c r="M24" s="15">
        <f>G24*B24+H24*(1-B24)</f>
        <v>0.09</v>
      </c>
      <c r="N24" s="15">
        <f>G24*(1-B24) + H24*B24</f>
        <v>2.145</v>
      </c>
    </row>
    <row r="25" spans="1:14">
      <c r="A25" t="s">
        <v>551</v>
      </c>
    </row>
    <row r="26" spans="1:14">
      <c r="A26" t="s">
        <v>552</v>
      </c>
    </row>
    <row r="27" spans="1:14" s="15" customFormat="1">
      <c r="A27" s="15">
        <v>7</v>
      </c>
      <c r="B27" s="15">
        <v>1</v>
      </c>
      <c r="C27" s="16" t="s">
        <v>167</v>
      </c>
      <c r="D27" s="16" t="s">
        <v>542</v>
      </c>
      <c r="E27" s="15">
        <v>2.2000000000000002</v>
      </c>
      <c r="F27" s="15">
        <v>8.5000000000000006E-2</v>
      </c>
      <c r="G27" s="15">
        <v>0.04</v>
      </c>
      <c r="H27" s="15">
        <v>2.09</v>
      </c>
      <c r="I27" s="15" t="s">
        <v>543</v>
      </c>
      <c r="J27" s="15" t="s">
        <v>544</v>
      </c>
      <c r="K27" s="15">
        <f>E27*B27+F27*(1-B27)</f>
        <v>2.2000000000000002</v>
      </c>
      <c r="L27" s="15">
        <f>E27*(1-B27)+F27*B27</f>
        <v>8.5000000000000006E-2</v>
      </c>
      <c r="M27" s="15">
        <f>G27*B27+H27*(1-B27)</f>
        <v>0.04</v>
      </c>
      <c r="N27" s="15">
        <f>G27*(1-B27) + H27*B27</f>
        <v>2.09</v>
      </c>
    </row>
    <row r="28" spans="1:14">
      <c r="A28" t="s">
        <v>553</v>
      </c>
    </row>
    <row r="29" spans="1:14">
      <c r="A29" t="s">
        <v>554</v>
      </c>
      <c r="B29" s="1" t="s">
        <v>555</v>
      </c>
    </row>
    <row r="30" spans="1:14">
      <c r="A30" t="s">
        <v>556</v>
      </c>
      <c r="B30" t="s">
        <v>557</v>
      </c>
    </row>
    <row r="31" spans="1:14">
      <c r="A31" t="s">
        <v>558</v>
      </c>
    </row>
    <row r="32" spans="1:14">
      <c r="A32" s="1" t="s">
        <v>559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1"/>
  <sheetViews>
    <sheetView zoomScaleNormal="100" workbookViewId="0">
      <selection activeCell="I25" sqref="I25"/>
    </sheetView>
  </sheetViews>
  <sheetFormatPr defaultRowHeight="15"/>
  <cols>
    <col min="1" max="1" width="9.87890625" customWidth="1"/>
    <col min="2" max="2" width="22" customWidth="1"/>
    <col min="3" max="3" width="14.3515625" hidden="1" customWidth="1"/>
    <col min="4" max="6" width="9.87890625" hidden="1" customWidth="1"/>
    <col min="7" max="1025" width="9.87890625" customWidth="1"/>
  </cols>
  <sheetData>
    <row r="1" spans="1:7">
      <c r="A1" s="2" t="s">
        <v>113</v>
      </c>
      <c r="B1" s="2" t="s">
        <v>114</v>
      </c>
      <c r="C1" s="2" t="s">
        <v>115</v>
      </c>
      <c r="D1" s="2" t="s">
        <v>114</v>
      </c>
      <c r="E1" s="2" t="s">
        <v>116</v>
      </c>
      <c r="F1" s="2" t="s">
        <v>117</v>
      </c>
      <c r="G1" s="2" t="s">
        <v>118</v>
      </c>
    </row>
    <row r="2" spans="1:7">
      <c r="A2">
        <v>1</v>
      </c>
      <c r="B2" t="s">
        <v>70</v>
      </c>
      <c r="C2">
        <v>91.750000000000099</v>
      </c>
      <c r="D2" t="s">
        <v>70</v>
      </c>
      <c r="E2">
        <v>99.46</v>
      </c>
      <c r="G2">
        <f t="shared" ref="G2:G65" si="0">C2*0.3+E2*0.2</f>
        <v>47.41700000000003</v>
      </c>
    </row>
    <row r="3" spans="1:7">
      <c r="A3">
        <v>2</v>
      </c>
      <c r="B3" t="s">
        <v>119</v>
      </c>
      <c r="C3">
        <v>86.01</v>
      </c>
      <c r="D3" t="s">
        <v>119</v>
      </c>
      <c r="E3">
        <v>96.265000000000001</v>
      </c>
      <c r="G3">
        <f t="shared" si="0"/>
        <v>45.055999999999997</v>
      </c>
    </row>
    <row r="4" spans="1:7">
      <c r="A4">
        <v>3</v>
      </c>
      <c r="B4" t="s">
        <v>120</v>
      </c>
      <c r="C4">
        <v>89.48</v>
      </c>
      <c r="D4" t="s">
        <v>120</v>
      </c>
      <c r="E4">
        <v>88.6</v>
      </c>
      <c r="G4">
        <f t="shared" si="0"/>
        <v>44.564</v>
      </c>
    </row>
    <row r="5" spans="1:7">
      <c r="A5">
        <v>4</v>
      </c>
      <c r="B5" t="s">
        <v>89</v>
      </c>
      <c r="C5">
        <v>96.984999999999999</v>
      </c>
      <c r="D5" t="s">
        <v>89</v>
      </c>
      <c r="E5">
        <v>77.14</v>
      </c>
      <c r="G5">
        <f t="shared" si="0"/>
        <v>44.523499999999999</v>
      </c>
    </row>
    <row r="6" spans="1:7">
      <c r="A6">
        <v>5</v>
      </c>
      <c r="B6" t="s">
        <v>104</v>
      </c>
      <c r="C6">
        <v>89.62</v>
      </c>
      <c r="D6" t="s">
        <v>104</v>
      </c>
      <c r="E6">
        <v>88.094999999999999</v>
      </c>
      <c r="G6">
        <f t="shared" si="0"/>
        <v>44.504999999999995</v>
      </c>
    </row>
    <row r="7" spans="1:7">
      <c r="A7">
        <v>6</v>
      </c>
      <c r="B7" t="s">
        <v>46</v>
      </c>
      <c r="C7">
        <v>89.665000000000006</v>
      </c>
      <c r="D7" t="s">
        <v>46</v>
      </c>
      <c r="E7">
        <v>87.2</v>
      </c>
      <c r="G7">
        <f t="shared" si="0"/>
        <v>44.339500000000001</v>
      </c>
    </row>
    <row r="8" spans="1:7">
      <c r="A8">
        <v>7</v>
      </c>
      <c r="B8" t="s">
        <v>55</v>
      </c>
      <c r="C8">
        <v>89.685000000000002</v>
      </c>
      <c r="D8" t="s">
        <v>55</v>
      </c>
      <c r="E8">
        <v>85.23</v>
      </c>
      <c r="G8">
        <f t="shared" si="0"/>
        <v>43.951500000000003</v>
      </c>
    </row>
    <row r="9" spans="1:7">
      <c r="A9">
        <v>8</v>
      </c>
      <c r="B9" t="s">
        <v>52</v>
      </c>
      <c r="C9">
        <v>91.42</v>
      </c>
      <c r="D9" t="s">
        <v>52</v>
      </c>
      <c r="E9">
        <v>80.709999999999994</v>
      </c>
      <c r="G9">
        <f t="shared" si="0"/>
        <v>43.567999999999998</v>
      </c>
    </row>
    <row r="10" spans="1:7">
      <c r="A10">
        <v>9</v>
      </c>
      <c r="B10" t="s">
        <v>110</v>
      </c>
      <c r="C10">
        <v>86.34</v>
      </c>
      <c r="D10" t="s">
        <v>110</v>
      </c>
      <c r="E10">
        <v>85.95</v>
      </c>
      <c r="G10">
        <f t="shared" si="0"/>
        <v>43.091999999999999</v>
      </c>
    </row>
    <row r="11" spans="1:7">
      <c r="A11">
        <v>10</v>
      </c>
      <c r="B11" t="s">
        <v>79</v>
      </c>
      <c r="C11">
        <v>86.19</v>
      </c>
      <c r="D11" t="s">
        <v>79</v>
      </c>
      <c r="E11">
        <v>86.055000000000007</v>
      </c>
      <c r="G11">
        <f t="shared" si="0"/>
        <v>43.067999999999998</v>
      </c>
    </row>
    <row r="12" spans="1:7">
      <c r="A12">
        <v>11</v>
      </c>
      <c r="B12" t="s">
        <v>121</v>
      </c>
      <c r="C12">
        <v>87.424999999999997</v>
      </c>
      <c r="D12" t="s">
        <v>121</v>
      </c>
      <c r="E12">
        <v>81.844999999999999</v>
      </c>
      <c r="G12">
        <f t="shared" si="0"/>
        <v>42.596499999999999</v>
      </c>
    </row>
    <row r="13" spans="1:7">
      <c r="A13">
        <v>12</v>
      </c>
      <c r="B13" t="s">
        <v>122</v>
      </c>
      <c r="C13">
        <v>84.19</v>
      </c>
      <c r="D13" t="s">
        <v>122</v>
      </c>
      <c r="E13">
        <v>86.185000000000002</v>
      </c>
      <c r="G13">
        <f t="shared" si="0"/>
        <v>42.494</v>
      </c>
    </row>
    <row r="14" spans="1:7">
      <c r="A14">
        <v>13</v>
      </c>
      <c r="B14" t="s">
        <v>123</v>
      </c>
      <c r="C14">
        <v>85.66</v>
      </c>
      <c r="D14" t="s">
        <v>123</v>
      </c>
      <c r="E14">
        <v>83.594999999999999</v>
      </c>
      <c r="G14">
        <f t="shared" si="0"/>
        <v>42.417000000000002</v>
      </c>
    </row>
    <row r="15" spans="1:7">
      <c r="A15">
        <v>14</v>
      </c>
      <c r="B15" t="s">
        <v>23</v>
      </c>
      <c r="C15">
        <v>88.355000000000004</v>
      </c>
      <c r="D15" t="s">
        <v>23</v>
      </c>
      <c r="E15">
        <v>79.03</v>
      </c>
      <c r="G15">
        <f t="shared" si="0"/>
        <v>42.3125</v>
      </c>
    </row>
    <row r="16" spans="1:7">
      <c r="A16">
        <v>15</v>
      </c>
      <c r="B16" t="s">
        <v>92</v>
      </c>
      <c r="C16">
        <v>86.105000000000004</v>
      </c>
      <c r="D16" t="s">
        <v>95</v>
      </c>
      <c r="E16">
        <v>82.165000000000006</v>
      </c>
      <c r="G16">
        <f t="shared" si="0"/>
        <v>42.264500000000005</v>
      </c>
    </row>
    <row r="17" spans="1:7">
      <c r="A17">
        <v>16</v>
      </c>
      <c r="B17" t="s">
        <v>124</v>
      </c>
      <c r="C17">
        <v>84.62</v>
      </c>
      <c r="D17" t="s">
        <v>124</v>
      </c>
      <c r="E17">
        <v>84.170000000000101</v>
      </c>
      <c r="G17">
        <f t="shared" si="0"/>
        <v>42.22000000000002</v>
      </c>
    </row>
    <row r="18" spans="1:7">
      <c r="A18">
        <v>17</v>
      </c>
      <c r="B18" t="s">
        <v>125</v>
      </c>
      <c r="C18">
        <v>82.665000000000006</v>
      </c>
      <c r="D18" t="s">
        <v>125</v>
      </c>
      <c r="E18">
        <v>86.944999999999993</v>
      </c>
      <c r="G18">
        <f t="shared" si="0"/>
        <v>42.188500000000005</v>
      </c>
    </row>
    <row r="19" spans="1:7">
      <c r="A19">
        <v>18</v>
      </c>
      <c r="B19" t="s">
        <v>126</v>
      </c>
      <c r="C19">
        <v>86.055000000000007</v>
      </c>
      <c r="D19" t="s">
        <v>126</v>
      </c>
      <c r="E19">
        <v>81.805000000000007</v>
      </c>
      <c r="G19">
        <f t="shared" si="0"/>
        <v>42.177500000000002</v>
      </c>
    </row>
    <row r="20" spans="1:7">
      <c r="A20">
        <v>19</v>
      </c>
      <c r="B20" t="s">
        <v>127</v>
      </c>
      <c r="C20">
        <v>85.85</v>
      </c>
      <c r="D20" t="s">
        <v>127</v>
      </c>
      <c r="E20">
        <v>82.034999999999997</v>
      </c>
      <c r="G20">
        <f t="shared" si="0"/>
        <v>42.161999999999999</v>
      </c>
    </row>
    <row r="21" spans="1:7">
      <c r="A21">
        <v>20</v>
      </c>
      <c r="B21" t="s">
        <v>128</v>
      </c>
      <c r="C21">
        <v>85.665000000000006</v>
      </c>
      <c r="D21" t="s">
        <v>128</v>
      </c>
      <c r="E21">
        <v>82.215000000000003</v>
      </c>
      <c r="G21">
        <f t="shared" si="0"/>
        <v>42.142499999999998</v>
      </c>
    </row>
    <row r="22" spans="1:7">
      <c r="A22">
        <v>21</v>
      </c>
      <c r="B22" t="s">
        <v>129</v>
      </c>
      <c r="C22">
        <v>82.64</v>
      </c>
      <c r="D22" t="s">
        <v>129</v>
      </c>
      <c r="E22">
        <v>85.825000000000003</v>
      </c>
      <c r="G22">
        <f t="shared" si="0"/>
        <v>41.957000000000001</v>
      </c>
    </row>
    <row r="23" spans="1:7">
      <c r="A23">
        <v>22</v>
      </c>
      <c r="B23" t="s">
        <v>49</v>
      </c>
      <c r="C23">
        <v>83.474999999999994</v>
      </c>
      <c r="D23" t="s">
        <v>49</v>
      </c>
      <c r="E23">
        <v>83.86</v>
      </c>
      <c r="G23">
        <f t="shared" si="0"/>
        <v>41.814499999999995</v>
      </c>
    </row>
    <row r="24" spans="1:7">
      <c r="A24">
        <v>23</v>
      </c>
      <c r="B24" t="s">
        <v>107</v>
      </c>
      <c r="C24">
        <v>82.89</v>
      </c>
      <c r="D24" t="s">
        <v>107</v>
      </c>
      <c r="E24">
        <v>84.474999999999994</v>
      </c>
      <c r="G24">
        <f t="shared" si="0"/>
        <v>41.762</v>
      </c>
    </row>
    <row r="25" spans="1:7">
      <c r="A25">
        <v>24</v>
      </c>
      <c r="B25" t="s">
        <v>130</v>
      </c>
      <c r="C25">
        <v>85.025000000000006</v>
      </c>
      <c r="D25" t="s">
        <v>130</v>
      </c>
      <c r="E25">
        <v>80.905000000000001</v>
      </c>
      <c r="G25">
        <f t="shared" si="0"/>
        <v>41.688500000000005</v>
      </c>
    </row>
    <row r="26" spans="1:7">
      <c r="A26">
        <v>25</v>
      </c>
      <c r="B26" t="s">
        <v>43</v>
      </c>
      <c r="C26">
        <v>78.454999999999998</v>
      </c>
      <c r="D26" t="s">
        <v>43</v>
      </c>
      <c r="E26">
        <v>90.685000000000002</v>
      </c>
      <c r="G26">
        <f t="shared" si="0"/>
        <v>41.673500000000004</v>
      </c>
    </row>
    <row r="27" spans="1:7">
      <c r="A27">
        <v>26</v>
      </c>
      <c r="B27" t="s">
        <v>131</v>
      </c>
      <c r="C27">
        <v>84.68</v>
      </c>
      <c r="D27" t="s">
        <v>131</v>
      </c>
      <c r="E27">
        <v>80.224999999999994</v>
      </c>
      <c r="G27">
        <f t="shared" si="0"/>
        <v>41.448999999999998</v>
      </c>
    </row>
    <row r="28" spans="1:7">
      <c r="A28">
        <v>27</v>
      </c>
      <c r="B28" t="s">
        <v>132</v>
      </c>
      <c r="C28">
        <v>83.155000000000001</v>
      </c>
      <c r="D28" t="s">
        <v>132</v>
      </c>
      <c r="E28">
        <v>82.295000000000002</v>
      </c>
      <c r="G28">
        <f t="shared" si="0"/>
        <v>41.405500000000004</v>
      </c>
    </row>
    <row r="29" spans="1:7">
      <c r="A29">
        <v>28</v>
      </c>
      <c r="B29" t="s">
        <v>40</v>
      </c>
      <c r="C29">
        <v>79.97</v>
      </c>
      <c r="D29" t="s">
        <v>40</v>
      </c>
      <c r="E29">
        <v>86.924999999999997</v>
      </c>
      <c r="G29">
        <f t="shared" si="0"/>
        <v>41.376000000000005</v>
      </c>
    </row>
    <row r="30" spans="1:7">
      <c r="A30">
        <v>29</v>
      </c>
      <c r="B30" t="s">
        <v>133</v>
      </c>
      <c r="C30">
        <v>83.694999999999993</v>
      </c>
      <c r="D30" t="s">
        <v>133</v>
      </c>
      <c r="E30">
        <v>81.16</v>
      </c>
      <c r="G30">
        <f t="shared" si="0"/>
        <v>41.340499999999992</v>
      </c>
    </row>
    <row r="31" spans="1:7">
      <c r="A31">
        <v>30</v>
      </c>
      <c r="B31" t="s">
        <v>134</v>
      </c>
      <c r="C31">
        <v>78.91</v>
      </c>
      <c r="D31" t="s">
        <v>134</v>
      </c>
      <c r="E31">
        <v>87.97</v>
      </c>
      <c r="G31">
        <f t="shared" si="0"/>
        <v>41.266999999999996</v>
      </c>
    </row>
    <row r="32" spans="1:7">
      <c r="A32">
        <v>31</v>
      </c>
      <c r="B32" t="s">
        <v>95</v>
      </c>
      <c r="C32">
        <v>86.805000000000007</v>
      </c>
      <c r="D32" t="s">
        <v>135</v>
      </c>
      <c r="E32">
        <v>75.670000000000101</v>
      </c>
      <c r="G32">
        <f t="shared" si="0"/>
        <v>41.175500000000028</v>
      </c>
    </row>
    <row r="33" spans="1:7">
      <c r="A33">
        <v>32</v>
      </c>
      <c r="B33" t="s">
        <v>136</v>
      </c>
      <c r="C33">
        <v>83.814999999999998</v>
      </c>
      <c r="D33" t="s">
        <v>136</v>
      </c>
      <c r="E33">
        <v>80.055000000000007</v>
      </c>
      <c r="G33">
        <f t="shared" si="0"/>
        <v>41.155500000000004</v>
      </c>
    </row>
    <row r="34" spans="1:7">
      <c r="A34">
        <v>33</v>
      </c>
      <c r="B34" t="s">
        <v>137</v>
      </c>
      <c r="C34">
        <v>85.825000000000102</v>
      </c>
      <c r="D34" t="s">
        <v>137</v>
      </c>
      <c r="E34">
        <v>76.715000000000003</v>
      </c>
      <c r="G34">
        <f t="shared" si="0"/>
        <v>41.090500000000034</v>
      </c>
    </row>
    <row r="35" spans="1:7">
      <c r="A35">
        <v>34</v>
      </c>
      <c r="B35" t="s">
        <v>101</v>
      </c>
      <c r="C35">
        <v>80.84</v>
      </c>
      <c r="D35" t="s">
        <v>101</v>
      </c>
      <c r="E35">
        <v>82.474999999999994</v>
      </c>
      <c r="G35">
        <f t="shared" si="0"/>
        <v>40.747</v>
      </c>
    </row>
    <row r="36" spans="1:7">
      <c r="A36">
        <v>35</v>
      </c>
      <c r="B36" t="s">
        <v>138</v>
      </c>
      <c r="C36">
        <v>80.305000000000007</v>
      </c>
      <c r="D36" t="s">
        <v>138</v>
      </c>
      <c r="E36">
        <v>82.275000000000006</v>
      </c>
      <c r="G36">
        <f t="shared" si="0"/>
        <v>40.546500000000002</v>
      </c>
    </row>
    <row r="37" spans="1:7">
      <c r="A37">
        <v>36</v>
      </c>
      <c r="B37" t="s">
        <v>139</v>
      </c>
      <c r="C37">
        <v>80.165000000000006</v>
      </c>
      <c r="D37" t="s">
        <v>139</v>
      </c>
      <c r="E37">
        <v>82.27</v>
      </c>
      <c r="G37">
        <f t="shared" si="0"/>
        <v>40.503500000000003</v>
      </c>
    </row>
    <row r="38" spans="1:7">
      <c r="A38">
        <v>37</v>
      </c>
      <c r="B38" t="s">
        <v>140</v>
      </c>
      <c r="C38">
        <v>81.614999999999995</v>
      </c>
      <c r="D38" t="s">
        <v>140</v>
      </c>
      <c r="E38">
        <v>78.98</v>
      </c>
      <c r="G38">
        <f t="shared" si="0"/>
        <v>40.280499999999996</v>
      </c>
    </row>
    <row r="39" spans="1:7">
      <c r="A39">
        <v>38</v>
      </c>
      <c r="B39" t="s">
        <v>141</v>
      </c>
      <c r="C39">
        <v>81.915000000000006</v>
      </c>
      <c r="D39" t="s">
        <v>141</v>
      </c>
      <c r="E39">
        <v>78.385000000000005</v>
      </c>
      <c r="G39">
        <f t="shared" si="0"/>
        <v>40.2515</v>
      </c>
    </row>
    <row r="40" spans="1:7">
      <c r="A40">
        <v>39</v>
      </c>
      <c r="B40" t="s">
        <v>142</v>
      </c>
      <c r="C40">
        <v>78.739999999999995</v>
      </c>
      <c r="D40" t="s">
        <v>142</v>
      </c>
      <c r="E40">
        <v>82.915000000000006</v>
      </c>
      <c r="G40">
        <f t="shared" si="0"/>
        <v>40.204999999999998</v>
      </c>
    </row>
    <row r="41" spans="1:7">
      <c r="A41">
        <v>40</v>
      </c>
      <c r="B41" t="s">
        <v>143</v>
      </c>
      <c r="C41">
        <v>81.11</v>
      </c>
      <c r="D41" t="s">
        <v>143</v>
      </c>
      <c r="E41">
        <v>79.275000000000006</v>
      </c>
      <c r="G41">
        <f t="shared" si="0"/>
        <v>40.188000000000002</v>
      </c>
    </row>
    <row r="42" spans="1:7">
      <c r="A42">
        <v>41</v>
      </c>
      <c r="B42" t="s">
        <v>144</v>
      </c>
      <c r="C42">
        <v>83.54</v>
      </c>
      <c r="D42" t="s">
        <v>144</v>
      </c>
      <c r="E42">
        <v>75.385000000000005</v>
      </c>
      <c r="G42">
        <f t="shared" si="0"/>
        <v>40.139000000000003</v>
      </c>
    </row>
    <row r="43" spans="1:7">
      <c r="A43">
        <v>42</v>
      </c>
      <c r="B43" t="s">
        <v>145</v>
      </c>
      <c r="C43">
        <v>83.765000000000001</v>
      </c>
      <c r="D43" t="s">
        <v>145</v>
      </c>
      <c r="E43">
        <v>74.734999999999999</v>
      </c>
      <c r="G43">
        <f t="shared" si="0"/>
        <v>40.076500000000003</v>
      </c>
    </row>
    <row r="44" spans="1:7">
      <c r="A44">
        <v>43</v>
      </c>
      <c r="B44" t="s">
        <v>146</v>
      </c>
      <c r="C44">
        <v>77.89</v>
      </c>
      <c r="D44" t="s">
        <v>146</v>
      </c>
      <c r="E44">
        <v>83.144999999999996</v>
      </c>
      <c r="G44">
        <f t="shared" si="0"/>
        <v>39.996000000000002</v>
      </c>
    </row>
    <row r="45" spans="1:7">
      <c r="A45">
        <v>44</v>
      </c>
      <c r="B45" t="s">
        <v>147</v>
      </c>
      <c r="C45">
        <v>81.64</v>
      </c>
      <c r="D45" t="s">
        <v>147</v>
      </c>
      <c r="E45">
        <v>77.37</v>
      </c>
      <c r="G45">
        <f t="shared" si="0"/>
        <v>39.966000000000001</v>
      </c>
    </row>
    <row r="46" spans="1:7">
      <c r="A46">
        <v>45</v>
      </c>
      <c r="B46" t="s">
        <v>148</v>
      </c>
      <c r="C46">
        <v>77.885000000000005</v>
      </c>
      <c r="D46" t="s">
        <v>148</v>
      </c>
      <c r="E46">
        <v>82.9</v>
      </c>
      <c r="G46">
        <f t="shared" si="0"/>
        <v>39.945500000000003</v>
      </c>
    </row>
    <row r="47" spans="1:7">
      <c r="A47">
        <v>46</v>
      </c>
      <c r="B47" t="s">
        <v>20</v>
      </c>
      <c r="C47">
        <v>81.155000000000001</v>
      </c>
      <c r="D47" t="s">
        <v>20</v>
      </c>
      <c r="E47">
        <v>77.984999999999999</v>
      </c>
      <c r="G47">
        <f t="shared" si="0"/>
        <v>39.9435</v>
      </c>
    </row>
    <row r="48" spans="1:7">
      <c r="A48">
        <v>47</v>
      </c>
      <c r="B48" t="s">
        <v>149</v>
      </c>
      <c r="C48">
        <v>76.254999999999995</v>
      </c>
      <c r="D48" t="s">
        <v>149</v>
      </c>
      <c r="E48">
        <v>84.5</v>
      </c>
      <c r="G48">
        <f t="shared" si="0"/>
        <v>39.776499999999999</v>
      </c>
    </row>
    <row r="49" spans="1:7">
      <c r="A49">
        <v>48</v>
      </c>
      <c r="B49" t="s">
        <v>82</v>
      </c>
      <c r="C49">
        <v>79.62</v>
      </c>
      <c r="D49" t="s">
        <v>82</v>
      </c>
      <c r="E49">
        <v>79.415000000000006</v>
      </c>
      <c r="G49">
        <f t="shared" si="0"/>
        <v>39.769000000000005</v>
      </c>
    </row>
    <row r="50" spans="1:7">
      <c r="A50">
        <v>49</v>
      </c>
      <c r="B50" t="s">
        <v>150</v>
      </c>
      <c r="C50">
        <v>82.915000000000006</v>
      </c>
      <c r="D50" t="s">
        <v>150</v>
      </c>
      <c r="E50">
        <v>74.105000000000004</v>
      </c>
      <c r="G50">
        <f t="shared" si="0"/>
        <v>39.695500000000003</v>
      </c>
    </row>
    <row r="51" spans="1:7">
      <c r="A51">
        <v>50</v>
      </c>
      <c r="B51" t="s">
        <v>73</v>
      </c>
      <c r="C51">
        <v>74.495000000000005</v>
      </c>
      <c r="D51" t="s">
        <v>73</v>
      </c>
      <c r="E51">
        <v>86.334999999999994</v>
      </c>
      <c r="G51">
        <f t="shared" si="0"/>
        <v>39.615499999999997</v>
      </c>
    </row>
    <row r="52" spans="1:7">
      <c r="A52">
        <v>51</v>
      </c>
      <c r="B52" t="s">
        <v>151</v>
      </c>
      <c r="C52">
        <v>80.73</v>
      </c>
      <c r="D52" t="s">
        <v>151</v>
      </c>
      <c r="E52">
        <v>76.224999999999994</v>
      </c>
      <c r="G52">
        <f t="shared" si="0"/>
        <v>39.463999999999999</v>
      </c>
    </row>
    <row r="53" spans="1:7">
      <c r="A53">
        <v>52</v>
      </c>
      <c r="B53" t="s">
        <v>152</v>
      </c>
      <c r="C53">
        <v>80.25</v>
      </c>
      <c r="D53" t="s">
        <v>152</v>
      </c>
      <c r="E53">
        <v>76.525000000000006</v>
      </c>
      <c r="G53">
        <f t="shared" si="0"/>
        <v>39.380000000000003</v>
      </c>
    </row>
    <row r="54" spans="1:7">
      <c r="A54">
        <v>53</v>
      </c>
      <c r="B54" t="s">
        <v>153</v>
      </c>
      <c r="C54">
        <v>78.754999999999995</v>
      </c>
      <c r="D54" t="s">
        <v>153</v>
      </c>
      <c r="E54">
        <v>78.495000000000005</v>
      </c>
      <c r="G54">
        <f t="shared" si="0"/>
        <v>39.325499999999998</v>
      </c>
    </row>
    <row r="55" spans="1:7">
      <c r="A55">
        <v>54</v>
      </c>
      <c r="B55" t="s">
        <v>154</v>
      </c>
      <c r="C55">
        <v>75.349999999999994</v>
      </c>
      <c r="D55" t="s">
        <v>154</v>
      </c>
      <c r="E55">
        <v>83.484999999999999</v>
      </c>
      <c r="G55">
        <f t="shared" si="0"/>
        <v>39.301999999999992</v>
      </c>
    </row>
    <row r="56" spans="1:7">
      <c r="A56">
        <v>55</v>
      </c>
      <c r="B56" t="s">
        <v>155</v>
      </c>
      <c r="C56">
        <v>78.41</v>
      </c>
      <c r="D56" t="s">
        <v>155</v>
      </c>
      <c r="E56">
        <v>78.825000000000003</v>
      </c>
      <c r="G56">
        <f t="shared" si="0"/>
        <v>39.287999999999997</v>
      </c>
    </row>
    <row r="57" spans="1:7">
      <c r="A57">
        <v>56</v>
      </c>
      <c r="B57" t="s">
        <v>156</v>
      </c>
      <c r="C57">
        <v>78.3</v>
      </c>
      <c r="D57" t="s">
        <v>156</v>
      </c>
      <c r="E57">
        <v>78.94</v>
      </c>
      <c r="G57">
        <f t="shared" si="0"/>
        <v>39.277999999999999</v>
      </c>
    </row>
    <row r="58" spans="1:7">
      <c r="A58">
        <v>57</v>
      </c>
      <c r="B58" t="s">
        <v>157</v>
      </c>
      <c r="C58">
        <v>81.045000000000002</v>
      </c>
      <c r="D58" t="s">
        <v>157</v>
      </c>
      <c r="E58">
        <v>73.989999999999995</v>
      </c>
      <c r="G58">
        <f t="shared" si="0"/>
        <v>39.111499999999999</v>
      </c>
    </row>
    <row r="59" spans="1:7">
      <c r="A59">
        <v>58</v>
      </c>
      <c r="B59" t="s">
        <v>158</v>
      </c>
      <c r="C59">
        <v>76.680000000000007</v>
      </c>
      <c r="D59" t="s">
        <v>158</v>
      </c>
      <c r="E59">
        <v>80.484999999999999</v>
      </c>
      <c r="G59">
        <f t="shared" si="0"/>
        <v>39.100999999999999</v>
      </c>
    </row>
    <row r="60" spans="1:7">
      <c r="A60">
        <v>59</v>
      </c>
      <c r="B60" t="s">
        <v>159</v>
      </c>
      <c r="C60">
        <v>80.989999999999995</v>
      </c>
      <c r="D60" t="s">
        <v>159</v>
      </c>
      <c r="E60">
        <v>73.87</v>
      </c>
      <c r="G60">
        <f t="shared" si="0"/>
        <v>39.070999999999998</v>
      </c>
    </row>
    <row r="61" spans="1:7">
      <c r="A61">
        <v>60</v>
      </c>
      <c r="B61" t="s">
        <v>160</v>
      </c>
      <c r="C61">
        <v>76.745000000000005</v>
      </c>
      <c r="D61" t="s">
        <v>160</v>
      </c>
      <c r="E61">
        <v>80.19</v>
      </c>
      <c r="G61">
        <f t="shared" si="0"/>
        <v>39.061500000000002</v>
      </c>
    </row>
    <row r="62" spans="1:7">
      <c r="A62">
        <v>61</v>
      </c>
      <c r="B62" t="s">
        <v>161</v>
      </c>
      <c r="C62">
        <v>80.760000000000005</v>
      </c>
      <c r="D62" t="s">
        <v>161</v>
      </c>
      <c r="E62">
        <v>73.825000000000003</v>
      </c>
      <c r="G62">
        <f t="shared" si="0"/>
        <v>38.993000000000002</v>
      </c>
    </row>
    <row r="63" spans="1:7">
      <c r="A63">
        <v>62</v>
      </c>
      <c r="B63" t="s">
        <v>162</v>
      </c>
      <c r="C63">
        <v>78.334999999999994</v>
      </c>
      <c r="D63" t="s">
        <v>162</v>
      </c>
      <c r="E63">
        <v>77.260000000000005</v>
      </c>
      <c r="G63">
        <f t="shared" si="0"/>
        <v>38.952500000000001</v>
      </c>
    </row>
    <row r="64" spans="1:7">
      <c r="A64">
        <v>63</v>
      </c>
      <c r="B64" t="s">
        <v>163</v>
      </c>
      <c r="C64">
        <v>76.790000000000006</v>
      </c>
      <c r="D64" t="s">
        <v>163</v>
      </c>
      <c r="E64">
        <v>79.37</v>
      </c>
      <c r="G64">
        <f t="shared" si="0"/>
        <v>38.911000000000001</v>
      </c>
    </row>
    <row r="65" spans="1:7">
      <c r="A65">
        <v>64</v>
      </c>
      <c r="B65" t="s">
        <v>164</v>
      </c>
      <c r="C65">
        <v>78.180000000000007</v>
      </c>
      <c r="D65" t="s">
        <v>164</v>
      </c>
      <c r="E65">
        <v>77.28</v>
      </c>
      <c r="G65">
        <f t="shared" si="0"/>
        <v>38.910000000000004</v>
      </c>
    </row>
    <row r="66" spans="1:7">
      <c r="A66">
        <v>65</v>
      </c>
      <c r="B66" t="s">
        <v>165</v>
      </c>
      <c r="C66">
        <v>79.63</v>
      </c>
      <c r="D66" t="s">
        <v>165</v>
      </c>
      <c r="E66">
        <v>74.334999999999994</v>
      </c>
      <c r="G66">
        <f t="shared" ref="G66:G129" si="1">C66*0.3+E66*0.2</f>
        <v>38.756</v>
      </c>
    </row>
    <row r="67" spans="1:7">
      <c r="A67">
        <v>66</v>
      </c>
      <c r="B67" t="s">
        <v>166</v>
      </c>
      <c r="C67">
        <v>77.474999999999994</v>
      </c>
      <c r="D67" t="s">
        <v>166</v>
      </c>
      <c r="E67">
        <v>77.48</v>
      </c>
      <c r="G67">
        <f t="shared" si="1"/>
        <v>38.738500000000002</v>
      </c>
    </row>
    <row r="68" spans="1:7">
      <c r="A68">
        <v>67</v>
      </c>
      <c r="B68" t="s">
        <v>167</v>
      </c>
      <c r="C68">
        <v>79.855000000000004</v>
      </c>
      <c r="D68" t="s">
        <v>167</v>
      </c>
      <c r="E68">
        <v>73.489999999999995</v>
      </c>
      <c r="G68">
        <f t="shared" si="1"/>
        <v>38.654499999999999</v>
      </c>
    </row>
    <row r="69" spans="1:7">
      <c r="A69">
        <v>68</v>
      </c>
      <c r="B69" t="s">
        <v>168</v>
      </c>
      <c r="C69">
        <v>75.19</v>
      </c>
      <c r="D69" t="s">
        <v>168</v>
      </c>
      <c r="E69">
        <v>79.875</v>
      </c>
      <c r="G69">
        <f t="shared" si="1"/>
        <v>38.531999999999996</v>
      </c>
    </row>
    <row r="70" spans="1:7">
      <c r="A70">
        <v>69</v>
      </c>
      <c r="B70" t="s">
        <v>169</v>
      </c>
      <c r="C70">
        <v>74.435000000000002</v>
      </c>
      <c r="D70" t="s">
        <v>169</v>
      </c>
      <c r="E70">
        <v>80.930000000000007</v>
      </c>
      <c r="G70">
        <f t="shared" si="1"/>
        <v>38.516500000000008</v>
      </c>
    </row>
    <row r="71" spans="1:7">
      <c r="A71">
        <v>70</v>
      </c>
      <c r="B71" t="s">
        <v>170</v>
      </c>
      <c r="C71">
        <v>79.8</v>
      </c>
      <c r="D71" t="s">
        <v>170</v>
      </c>
      <c r="E71">
        <v>72.795000000000002</v>
      </c>
      <c r="G71">
        <f t="shared" si="1"/>
        <v>38.498999999999995</v>
      </c>
    </row>
    <row r="72" spans="1:7">
      <c r="A72">
        <v>71</v>
      </c>
      <c r="B72" t="s">
        <v>171</v>
      </c>
      <c r="C72">
        <v>76.069999999999993</v>
      </c>
      <c r="D72" t="s">
        <v>171</v>
      </c>
      <c r="E72">
        <v>77.53</v>
      </c>
      <c r="G72">
        <f t="shared" si="1"/>
        <v>38.326999999999998</v>
      </c>
    </row>
    <row r="73" spans="1:7">
      <c r="A73">
        <v>72</v>
      </c>
      <c r="B73" t="s">
        <v>172</v>
      </c>
      <c r="C73">
        <v>76.680000000000007</v>
      </c>
      <c r="D73" t="s">
        <v>172</v>
      </c>
      <c r="E73">
        <v>76.34</v>
      </c>
      <c r="G73">
        <f t="shared" si="1"/>
        <v>38.272000000000006</v>
      </c>
    </row>
    <row r="74" spans="1:7">
      <c r="A74">
        <v>73</v>
      </c>
      <c r="B74" t="s">
        <v>173</v>
      </c>
      <c r="C74">
        <v>77.63</v>
      </c>
      <c r="D74" t="s">
        <v>173</v>
      </c>
      <c r="E74">
        <v>74.685000000000002</v>
      </c>
      <c r="G74">
        <f t="shared" si="1"/>
        <v>38.225999999999999</v>
      </c>
    </row>
    <row r="75" spans="1:7">
      <c r="A75">
        <v>74</v>
      </c>
      <c r="B75" t="s">
        <v>174</v>
      </c>
      <c r="C75">
        <v>77.75</v>
      </c>
      <c r="D75" t="s">
        <v>175</v>
      </c>
      <c r="E75">
        <v>74.48</v>
      </c>
      <c r="G75">
        <f t="shared" si="1"/>
        <v>38.221000000000004</v>
      </c>
    </row>
    <row r="76" spans="1:7">
      <c r="A76">
        <v>75</v>
      </c>
      <c r="B76" t="s">
        <v>61</v>
      </c>
      <c r="C76">
        <v>76.48</v>
      </c>
      <c r="D76" t="s">
        <v>61</v>
      </c>
      <c r="E76">
        <v>76.194999999999993</v>
      </c>
      <c r="G76">
        <f t="shared" si="1"/>
        <v>38.183</v>
      </c>
    </row>
    <row r="77" spans="1:7">
      <c r="A77">
        <v>76</v>
      </c>
      <c r="B77" t="s">
        <v>85</v>
      </c>
      <c r="C77">
        <v>73.33</v>
      </c>
      <c r="D77" t="s">
        <v>85</v>
      </c>
      <c r="E77">
        <v>80.754999999999995</v>
      </c>
      <c r="G77">
        <f t="shared" si="1"/>
        <v>38.15</v>
      </c>
    </row>
    <row r="78" spans="1:7">
      <c r="A78">
        <v>77</v>
      </c>
      <c r="B78" t="s">
        <v>176</v>
      </c>
      <c r="C78">
        <v>79.775000000000006</v>
      </c>
      <c r="D78" t="s">
        <v>176</v>
      </c>
      <c r="E78">
        <v>70.825000000000003</v>
      </c>
      <c r="G78">
        <f t="shared" si="1"/>
        <v>38.097500000000004</v>
      </c>
    </row>
    <row r="79" spans="1:7">
      <c r="A79">
        <v>78</v>
      </c>
      <c r="B79" t="s">
        <v>29</v>
      </c>
      <c r="C79">
        <v>74.040000000000006</v>
      </c>
      <c r="D79" t="s">
        <v>29</v>
      </c>
      <c r="E79">
        <v>79.064999999999998</v>
      </c>
      <c r="G79">
        <f t="shared" si="1"/>
        <v>38.024999999999999</v>
      </c>
    </row>
    <row r="80" spans="1:7">
      <c r="A80">
        <v>79</v>
      </c>
      <c r="B80" t="s">
        <v>177</v>
      </c>
      <c r="C80">
        <v>74.805000000000007</v>
      </c>
      <c r="D80" t="s">
        <v>177</v>
      </c>
      <c r="E80">
        <v>77.709999999999994</v>
      </c>
      <c r="G80">
        <f t="shared" si="1"/>
        <v>37.983499999999999</v>
      </c>
    </row>
    <row r="81" spans="1:7">
      <c r="A81">
        <v>80</v>
      </c>
      <c r="B81" t="s">
        <v>178</v>
      </c>
      <c r="C81">
        <v>84.45</v>
      </c>
      <c r="D81" t="s">
        <v>178</v>
      </c>
      <c r="E81">
        <v>63.24</v>
      </c>
      <c r="G81">
        <f t="shared" si="1"/>
        <v>37.983000000000004</v>
      </c>
    </row>
    <row r="82" spans="1:7">
      <c r="A82">
        <v>81</v>
      </c>
      <c r="B82" t="s">
        <v>179</v>
      </c>
      <c r="C82">
        <v>74.260000000000005</v>
      </c>
      <c r="D82" t="s">
        <v>179</v>
      </c>
      <c r="E82">
        <v>78.444999999999993</v>
      </c>
      <c r="G82">
        <f t="shared" si="1"/>
        <v>37.966999999999999</v>
      </c>
    </row>
    <row r="83" spans="1:7">
      <c r="A83">
        <v>82</v>
      </c>
      <c r="B83" t="s">
        <v>180</v>
      </c>
      <c r="C83">
        <v>77.89</v>
      </c>
      <c r="D83" t="s">
        <v>180</v>
      </c>
      <c r="E83">
        <v>72.935000000000002</v>
      </c>
      <c r="G83">
        <f t="shared" si="1"/>
        <v>37.954000000000001</v>
      </c>
    </row>
    <row r="84" spans="1:7">
      <c r="A84">
        <v>83</v>
      </c>
      <c r="B84" t="s">
        <v>26</v>
      </c>
      <c r="C84">
        <v>77.334999999999994</v>
      </c>
      <c r="D84" t="s">
        <v>26</v>
      </c>
      <c r="E84">
        <v>73.62</v>
      </c>
      <c r="G84">
        <f t="shared" si="1"/>
        <v>37.924500000000002</v>
      </c>
    </row>
    <row r="85" spans="1:7">
      <c r="A85">
        <v>84</v>
      </c>
      <c r="B85" t="s">
        <v>181</v>
      </c>
      <c r="C85">
        <v>77.92</v>
      </c>
      <c r="D85" t="s">
        <v>181</v>
      </c>
      <c r="E85">
        <v>72.41</v>
      </c>
      <c r="G85">
        <f t="shared" si="1"/>
        <v>37.858000000000004</v>
      </c>
    </row>
    <row r="86" spans="1:7">
      <c r="A86">
        <v>85</v>
      </c>
      <c r="B86" t="s">
        <v>182</v>
      </c>
      <c r="C86">
        <v>77.364999999999995</v>
      </c>
      <c r="D86" t="s">
        <v>182</v>
      </c>
      <c r="E86">
        <v>73.155000000000001</v>
      </c>
      <c r="G86">
        <f t="shared" si="1"/>
        <v>37.840499999999999</v>
      </c>
    </row>
    <row r="87" spans="1:7">
      <c r="A87">
        <v>86</v>
      </c>
      <c r="B87" t="s">
        <v>183</v>
      </c>
      <c r="C87">
        <v>77.055000000000007</v>
      </c>
      <c r="D87" t="s">
        <v>183</v>
      </c>
      <c r="E87">
        <v>73.405000000000001</v>
      </c>
      <c r="G87">
        <f t="shared" si="1"/>
        <v>37.797499999999999</v>
      </c>
    </row>
    <row r="88" spans="1:7">
      <c r="A88">
        <v>87</v>
      </c>
      <c r="B88" t="s">
        <v>175</v>
      </c>
      <c r="C88">
        <v>79.59</v>
      </c>
      <c r="D88" t="s">
        <v>184</v>
      </c>
      <c r="E88">
        <v>68.45</v>
      </c>
      <c r="G88">
        <f t="shared" si="1"/>
        <v>37.567</v>
      </c>
    </row>
    <row r="89" spans="1:7">
      <c r="A89">
        <v>88</v>
      </c>
      <c r="B89" t="s">
        <v>185</v>
      </c>
      <c r="C89">
        <v>75.094999999999999</v>
      </c>
      <c r="D89" t="s">
        <v>185</v>
      </c>
      <c r="E89">
        <v>74.754999999999995</v>
      </c>
      <c r="G89">
        <f t="shared" si="1"/>
        <v>37.479500000000002</v>
      </c>
    </row>
    <row r="90" spans="1:7">
      <c r="A90">
        <v>89</v>
      </c>
      <c r="B90" t="s">
        <v>186</v>
      </c>
      <c r="C90">
        <v>77.364999999999995</v>
      </c>
      <c r="D90" t="s">
        <v>186</v>
      </c>
      <c r="E90">
        <v>71.2</v>
      </c>
      <c r="G90">
        <f t="shared" si="1"/>
        <v>37.4495</v>
      </c>
    </row>
    <row r="91" spans="1:7">
      <c r="A91">
        <v>90</v>
      </c>
      <c r="B91" t="s">
        <v>187</v>
      </c>
      <c r="C91">
        <v>75.125</v>
      </c>
      <c r="D91" t="s">
        <v>187</v>
      </c>
      <c r="E91">
        <v>74.545000000000002</v>
      </c>
      <c r="G91">
        <f t="shared" si="1"/>
        <v>37.4465</v>
      </c>
    </row>
    <row r="92" spans="1:7">
      <c r="A92">
        <v>91</v>
      </c>
      <c r="B92" t="s">
        <v>188</v>
      </c>
      <c r="C92">
        <v>72.505000000000095</v>
      </c>
      <c r="D92" t="s">
        <v>188</v>
      </c>
      <c r="E92">
        <v>78.42</v>
      </c>
      <c r="G92">
        <f t="shared" si="1"/>
        <v>37.435500000000033</v>
      </c>
    </row>
    <row r="93" spans="1:7">
      <c r="A93">
        <v>92</v>
      </c>
      <c r="B93" t="s">
        <v>189</v>
      </c>
      <c r="C93">
        <v>75.444999999999993</v>
      </c>
      <c r="D93" t="s">
        <v>189</v>
      </c>
      <c r="E93">
        <v>73.905000000000001</v>
      </c>
      <c r="G93">
        <f t="shared" si="1"/>
        <v>37.414499999999997</v>
      </c>
    </row>
    <row r="94" spans="1:7">
      <c r="A94">
        <v>93</v>
      </c>
      <c r="B94" t="s">
        <v>190</v>
      </c>
      <c r="C94">
        <v>75.995000000000005</v>
      </c>
      <c r="D94" t="s">
        <v>190</v>
      </c>
      <c r="E94">
        <v>73.010000000000005</v>
      </c>
      <c r="G94">
        <f t="shared" si="1"/>
        <v>37.400500000000001</v>
      </c>
    </row>
    <row r="95" spans="1:7">
      <c r="A95">
        <v>94</v>
      </c>
      <c r="B95" t="s">
        <v>191</v>
      </c>
      <c r="C95">
        <v>76.364999999999995</v>
      </c>
      <c r="D95" t="s">
        <v>191</v>
      </c>
      <c r="E95">
        <v>72.364999999999995</v>
      </c>
      <c r="G95">
        <f t="shared" si="1"/>
        <v>37.382499999999993</v>
      </c>
    </row>
    <row r="96" spans="1:7">
      <c r="A96">
        <v>95</v>
      </c>
      <c r="B96" t="s">
        <v>192</v>
      </c>
      <c r="C96">
        <v>75.474999999999994</v>
      </c>
      <c r="D96" t="s">
        <v>192</v>
      </c>
      <c r="E96">
        <v>73.155000000000001</v>
      </c>
      <c r="G96">
        <f t="shared" si="1"/>
        <v>37.273499999999999</v>
      </c>
    </row>
    <row r="97" spans="1:7">
      <c r="A97">
        <v>96</v>
      </c>
      <c r="B97" t="s">
        <v>193</v>
      </c>
      <c r="C97">
        <v>78.64</v>
      </c>
      <c r="D97" t="s">
        <v>193</v>
      </c>
      <c r="E97">
        <v>67.540000000000006</v>
      </c>
      <c r="G97">
        <f t="shared" si="1"/>
        <v>37.1</v>
      </c>
    </row>
    <row r="98" spans="1:7">
      <c r="A98">
        <v>97</v>
      </c>
      <c r="B98" t="s">
        <v>194</v>
      </c>
      <c r="C98">
        <v>74.03</v>
      </c>
      <c r="D98" t="s">
        <v>194</v>
      </c>
      <c r="E98">
        <v>74.344999999999999</v>
      </c>
      <c r="G98">
        <f t="shared" si="1"/>
        <v>37.078000000000003</v>
      </c>
    </row>
    <row r="99" spans="1:7">
      <c r="A99">
        <v>98</v>
      </c>
      <c r="B99" t="s">
        <v>195</v>
      </c>
      <c r="C99">
        <v>78.510000000000005</v>
      </c>
      <c r="D99" t="s">
        <v>196</v>
      </c>
      <c r="E99">
        <v>66.614999999999995</v>
      </c>
      <c r="G99">
        <f t="shared" si="1"/>
        <v>36.876000000000005</v>
      </c>
    </row>
    <row r="100" spans="1:7">
      <c r="A100">
        <v>99</v>
      </c>
      <c r="B100" t="s">
        <v>197</v>
      </c>
      <c r="C100">
        <v>72.900000000000006</v>
      </c>
      <c r="D100" t="s">
        <v>197</v>
      </c>
      <c r="E100">
        <v>74.63</v>
      </c>
      <c r="G100">
        <f t="shared" si="1"/>
        <v>36.795999999999999</v>
      </c>
    </row>
    <row r="101" spans="1:7">
      <c r="A101">
        <v>100</v>
      </c>
      <c r="B101" t="s">
        <v>198</v>
      </c>
      <c r="C101">
        <v>69.875</v>
      </c>
      <c r="D101" t="s">
        <v>198</v>
      </c>
      <c r="E101">
        <v>78.959999999999994</v>
      </c>
      <c r="G101">
        <f t="shared" si="1"/>
        <v>36.7545</v>
      </c>
    </row>
    <row r="102" spans="1:7">
      <c r="A102">
        <v>101</v>
      </c>
      <c r="B102" t="s">
        <v>199</v>
      </c>
      <c r="C102">
        <v>75.91</v>
      </c>
      <c r="D102" t="s">
        <v>199</v>
      </c>
      <c r="E102">
        <v>69.67</v>
      </c>
      <c r="G102">
        <f t="shared" si="1"/>
        <v>36.707000000000001</v>
      </c>
    </row>
    <row r="103" spans="1:7">
      <c r="A103">
        <v>102</v>
      </c>
      <c r="B103" t="s">
        <v>200</v>
      </c>
      <c r="C103">
        <v>68.385000000000005</v>
      </c>
      <c r="D103" t="s">
        <v>200</v>
      </c>
      <c r="E103">
        <v>80.459999999999994</v>
      </c>
      <c r="G103">
        <f t="shared" si="1"/>
        <v>36.607500000000002</v>
      </c>
    </row>
    <row r="104" spans="1:7">
      <c r="A104">
        <v>103</v>
      </c>
      <c r="B104" t="s">
        <v>201</v>
      </c>
      <c r="C104">
        <v>73.28</v>
      </c>
      <c r="D104" t="s">
        <v>201</v>
      </c>
      <c r="E104">
        <v>72.935000000000002</v>
      </c>
      <c r="G104">
        <f t="shared" si="1"/>
        <v>36.570999999999998</v>
      </c>
    </row>
    <row r="105" spans="1:7">
      <c r="A105">
        <v>104</v>
      </c>
      <c r="B105" t="s">
        <v>202</v>
      </c>
      <c r="C105">
        <v>73.685000000000002</v>
      </c>
      <c r="D105" t="s">
        <v>202</v>
      </c>
      <c r="E105">
        <v>72.144999999999996</v>
      </c>
      <c r="G105">
        <f t="shared" si="1"/>
        <v>36.534500000000001</v>
      </c>
    </row>
    <row r="106" spans="1:7">
      <c r="A106">
        <v>105</v>
      </c>
      <c r="B106" t="s">
        <v>203</v>
      </c>
      <c r="C106">
        <v>74.885000000000005</v>
      </c>
      <c r="D106" t="s">
        <v>203</v>
      </c>
      <c r="E106">
        <v>70.265000000000001</v>
      </c>
      <c r="G106">
        <f t="shared" si="1"/>
        <v>36.518500000000003</v>
      </c>
    </row>
    <row r="107" spans="1:7">
      <c r="A107">
        <v>106</v>
      </c>
      <c r="B107" t="s">
        <v>204</v>
      </c>
      <c r="C107">
        <v>72.245000000000005</v>
      </c>
      <c r="D107" t="s">
        <v>204</v>
      </c>
      <c r="E107">
        <v>73.95</v>
      </c>
      <c r="G107">
        <f t="shared" si="1"/>
        <v>36.463500000000003</v>
      </c>
    </row>
    <row r="108" spans="1:7">
      <c r="A108">
        <v>107</v>
      </c>
      <c r="B108" t="s">
        <v>31</v>
      </c>
      <c r="C108">
        <v>69.805000000000007</v>
      </c>
      <c r="D108" t="s">
        <v>31</v>
      </c>
      <c r="E108">
        <v>77.295000000000002</v>
      </c>
      <c r="G108">
        <f t="shared" si="1"/>
        <v>36.400500000000001</v>
      </c>
    </row>
    <row r="109" spans="1:7">
      <c r="A109">
        <v>108</v>
      </c>
      <c r="B109" t="s">
        <v>98</v>
      </c>
      <c r="C109">
        <v>66.25</v>
      </c>
      <c r="D109" t="s">
        <v>98</v>
      </c>
      <c r="E109">
        <v>82.38</v>
      </c>
      <c r="G109">
        <f t="shared" si="1"/>
        <v>36.350999999999999</v>
      </c>
    </row>
    <row r="110" spans="1:7">
      <c r="A110">
        <v>109</v>
      </c>
      <c r="B110" t="s">
        <v>205</v>
      </c>
      <c r="C110">
        <v>75.09</v>
      </c>
      <c r="D110" t="s">
        <v>205</v>
      </c>
      <c r="E110">
        <v>68.81</v>
      </c>
      <c r="G110">
        <f t="shared" si="1"/>
        <v>36.289000000000001</v>
      </c>
    </row>
    <row r="111" spans="1:7">
      <c r="A111">
        <v>110</v>
      </c>
      <c r="B111" t="s">
        <v>206</v>
      </c>
      <c r="C111">
        <v>70.67</v>
      </c>
      <c r="D111" t="s">
        <v>206</v>
      </c>
      <c r="E111">
        <v>75.344999999999999</v>
      </c>
      <c r="G111">
        <f t="shared" si="1"/>
        <v>36.270000000000003</v>
      </c>
    </row>
    <row r="112" spans="1:7">
      <c r="A112">
        <v>111</v>
      </c>
      <c r="B112" t="s">
        <v>37</v>
      </c>
      <c r="C112">
        <v>76.2</v>
      </c>
      <c r="D112" t="s">
        <v>207</v>
      </c>
      <c r="E112">
        <v>66.86</v>
      </c>
      <c r="G112">
        <f t="shared" si="1"/>
        <v>36.231999999999999</v>
      </c>
    </row>
    <row r="113" spans="1:7">
      <c r="A113">
        <v>112</v>
      </c>
      <c r="B113" t="s">
        <v>208</v>
      </c>
      <c r="C113">
        <v>73.504999999999995</v>
      </c>
      <c r="D113" t="s">
        <v>208</v>
      </c>
      <c r="E113">
        <v>70.900000000000006</v>
      </c>
      <c r="G113">
        <f t="shared" si="1"/>
        <v>36.231499999999997</v>
      </c>
    </row>
    <row r="114" spans="1:7">
      <c r="A114">
        <v>113</v>
      </c>
      <c r="B114" t="s">
        <v>209</v>
      </c>
      <c r="C114">
        <v>68.44</v>
      </c>
      <c r="D114" t="s">
        <v>209</v>
      </c>
      <c r="E114">
        <v>77.989999999999995</v>
      </c>
      <c r="G114">
        <f t="shared" si="1"/>
        <v>36.129999999999995</v>
      </c>
    </row>
    <row r="115" spans="1:7">
      <c r="A115">
        <v>114</v>
      </c>
      <c r="B115" t="s">
        <v>210</v>
      </c>
      <c r="C115">
        <v>72.125</v>
      </c>
      <c r="D115" t="s">
        <v>210</v>
      </c>
      <c r="E115">
        <v>72.265000000000001</v>
      </c>
      <c r="G115">
        <f t="shared" si="1"/>
        <v>36.090499999999999</v>
      </c>
    </row>
    <row r="116" spans="1:7">
      <c r="A116">
        <v>115</v>
      </c>
      <c r="B116" t="s">
        <v>211</v>
      </c>
      <c r="C116">
        <v>74.22</v>
      </c>
      <c r="D116" t="s">
        <v>211</v>
      </c>
      <c r="E116">
        <v>68.94</v>
      </c>
      <c r="G116">
        <f t="shared" si="1"/>
        <v>36.054000000000002</v>
      </c>
    </row>
    <row r="117" spans="1:7">
      <c r="A117">
        <v>116</v>
      </c>
      <c r="B117" t="s">
        <v>135</v>
      </c>
      <c r="C117">
        <v>70.844999999999999</v>
      </c>
      <c r="D117" t="s">
        <v>212</v>
      </c>
      <c r="E117">
        <v>73.94</v>
      </c>
      <c r="G117">
        <f t="shared" si="1"/>
        <v>36.041499999999999</v>
      </c>
    </row>
    <row r="118" spans="1:7">
      <c r="A118">
        <v>117</v>
      </c>
      <c r="B118" t="s">
        <v>213</v>
      </c>
      <c r="C118">
        <v>70.004999999999995</v>
      </c>
      <c r="D118" t="s">
        <v>213</v>
      </c>
      <c r="E118">
        <v>73.89</v>
      </c>
      <c r="G118">
        <f t="shared" si="1"/>
        <v>35.779499999999999</v>
      </c>
    </row>
    <row r="119" spans="1:7">
      <c r="A119">
        <v>118</v>
      </c>
      <c r="B119" t="s">
        <v>214</v>
      </c>
      <c r="C119">
        <v>70.680000000000007</v>
      </c>
      <c r="D119" t="s">
        <v>214</v>
      </c>
      <c r="E119">
        <v>72.680000000000007</v>
      </c>
      <c r="G119">
        <f t="shared" si="1"/>
        <v>35.74</v>
      </c>
    </row>
    <row r="120" spans="1:7">
      <c r="A120">
        <v>119</v>
      </c>
      <c r="B120" t="s">
        <v>215</v>
      </c>
      <c r="C120">
        <v>70.33</v>
      </c>
      <c r="D120" t="s">
        <v>215</v>
      </c>
      <c r="E120">
        <v>73.094999999999999</v>
      </c>
      <c r="G120">
        <f t="shared" si="1"/>
        <v>35.718000000000004</v>
      </c>
    </row>
    <row r="121" spans="1:7">
      <c r="A121">
        <v>120</v>
      </c>
      <c r="B121" t="s">
        <v>216</v>
      </c>
      <c r="C121">
        <v>74.355000000000004</v>
      </c>
      <c r="D121" t="s">
        <v>216</v>
      </c>
      <c r="E121">
        <v>66.905000000000001</v>
      </c>
      <c r="G121">
        <f t="shared" si="1"/>
        <v>35.6875</v>
      </c>
    </row>
    <row r="122" spans="1:7">
      <c r="A122">
        <v>121</v>
      </c>
      <c r="B122" t="s">
        <v>217</v>
      </c>
      <c r="C122">
        <v>73.13</v>
      </c>
      <c r="D122" t="s">
        <v>217</v>
      </c>
      <c r="E122">
        <v>68.64</v>
      </c>
      <c r="G122">
        <f t="shared" si="1"/>
        <v>35.667000000000002</v>
      </c>
    </row>
    <row r="123" spans="1:7">
      <c r="A123">
        <v>122</v>
      </c>
      <c r="B123" t="s">
        <v>218</v>
      </c>
      <c r="C123">
        <v>72.17</v>
      </c>
      <c r="D123" t="s">
        <v>218</v>
      </c>
      <c r="E123">
        <v>70.06</v>
      </c>
      <c r="G123">
        <f t="shared" si="1"/>
        <v>35.662999999999997</v>
      </c>
    </row>
    <row r="124" spans="1:7">
      <c r="A124">
        <v>123</v>
      </c>
      <c r="B124" t="s">
        <v>219</v>
      </c>
      <c r="C124">
        <v>74.84</v>
      </c>
      <c r="D124" t="s">
        <v>219</v>
      </c>
      <c r="E124">
        <v>65.984999999999999</v>
      </c>
      <c r="G124">
        <f t="shared" si="1"/>
        <v>35.649000000000001</v>
      </c>
    </row>
    <row r="125" spans="1:7">
      <c r="A125">
        <v>124</v>
      </c>
      <c r="B125" t="s">
        <v>220</v>
      </c>
      <c r="C125">
        <v>65.989999999999995</v>
      </c>
      <c r="D125" t="s">
        <v>92</v>
      </c>
      <c r="E125">
        <v>78.989999999999995</v>
      </c>
      <c r="G125">
        <f t="shared" si="1"/>
        <v>35.594999999999999</v>
      </c>
    </row>
    <row r="126" spans="1:7">
      <c r="A126">
        <v>125</v>
      </c>
      <c r="B126" t="s">
        <v>221</v>
      </c>
      <c r="C126">
        <v>67.795000000000002</v>
      </c>
      <c r="D126" t="s">
        <v>221</v>
      </c>
      <c r="E126">
        <v>76.19</v>
      </c>
      <c r="G126">
        <f t="shared" si="1"/>
        <v>35.576499999999996</v>
      </c>
    </row>
    <row r="127" spans="1:7">
      <c r="A127">
        <v>126</v>
      </c>
      <c r="B127" t="s">
        <v>222</v>
      </c>
      <c r="C127">
        <v>69.905000000000001</v>
      </c>
      <c r="D127" t="s">
        <v>222</v>
      </c>
      <c r="E127">
        <v>72.73</v>
      </c>
      <c r="G127">
        <f t="shared" si="1"/>
        <v>35.517499999999998</v>
      </c>
    </row>
    <row r="128" spans="1:7">
      <c r="A128">
        <v>127</v>
      </c>
      <c r="B128" t="s">
        <v>223</v>
      </c>
      <c r="C128">
        <v>70.135000000000005</v>
      </c>
      <c r="D128" t="s">
        <v>223</v>
      </c>
      <c r="E128">
        <v>72.285000000000096</v>
      </c>
      <c r="G128">
        <f t="shared" si="1"/>
        <v>35.497500000000024</v>
      </c>
    </row>
    <row r="129" spans="1:7">
      <c r="A129">
        <v>128</v>
      </c>
      <c r="B129" t="s">
        <v>224</v>
      </c>
      <c r="C129">
        <v>68.834999999999994</v>
      </c>
      <c r="D129" t="s">
        <v>224</v>
      </c>
      <c r="E129">
        <v>74.23</v>
      </c>
      <c r="G129">
        <f t="shared" si="1"/>
        <v>35.496499999999997</v>
      </c>
    </row>
    <row r="130" spans="1:7">
      <c r="A130">
        <v>129</v>
      </c>
      <c r="B130" t="s">
        <v>225</v>
      </c>
      <c r="C130">
        <v>68.540000000000006</v>
      </c>
      <c r="D130" t="s">
        <v>225</v>
      </c>
      <c r="E130">
        <v>74.625</v>
      </c>
      <c r="G130">
        <f t="shared" ref="G130:G193" si="2">C130*0.3+E130*0.2</f>
        <v>35.487000000000002</v>
      </c>
    </row>
    <row r="131" spans="1:7">
      <c r="A131">
        <v>130</v>
      </c>
      <c r="B131" t="s">
        <v>207</v>
      </c>
      <c r="C131">
        <v>72.739999999999995</v>
      </c>
      <c r="D131" t="s">
        <v>226</v>
      </c>
      <c r="E131">
        <v>68.25</v>
      </c>
      <c r="G131">
        <f t="shared" si="2"/>
        <v>35.472000000000001</v>
      </c>
    </row>
    <row r="132" spans="1:7">
      <c r="A132">
        <v>131</v>
      </c>
      <c r="B132" t="s">
        <v>227</v>
      </c>
      <c r="C132">
        <v>69.819999999999993</v>
      </c>
      <c r="D132" t="s">
        <v>227</v>
      </c>
      <c r="E132">
        <v>72.495000000000005</v>
      </c>
      <c r="G132">
        <f t="shared" si="2"/>
        <v>35.445</v>
      </c>
    </row>
    <row r="133" spans="1:7">
      <c r="A133">
        <v>132</v>
      </c>
      <c r="B133" t="s">
        <v>228</v>
      </c>
      <c r="C133">
        <v>72.459999999999994</v>
      </c>
      <c r="D133" t="s">
        <v>228</v>
      </c>
      <c r="E133">
        <v>68.53</v>
      </c>
      <c r="G133">
        <f t="shared" si="2"/>
        <v>35.443999999999996</v>
      </c>
    </row>
    <row r="134" spans="1:7">
      <c r="A134">
        <v>133</v>
      </c>
      <c r="B134" t="s">
        <v>229</v>
      </c>
      <c r="C134">
        <v>67.834999999999994</v>
      </c>
      <c r="D134" t="s">
        <v>229</v>
      </c>
      <c r="E134">
        <v>75.165000000000106</v>
      </c>
      <c r="G134">
        <f t="shared" si="2"/>
        <v>35.383500000000019</v>
      </c>
    </row>
    <row r="135" spans="1:7">
      <c r="A135">
        <v>134</v>
      </c>
      <c r="B135" t="s">
        <v>230</v>
      </c>
      <c r="C135">
        <v>70.825000000000003</v>
      </c>
      <c r="D135" t="s">
        <v>230</v>
      </c>
      <c r="E135">
        <v>70.215000000000003</v>
      </c>
      <c r="G135">
        <f t="shared" si="2"/>
        <v>35.290500000000002</v>
      </c>
    </row>
    <row r="136" spans="1:7">
      <c r="A136">
        <v>135</v>
      </c>
      <c r="B136" t="s">
        <v>231</v>
      </c>
      <c r="C136">
        <v>68.015000000000001</v>
      </c>
      <c r="D136" t="s">
        <v>231</v>
      </c>
      <c r="E136">
        <v>74.41</v>
      </c>
      <c r="G136">
        <f t="shared" si="2"/>
        <v>35.286499999999997</v>
      </c>
    </row>
    <row r="137" spans="1:7">
      <c r="A137">
        <v>136</v>
      </c>
      <c r="B137" t="s">
        <v>232</v>
      </c>
      <c r="C137">
        <v>73.200000000000102</v>
      </c>
      <c r="D137" t="s">
        <v>232</v>
      </c>
      <c r="E137">
        <v>66.625</v>
      </c>
      <c r="G137">
        <f t="shared" si="2"/>
        <v>35.285000000000032</v>
      </c>
    </row>
    <row r="138" spans="1:7">
      <c r="A138">
        <v>137</v>
      </c>
      <c r="B138" t="s">
        <v>64</v>
      </c>
      <c r="C138">
        <v>66.02</v>
      </c>
      <c r="D138" t="s">
        <v>64</v>
      </c>
      <c r="E138">
        <v>77.295000000000002</v>
      </c>
      <c r="G138">
        <f t="shared" si="2"/>
        <v>35.265000000000001</v>
      </c>
    </row>
    <row r="139" spans="1:7">
      <c r="A139">
        <v>138</v>
      </c>
      <c r="B139" t="s">
        <v>233</v>
      </c>
      <c r="C139">
        <v>67.98</v>
      </c>
      <c r="D139" t="s">
        <v>195</v>
      </c>
      <c r="E139">
        <v>73.77</v>
      </c>
      <c r="G139">
        <f t="shared" si="2"/>
        <v>35.148000000000003</v>
      </c>
    </row>
    <row r="140" spans="1:7">
      <c r="A140">
        <v>139</v>
      </c>
      <c r="B140" t="s">
        <v>234</v>
      </c>
      <c r="C140">
        <v>72.105000000000004</v>
      </c>
      <c r="D140" t="s">
        <v>234</v>
      </c>
      <c r="E140">
        <v>67.02</v>
      </c>
      <c r="G140">
        <f t="shared" si="2"/>
        <v>35.035499999999999</v>
      </c>
    </row>
    <row r="141" spans="1:7">
      <c r="A141">
        <v>140</v>
      </c>
      <c r="B141" t="s">
        <v>235</v>
      </c>
      <c r="C141">
        <v>69.944999999999993</v>
      </c>
      <c r="D141" t="s">
        <v>235</v>
      </c>
      <c r="E141">
        <v>69.575000000000003</v>
      </c>
      <c r="G141">
        <f t="shared" si="2"/>
        <v>34.898499999999999</v>
      </c>
    </row>
    <row r="142" spans="1:7">
      <c r="A142">
        <v>141</v>
      </c>
      <c r="B142" t="s">
        <v>236</v>
      </c>
      <c r="C142">
        <v>69.94</v>
      </c>
      <c r="D142" t="s">
        <v>236</v>
      </c>
      <c r="E142">
        <v>69.564999999999998</v>
      </c>
      <c r="G142">
        <f t="shared" si="2"/>
        <v>34.894999999999996</v>
      </c>
    </row>
    <row r="143" spans="1:7">
      <c r="A143">
        <v>142</v>
      </c>
      <c r="B143" t="s">
        <v>237</v>
      </c>
      <c r="C143">
        <v>70.42</v>
      </c>
      <c r="D143" t="s">
        <v>237</v>
      </c>
      <c r="E143">
        <v>68.650000000000006</v>
      </c>
      <c r="G143">
        <f t="shared" si="2"/>
        <v>34.856000000000002</v>
      </c>
    </row>
    <row r="144" spans="1:7">
      <c r="A144">
        <v>143</v>
      </c>
      <c r="B144" t="s">
        <v>238</v>
      </c>
      <c r="C144">
        <v>69.63</v>
      </c>
      <c r="D144" t="s">
        <v>238</v>
      </c>
      <c r="E144">
        <v>69.784999999999997</v>
      </c>
      <c r="G144">
        <f t="shared" si="2"/>
        <v>34.846000000000004</v>
      </c>
    </row>
    <row r="145" spans="1:7">
      <c r="A145">
        <v>144</v>
      </c>
      <c r="B145" t="s">
        <v>239</v>
      </c>
      <c r="C145">
        <v>71.77</v>
      </c>
      <c r="D145" t="s">
        <v>239</v>
      </c>
      <c r="E145">
        <v>66.349999999999994</v>
      </c>
      <c r="G145">
        <f t="shared" si="2"/>
        <v>34.801000000000002</v>
      </c>
    </row>
    <row r="146" spans="1:7">
      <c r="A146">
        <v>145</v>
      </c>
      <c r="B146" t="s">
        <v>240</v>
      </c>
      <c r="C146">
        <v>70.305000000000007</v>
      </c>
      <c r="D146" t="s">
        <v>240</v>
      </c>
      <c r="E146">
        <v>68.53</v>
      </c>
      <c r="G146">
        <f t="shared" si="2"/>
        <v>34.797499999999999</v>
      </c>
    </row>
    <row r="147" spans="1:7">
      <c r="A147">
        <v>146</v>
      </c>
      <c r="B147" t="s">
        <v>241</v>
      </c>
      <c r="C147">
        <v>69.284999999999997</v>
      </c>
      <c r="D147" t="s">
        <v>241</v>
      </c>
      <c r="E147">
        <v>69.665000000000006</v>
      </c>
      <c r="G147">
        <f t="shared" si="2"/>
        <v>34.718499999999999</v>
      </c>
    </row>
    <row r="148" spans="1:7">
      <c r="A148">
        <v>147</v>
      </c>
      <c r="B148" t="s">
        <v>242</v>
      </c>
      <c r="C148">
        <v>68.38</v>
      </c>
      <c r="D148" t="s">
        <v>242</v>
      </c>
      <c r="E148">
        <v>70.75</v>
      </c>
      <c r="G148">
        <f t="shared" si="2"/>
        <v>34.664000000000001</v>
      </c>
    </row>
    <row r="149" spans="1:7">
      <c r="A149">
        <v>148</v>
      </c>
      <c r="B149" t="s">
        <v>243</v>
      </c>
      <c r="C149">
        <v>64.905000000000001</v>
      </c>
      <c r="D149" t="s">
        <v>243</v>
      </c>
      <c r="E149">
        <v>75.8</v>
      </c>
      <c r="G149">
        <f t="shared" si="2"/>
        <v>34.631500000000003</v>
      </c>
    </row>
    <row r="150" spans="1:7">
      <c r="A150">
        <v>149</v>
      </c>
      <c r="B150" t="s">
        <v>244</v>
      </c>
      <c r="C150">
        <v>68.89</v>
      </c>
      <c r="D150" t="s">
        <v>244</v>
      </c>
      <c r="E150">
        <v>69.77</v>
      </c>
      <c r="G150">
        <f t="shared" si="2"/>
        <v>34.620999999999995</v>
      </c>
    </row>
    <row r="151" spans="1:7">
      <c r="A151">
        <v>150</v>
      </c>
      <c r="B151" t="s">
        <v>245</v>
      </c>
      <c r="C151">
        <v>70.3</v>
      </c>
      <c r="D151" t="s">
        <v>245</v>
      </c>
      <c r="E151">
        <v>67.260000000000005</v>
      </c>
      <c r="G151">
        <f t="shared" si="2"/>
        <v>34.542000000000002</v>
      </c>
    </row>
    <row r="152" spans="1:7">
      <c r="A152">
        <v>151</v>
      </c>
      <c r="B152" t="s">
        <v>246</v>
      </c>
      <c r="C152">
        <v>70.19</v>
      </c>
      <c r="D152" t="s">
        <v>246</v>
      </c>
      <c r="E152">
        <v>67.364999999999995</v>
      </c>
      <c r="G152">
        <f t="shared" si="2"/>
        <v>34.53</v>
      </c>
    </row>
    <row r="153" spans="1:7">
      <c r="A153">
        <v>152</v>
      </c>
      <c r="B153" t="s">
        <v>247</v>
      </c>
      <c r="C153">
        <v>70.53</v>
      </c>
      <c r="D153" t="s">
        <v>247</v>
      </c>
      <c r="E153">
        <v>66.72</v>
      </c>
      <c r="G153">
        <f t="shared" si="2"/>
        <v>34.503</v>
      </c>
    </row>
    <row r="154" spans="1:7">
      <c r="A154">
        <v>153</v>
      </c>
      <c r="B154" t="s">
        <v>248</v>
      </c>
      <c r="C154">
        <v>68.344999999999999</v>
      </c>
      <c r="D154" t="s">
        <v>248</v>
      </c>
      <c r="E154">
        <v>69.905000000000001</v>
      </c>
      <c r="G154">
        <f t="shared" si="2"/>
        <v>34.484499999999997</v>
      </c>
    </row>
    <row r="155" spans="1:7">
      <c r="A155">
        <v>154</v>
      </c>
      <c r="B155" t="s">
        <v>212</v>
      </c>
      <c r="C155">
        <v>68.98</v>
      </c>
      <c r="D155" t="s">
        <v>249</v>
      </c>
      <c r="E155">
        <v>68.795000000000002</v>
      </c>
      <c r="G155">
        <f t="shared" si="2"/>
        <v>34.453000000000003</v>
      </c>
    </row>
    <row r="156" spans="1:7">
      <c r="A156">
        <v>155</v>
      </c>
      <c r="B156" t="s">
        <v>250</v>
      </c>
      <c r="C156">
        <v>66.540000000000006</v>
      </c>
      <c r="D156" t="s">
        <v>250</v>
      </c>
      <c r="E156">
        <v>71.915000000000006</v>
      </c>
      <c r="G156">
        <f t="shared" si="2"/>
        <v>34.344999999999999</v>
      </c>
    </row>
    <row r="157" spans="1:7">
      <c r="A157">
        <v>156</v>
      </c>
      <c r="B157" t="s">
        <v>226</v>
      </c>
      <c r="C157">
        <v>69.984999999999999</v>
      </c>
      <c r="D157" t="s">
        <v>251</v>
      </c>
      <c r="E157">
        <v>66.38</v>
      </c>
      <c r="G157">
        <f t="shared" si="2"/>
        <v>34.271500000000003</v>
      </c>
    </row>
    <row r="158" spans="1:7">
      <c r="A158">
        <v>157</v>
      </c>
      <c r="B158" t="s">
        <v>252</v>
      </c>
      <c r="C158">
        <v>68.78</v>
      </c>
      <c r="D158" t="s">
        <v>252</v>
      </c>
      <c r="E158">
        <v>68.069999999999993</v>
      </c>
      <c r="G158">
        <f t="shared" si="2"/>
        <v>34.247999999999998</v>
      </c>
    </row>
    <row r="159" spans="1:7">
      <c r="A159">
        <v>158</v>
      </c>
      <c r="B159" t="s">
        <v>253</v>
      </c>
      <c r="C159">
        <v>63.335000000000001</v>
      </c>
      <c r="D159" t="s">
        <v>253</v>
      </c>
      <c r="E159">
        <v>75.844999999999999</v>
      </c>
      <c r="G159">
        <f t="shared" si="2"/>
        <v>34.169499999999999</v>
      </c>
    </row>
    <row r="160" spans="1:7">
      <c r="A160">
        <v>159</v>
      </c>
      <c r="B160" t="s">
        <v>254</v>
      </c>
      <c r="C160">
        <v>68.385000000000005</v>
      </c>
      <c r="D160" t="s">
        <v>254</v>
      </c>
      <c r="E160">
        <v>67.875</v>
      </c>
      <c r="G160">
        <f t="shared" si="2"/>
        <v>34.090499999999999</v>
      </c>
    </row>
    <row r="161" spans="1:7">
      <c r="A161">
        <v>160</v>
      </c>
      <c r="B161" t="s">
        <v>255</v>
      </c>
      <c r="C161">
        <v>68.98</v>
      </c>
      <c r="D161" t="s">
        <v>255</v>
      </c>
      <c r="E161">
        <v>66.86</v>
      </c>
      <c r="G161">
        <f t="shared" si="2"/>
        <v>34.066000000000003</v>
      </c>
    </row>
    <row r="162" spans="1:7">
      <c r="A162">
        <v>161</v>
      </c>
      <c r="B162" t="s">
        <v>256</v>
      </c>
      <c r="C162">
        <v>70.444999999999993</v>
      </c>
      <c r="D162" t="s">
        <v>256</v>
      </c>
      <c r="E162">
        <v>64.534999999999997</v>
      </c>
      <c r="G162">
        <f t="shared" si="2"/>
        <v>34.040499999999994</v>
      </c>
    </row>
    <row r="163" spans="1:7">
      <c r="A163">
        <v>162</v>
      </c>
      <c r="B163" t="s">
        <v>257</v>
      </c>
      <c r="C163">
        <v>68.795000000000002</v>
      </c>
      <c r="D163" t="s">
        <v>257</v>
      </c>
      <c r="E163">
        <v>66.694999999999993</v>
      </c>
      <c r="G163">
        <f t="shared" si="2"/>
        <v>33.977499999999999</v>
      </c>
    </row>
    <row r="164" spans="1:7">
      <c r="A164">
        <v>163</v>
      </c>
      <c r="B164" t="s">
        <v>258</v>
      </c>
      <c r="C164">
        <v>68.375</v>
      </c>
      <c r="D164" t="s">
        <v>258</v>
      </c>
      <c r="E164">
        <v>67.3</v>
      </c>
      <c r="G164">
        <f t="shared" si="2"/>
        <v>33.972499999999997</v>
      </c>
    </row>
    <row r="165" spans="1:7">
      <c r="A165">
        <v>164</v>
      </c>
      <c r="B165" t="s">
        <v>259</v>
      </c>
      <c r="C165">
        <v>67.905000000000001</v>
      </c>
      <c r="D165" t="s">
        <v>259</v>
      </c>
      <c r="E165">
        <v>67.974999999999994</v>
      </c>
      <c r="G165">
        <f t="shared" si="2"/>
        <v>33.966499999999996</v>
      </c>
    </row>
    <row r="166" spans="1:7">
      <c r="A166">
        <v>165</v>
      </c>
      <c r="B166" t="s">
        <v>249</v>
      </c>
      <c r="C166">
        <v>68.69</v>
      </c>
      <c r="D166" t="s">
        <v>233</v>
      </c>
      <c r="E166">
        <v>66.59</v>
      </c>
      <c r="G166">
        <f t="shared" si="2"/>
        <v>33.924999999999997</v>
      </c>
    </row>
    <row r="167" spans="1:7">
      <c r="A167">
        <v>166</v>
      </c>
      <c r="B167" t="s">
        <v>260</v>
      </c>
      <c r="C167">
        <v>68.44</v>
      </c>
      <c r="D167" t="s">
        <v>260</v>
      </c>
      <c r="E167">
        <v>66.614999999999995</v>
      </c>
      <c r="G167">
        <f t="shared" si="2"/>
        <v>33.855000000000004</v>
      </c>
    </row>
    <row r="168" spans="1:7">
      <c r="A168">
        <v>167</v>
      </c>
      <c r="B168" t="s">
        <v>261</v>
      </c>
      <c r="C168">
        <v>67.81</v>
      </c>
      <c r="D168" t="s">
        <v>261</v>
      </c>
      <c r="E168">
        <v>67.5</v>
      </c>
      <c r="G168">
        <f t="shared" si="2"/>
        <v>33.843000000000004</v>
      </c>
    </row>
    <row r="169" spans="1:7">
      <c r="A169">
        <v>168</v>
      </c>
      <c r="B169" t="s">
        <v>262</v>
      </c>
      <c r="C169">
        <v>68.364999999999995</v>
      </c>
      <c r="D169" t="s">
        <v>262</v>
      </c>
      <c r="E169">
        <v>66.284999999999997</v>
      </c>
      <c r="G169">
        <f t="shared" si="2"/>
        <v>33.766500000000001</v>
      </c>
    </row>
    <row r="170" spans="1:7">
      <c r="A170">
        <v>169</v>
      </c>
      <c r="B170" t="s">
        <v>263</v>
      </c>
      <c r="C170">
        <v>68.114999999999995</v>
      </c>
      <c r="D170" t="s">
        <v>263</v>
      </c>
      <c r="E170">
        <v>66.650000000000006</v>
      </c>
      <c r="G170">
        <f t="shared" si="2"/>
        <v>33.764499999999998</v>
      </c>
    </row>
    <row r="171" spans="1:7">
      <c r="A171">
        <v>170</v>
      </c>
      <c r="B171" t="s">
        <v>264</v>
      </c>
      <c r="C171">
        <v>67.52</v>
      </c>
      <c r="D171" t="s">
        <v>264</v>
      </c>
      <c r="E171">
        <v>66.95</v>
      </c>
      <c r="G171">
        <f t="shared" si="2"/>
        <v>33.646000000000001</v>
      </c>
    </row>
    <row r="172" spans="1:7">
      <c r="A172">
        <v>171</v>
      </c>
      <c r="B172" t="s">
        <v>265</v>
      </c>
      <c r="C172">
        <v>67.775000000000006</v>
      </c>
      <c r="D172" t="s">
        <v>265</v>
      </c>
      <c r="E172">
        <v>66.055000000000007</v>
      </c>
      <c r="G172">
        <f t="shared" si="2"/>
        <v>33.543500000000002</v>
      </c>
    </row>
    <row r="173" spans="1:7">
      <c r="A173">
        <v>172</v>
      </c>
      <c r="B173" t="s">
        <v>266</v>
      </c>
      <c r="C173">
        <v>67.87</v>
      </c>
      <c r="D173" t="s">
        <v>266</v>
      </c>
      <c r="E173">
        <v>65.734999999999999</v>
      </c>
      <c r="G173">
        <f t="shared" si="2"/>
        <v>33.508000000000003</v>
      </c>
    </row>
    <row r="174" spans="1:7">
      <c r="A174">
        <v>173</v>
      </c>
      <c r="B174" t="s">
        <v>267</v>
      </c>
      <c r="C174">
        <v>67.81</v>
      </c>
      <c r="D174" t="s">
        <v>267</v>
      </c>
      <c r="E174">
        <v>65.739999999999995</v>
      </c>
      <c r="G174">
        <f t="shared" si="2"/>
        <v>33.491</v>
      </c>
    </row>
    <row r="175" spans="1:7">
      <c r="A175">
        <v>174</v>
      </c>
      <c r="B175" t="s">
        <v>268</v>
      </c>
      <c r="C175">
        <v>70.334999999999994</v>
      </c>
      <c r="D175" t="s">
        <v>268</v>
      </c>
      <c r="E175">
        <v>61.744999999999997</v>
      </c>
      <c r="G175">
        <f t="shared" si="2"/>
        <v>33.4495</v>
      </c>
    </row>
    <row r="176" spans="1:7">
      <c r="A176">
        <v>175</v>
      </c>
      <c r="B176" t="s">
        <v>269</v>
      </c>
      <c r="C176">
        <v>68.819999999999993</v>
      </c>
      <c r="D176" t="s">
        <v>269</v>
      </c>
      <c r="E176">
        <v>63.774999999999999</v>
      </c>
      <c r="G176">
        <f t="shared" si="2"/>
        <v>33.400999999999996</v>
      </c>
    </row>
    <row r="177" spans="1:7">
      <c r="A177">
        <v>176</v>
      </c>
      <c r="B177" t="s">
        <v>270</v>
      </c>
      <c r="C177">
        <v>65.739999999999995</v>
      </c>
      <c r="D177" t="s">
        <v>270</v>
      </c>
      <c r="E177">
        <v>68.34</v>
      </c>
      <c r="G177">
        <f t="shared" si="2"/>
        <v>33.39</v>
      </c>
    </row>
    <row r="178" spans="1:7">
      <c r="A178">
        <v>177</v>
      </c>
      <c r="B178" t="s">
        <v>271</v>
      </c>
      <c r="C178">
        <v>68.935000000000002</v>
      </c>
      <c r="D178" t="s">
        <v>271</v>
      </c>
      <c r="E178">
        <v>63.38</v>
      </c>
      <c r="G178">
        <f t="shared" si="2"/>
        <v>33.356499999999997</v>
      </c>
    </row>
    <row r="179" spans="1:7">
      <c r="A179">
        <v>178</v>
      </c>
      <c r="B179" t="s">
        <v>272</v>
      </c>
      <c r="C179">
        <v>64.319999999999993</v>
      </c>
      <c r="D179" t="s">
        <v>272</v>
      </c>
      <c r="E179">
        <v>70.284999999999997</v>
      </c>
      <c r="G179">
        <f t="shared" si="2"/>
        <v>33.352999999999994</v>
      </c>
    </row>
    <row r="180" spans="1:7">
      <c r="A180">
        <v>179</v>
      </c>
      <c r="B180" t="s">
        <v>273</v>
      </c>
      <c r="C180">
        <v>69.52</v>
      </c>
      <c r="D180" t="s">
        <v>37</v>
      </c>
      <c r="E180">
        <v>62.405000000000001</v>
      </c>
      <c r="G180">
        <f t="shared" si="2"/>
        <v>33.337000000000003</v>
      </c>
    </row>
    <row r="181" spans="1:7">
      <c r="A181">
        <v>180</v>
      </c>
      <c r="B181" t="s">
        <v>274</v>
      </c>
      <c r="C181">
        <v>67.95</v>
      </c>
      <c r="D181" t="s">
        <v>274</v>
      </c>
      <c r="E181">
        <v>64.534999999999997</v>
      </c>
      <c r="G181">
        <f t="shared" si="2"/>
        <v>33.292000000000002</v>
      </c>
    </row>
    <row r="182" spans="1:7">
      <c r="A182">
        <v>181</v>
      </c>
      <c r="B182" t="s">
        <v>275</v>
      </c>
      <c r="C182">
        <v>68.034999999999997</v>
      </c>
      <c r="D182" t="s">
        <v>275</v>
      </c>
      <c r="E182">
        <v>64.400000000000006</v>
      </c>
      <c r="G182">
        <f t="shared" si="2"/>
        <v>33.290500000000002</v>
      </c>
    </row>
    <row r="183" spans="1:7">
      <c r="A183">
        <v>182</v>
      </c>
      <c r="B183" t="s">
        <v>276</v>
      </c>
      <c r="C183">
        <v>62.445</v>
      </c>
      <c r="D183" t="s">
        <v>276</v>
      </c>
      <c r="E183">
        <v>72.534999999999997</v>
      </c>
      <c r="G183">
        <f t="shared" si="2"/>
        <v>33.240499999999997</v>
      </c>
    </row>
    <row r="184" spans="1:7">
      <c r="A184">
        <v>183</v>
      </c>
      <c r="B184" t="s">
        <v>277</v>
      </c>
      <c r="C184">
        <v>66.605000000000004</v>
      </c>
      <c r="D184" t="s">
        <v>277</v>
      </c>
      <c r="E184">
        <v>66.099999999999994</v>
      </c>
      <c r="G184">
        <f t="shared" si="2"/>
        <v>33.201499999999996</v>
      </c>
    </row>
    <row r="185" spans="1:7">
      <c r="A185">
        <v>184</v>
      </c>
      <c r="B185" t="s">
        <v>278</v>
      </c>
      <c r="C185">
        <v>68.709999999999994</v>
      </c>
      <c r="D185" t="s">
        <v>278</v>
      </c>
      <c r="E185">
        <v>62.62</v>
      </c>
      <c r="G185">
        <f t="shared" si="2"/>
        <v>33.137</v>
      </c>
    </row>
    <row r="186" spans="1:7">
      <c r="A186">
        <v>185</v>
      </c>
      <c r="B186" t="s">
        <v>279</v>
      </c>
      <c r="C186">
        <v>66.915000000000006</v>
      </c>
      <c r="D186" t="s">
        <v>279</v>
      </c>
      <c r="E186">
        <v>64.489999999999995</v>
      </c>
      <c r="G186">
        <f t="shared" si="2"/>
        <v>32.972499999999997</v>
      </c>
    </row>
    <row r="187" spans="1:7">
      <c r="A187">
        <v>186</v>
      </c>
      <c r="B187" t="s">
        <v>280</v>
      </c>
      <c r="C187">
        <v>67.704999999999998</v>
      </c>
      <c r="D187" t="s">
        <v>280</v>
      </c>
      <c r="E187">
        <v>62.95</v>
      </c>
      <c r="G187">
        <f t="shared" si="2"/>
        <v>32.901499999999999</v>
      </c>
    </row>
    <row r="188" spans="1:7">
      <c r="A188">
        <v>187</v>
      </c>
      <c r="B188" t="s">
        <v>281</v>
      </c>
      <c r="C188">
        <v>60.75</v>
      </c>
      <c r="D188" t="s">
        <v>281</v>
      </c>
      <c r="E188">
        <v>72.435000000000002</v>
      </c>
      <c r="G188">
        <f t="shared" si="2"/>
        <v>32.712000000000003</v>
      </c>
    </row>
    <row r="189" spans="1:7">
      <c r="A189">
        <v>188</v>
      </c>
      <c r="B189" t="s">
        <v>282</v>
      </c>
      <c r="C189">
        <v>62.295000000000002</v>
      </c>
      <c r="D189" t="s">
        <v>282</v>
      </c>
      <c r="E189">
        <v>69.564999999999998</v>
      </c>
      <c r="G189">
        <f t="shared" si="2"/>
        <v>32.601500000000001</v>
      </c>
    </row>
    <row r="190" spans="1:7">
      <c r="A190">
        <v>189</v>
      </c>
      <c r="B190" t="s">
        <v>283</v>
      </c>
      <c r="C190">
        <v>64.435000000000002</v>
      </c>
      <c r="D190" t="s">
        <v>283</v>
      </c>
      <c r="E190">
        <v>64.94</v>
      </c>
      <c r="G190">
        <f t="shared" si="2"/>
        <v>32.3185</v>
      </c>
    </row>
    <row r="191" spans="1:7">
      <c r="A191">
        <v>190</v>
      </c>
      <c r="B191" t="s">
        <v>284</v>
      </c>
      <c r="C191">
        <v>62.62</v>
      </c>
      <c r="D191" t="s">
        <v>284</v>
      </c>
      <c r="E191">
        <v>67.185000000000002</v>
      </c>
      <c r="G191">
        <f t="shared" si="2"/>
        <v>32.222999999999999</v>
      </c>
    </row>
    <row r="192" spans="1:7">
      <c r="A192">
        <v>191</v>
      </c>
      <c r="B192" t="s">
        <v>285</v>
      </c>
      <c r="C192">
        <v>67</v>
      </c>
      <c r="D192" t="s">
        <v>285</v>
      </c>
      <c r="E192">
        <v>59.67</v>
      </c>
      <c r="G192">
        <f t="shared" si="2"/>
        <v>32.033999999999999</v>
      </c>
    </row>
    <row r="193" spans="1:7">
      <c r="A193">
        <v>192</v>
      </c>
      <c r="B193" t="s">
        <v>286</v>
      </c>
      <c r="C193">
        <v>69.525000000000006</v>
      </c>
      <c r="D193" t="s">
        <v>286</v>
      </c>
      <c r="E193">
        <v>55.66</v>
      </c>
      <c r="G193">
        <f t="shared" si="2"/>
        <v>31.9895</v>
      </c>
    </row>
    <row r="194" spans="1:7">
      <c r="A194">
        <v>193</v>
      </c>
      <c r="B194" t="s">
        <v>287</v>
      </c>
      <c r="C194">
        <v>66.474999999999994</v>
      </c>
      <c r="D194" t="s">
        <v>287</v>
      </c>
      <c r="E194">
        <v>60.2</v>
      </c>
      <c r="G194">
        <f t="shared" ref="G194:G221" si="3">C194*0.3+E194*0.2</f>
        <v>31.982500000000002</v>
      </c>
    </row>
    <row r="195" spans="1:7">
      <c r="A195">
        <v>194</v>
      </c>
      <c r="B195" t="s">
        <v>288</v>
      </c>
      <c r="C195">
        <v>62.97</v>
      </c>
      <c r="D195" t="s">
        <v>288</v>
      </c>
      <c r="E195">
        <v>65.045000000000002</v>
      </c>
      <c r="G195">
        <f t="shared" si="3"/>
        <v>31.9</v>
      </c>
    </row>
    <row r="196" spans="1:7">
      <c r="A196">
        <v>195</v>
      </c>
      <c r="B196" t="s">
        <v>184</v>
      </c>
      <c r="C196">
        <v>69.385000000000005</v>
      </c>
      <c r="D196" t="s">
        <v>220</v>
      </c>
      <c r="E196">
        <v>55.125</v>
      </c>
      <c r="G196">
        <f t="shared" si="3"/>
        <v>31.840499999999999</v>
      </c>
    </row>
    <row r="197" spans="1:7">
      <c r="A197">
        <v>196</v>
      </c>
      <c r="B197" t="s">
        <v>196</v>
      </c>
      <c r="C197">
        <v>59.86</v>
      </c>
      <c r="D197" t="s">
        <v>273</v>
      </c>
      <c r="E197">
        <v>69.254999999999995</v>
      </c>
      <c r="G197">
        <f t="shared" si="3"/>
        <v>31.808999999999997</v>
      </c>
    </row>
    <row r="198" spans="1:7">
      <c r="A198">
        <v>197</v>
      </c>
      <c r="B198" t="s">
        <v>289</v>
      </c>
      <c r="C198">
        <v>51.89</v>
      </c>
      <c r="D198" t="s">
        <v>289</v>
      </c>
      <c r="E198">
        <v>81.02</v>
      </c>
      <c r="G198">
        <f t="shared" si="3"/>
        <v>31.771000000000001</v>
      </c>
    </row>
    <row r="199" spans="1:7">
      <c r="A199">
        <v>198</v>
      </c>
      <c r="B199" t="s">
        <v>290</v>
      </c>
      <c r="C199">
        <v>49.365000000000002</v>
      </c>
      <c r="D199" t="s">
        <v>290</v>
      </c>
      <c r="E199">
        <v>84.204999999999998</v>
      </c>
      <c r="G199">
        <f t="shared" si="3"/>
        <v>31.650500000000001</v>
      </c>
    </row>
    <row r="200" spans="1:7">
      <c r="A200">
        <v>199</v>
      </c>
      <c r="B200" t="s">
        <v>291</v>
      </c>
      <c r="C200">
        <v>55.51</v>
      </c>
      <c r="D200" t="s">
        <v>291</v>
      </c>
      <c r="E200">
        <v>72.73</v>
      </c>
      <c r="G200">
        <f t="shared" si="3"/>
        <v>31.198999999999998</v>
      </c>
    </row>
    <row r="201" spans="1:7">
      <c r="A201">
        <v>200</v>
      </c>
      <c r="B201" t="s">
        <v>292</v>
      </c>
      <c r="C201">
        <v>55.23</v>
      </c>
      <c r="D201" t="s">
        <v>292</v>
      </c>
      <c r="E201">
        <v>72.84</v>
      </c>
      <c r="G201">
        <f t="shared" si="3"/>
        <v>31.137</v>
      </c>
    </row>
    <row r="202" spans="1:7">
      <c r="A202">
        <v>201</v>
      </c>
      <c r="B202" t="s">
        <v>293</v>
      </c>
      <c r="C202">
        <v>62.975000000000001</v>
      </c>
      <c r="D202" t="s">
        <v>293</v>
      </c>
      <c r="E202">
        <v>60.8</v>
      </c>
      <c r="G202">
        <f t="shared" si="3"/>
        <v>31.052499999999998</v>
      </c>
    </row>
    <row r="203" spans="1:7">
      <c r="A203">
        <v>202</v>
      </c>
      <c r="B203" t="s">
        <v>294</v>
      </c>
      <c r="C203">
        <v>66.965000000000003</v>
      </c>
      <c r="D203" t="s">
        <v>294</v>
      </c>
      <c r="E203">
        <v>52.85</v>
      </c>
      <c r="G203">
        <f t="shared" si="3"/>
        <v>30.659500000000001</v>
      </c>
    </row>
    <row r="204" spans="1:7">
      <c r="A204">
        <v>203</v>
      </c>
      <c r="B204" t="s">
        <v>295</v>
      </c>
      <c r="C204">
        <v>50.01</v>
      </c>
      <c r="D204" t="s">
        <v>295</v>
      </c>
      <c r="E204">
        <v>78.064999999999998</v>
      </c>
      <c r="G204">
        <f t="shared" si="3"/>
        <v>30.616</v>
      </c>
    </row>
    <row r="205" spans="1:7">
      <c r="A205">
        <v>204</v>
      </c>
      <c r="B205" t="s">
        <v>296</v>
      </c>
      <c r="C205">
        <v>59.05</v>
      </c>
      <c r="D205" t="s">
        <v>296</v>
      </c>
      <c r="E205">
        <v>58.91</v>
      </c>
      <c r="G205">
        <f t="shared" si="3"/>
        <v>29.497</v>
      </c>
    </row>
    <row r="206" spans="1:7">
      <c r="A206">
        <v>205</v>
      </c>
      <c r="B206" t="s">
        <v>297</v>
      </c>
      <c r="C206">
        <v>55.774999999999999</v>
      </c>
      <c r="D206" t="s">
        <v>297</v>
      </c>
      <c r="E206">
        <v>62.505000000000003</v>
      </c>
      <c r="G206">
        <f t="shared" si="3"/>
        <v>29.233499999999999</v>
      </c>
    </row>
    <row r="207" spans="1:7">
      <c r="A207">
        <v>206</v>
      </c>
      <c r="B207" t="s">
        <v>298</v>
      </c>
      <c r="C207">
        <v>50.47</v>
      </c>
      <c r="D207" t="s">
        <v>298</v>
      </c>
      <c r="E207">
        <v>70.385000000000005</v>
      </c>
      <c r="G207">
        <f t="shared" si="3"/>
        <v>29.218</v>
      </c>
    </row>
    <row r="208" spans="1:7">
      <c r="A208">
        <v>207</v>
      </c>
      <c r="B208" t="s">
        <v>299</v>
      </c>
      <c r="C208">
        <v>80.584999999999994</v>
      </c>
      <c r="D208" t="s">
        <v>299</v>
      </c>
      <c r="E208">
        <v>25.13</v>
      </c>
      <c r="G208">
        <f t="shared" si="3"/>
        <v>29.201499999999996</v>
      </c>
    </row>
    <row r="209" spans="1:7">
      <c r="A209">
        <v>208</v>
      </c>
      <c r="B209" t="s">
        <v>300</v>
      </c>
      <c r="C209">
        <v>47.164999999999999</v>
      </c>
      <c r="D209" t="s">
        <v>300</v>
      </c>
      <c r="E209">
        <v>74.14</v>
      </c>
      <c r="G209">
        <f t="shared" si="3"/>
        <v>28.977499999999999</v>
      </c>
    </row>
    <row r="210" spans="1:7">
      <c r="A210">
        <v>209</v>
      </c>
      <c r="B210" t="s">
        <v>301</v>
      </c>
      <c r="C210">
        <v>46</v>
      </c>
      <c r="D210" t="s">
        <v>301</v>
      </c>
      <c r="E210">
        <v>59.33</v>
      </c>
      <c r="G210">
        <f t="shared" si="3"/>
        <v>25.665999999999997</v>
      </c>
    </row>
    <row r="211" spans="1:7">
      <c r="A211">
        <v>210</v>
      </c>
      <c r="B211" t="s">
        <v>302</v>
      </c>
      <c r="C211">
        <v>54.344999999999999</v>
      </c>
      <c r="D211" t="s">
        <v>302</v>
      </c>
      <c r="E211">
        <v>43.59</v>
      </c>
      <c r="G211">
        <f t="shared" si="3"/>
        <v>25.021500000000003</v>
      </c>
    </row>
    <row r="212" spans="1:7">
      <c r="A212">
        <v>211</v>
      </c>
      <c r="B212" t="s">
        <v>303</v>
      </c>
      <c r="C212">
        <v>46.26</v>
      </c>
      <c r="D212" t="s">
        <v>303</v>
      </c>
      <c r="E212">
        <v>47.84</v>
      </c>
      <c r="G212">
        <f t="shared" si="3"/>
        <v>23.445999999999998</v>
      </c>
    </row>
    <row r="213" spans="1:7">
      <c r="A213">
        <v>212</v>
      </c>
      <c r="B213" t="s">
        <v>304</v>
      </c>
      <c r="C213">
        <v>78.16</v>
      </c>
      <c r="D213" t="s">
        <v>304</v>
      </c>
      <c r="E213">
        <v>-32.5</v>
      </c>
      <c r="G213">
        <f t="shared" si="3"/>
        <v>16.947999999999997</v>
      </c>
    </row>
    <row r="214" spans="1:7">
      <c r="A214">
        <v>213</v>
      </c>
      <c r="B214" t="s">
        <v>305</v>
      </c>
      <c r="C214">
        <v>5.47</v>
      </c>
      <c r="D214" t="s">
        <v>305</v>
      </c>
      <c r="E214">
        <v>73.88</v>
      </c>
      <c r="G214">
        <f t="shared" si="3"/>
        <v>16.416999999999998</v>
      </c>
    </row>
    <row r="215" spans="1:7">
      <c r="A215">
        <v>214</v>
      </c>
      <c r="B215" t="s">
        <v>306</v>
      </c>
      <c r="D215" t="s">
        <v>306</v>
      </c>
      <c r="E215">
        <v>74.39</v>
      </c>
      <c r="G215">
        <f t="shared" si="3"/>
        <v>14.878</v>
      </c>
    </row>
    <row r="216" spans="1:7">
      <c r="A216">
        <v>215</v>
      </c>
      <c r="B216" t="s">
        <v>307</v>
      </c>
      <c r="D216" t="s">
        <v>307</v>
      </c>
      <c r="E216">
        <v>73.7</v>
      </c>
      <c r="G216">
        <f t="shared" si="3"/>
        <v>14.740000000000002</v>
      </c>
    </row>
    <row r="217" spans="1:7">
      <c r="A217">
        <v>216</v>
      </c>
      <c r="B217" t="s">
        <v>308</v>
      </c>
      <c r="D217" t="s">
        <v>308</v>
      </c>
      <c r="E217">
        <v>69.905000000000001</v>
      </c>
      <c r="G217">
        <f t="shared" si="3"/>
        <v>13.981000000000002</v>
      </c>
    </row>
    <row r="218" spans="1:7">
      <c r="A218">
        <v>217</v>
      </c>
      <c r="B218" t="s">
        <v>309</v>
      </c>
      <c r="D218" t="s">
        <v>309</v>
      </c>
      <c r="E218">
        <v>68.03</v>
      </c>
      <c r="G218">
        <f t="shared" si="3"/>
        <v>13.606000000000002</v>
      </c>
    </row>
    <row r="219" spans="1:7">
      <c r="A219">
        <v>218</v>
      </c>
      <c r="B219" t="s">
        <v>310</v>
      </c>
      <c r="C219">
        <v>0</v>
      </c>
      <c r="D219" t="s">
        <v>310</v>
      </c>
      <c r="E219">
        <v>67.53</v>
      </c>
      <c r="G219">
        <f t="shared" si="3"/>
        <v>13.506</v>
      </c>
    </row>
    <row r="220" spans="1:7">
      <c r="A220">
        <v>219</v>
      </c>
      <c r="B220" t="s">
        <v>311</v>
      </c>
      <c r="C220">
        <v>0</v>
      </c>
      <c r="D220" t="s">
        <v>311</v>
      </c>
      <c r="E220">
        <v>63.11</v>
      </c>
      <c r="G220">
        <f t="shared" si="3"/>
        <v>12.622</v>
      </c>
    </row>
    <row r="221" spans="1:7">
      <c r="A221">
        <v>220</v>
      </c>
      <c r="B221" t="s">
        <v>312</v>
      </c>
      <c r="D221" t="s">
        <v>312</v>
      </c>
      <c r="E221">
        <v>53.44</v>
      </c>
      <c r="G221">
        <f t="shared" si="3"/>
        <v>10.688000000000001</v>
      </c>
    </row>
  </sheetData>
  <autoFilter ref="B1:G221" xr:uid="{00000000-0009-0000-0000-000001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8"/>
  <sheetViews>
    <sheetView topLeftCell="B28" zoomScale="90" zoomScaleNormal="90" workbookViewId="0">
      <selection activeCell="I51" sqref="I51"/>
    </sheetView>
  </sheetViews>
  <sheetFormatPr defaultRowHeight="15"/>
  <cols>
    <col min="1" max="1" width="4.52734375" customWidth="1"/>
    <col min="2" max="2" width="7.1171875" customWidth="1"/>
    <col min="3" max="4" width="8.3515625" customWidth="1"/>
    <col min="5" max="5" width="7.52734375" customWidth="1"/>
    <col min="6" max="6" width="7.41015625" customWidth="1"/>
    <col min="7" max="8" width="10.1171875" customWidth="1"/>
    <col min="9" max="9" width="46.64453125" customWidth="1"/>
    <col min="10" max="10" width="9.46875" customWidth="1"/>
    <col min="11" max="12" width="7.41015625" customWidth="1"/>
    <col min="13" max="13" width="10.1171875" customWidth="1"/>
    <col min="14" max="1025" width="7.41015625" customWidth="1"/>
  </cols>
  <sheetData>
    <row r="1" spans="1:16">
      <c r="B1" t="s">
        <v>313</v>
      </c>
      <c r="D1" s="1" t="s">
        <v>1</v>
      </c>
    </row>
    <row r="2" spans="1:16">
      <c r="B2" t="s">
        <v>314</v>
      </c>
      <c r="C2" s="1" t="s">
        <v>315</v>
      </c>
      <c r="D2" t="s">
        <v>316</v>
      </c>
    </row>
    <row r="3" spans="1:16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spans="1:16">
      <c r="A4" s="6">
        <v>30</v>
      </c>
      <c r="B4" s="6">
        <v>0</v>
      </c>
      <c r="C4" s="7" t="s">
        <v>131</v>
      </c>
      <c r="D4" s="6" t="s">
        <v>317</v>
      </c>
      <c r="E4" s="6">
        <v>0.28999999999999998</v>
      </c>
      <c r="F4" s="6">
        <v>2.13</v>
      </c>
      <c r="G4" s="6">
        <v>2.3199999999999998</v>
      </c>
      <c r="H4" s="6">
        <v>0.01</v>
      </c>
      <c r="I4" s="7" t="s">
        <v>318</v>
      </c>
      <c r="J4" s="7" t="s">
        <v>319</v>
      </c>
      <c r="K4" s="6">
        <f t="shared" ref="K4:K35" si="0">E4*B4+F4*(1-B4)</f>
        <v>2.13</v>
      </c>
      <c r="L4" s="6">
        <f t="shared" ref="L4:L35" si="1">E4*(1-B4)+F4*B4</f>
        <v>0.28999999999999998</v>
      </c>
      <c r="M4" s="6">
        <f t="shared" ref="M4:M35" si="2">G4*B4+H4*(1-B4)</f>
        <v>0.01</v>
      </c>
      <c r="N4" s="6">
        <f t="shared" ref="N4:N35" si="3">G4*(1-B4) + H4*B4</f>
        <v>2.3199999999999998</v>
      </c>
      <c r="O4" s="6" t="s">
        <v>320</v>
      </c>
      <c r="P4" s="6"/>
    </row>
    <row r="5" spans="1:16" s="3" customFormat="1">
      <c r="A5" s="3">
        <v>9</v>
      </c>
      <c r="B5" s="3">
        <v>1</v>
      </c>
      <c r="C5" s="1" t="s">
        <v>20</v>
      </c>
      <c r="D5" s="2" t="s">
        <v>321</v>
      </c>
      <c r="E5" s="3">
        <v>0.16</v>
      </c>
      <c r="F5" s="3">
        <v>2.15</v>
      </c>
      <c r="G5" s="3">
        <v>0.02</v>
      </c>
      <c r="H5" s="3">
        <v>2.09</v>
      </c>
      <c r="I5" s="1" t="s">
        <v>322</v>
      </c>
      <c r="J5" s="1" t="s">
        <v>323</v>
      </c>
      <c r="K5" s="3">
        <f t="shared" si="0"/>
        <v>0.16</v>
      </c>
      <c r="L5" s="3">
        <f t="shared" si="1"/>
        <v>2.15</v>
      </c>
      <c r="M5" s="3">
        <f t="shared" si="2"/>
        <v>0.02</v>
      </c>
      <c r="N5" s="3">
        <f t="shared" si="3"/>
        <v>2.09</v>
      </c>
    </row>
    <row r="6" spans="1:16">
      <c r="A6">
        <v>5</v>
      </c>
      <c r="B6">
        <v>0</v>
      </c>
      <c r="C6" s="1" t="s">
        <v>17</v>
      </c>
      <c r="D6" t="s">
        <v>324</v>
      </c>
      <c r="E6">
        <v>2.16</v>
      </c>
      <c r="F6">
        <v>2.5000000000000001E-2</v>
      </c>
      <c r="G6">
        <v>2.16</v>
      </c>
      <c r="H6">
        <v>0.04</v>
      </c>
      <c r="I6" s="1" t="s">
        <v>325</v>
      </c>
      <c r="J6" s="1" t="s">
        <v>326</v>
      </c>
      <c r="K6">
        <f t="shared" si="0"/>
        <v>2.5000000000000001E-2</v>
      </c>
      <c r="L6">
        <f t="shared" si="1"/>
        <v>2.16</v>
      </c>
      <c r="M6">
        <f t="shared" si="2"/>
        <v>0.04</v>
      </c>
      <c r="N6">
        <f t="shared" si="3"/>
        <v>2.16</v>
      </c>
    </row>
    <row r="7" spans="1:16">
      <c r="A7">
        <v>14</v>
      </c>
      <c r="B7">
        <v>1</v>
      </c>
      <c r="C7" s="1" t="s">
        <v>327</v>
      </c>
      <c r="D7" t="s">
        <v>328</v>
      </c>
      <c r="E7">
        <v>0.02</v>
      </c>
      <c r="F7">
        <v>2.16</v>
      </c>
      <c r="G7">
        <v>0.05</v>
      </c>
      <c r="H7">
        <v>2.165</v>
      </c>
      <c r="I7" s="1" t="s">
        <v>329</v>
      </c>
      <c r="J7" s="1" t="s">
        <v>330</v>
      </c>
      <c r="K7">
        <f t="shared" si="0"/>
        <v>0.02</v>
      </c>
      <c r="L7">
        <f t="shared" si="1"/>
        <v>2.16</v>
      </c>
      <c r="M7">
        <f t="shared" si="2"/>
        <v>0.05</v>
      </c>
      <c r="N7">
        <f t="shared" si="3"/>
        <v>2.165</v>
      </c>
    </row>
    <row r="8" spans="1:16">
      <c r="A8">
        <v>11</v>
      </c>
      <c r="B8">
        <v>0</v>
      </c>
      <c r="C8" s="1" t="s">
        <v>331</v>
      </c>
      <c r="D8" s="1" t="s">
        <v>332</v>
      </c>
      <c r="E8">
        <v>2.1800000000000002</v>
      </c>
      <c r="F8">
        <v>0.05</v>
      </c>
      <c r="G8">
        <v>2.1800000000000002</v>
      </c>
      <c r="H8">
        <v>0.05</v>
      </c>
      <c r="I8" s="1" t="s">
        <v>333</v>
      </c>
      <c r="J8" s="1" t="s">
        <v>334</v>
      </c>
      <c r="K8">
        <f t="shared" si="0"/>
        <v>0.05</v>
      </c>
      <c r="L8">
        <f t="shared" si="1"/>
        <v>2.1800000000000002</v>
      </c>
      <c r="M8">
        <f t="shared" si="2"/>
        <v>0.05</v>
      </c>
      <c r="N8">
        <f t="shared" si="3"/>
        <v>2.1800000000000002</v>
      </c>
    </row>
    <row r="9" spans="1:16">
      <c r="A9">
        <v>2</v>
      </c>
      <c r="B9">
        <v>0</v>
      </c>
      <c r="C9" t="s">
        <v>335</v>
      </c>
      <c r="D9" t="s">
        <v>336</v>
      </c>
      <c r="E9">
        <v>2.2599999999999998</v>
      </c>
      <c r="F9">
        <v>0.14000000000000001</v>
      </c>
      <c r="G9">
        <v>2.2000000000000002</v>
      </c>
      <c r="H9">
        <v>0.06</v>
      </c>
      <c r="I9" s="1" t="s">
        <v>337</v>
      </c>
      <c r="J9" s="1" t="s">
        <v>338</v>
      </c>
      <c r="K9">
        <f t="shared" si="0"/>
        <v>0.14000000000000001</v>
      </c>
      <c r="L9">
        <f t="shared" si="1"/>
        <v>2.2599999999999998</v>
      </c>
      <c r="M9">
        <f t="shared" si="2"/>
        <v>0.06</v>
      </c>
      <c r="N9">
        <f t="shared" si="3"/>
        <v>2.2000000000000002</v>
      </c>
    </row>
    <row r="10" spans="1:16">
      <c r="A10">
        <v>24</v>
      </c>
      <c r="B10">
        <v>1</v>
      </c>
      <c r="C10" s="1" t="s">
        <v>40</v>
      </c>
      <c r="D10" s="1" t="s">
        <v>339</v>
      </c>
      <c r="E10">
        <v>0.14000000000000001</v>
      </c>
      <c r="F10">
        <v>2.16</v>
      </c>
      <c r="G10">
        <v>7.0000000000000007E-2</v>
      </c>
      <c r="H10">
        <v>2.14</v>
      </c>
      <c r="I10" s="1" t="s">
        <v>340</v>
      </c>
      <c r="J10" s="1" t="s">
        <v>341</v>
      </c>
      <c r="K10">
        <f t="shared" si="0"/>
        <v>0.14000000000000001</v>
      </c>
      <c r="L10">
        <f t="shared" si="1"/>
        <v>2.16</v>
      </c>
      <c r="M10">
        <f t="shared" si="2"/>
        <v>7.0000000000000007E-2</v>
      </c>
      <c r="N10">
        <f t="shared" si="3"/>
        <v>2.14</v>
      </c>
    </row>
    <row r="11" spans="1:16">
      <c r="A11" s="3">
        <v>18</v>
      </c>
      <c r="B11" s="3">
        <v>1</v>
      </c>
      <c r="C11" s="3" t="s">
        <v>167</v>
      </c>
      <c r="D11" s="6" t="s">
        <v>342</v>
      </c>
      <c r="E11" s="3">
        <v>2.2000000000000002</v>
      </c>
      <c r="F11" s="3">
        <v>0.15</v>
      </c>
      <c r="G11" s="3">
        <v>7.0000000000000007E-2</v>
      </c>
      <c r="H11" s="3">
        <v>2.1549999999999998</v>
      </c>
      <c r="I11" s="10" t="s">
        <v>343</v>
      </c>
      <c r="J11" s="10" t="s">
        <v>344</v>
      </c>
      <c r="K11" s="3">
        <f t="shared" si="0"/>
        <v>2.2000000000000002</v>
      </c>
      <c r="L11" s="3">
        <f t="shared" si="1"/>
        <v>0.15</v>
      </c>
      <c r="M11" s="3">
        <f t="shared" si="2"/>
        <v>7.0000000000000007E-2</v>
      </c>
      <c r="N11" s="3">
        <f t="shared" si="3"/>
        <v>2.1549999999999998</v>
      </c>
      <c r="O11" s="3"/>
      <c r="P11" s="3" t="s">
        <v>345</v>
      </c>
    </row>
    <row r="12" spans="1:16">
      <c r="A12">
        <v>21</v>
      </c>
      <c r="B12">
        <v>1</v>
      </c>
      <c r="C12" t="s">
        <v>120</v>
      </c>
      <c r="D12" t="s">
        <v>346</v>
      </c>
      <c r="E12">
        <v>0.12</v>
      </c>
      <c r="F12">
        <v>2.1749999999999998</v>
      </c>
      <c r="G12">
        <v>7.0000000000000007E-2</v>
      </c>
      <c r="H12">
        <v>2.1749999999999998</v>
      </c>
      <c r="I12" s="1" t="s">
        <v>347</v>
      </c>
      <c r="J12" s="1" t="s">
        <v>348</v>
      </c>
      <c r="K12">
        <f t="shared" si="0"/>
        <v>0.12</v>
      </c>
      <c r="L12">
        <f t="shared" si="1"/>
        <v>2.1749999999999998</v>
      </c>
      <c r="M12">
        <f t="shared" si="2"/>
        <v>7.0000000000000007E-2</v>
      </c>
      <c r="N12">
        <f t="shared" si="3"/>
        <v>2.1749999999999998</v>
      </c>
    </row>
    <row r="13" spans="1:16">
      <c r="A13" s="3">
        <v>20</v>
      </c>
      <c r="B13" s="3">
        <v>0</v>
      </c>
      <c r="C13" s="10" t="s">
        <v>123</v>
      </c>
      <c r="D13" s="10" t="s">
        <v>349</v>
      </c>
      <c r="E13" s="3">
        <v>0.15</v>
      </c>
      <c r="F13" s="3">
        <v>2.13</v>
      </c>
      <c r="G13" s="3">
        <v>2.19</v>
      </c>
      <c r="H13" s="3">
        <v>8.5000000000000006E-2</v>
      </c>
      <c r="I13" s="10" t="s">
        <v>350</v>
      </c>
      <c r="J13" s="10" t="s">
        <v>351</v>
      </c>
      <c r="K13" s="3">
        <f t="shared" si="0"/>
        <v>2.13</v>
      </c>
      <c r="L13" s="3">
        <f t="shared" si="1"/>
        <v>0.15</v>
      </c>
      <c r="M13" s="3">
        <f t="shared" si="2"/>
        <v>8.5000000000000006E-2</v>
      </c>
      <c r="N13" s="3">
        <f t="shared" si="3"/>
        <v>2.19</v>
      </c>
      <c r="O13" s="7" t="s">
        <v>352</v>
      </c>
      <c r="P13" s="3" t="s">
        <v>345</v>
      </c>
    </row>
    <row r="14" spans="1:16">
      <c r="A14" s="6">
        <v>17</v>
      </c>
      <c r="B14" s="6">
        <v>1</v>
      </c>
      <c r="C14" s="6" t="s">
        <v>55</v>
      </c>
      <c r="D14" s="7" t="s">
        <v>353</v>
      </c>
      <c r="E14" s="6">
        <v>2.19</v>
      </c>
      <c r="F14" s="6">
        <v>0.14499999999999999</v>
      </c>
      <c r="G14" s="6">
        <v>0.09</v>
      </c>
      <c r="H14" s="6">
        <v>2.0950000000000002</v>
      </c>
      <c r="I14" s="7" t="s">
        <v>354</v>
      </c>
      <c r="J14" s="7" t="s">
        <v>355</v>
      </c>
      <c r="K14" s="6">
        <f t="shared" si="0"/>
        <v>2.19</v>
      </c>
      <c r="L14" s="6">
        <f t="shared" si="1"/>
        <v>0.14499999999999999</v>
      </c>
      <c r="M14" s="6">
        <f t="shared" si="2"/>
        <v>0.09</v>
      </c>
      <c r="N14" s="6">
        <f t="shared" si="3"/>
        <v>2.0950000000000002</v>
      </c>
      <c r="O14" s="6"/>
      <c r="P14" s="6"/>
    </row>
    <row r="15" spans="1:16">
      <c r="A15">
        <v>16</v>
      </c>
      <c r="B15">
        <v>0</v>
      </c>
      <c r="C15" t="s">
        <v>356</v>
      </c>
      <c r="D15" t="s">
        <v>357</v>
      </c>
      <c r="E15">
        <v>2.1800000000000002</v>
      </c>
      <c r="F15">
        <v>0.08</v>
      </c>
      <c r="G15">
        <v>2.1800000000000002</v>
      </c>
      <c r="H15">
        <v>0.09</v>
      </c>
      <c r="I15" s="1" t="s">
        <v>358</v>
      </c>
      <c r="J15" s="1" t="s">
        <v>359</v>
      </c>
      <c r="K15">
        <f t="shared" si="0"/>
        <v>0.08</v>
      </c>
      <c r="L15">
        <f t="shared" si="1"/>
        <v>2.1800000000000002</v>
      </c>
      <c r="M15">
        <f t="shared" si="2"/>
        <v>0.09</v>
      </c>
      <c r="N15">
        <f t="shared" si="3"/>
        <v>2.1800000000000002</v>
      </c>
    </row>
    <row r="16" spans="1:16">
      <c r="A16" s="6">
        <v>26</v>
      </c>
      <c r="B16" s="6">
        <v>1</v>
      </c>
      <c r="C16" s="6" t="s">
        <v>163</v>
      </c>
      <c r="D16" s="6" t="s">
        <v>360</v>
      </c>
      <c r="E16" s="6">
        <v>2.2000000000000002</v>
      </c>
      <c r="F16" s="6">
        <v>0.12</v>
      </c>
      <c r="G16" s="6">
        <v>0.11</v>
      </c>
      <c r="H16" s="6">
        <v>2.125</v>
      </c>
      <c r="I16" s="7" t="s">
        <v>361</v>
      </c>
      <c r="J16" s="7" t="s">
        <v>362</v>
      </c>
      <c r="K16" s="6">
        <f t="shared" si="0"/>
        <v>2.2000000000000002</v>
      </c>
      <c r="L16" s="6">
        <f t="shared" si="1"/>
        <v>0.12</v>
      </c>
      <c r="M16" s="6">
        <f t="shared" si="2"/>
        <v>0.11</v>
      </c>
      <c r="N16" s="6">
        <f t="shared" si="3"/>
        <v>2.125</v>
      </c>
      <c r="O16" s="7" t="s">
        <v>363</v>
      </c>
      <c r="P16" s="6"/>
    </row>
    <row r="17" spans="1:16">
      <c r="A17">
        <v>8</v>
      </c>
      <c r="B17">
        <v>0</v>
      </c>
      <c r="C17" s="1" t="s">
        <v>327</v>
      </c>
      <c r="D17" t="s">
        <v>328</v>
      </c>
      <c r="E17">
        <v>2.2599999999999998</v>
      </c>
      <c r="F17">
        <v>9.5000000000000001E-2</v>
      </c>
      <c r="G17">
        <v>2.2200000000000002</v>
      </c>
      <c r="H17">
        <v>0.115</v>
      </c>
      <c r="I17" s="1" t="s">
        <v>364</v>
      </c>
      <c r="J17" s="1" t="s">
        <v>365</v>
      </c>
      <c r="K17">
        <f t="shared" si="0"/>
        <v>9.5000000000000001E-2</v>
      </c>
      <c r="L17">
        <f t="shared" si="1"/>
        <v>2.2599999999999998</v>
      </c>
      <c r="M17">
        <f t="shared" si="2"/>
        <v>0.115</v>
      </c>
      <c r="N17">
        <f t="shared" si="3"/>
        <v>2.2200000000000002</v>
      </c>
    </row>
    <row r="18" spans="1:16">
      <c r="A18">
        <v>22</v>
      </c>
      <c r="B18">
        <v>1</v>
      </c>
      <c r="C18" s="1" t="s">
        <v>79</v>
      </c>
      <c r="D18" t="s">
        <v>366</v>
      </c>
      <c r="E18">
        <v>0.17</v>
      </c>
      <c r="F18">
        <v>2.15</v>
      </c>
      <c r="G18">
        <v>0.13</v>
      </c>
      <c r="H18">
        <v>2.17</v>
      </c>
      <c r="I18" s="1" t="s">
        <v>367</v>
      </c>
      <c r="J18" s="1" t="s">
        <v>368</v>
      </c>
      <c r="K18">
        <f t="shared" si="0"/>
        <v>0.17</v>
      </c>
      <c r="L18">
        <f t="shared" si="1"/>
        <v>2.15</v>
      </c>
      <c r="M18">
        <f t="shared" si="2"/>
        <v>0.13</v>
      </c>
      <c r="N18">
        <f t="shared" si="3"/>
        <v>2.17</v>
      </c>
    </row>
    <row r="19" spans="1:16">
      <c r="A19">
        <v>15</v>
      </c>
      <c r="B19">
        <v>1</v>
      </c>
      <c r="C19" s="1" t="s">
        <v>327</v>
      </c>
      <c r="D19" t="s">
        <v>328</v>
      </c>
      <c r="E19">
        <v>0.18</v>
      </c>
      <c r="F19">
        <v>2.16</v>
      </c>
      <c r="G19">
        <v>0.16</v>
      </c>
      <c r="H19">
        <v>2.12</v>
      </c>
      <c r="I19" s="1" t="s">
        <v>369</v>
      </c>
      <c r="J19" s="1" t="s">
        <v>370</v>
      </c>
      <c r="K19">
        <f t="shared" si="0"/>
        <v>0.18</v>
      </c>
      <c r="L19">
        <f t="shared" si="1"/>
        <v>2.16</v>
      </c>
      <c r="M19">
        <f t="shared" si="2"/>
        <v>0.16</v>
      </c>
      <c r="N19">
        <f t="shared" si="3"/>
        <v>2.12</v>
      </c>
    </row>
    <row r="20" spans="1:16">
      <c r="A20">
        <v>28</v>
      </c>
      <c r="B20">
        <v>0</v>
      </c>
      <c r="C20" s="1" t="s">
        <v>131</v>
      </c>
      <c r="D20" t="s">
        <v>371</v>
      </c>
      <c r="E20">
        <v>2.2200000000000002</v>
      </c>
      <c r="F20">
        <v>0.14000000000000001</v>
      </c>
      <c r="G20">
        <v>2.2200000000000002</v>
      </c>
      <c r="H20">
        <v>0.16500000000000001</v>
      </c>
      <c r="I20" s="1" t="s">
        <v>372</v>
      </c>
      <c r="J20" s="1" t="s">
        <v>373</v>
      </c>
      <c r="K20">
        <f t="shared" si="0"/>
        <v>0.14000000000000001</v>
      </c>
      <c r="L20">
        <f t="shared" si="1"/>
        <v>2.2200000000000002</v>
      </c>
      <c r="M20">
        <f t="shared" si="2"/>
        <v>0.16500000000000001</v>
      </c>
      <c r="N20">
        <f t="shared" si="3"/>
        <v>2.2200000000000002</v>
      </c>
    </row>
    <row r="21" spans="1:16" s="4" customFormat="1">
      <c r="A21" s="4">
        <v>10</v>
      </c>
      <c r="B21" s="4">
        <v>1</v>
      </c>
      <c r="C21" s="1" t="s">
        <v>124</v>
      </c>
      <c r="D21" s="1" t="s">
        <v>374</v>
      </c>
      <c r="E21" s="4">
        <v>0.17</v>
      </c>
      <c r="F21" s="4">
        <v>2.1150000000000002</v>
      </c>
      <c r="G21" s="4">
        <v>0.17</v>
      </c>
      <c r="H21" s="4">
        <v>2.1150000000000002</v>
      </c>
      <c r="I21" s="1" t="s">
        <v>375</v>
      </c>
      <c r="J21" s="1" t="s">
        <v>376</v>
      </c>
      <c r="K21" s="4">
        <f t="shared" si="0"/>
        <v>0.17</v>
      </c>
      <c r="L21" s="4">
        <f t="shared" si="1"/>
        <v>2.1150000000000002</v>
      </c>
      <c r="M21" s="4">
        <f t="shared" si="2"/>
        <v>0.17</v>
      </c>
      <c r="N21" s="4">
        <f t="shared" si="3"/>
        <v>2.1150000000000002</v>
      </c>
    </row>
    <row r="22" spans="1:16">
      <c r="A22">
        <v>29</v>
      </c>
      <c r="B22">
        <v>1</v>
      </c>
      <c r="C22" s="1" t="s">
        <v>131</v>
      </c>
      <c r="D22" t="s">
        <v>371</v>
      </c>
      <c r="E22">
        <v>0.15</v>
      </c>
      <c r="F22">
        <v>2.08</v>
      </c>
      <c r="G22">
        <v>0.22</v>
      </c>
      <c r="H22">
        <v>2.0699999999999998</v>
      </c>
      <c r="I22" s="1" t="s">
        <v>377</v>
      </c>
      <c r="J22" s="1" t="s">
        <v>378</v>
      </c>
      <c r="K22">
        <f t="shared" si="0"/>
        <v>0.15</v>
      </c>
      <c r="L22">
        <f t="shared" si="1"/>
        <v>2.08</v>
      </c>
      <c r="M22">
        <f t="shared" si="2"/>
        <v>0.22</v>
      </c>
      <c r="N22">
        <f t="shared" si="3"/>
        <v>2.0699999999999998</v>
      </c>
    </row>
    <row r="23" spans="1:16">
      <c r="A23" s="4">
        <v>9</v>
      </c>
      <c r="B23" s="4">
        <v>0</v>
      </c>
      <c r="C23" s="5" t="s">
        <v>20</v>
      </c>
      <c r="D23" s="4" t="s">
        <v>379</v>
      </c>
      <c r="E23" s="4">
        <v>2.1800000000000002</v>
      </c>
      <c r="F23" s="4">
        <v>0.14499999999999999</v>
      </c>
      <c r="G23" s="4">
        <v>0.08</v>
      </c>
      <c r="H23" s="4">
        <v>2.09</v>
      </c>
      <c r="I23" s="5" t="s">
        <v>380</v>
      </c>
      <c r="J23" s="5" t="s">
        <v>381</v>
      </c>
      <c r="K23" s="4">
        <f t="shared" si="0"/>
        <v>0.14499999999999999</v>
      </c>
      <c r="L23" s="4">
        <f t="shared" si="1"/>
        <v>2.1800000000000002</v>
      </c>
      <c r="M23" s="4">
        <f t="shared" si="2"/>
        <v>2.09</v>
      </c>
      <c r="N23" s="4">
        <f t="shared" si="3"/>
        <v>0.08</v>
      </c>
      <c r="O23" s="4"/>
      <c r="P23" s="4"/>
    </row>
    <row r="24" spans="1:16">
      <c r="A24">
        <v>14</v>
      </c>
      <c r="B24">
        <v>0</v>
      </c>
      <c r="C24" s="1" t="s">
        <v>327</v>
      </c>
      <c r="D24" t="s">
        <v>328</v>
      </c>
      <c r="E24">
        <v>0.14000000000000001</v>
      </c>
      <c r="F24">
        <v>2.25</v>
      </c>
      <c r="G24">
        <v>0.11</v>
      </c>
      <c r="H24">
        <v>2.0950000000000002</v>
      </c>
      <c r="I24" s="1" t="s">
        <v>329</v>
      </c>
      <c r="J24" s="1" t="s">
        <v>382</v>
      </c>
      <c r="K24">
        <f t="shared" si="0"/>
        <v>2.25</v>
      </c>
      <c r="L24">
        <f t="shared" si="1"/>
        <v>0.14000000000000001</v>
      </c>
      <c r="M24">
        <f t="shared" si="2"/>
        <v>2.0950000000000002</v>
      </c>
      <c r="N24">
        <f t="shared" si="3"/>
        <v>0.11</v>
      </c>
    </row>
    <row r="25" spans="1:16">
      <c r="A25">
        <v>22</v>
      </c>
      <c r="B25">
        <v>0</v>
      </c>
      <c r="C25" s="1" t="s">
        <v>79</v>
      </c>
      <c r="D25" t="s">
        <v>366</v>
      </c>
      <c r="E25">
        <v>0.1</v>
      </c>
      <c r="F25">
        <v>2.125</v>
      </c>
      <c r="G25">
        <v>0.08</v>
      </c>
      <c r="H25">
        <v>2.1</v>
      </c>
      <c r="I25" s="1" t="s">
        <v>383</v>
      </c>
      <c r="J25" s="1" t="s">
        <v>384</v>
      </c>
      <c r="K25">
        <f t="shared" si="0"/>
        <v>2.125</v>
      </c>
      <c r="L25">
        <f t="shared" si="1"/>
        <v>0.1</v>
      </c>
      <c r="M25">
        <f t="shared" si="2"/>
        <v>2.1</v>
      </c>
      <c r="N25">
        <f t="shared" si="3"/>
        <v>0.08</v>
      </c>
    </row>
    <row r="26" spans="1:16" s="4" customFormat="1">
      <c r="A26" s="4">
        <v>4</v>
      </c>
      <c r="B26" s="4">
        <v>0</v>
      </c>
      <c r="C26" s="4" t="s">
        <v>202</v>
      </c>
      <c r="D26" s="2" t="s">
        <v>385</v>
      </c>
      <c r="E26" s="4">
        <v>0.17</v>
      </c>
      <c r="F26" s="4">
        <v>2.09</v>
      </c>
      <c r="G26" s="4">
        <v>0.19</v>
      </c>
      <c r="H26" s="4">
        <v>2.1</v>
      </c>
      <c r="I26" s="1" t="s">
        <v>386</v>
      </c>
      <c r="J26" s="1" t="s">
        <v>387</v>
      </c>
      <c r="K26" s="4">
        <f t="shared" si="0"/>
        <v>2.09</v>
      </c>
      <c r="L26" s="4">
        <f t="shared" si="1"/>
        <v>0.17</v>
      </c>
      <c r="M26" s="4">
        <f t="shared" si="2"/>
        <v>2.1</v>
      </c>
      <c r="N26" s="4">
        <f t="shared" si="3"/>
        <v>0.19</v>
      </c>
    </row>
    <row r="27" spans="1:16" s="4" customFormat="1">
      <c r="A27" s="4">
        <v>21</v>
      </c>
      <c r="B27" s="4">
        <v>0</v>
      </c>
      <c r="C27" s="4" t="s">
        <v>120</v>
      </c>
      <c r="D27" s="2" t="s">
        <v>346</v>
      </c>
      <c r="E27" s="4">
        <v>0.13</v>
      </c>
      <c r="F27" s="4">
        <v>2.085</v>
      </c>
      <c r="G27" s="4">
        <v>0.09</v>
      </c>
      <c r="H27" s="4">
        <v>2.105</v>
      </c>
      <c r="I27" s="1" t="s">
        <v>388</v>
      </c>
      <c r="J27" s="1" t="s">
        <v>389</v>
      </c>
      <c r="K27" s="4">
        <f t="shared" si="0"/>
        <v>2.085</v>
      </c>
      <c r="L27" s="4">
        <f t="shared" si="1"/>
        <v>0.13</v>
      </c>
      <c r="M27" s="4">
        <f t="shared" si="2"/>
        <v>2.105</v>
      </c>
      <c r="N27" s="4">
        <f t="shared" si="3"/>
        <v>0.09</v>
      </c>
    </row>
    <row r="28" spans="1:16">
      <c r="A28">
        <v>6</v>
      </c>
      <c r="B28">
        <v>0</v>
      </c>
      <c r="C28" s="1" t="s">
        <v>204</v>
      </c>
      <c r="D28" t="s">
        <v>390</v>
      </c>
      <c r="E28">
        <v>0.19</v>
      </c>
      <c r="F28">
        <v>2.1549999999999998</v>
      </c>
      <c r="G28">
        <v>0.08</v>
      </c>
      <c r="H28">
        <v>2.11</v>
      </c>
      <c r="I28" s="1" t="s">
        <v>391</v>
      </c>
      <c r="J28" s="1" t="s">
        <v>392</v>
      </c>
      <c r="K28">
        <f t="shared" si="0"/>
        <v>2.1549999999999998</v>
      </c>
      <c r="L28">
        <f t="shared" si="1"/>
        <v>0.19</v>
      </c>
      <c r="M28">
        <f t="shared" si="2"/>
        <v>2.11</v>
      </c>
      <c r="N28">
        <f t="shared" si="3"/>
        <v>0.08</v>
      </c>
    </row>
    <row r="29" spans="1:16">
      <c r="A29">
        <v>24</v>
      </c>
      <c r="B29">
        <v>0</v>
      </c>
      <c r="C29" s="1" t="s">
        <v>40</v>
      </c>
      <c r="D29" s="1" t="s">
        <v>339</v>
      </c>
      <c r="E29">
        <v>0.19</v>
      </c>
      <c r="F29">
        <v>2.16</v>
      </c>
      <c r="G29">
        <v>0.21</v>
      </c>
      <c r="H29">
        <v>2.11</v>
      </c>
      <c r="I29" s="1" t="s">
        <v>393</v>
      </c>
      <c r="J29" s="1" t="s">
        <v>394</v>
      </c>
      <c r="K29">
        <f t="shared" si="0"/>
        <v>2.16</v>
      </c>
      <c r="L29">
        <f t="shared" si="1"/>
        <v>0.19</v>
      </c>
      <c r="M29">
        <f t="shared" si="2"/>
        <v>2.11</v>
      </c>
      <c r="N29">
        <f t="shared" si="3"/>
        <v>0.21</v>
      </c>
    </row>
    <row r="30" spans="1:16">
      <c r="A30" s="1">
        <v>29</v>
      </c>
      <c r="B30" s="1">
        <v>0</v>
      </c>
      <c r="C30" s="1" t="s">
        <v>131</v>
      </c>
      <c r="D30" s="2" t="s">
        <v>371</v>
      </c>
      <c r="E30" s="1">
        <v>0.19</v>
      </c>
      <c r="F30" s="1">
        <v>2.145</v>
      </c>
      <c r="G30" s="1">
        <v>0.17</v>
      </c>
      <c r="H30" s="1">
        <v>2.1150000000000002</v>
      </c>
      <c r="I30" s="1" t="s">
        <v>395</v>
      </c>
      <c r="J30" s="1" t="s">
        <v>396</v>
      </c>
      <c r="K30" s="1">
        <f t="shared" si="0"/>
        <v>2.145</v>
      </c>
      <c r="L30" s="1">
        <f t="shared" si="1"/>
        <v>0.19</v>
      </c>
      <c r="M30" s="1">
        <f t="shared" si="2"/>
        <v>2.1150000000000002</v>
      </c>
      <c r="N30" s="1">
        <f t="shared" si="3"/>
        <v>0.17</v>
      </c>
      <c r="O30" s="1"/>
      <c r="P30" s="1"/>
    </row>
    <row r="31" spans="1:16">
      <c r="A31">
        <v>10</v>
      </c>
      <c r="B31">
        <v>0</v>
      </c>
      <c r="C31" s="1" t="s">
        <v>124</v>
      </c>
      <c r="D31" s="1" t="s">
        <v>374</v>
      </c>
      <c r="E31">
        <v>0.24</v>
      </c>
      <c r="F31">
        <v>2.165</v>
      </c>
      <c r="G31">
        <v>0.24</v>
      </c>
      <c r="H31">
        <v>2.1150000000000002</v>
      </c>
      <c r="I31" s="1" t="s">
        <v>397</v>
      </c>
      <c r="J31" s="1" t="s">
        <v>398</v>
      </c>
      <c r="K31">
        <f t="shared" si="0"/>
        <v>2.165</v>
      </c>
      <c r="L31">
        <f t="shared" si="1"/>
        <v>0.24</v>
      </c>
      <c r="M31">
        <f t="shared" si="2"/>
        <v>2.1150000000000002</v>
      </c>
      <c r="N31">
        <f t="shared" si="3"/>
        <v>0.24</v>
      </c>
    </row>
    <row r="32" spans="1:16">
      <c r="A32" s="4">
        <v>17</v>
      </c>
      <c r="B32" s="4">
        <v>0</v>
      </c>
      <c r="C32" s="4" t="s">
        <v>55</v>
      </c>
      <c r="D32" s="5" t="s">
        <v>399</v>
      </c>
      <c r="E32" s="4">
        <v>2.2000000000000002</v>
      </c>
      <c r="F32" s="4">
        <v>0.16</v>
      </c>
      <c r="G32" s="4">
        <v>0.11</v>
      </c>
      <c r="H32" s="4">
        <v>2.12</v>
      </c>
      <c r="I32" s="5" t="s">
        <v>400</v>
      </c>
      <c r="J32" s="5" t="s">
        <v>401</v>
      </c>
      <c r="K32" s="4">
        <f t="shared" si="0"/>
        <v>0.16</v>
      </c>
      <c r="L32" s="4">
        <f t="shared" si="1"/>
        <v>2.2000000000000002</v>
      </c>
      <c r="M32" s="4">
        <f t="shared" si="2"/>
        <v>2.12</v>
      </c>
      <c r="N32" s="4">
        <f t="shared" si="3"/>
        <v>0.11</v>
      </c>
      <c r="O32" s="4"/>
      <c r="P32" s="4"/>
    </row>
    <row r="33" spans="1:16">
      <c r="A33" s="4">
        <v>23</v>
      </c>
      <c r="B33" s="4">
        <v>0</v>
      </c>
      <c r="C33" s="4" t="s">
        <v>402</v>
      </c>
      <c r="D33" s="4" t="s">
        <v>403</v>
      </c>
      <c r="E33" s="4">
        <v>2.17</v>
      </c>
      <c r="F33" s="4">
        <v>0.06</v>
      </c>
      <c r="G33" s="4">
        <v>0.16</v>
      </c>
      <c r="H33" s="4">
        <v>2.12</v>
      </c>
      <c r="I33" s="5" t="s">
        <v>404</v>
      </c>
      <c r="J33" s="5" t="s">
        <v>405</v>
      </c>
      <c r="K33" s="4">
        <f t="shared" si="0"/>
        <v>0.06</v>
      </c>
      <c r="L33" s="4">
        <f t="shared" si="1"/>
        <v>2.17</v>
      </c>
      <c r="M33" s="4">
        <f t="shared" si="2"/>
        <v>2.12</v>
      </c>
      <c r="N33" s="4">
        <f t="shared" si="3"/>
        <v>0.16</v>
      </c>
      <c r="O33" s="4"/>
      <c r="P33" s="4"/>
    </row>
    <row r="34" spans="1:16">
      <c r="A34" s="2">
        <v>1</v>
      </c>
      <c r="B34" s="2">
        <v>0</v>
      </c>
      <c r="C34" s="1" t="s">
        <v>246</v>
      </c>
      <c r="D34" s="2" t="s">
        <v>406</v>
      </c>
      <c r="E34" s="2">
        <v>0.06</v>
      </c>
      <c r="F34" s="2">
        <v>2.1549999999999998</v>
      </c>
      <c r="G34" s="2">
        <v>7.0000000000000007E-2</v>
      </c>
      <c r="H34" s="2">
        <v>2.125</v>
      </c>
      <c r="I34" s="1" t="s">
        <v>407</v>
      </c>
      <c r="J34" s="1" t="s">
        <v>408</v>
      </c>
      <c r="K34" s="2">
        <f t="shared" si="0"/>
        <v>2.1549999999999998</v>
      </c>
      <c r="L34" s="2">
        <f t="shared" si="1"/>
        <v>0.06</v>
      </c>
      <c r="M34" s="2">
        <f t="shared" si="2"/>
        <v>2.125</v>
      </c>
      <c r="N34" s="2">
        <f t="shared" si="3"/>
        <v>7.0000000000000007E-2</v>
      </c>
    </row>
    <row r="35" spans="1:16">
      <c r="A35">
        <v>13</v>
      </c>
      <c r="B35">
        <v>0</v>
      </c>
      <c r="C35" s="1" t="s">
        <v>409</v>
      </c>
      <c r="D35" s="1" t="s">
        <v>410</v>
      </c>
      <c r="E35">
        <v>0.18</v>
      </c>
      <c r="F35">
        <v>2.14</v>
      </c>
      <c r="G35">
        <v>0.18</v>
      </c>
      <c r="H35">
        <v>2.125</v>
      </c>
      <c r="I35" s="1" t="s">
        <v>411</v>
      </c>
      <c r="J35" s="1" t="s">
        <v>412</v>
      </c>
      <c r="K35">
        <f t="shared" si="0"/>
        <v>2.14</v>
      </c>
      <c r="L35">
        <f t="shared" si="1"/>
        <v>0.18</v>
      </c>
      <c r="M35">
        <f t="shared" si="2"/>
        <v>2.125</v>
      </c>
      <c r="N35">
        <f t="shared" si="3"/>
        <v>0.18</v>
      </c>
    </row>
    <row r="36" spans="1:16" s="6" customFormat="1">
      <c r="A36" s="4">
        <v>12</v>
      </c>
      <c r="B36" s="4">
        <v>0</v>
      </c>
      <c r="C36" s="5" t="s">
        <v>327</v>
      </c>
      <c r="D36" s="4" t="s">
        <v>413</v>
      </c>
      <c r="E36" s="4">
        <v>2.21</v>
      </c>
      <c r="F36" s="4">
        <v>0.15</v>
      </c>
      <c r="G36" s="4">
        <v>0.14000000000000001</v>
      </c>
      <c r="H36" s="4">
        <v>2.13</v>
      </c>
      <c r="I36" s="5" t="s">
        <v>414</v>
      </c>
      <c r="J36" s="5" t="s">
        <v>415</v>
      </c>
      <c r="K36" s="4">
        <f t="shared" ref="K36:K67" si="4">E36*B36+F36*(1-B36)</f>
        <v>0.15</v>
      </c>
      <c r="L36" s="4">
        <f t="shared" ref="L36:L67" si="5">E36*(1-B36)+F36*B36</f>
        <v>2.21</v>
      </c>
      <c r="M36" s="4">
        <f t="shared" ref="M36:M67" si="6">G36*B36+H36*(1-B36)</f>
        <v>2.13</v>
      </c>
      <c r="N36" s="4">
        <f t="shared" ref="N36:N67" si="7">G36*(1-B36) + H36*B36</f>
        <v>0.14000000000000001</v>
      </c>
      <c r="O36" s="4"/>
      <c r="P36" s="4"/>
    </row>
    <row r="37" spans="1:16" s="4" customFormat="1">
      <c r="A37" s="4">
        <v>3</v>
      </c>
      <c r="B37" s="4">
        <v>0</v>
      </c>
      <c r="C37" s="1" t="s">
        <v>259</v>
      </c>
      <c r="D37" s="1" t="s">
        <v>416</v>
      </c>
      <c r="E37" s="4">
        <v>0.14000000000000001</v>
      </c>
      <c r="F37" s="4">
        <v>2.125</v>
      </c>
      <c r="G37" s="4">
        <v>0.1</v>
      </c>
      <c r="H37" s="4">
        <v>2.1349999999999998</v>
      </c>
      <c r="I37" s="1" t="s">
        <v>417</v>
      </c>
      <c r="J37" s="1" t="s">
        <v>417</v>
      </c>
      <c r="K37" s="4">
        <f t="shared" si="4"/>
        <v>2.125</v>
      </c>
      <c r="L37" s="4">
        <f t="shared" si="5"/>
        <v>0.14000000000000001</v>
      </c>
      <c r="M37" s="4">
        <f t="shared" si="6"/>
        <v>2.1349999999999998</v>
      </c>
      <c r="N37" s="4">
        <f t="shared" si="7"/>
        <v>0.1</v>
      </c>
    </row>
    <row r="38" spans="1:16">
      <c r="A38">
        <v>15</v>
      </c>
      <c r="B38">
        <v>0</v>
      </c>
      <c r="C38" s="1" t="s">
        <v>327</v>
      </c>
      <c r="D38" t="s">
        <v>328</v>
      </c>
      <c r="E38">
        <v>0.17</v>
      </c>
      <c r="F38">
        <v>2.12</v>
      </c>
      <c r="G38">
        <v>0.14000000000000001</v>
      </c>
      <c r="H38">
        <v>2.1349999999999998</v>
      </c>
      <c r="I38" s="1" t="s">
        <v>418</v>
      </c>
      <c r="J38" s="1" t="s">
        <v>419</v>
      </c>
      <c r="K38">
        <f t="shared" si="4"/>
        <v>2.12</v>
      </c>
      <c r="L38">
        <f t="shared" si="5"/>
        <v>0.17</v>
      </c>
      <c r="M38">
        <f t="shared" si="6"/>
        <v>2.1349999999999998</v>
      </c>
      <c r="N38">
        <f t="shared" si="7"/>
        <v>0.14000000000000001</v>
      </c>
    </row>
    <row r="39" spans="1:16" s="3" customFormat="1">
      <c r="A39" s="3">
        <v>26</v>
      </c>
      <c r="B39" s="3">
        <v>0</v>
      </c>
      <c r="C39" s="3" t="s">
        <v>163</v>
      </c>
      <c r="D39" s="2" t="s">
        <v>420</v>
      </c>
      <c r="E39" s="3">
        <v>0.12</v>
      </c>
      <c r="F39" s="3">
        <v>2.0950000000000002</v>
      </c>
      <c r="G39" s="3">
        <v>0.12</v>
      </c>
      <c r="H39" s="3">
        <v>2.14</v>
      </c>
      <c r="I39" s="1" t="s">
        <v>421</v>
      </c>
      <c r="J39" s="1" t="s">
        <v>422</v>
      </c>
      <c r="K39" s="3">
        <f t="shared" si="4"/>
        <v>2.0950000000000002</v>
      </c>
      <c r="L39" s="3">
        <f t="shared" si="5"/>
        <v>0.12</v>
      </c>
      <c r="M39" s="3">
        <f t="shared" si="6"/>
        <v>2.14</v>
      </c>
      <c r="N39" s="3">
        <f t="shared" si="7"/>
        <v>0.12</v>
      </c>
    </row>
    <row r="40" spans="1:16" s="4" customFormat="1">
      <c r="A40" s="1">
        <v>32</v>
      </c>
      <c r="B40" s="1">
        <v>0</v>
      </c>
      <c r="C40" s="1" t="s">
        <v>131</v>
      </c>
      <c r="D40" s="2" t="s">
        <v>371</v>
      </c>
      <c r="E40" s="1">
        <v>0.19</v>
      </c>
      <c r="F40" s="1">
        <v>2.12</v>
      </c>
      <c r="G40" s="1">
        <v>0.19</v>
      </c>
      <c r="H40" s="1">
        <v>2.14</v>
      </c>
      <c r="I40" s="1" t="s">
        <v>423</v>
      </c>
      <c r="J40" s="1" t="s">
        <v>424</v>
      </c>
      <c r="K40" s="1">
        <f t="shared" si="4"/>
        <v>2.12</v>
      </c>
      <c r="L40" s="1">
        <f t="shared" si="5"/>
        <v>0.19</v>
      </c>
      <c r="M40" s="1">
        <f t="shared" si="6"/>
        <v>2.14</v>
      </c>
      <c r="N40" s="1">
        <f t="shared" si="7"/>
        <v>0.19</v>
      </c>
      <c r="O40" s="1"/>
      <c r="P40" s="1"/>
    </row>
    <row r="41" spans="1:16">
      <c r="A41" s="4">
        <v>31</v>
      </c>
      <c r="B41" s="4">
        <v>0</v>
      </c>
      <c r="C41" s="5" t="s">
        <v>131</v>
      </c>
      <c r="D41" s="4" t="s">
        <v>425</v>
      </c>
      <c r="E41" s="4">
        <v>2.1800000000000002</v>
      </c>
      <c r="F41" s="4">
        <v>0.02</v>
      </c>
      <c r="G41" s="4">
        <v>0.17</v>
      </c>
      <c r="H41" s="4">
        <v>2.145</v>
      </c>
      <c r="I41" s="5" t="s">
        <v>426</v>
      </c>
      <c r="J41" s="5" t="s">
        <v>427</v>
      </c>
      <c r="K41" s="4">
        <f t="shared" si="4"/>
        <v>0.02</v>
      </c>
      <c r="L41" s="4">
        <f t="shared" si="5"/>
        <v>2.1800000000000002</v>
      </c>
      <c r="M41" s="4">
        <f t="shared" si="6"/>
        <v>2.145</v>
      </c>
      <c r="N41" s="4">
        <f t="shared" si="7"/>
        <v>0.17</v>
      </c>
      <c r="O41" s="4"/>
      <c r="P41" s="4"/>
    </row>
    <row r="42" spans="1:16" s="4" customFormat="1">
      <c r="A42" s="4">
        <v>18</v>
      </c>
      <c r="B42" s="4">
        <v>0</v>
      </c>
      <c r="C42" s="4" t="s">
        <v>167</v>
      </c>
      <c r="D42" s="2" t="s">
        <v>428</v>
      </c>
      <c r="E42" s="4">
        <v>0.15</v>
      </c>
      <c r="F42" s="4">
        <v>2.165</v>
      </c>
      <c r="G42" s="4">
        <v>0.18</v>
      </c>
      <c r="H42" s="4">
        <v>2.15</v>
      </c>
      <c r="I42" s="1" t="s">
        <v>429</v>
      </c>
      <c r="J42" s="1" t="s">
        <v>430</v>
      </c>
      <c r="K42" s="4">
        <f t="shared" si="4"/>
        <v>2.165</v>
      </c>
      <c r="L42" s="4">
        <f t="shared" si="5"/>
        <v>0.15</v>
      </c>
      <c r="M42" s="4">
        <f t="shared" si="6"/>
        <v>2.15</v>
      </c>
      <c r="N42" s="4">
        <f t="shared" si="7"/>
        <v>0.18</v>
      </c>
    </row>
    <row r="43" spans="1:16" s="3" customFormat="1">
      <c r="A43" s="3">
        <v>5</v>
      </c>
      <c r="B43" s="3">
        <v>1</v>
      </c>
      <c r="C43" s="1" t="s">
        <v>17</v>
      </c>
      <c r="D43" s="2" t="s">
        <v>324</v>
      </c>
      <c r="E43" s="3">
        <v>2.16</v>
      </c>
      <c r="F43" s="3">
        <v>2.5000000000000001E-2</v>
      </c>
      <c r="G43" s="3">
        <v>2.16</v>
      </c>
      <c r="H43" s="3">
        <v>1.4999999999999999E-2</v>
      </c>
      <c r="I43" s="1" t="s">
        <v>431</v>
      </c>
      <c r="J43" s="1" t="s">
        <v>432</v>
      </c>
      <c r="K43" s="3">
        <f t="shared" si="4"/>
        <v>2.16</v>
      </c>
      <c r="L43" s="3">
        <f t="shared" si="5"/>
        <v>2.5000000000000001E-2</v>
      </c>
      <c r="M43" s="3">
        <f t="shared" si="6"/>
        <v>2.16</v>
      </c>
      <c r="N43" s="3">
        <f t="shared" si="7"/>
        <v>1.4999999999999999E-2</v>
      </c>
    </row>
    <row r="44" spans="1:16">
      <c r="A44">
        <v>19</v>
      </c>
      <c r="B44">
        <v>1</v>
      </c>
      <c r="C44" s="1" t="s">
        <v>23</v>
      </c>
      <c r="D44" s="1" t="s">
        <v>433</v>
      </c>
      <c r="E44">
        <v>2.2200000000000002</v>
      </c>
      <c r="F44">
        <v>0.215</v>
      </c>
      <c r="G44">
        <v>2.16</v>
      </c>
      <c r="H44">
        <v>0.17</v>
      </c>
      <c r="I44" s="1" t="s">
        <v>434</v>
      </c>
      <c r="J44" s="1" t="s">
        <v>435</v>
      </c>
      <c r="K44">
        <f t="shared" si="4"/>
        <v>2.2200000000000002</v>
      </c>
      <c r="L44">
        <f t="shared" si="5"/>
        <v>0.215</v>
      </c>
      <c r="M44">
        <f t="shared" si="6"/>
        <v>2.16</v>
      </c>
      <c r="N44">
        <f t="shared" si="7"/>
        <v>0.17</v>
      </c>
    </row>
    <row r="45" spans="1:16">
      <c r="A45">
        <v>27</v>
      </c>
      <c r="B45">
        <v>0</v>
      </c>
      <c r="C45" s="1" t="s">
        <v>131</v>
      </c>
      <c r="D45" t="s">
        <v>371</v>
      </c>
      <c r="E45">
        <v>0.16</v>
      </c>
      <c r="F45">
        <v>2.1549999999999998</v>
      </c>
      <c r="G45">
        <v>0.16</v>
      </c>
      <c r="H45">
        <v>2.165</v>
      </c>
      <c r="I45" s="1" t="s">
        <v>436</v>
      </c>
      <c r="J45" s="1" t="s">
        <v>437</v>
      </c>
      <c r="K45">
        <f t="shared" si="4"/>
        <v>2.1549999999999998</v>
      </c>
      <c r="L45">
        <f t="shared" si="5"/>
        <v>0.16</v>
      </c>
      <c r="M45">
        <f t="shared" si="6"/>
        <v>2.165</v>
      </c>
      <c r="N45">
        <f t="shared" si="7"/>
        <v>0.16</v>
      </c>
    </row>
    <row r="46" spans="1:16">
      <c r="A46">
        <v>25</v>
      </c>
      <c r="B46">
        <v>0</v>
      </c>
      <c r="C46" t="s">
        <v>163</v>
      </c>
      <c r="D46" t="s">
        <v>420</v>
      </c>
      <c r="E46">
        <v>0.11</v>
      </c>
      <c r="F46">
        <v>2.145</v>
      </c>
      <c r="G46">
        <v>0.2</v>
      </c>
      <c r="H46">
        <v>2.165</v>
      </c>
      <c r="I46" s="1" t="s">
        <v>438</v>
      </c>
      <c r="J46" s="1" t="s">
        <v>439</v>
      </c>
      <c r="K46">
        <f t="shared" si="4"/>
        <v>2.145</v>
      </c>
      <c r="L46">
        <f t="shared" si="5"/>
        <v>0.11</v>
      </c>
      <c r="M46">
        <f t="shared" si="6"/>
        <v>2.165</v>
      </c>
      <c r="N46">
        <f t="shared" si="7"/>
        <v>0.2</v>
      </c>
    </row>
    <row r="47" spans="1:16">
      <c r="A47" s="4">
        <v>23</v>
      </c>
      <c r="B47" s="4">
        <v>1</v>
      </c>
      <c r="C47" s="4" t="s">
        <v>402</v>
      </c>
      <c r="D47" s="4" t="s">
        <v>403</v>
      </c>
      <c r="E47" s="4">
        <v>0.08</v>
      </c>
      <c r="F47" s="4">
        <v>2.14</v>
      </c>
      <c r="G47" s="4">
        <v>2.17</v>
      </c>
      <c r="H47" s="4">
        <v>0.125</v>
      </c>
      <c r="I47" s="5" t="s">
        <v>440</v>
      </c>
      <c r="J47" s="5" t="s">
        <v>441</v>
      </c>
      <c r="K47" s="4">
        <f t="shared" si="4"/>
        <v>0.08</v>
      </c>
      <c r="L47" s="4">
        <f t="shared" si="5"/>
        <v>2.14</v>
      </c>
      <c r="M47" s="4">
        <f t="shared" si="6"/>
        <v>2.17</v>
      </c>
      <c r="N47" s="4">
        <f t="shared" si="7"/>
        <v>0.125</v>
      </c>
      <c r="O47" s="4"/>
      <c r="P47" s="4"/>
    </row>
    <row r="48" spans="1:16" s="4" customFormat="1">
      <c r="A48" s="4">
        <v>6</v>
      </c>
      <c r="B48" s="4">
        <v>1</v>
      </c>
      <c r="C48" s="1" t="s">
        <v>204</v>
      </c>
      <c r="D48" s="2" t="s">
        <v>390</v>
      </c>
      <c r="E48" s="4">
        <v>2.17</v>
      </c>
      <c r="F48" s="4">
        <v>0.14499999999999999</v>
      </c>
      <c r="G48" s="4">
        <v>2.17</v>
      </c>
      <c r="H48" s="4">
        <v>0.14499999999999999</v>
      </c>
      <c r="I48" s="1" t="s">
        <v>442</v>
      </c>
      <c r="J48" s="1" t="s">
        <v>443</v>
      </c>
      <c r="K48" s="4">
        <f t="shared" si="4"/>
        <v>2.17</v>
      </c>
      <c r="L48" s="4">
        <f t="shared" si="5"/>
        <v>0.14499999999999999</v>
      </c>
      <c r="M48" s="4">
        <f t="shared" si="6"/>
        <v>2.17</v>
      </c>
      <c r="N48" s="4">
        <f t="shared" si="7"/>
        <v>0.14499999999999999</v>
      </c>
    </row>
    <row r="49" spans="1:16" s="4" customFormat="1">
      <c r="A49" s="4">
        <v>7</v>
      </c>
      <c r="B49" s="4">
        <v>0</v>
      </c>
      <c r="C49" s="1" t="s">
        <v>331</v>
      </c>
      <c r="D49" s="1" t="s">
        <v>332</v>
      </c>
      <c r="E49" s="4">
        <v>0.17</v>
      </c>
      <c r="F49" s="4">
        <v>2.1549999999999998</v>
      </c>
      <c r="G49" s="4">
        <v>0.17</v>
      </c>
      <c r="H49" s="4">
        <v>2.17</v>
      </c>
      <c r="I49" s="1" t="s">
        <v>444</v>
      </c>
      <c r="J49" s="1" t="s">
        <v>445</v>
      </c>
      <c r="K49" s="4">
        <f t="shared" si="4"/>
        <v>2.1549999999999998</v>
      </c>
      <c r="L49" s="4">
        <f t="shared" si="5"/>
        <v>0.17</v>
      </c>
      <c r="M49" s="4">
        <f t="shared" si="6"/>
        <v>2.17</v>
      </c>
      <c r="N49" s="4">
        <f t="shared" si="7"/>
        <v>0.17</v>
      </c>
    </row>
    <row r="50" spans="1:16">
      <c r="A50">
        <v>4</v>
      </c>
      <c r="B50">
        <v>1</v>
      </c>
      <c r="C50" t="s">
        <v>202</v>
      </c>
      <c r="D50" t="s">
        <v>385</v>
      </c>
      <c r="E50">
        <v>2.19</v>
      </c>
      <c r="F50">
        <v>1.4999999999999999E-2</v>
      </c>
      <c r="G50">
        <v>2.1800000000000002</v>
      </c>
      <c r="H50">
        <v>7.4999999999999997E-2</v>
      </c>
      <c r="I50" s="1" t="s">
        <v>446</v>
      </c>
      <c r="J50" s="1" t="s">
        <v>447</v>
      </c>
      <c r="K50">
        <f t="shared" si="4"/>
        <v>2.19</v>
      </c>
      <c r="L50">
        <f t="shared" si="5"/>
        <v>1.4999999999999999E-2</v>
      </c>
      <c r="M50">
        <f t="shared" si="6"/>
        <v>2.1800000000000002</v>
      </c>
      <c r="N50">
        <f t="shared" si="7"/>
        <v>7.4999999999999997E-2</v>
      </c>
    </row>
    <row r="51" spans="1:16" s="9" customFormat="1">
      <c r="A51" s="9">
        <v>19</v>
      </c>
      <c r="B51" s="9">
        <v>0</v>
      </c>
      <c r="C51" s="11" t="s">
        <v>23</v>
      </c>
      <c r="D51" s="11" t="s">
        <v>433</v>
      </c>
      <c r="E51" s="9">
        <v>2.16</v>
      </c>
      <c r="F51" s="9">
        <v>0.21</v>
      </c>
      <c r="G51" s="9">
        <v>0.13</v>
      </c>
      <c r="H51" s="9">
        <v>2.1800000000000002</v>
      </c>
      <c r="I51" s="11" t="s">
        <v>448</v>
      </c>
      <c r="J51" s="11" t="s">
        <v>449</v>
      </c>
      <c r="K51" s="9">
        <f t="shared" si="4"/>
        <v>0.21</v>
      </c>
      <c r="L51" s="9">
        <f t="shared" si="5"/>
        <v>2.16</v>
      </c>
      <c r="M51" s="9">
        <f t="shared" si="6"/>
        <v>2.1800000000000002</v>
      </c>
      <c r="N51" s="9">
        <f t="shared" si="7"/>
        <v>0.13</v>
      </c>
    </row>
    <row r="52" spans="1:16" s="4" customFormat="1">
      <c r="A52" s="3">
        <v>1</v>
      </c>
      <c r="B52" s="3">
        <v>1</v>
      </c>
      <c r="C52" s="10" t="s">
        <v>246</v>
      </c>
      <c r="D52" s="6" t="s">
        <v>450</v>
      </c>
      <c r="E52" s="3">
        <v>2.2000000000000002</v>
      </c>
      <c r="F52" s="3">
        <v>0.05</v>
      </c>
      <c r="G52" s="3">
        <v>2.2000000000000002</v>
      </c>
      <c r="H52" s="3">
        <v>0.05</v>
      </c>
      <c r="I52" s="10" t="s">
        <v>451</v>
      </c>
      <c r="J52" s="10" t="s">
        <v>452</v>
      </c>
      <c r="K52" s="3">
        <f t="shared" si="4"/>
        <v>2.2000000000000002</v>
      </c>
      <c r="L52" s="3">
        <f t="shared" si="5"/>
        <v>0.05</v>
      </c>
      <c r="M52" s="3">
        <f t="shared" si="6"/>
        <v>2.2000000000000002</v>
      </c>
      <c r="N52" s="3">
        <f t="shared" si="7"/>
        <v>0.05</v>
      </c>
      <c r="O52" s="3"/>
      <c r="P52" s="3" t="s">
        <v>345</v>
      </c>
    </row>
    <row r="53" spans="1:16">
      <c r="A53">
        <v>31</v>
      </c>
      <c r="B53">
        <v>1</v>
      </c>
      <c r="C53" s="1" t="s">
        <v>131</v>
      </c>
      <c r="D53" t="s">
        <v>371</v>
      </c>
      <c r="E53">
        <v>2.19</v>
      </c>
      <c r="F53">
        <v>2.5000000000000001E-2</v>
      </c>
      <c r="G53">
        <v>2.2000000000000002</v>
      </c>
      <c r="H53">
        <v>2.5000000000000001E-2</v>
      </c>
      <c r="I53" s="1" t="s">
        <v>453</v>
      </c>
      <c r="J53" s="1" t="s">
        <v>454</v>
      </c>
      <c r="K53">
        <f t="shared" si="4"/>
        <v>2.19</v>
      </c>
      <c r="L53">
        <f t="shared" si="5"/>
        <v>2.5000000000000001E-2</v>
      </c>
      <c r="M53">
        <f t="shared" si="6"/>
        <v>2.2000000000000002</v>
      </c>
      <c r="N53">
        <f t="shared" si="7"/>
        <v>2.5000000000000001E-2</v>
      </c>
    </row>
    <row r="54" spans="1:16" s="6" customFormat="1">
      <c r="A54" s="4">
        <v>32</v>
      </c>
      <c r="B54" s="4">
        <v>1</v>
      </c>
      <c r="C54" s="5" t="s">
        <v>131</v>
      </c>
      <c r="D54" s="4" t="s">
        <v>425</v>
      </c>
      <c r="E54" s="4">
        <v>-1</v>
      </c>
      <c r="F54" s="4">
        <v>3</v>
      </c>
      <c r="G54" s="4">
        <v>2.2000000000000002</v>
      </c>
      <c r="H54" s="4">
        <v>0.03</v>
      </c>
      <c r="I54" s="5" t="s">
        <v>455</v>
      </c>
      <c r="J54" s="5" t="s">
        <v>456</v>
      </c>
      <c r="K54" s="4">
        <f t="shared" si="4"/>
        <v>-1</v>
      </c>
      <c r="L54" s="4">
        <f t="shared" si="5"/>
        <v>3</v>
      </c>
      <c r="M54" s="4">
        <f t="shared" si="6"/>
        <v>2.2000000000000002</v>
      </c>
      <c r="N54" s="4">
        <f t="shared" si="7"/>
        <v>0.03</v>
      </c>
      <c r="O54" s="4"/>
      <c r="P54" s="4"/>
    </row>
    <row r="55" spans="1:16">
      <c r="A55">
        <v>11</v>
      </c>
      <c r="B55">
        <v>1</v>
      </c>
      <c r="C55" s="1" t="s">
        <v>331</v>
      </c>
      <c r="D55" s="1" t="s">
        <v>332</v>
      </c>
      <c r="E55">
        <v>2.2000000000000002</v>
      </c>
      <c r="F55">
        <v>0.05</v>
      </c>
      <c r="G55">
        <v>2.2000000000000002</v>
      </c>
      <c r="H55">
        <v>4.4999999999999998E-2</v>
      </c>
      <c r="I55" s="1" t="s">
        <v>457</v>
      </c>
      <c r="J55" s="1" t="s">
        <v>458</v>
      </c>
      <c r="K55">
        <f t="shared" si="4"/>
        <v>2.2000000000000002</v>
      </c>
      <c r="L55">
        <f t="shared" si="5"/>
        <v>0.05</v>
      </c>
      <c r="M55">
        <f t="shared" si="6"/>
        <v>2.2000000000000002</v>
      </c>
      <c r="N55">
        <f t="shared" si="7"/>
        <v>4.4999999999999998E-2</v>
      </c>
    </row>
    <row r="56" spans="1:16" s="4" customFormat="1">
      <c r="A56" s="4">
        <v>3</v>
      </c>
      <c r="B56" s="4">
        <v>1</v>
      </c>
      <c r="C56" s="1" t="s">
        <v>259</v>
      </c>
      <c r="D56" s="1" t="s">
        <v>416</v>
      </c>
      <c r="E56" s="4">
        <v>2.2000000000000002</v>
      </c>
      <c r="F56" s="4">
        <v>0.08</v>
      </c>
      <c r="G56" s="4">
        <v>2.2000000000000002</v>
      </c>
      <c r="H56" s="4">
        <v>6.5000000000000002E-2</v>
      </c>
      <c r="I56" s="1" t="s">
        <v>459</v>
      </c>
      <c r="J56" s="1" t="s">
        <v>460</v>
      </c>
      <c r="K56" s="4">
        <f t="shared" si="4"/>
        <v>2.2000000000000002</v>
      </c>
      <c r="L56" s="4">
        <f t="shared" si="5"/>
        <v>0.08</v>
      </c>
      <c r="M56" s="4">
        <f t="shared" si="6"/>
        <v>2.2000000000000002</v>
      </c>
      <c r="N56" s="4">
        <f t="shared" si="7"/>
        <v>6.5000000000000002E-2</v>
      </c>
    </row>
    <row r="57" spans="1:16">
      <c r="A57" s="4">
        <v>27</v>
      </c>
      <c r="B57" s="4">
        <v>1</v>
      </c>
      <c r="C57" s="5" t="s">
        <v>131</v>
      </c>
      <c r="D57" s="4" t="s">
        <v>425</v>
      </c>
      <c r="E57" s="4">
        <v>0.12</v>
      </c>
      <c r="F57" s="4">
        <v>2.1150000000000002</v>
      </c>
      <c r="G57" s="4">
        <v>2.2000000000000002</v>
      </c>
      <c r="H57" s="4">
        <v>0.125</v>
      </c>
      <c r="I57" s="5" t="s">
        <v>461</v>
      </c>
      <c r="J57" s="5" t="s">
        <v>462</v>
      </c>
      <c r="K57" s="4">
        <f t="shared" si="4"/>
        <v>0.12</v>
      </c>
      <c r="L57" s="4">
        <f t="shared" si="5"/>
        <v>2.1150000000000002</v>
      </c>
      <c r="M57" s="4">
        <f t="shared" si="6"/>
        <v>2.2000000000000002</v>
      </c>
      <c r="N57" s="4">
        <f t="shared" si="7"/>
        <v>0.125</v>
      </c>
      <c r="O57" s="4"/>
      <c r="P57" s="4"/>
    </row>
    <row r="58" spans="1:16" s="9" customFormat="1">
      <c r="A58" s="9">
        <v>12</v>
      </c>
      <c r="B58" s="9">
        <v>1</v>
      </c>
      <c r="C58" s="11" t="s">
        <v>327</v>
      </c>
      <c r="D58" s="9" t="s">
        <v>463</v>
      </c>
      <c r="E58" s="9">
        <v>0.19</v>
      </c>
      <c r="F58" s="9">
        <v>2.1549999999999998</v>
      </c>
      <c r="G58" s="9">
        <v>2.2000000000000002</v>
      </c>
      <c r="H58" s="9">
        <v>0.13</v>
      </c>
      <c r="I58" s="11" t="s">
        <v>464</v>
      </c>
      <c r="J58" s="11" t="s">
        <v>465</v>
      </c>
      <c r="K58" s="9">
        <f t="shared" si="4"/>
        <v>0.19</v>
      </c>
      <c r="L58" s="9">
        <f t="shared" si="5"/>
        <v>2.1549999999999998</v>
      </c>
      <c r="M58" s="9">
        <f t="shared" si="6"/>
        <v>2.2000000000000002</v>
      </c>
      <c r="N58" s="9">
        <f t="shared" si="7"/>
        <v>0.13</v>
      </c>
    </row>
    <row r="59" spans="1:16">
      <c r="A59" s="4">
        <v>25</v>
      </c>
      <c r="B59" s="4">
        <v>1</v>
      </c>
      <c r="C59" s="4" t="s">
        <v>163</v>
      </c>
      <c r="D59" s="4" t="s">
        <v>466</v>
      </c>
      <c r="E59" s="4">
        <v>0.19</v>
      </c>
      <c r="F59" s="4">
        <v>2.1549999999999998</v>
      </c>
      <c r="G59" s="4">
        <v>2.2000000000000002</v>
      </c>
      <c r="H59" s="4">
        <v>0.14000000000000001</v>
      </c>
      <c r="I59" s="5" t="s">
        <v>467</v>
      </c>
      <c r="J59" s="5" t="s">
        <v>468</v>
      </c>
      <c r="K59" s="4">
        <f t="shared" si="4"/>
        <v>0.19</v>
      </c>
      <c r="L59" s="4">
        <f t="shared" si="5"/>
        <v>2.1549999999999998</v>
      </c>
      <c r="M59" s="4">
        <f t="shared" si="6"/>
        <v>2.2000000000000002</v>
      </c>
      <c r="N59" s="4">
        <f t="shared" si="7"/>
        <v>0.14000000000000001</v>
      </c>
      <c r="O59" s="4"/>
      <c r="P59" s="4"/>
    </row>
    <row r="60" spans="1:16">
      <c r="A60">
        <v>16</v>
      </c>
      <c r="B60">
        <v>1</v>
      </c>
      <c r="C60" t="s">
        <v>356</v>
      </c>
      <c r="D60" t="s">
        <v>357</v>
      </c>
      <c r="E60">
        <v>2.19</v>
      </c>
      <c r="F60">
        <v>7.4999999999999997E-2</v>
      </c>
      <c r="G60">
        <v>2.2000000000000002</v>
      </c>
      <c r="H60">
        <v>0.14499999999999999</v>
      </c>
      <c r="I60" s="1" t="s">
        <v>469</v>
      </c>
      <c r="J60" s="1" t="s">
        <v>470</v>
      </c>
      <c r="K60">
        <f t="shared" si="4"/>
        <v>2.19</v>
      </c>
      <c r="L60">
        <f t="shared" si="5"/>
        <v>7.4999999999999997E-2</v>
      </c>
      <c r="M60">
        <f t="shared" si="6"/>
        <v>2.2000000000000002</v>
      </c>
      <c r="N60">
        <f t="shared" si="7"/>
        <v>0.14499999999999999</v>
      </c>
    </row>
    <row r="61" spans="1:16" s="1" customFormat="1">
      <c r="A61" s="1">
        <v>2</v>
      </c>
      <c r="B61" s="1">
        <v>1</v>
      </c>
      <c r="C61" s="2" t="s">
        <v>335</v>
      </c>
      <c r="D61" s="2" t="s">
        <v>336</v>
      </c>
      <c r="E61" s="1">
        <v>2.2000000000000002</v>
      </c>
      <c r="F61" s="1">
        <v>0.155</v>
      </c>
      <c r="G61" s="1">
        <v>2.2000000000000002</v>
      </c>
      <c r="H61" s="1">
        <v>0.16500000000000001</v>
      </c>
      <c r="I61" s="1" t="s">
        <v>471</v>
      </c>
      <c r="J61" s="1" t="s">
        <v>472</v>
      </c>
      <c r="K61" s="1">
        <f t="shared" si="4"/>
        <v>2.2000000000000002</v>
      </c>
      <c r="L61" s="1">
        <f t="shared" si="5"/>
        <v>0.155</v>
      </c>
      <c r="M61" s="1">
        <f t="shared" si="6"/>
        <v>2.2000000000000002</v>
      </c>
      <c r="N61" s="1">
        <f t="shared" si="7"/>
        <v>0.16500000000000001</v>
      </c>
    </row>
    <row r="62" spans="1:16" s="4" customFormat="1">
      <c r="A62" s="4">
        <v>7</v>
      </c>
      <c r="B62" s="4">
        <v>1</v>
      </c>
      <c r="C62" s="1" t="s">
        <v>331</v>
      </c>
      <c r="D62" s="1" t="s">
        <v>332</v>
      </c>
      <c r="E62" s="4">
        <v>2.21</v>
      </c>
      <c r="F62" s="4">
        <v>0.09</v>
      </c>
      <c r="G62" s="4">
        <v>2.21</v>
      </c>
      <c r="H62" s="4">
        <v>7.4999999999999997E-2</v>
      </c>
      <c r="I62" s="1" t="s">
        <v>473</v>
      </c>
      <c r="J62" s="1" t="s">
        <v>474</v>
      </c>
      <c r="K62" s="4">
        <f t="shared" si="4"/>
        <v>2.21</v>
      </c>
      <c r="L62" s="4">
        <f t="shared" si="5"/>
        <v>0.09</v>
      </c>
      <c r="M62" s="4">
        <f t="shared" si="6"/>
        <v>2.21</v>
      </c>
      <c r="N62" s="4">
        <f t="shared" si="7"/>
        <v>7.4999999999999997E-2</v>
      </c>
    </row>
    <row r="63" spans="1:16" s="9" customFormat="1">
      <c r="A63" s="9">
        <v>20</v>
      </c>
      <c r="B63" s="9">
        <v>1</v>
      </c>
      <c r="C63" s="11" t="s">
        <v>123</v>
      </c>
      <c r="D63" s="11" t="s">
        <v>349</v>
      </c>
      <c r="E63" s="9">
        <v>0.18</v>
      </c>
      <c r="F63" s="9">
        <v>2.145</v>
      </c>
      <c r="G63" s="9">
        <v>2.21</v>
      </c>
      <c r="H63" s="9">
        <v>0.13</v>
      </c>
      <c r="I63" s="11" t="s">
        <v>475</v>
      </c>
      <c r="J63" s="11" t="s">
        <v>476</v>
      </c>
      <c r="K63" s="9">
        <f t="shared" si="4"/>
        <v>0.18</v>
      </c>
      <c r="L63" s="9">
        <f t="shared" si="5"/>
        <v>2.145</v>
      </c>
      <c r="M63" s="9">
        <f t="shared" si="6"/>
        <v>2.21</v>
      </c>
      <c r="N63" s="9">
        <f t="shared" si="7"/>
        <v>0.13</v>
      </c>
    </row>
    <row r="64" spans="1:16">
      <c r="A64">
        <v>8</v>
      </c>
      <c r="B64">
        <v>1</v>
      </c>
      <c r="C64" s="1" t="s">
        <v>327</v>
      </c>
      <c r="D64" t="s">
        <v>328</v>
      </c>
      <c r="E64">
        <v>2.2599999999999998</v>
      </c>
      <c r="F64">
        <v>0.09</v>
      </c>
      <c r="G64">
        <v>2.2200000000000002</v>
      </c>
      <c r="H64">
        <v>7.4999999999999997E-2</v>
      </c>
      <c r="I64" s="1" t="s">
        <v>477</v>
      </c>
      <c r="J64" s="1" t="s">
        <v>478</v>
      </c>
      <c r="K64">
        <f t="shared" si="4"/>
        <v>2.2599999999999998</v>
      </c>
      <c r="L64">
        <f t="shared" si="5"/>
        <v>0.09</v>
      </c>
      <c r="M64">
        <f t="shared" si="6"/>
        <v>2.2200000000000002</v>
      </c>
      <c r="N64">
        <f t="shared" si="7"/>
        <v>7.4999999999999997E-2</v>
      </c>
    </row>
    <row r="65" spans="1:16" s="4" customFormat="1">
      <c r="A65" s="4">
        <v>28</v>
      </c>
      <c r="B65" s="4">
        <v>1</v>
      </c>
      <c r="C65" s="1" t="s">
        <v>131</v>
      </c>
      <c r="D65" s="2" t="s">
        <v>371</v>
      </c>
      <c r="E65" s="4">
        <v>2.2000000000000002</v>
      </c>
      <c r="F65" s="4">
        <v>0.19500000000000001</v>
      </c>
      <c r="G65" s="4">
        <v>2.23</v>
      </c>
      <c r="H65" s="4">
        <v>0.14000000000000001</v>
      </c>
      <c r="I65" s="1" t="s">
        <v>479</v>
      </c>
      <c r="J65" s="1" t="s">
        <v>480</v>
      </c>
      <c r="K65" s="4">
        <f t="shared" si="4"/>
        <v>2.2000000000000002</v>
      </c>
      <c r="L65" s="4">
        <f t="shared" si="5"/>
        <v>0.19500000000000001</v>
      </c>
      <c r="M65" s="4">
        <f t="shared" si="6"/>
        <v>2.23</v>
      </c>
      <c r="N65" s="4">
        <f t="shared" si="7"/>
        <v>0.14000000000000001</v>
      </c>
    </row>
    <row r="66" spans="1:16" s="4" customFormat="1">
      <c r="A66" s="4">
        <v>13</v>
      </c>
      <c r="B66" s="4">
        <v>1</v>
      </c>
      <c r="C66" s="1" t="s">
        <v>409</v>
      </c>
      <c r="D66" s="1" t="s">
        <v>410</v>
      </c>
      <c r="E66" s="4">
        <v>2.2200000000000002</v>
      </c>
      <c r="F66" s="4">
        <v>0.06</v>
      </c>
      <c r="G66" s="4">
        <v>2.2599999999999998</v>
      </c>
      <c r="H66" s="4">
        <v>0.12</v>
      </c>
      <c r="I66" s="1" t="s">
        <v>481</v>
      </c>
      <c r="J66" s="1" t="s">
        <v>482</v>
      </c>
      <c r="K66" s="4">
        <f t="shared" si="4"/>
        <v>2.2200000000000002</v>
      </c>
      <c r="L66" s="4">
        <f t="shared" si="5"/>
        <v>0.06</v>
      </c>
      <c r="M66" s="4">
        <f t="shared" si="6"/>
        <v>2.2599999999999998</v>
      </c>
      <c r="N66" s="4">
        <f t="shared" si="7"/>
        <v>0.12</v>
      </c>
    </row>
    <row r="67" spans="1:16" s="1" customFormat="1">
      <c r="A67" s="4">
        <v>30</v>
      </c>
      <c r="B67" s="4">
        <v>1</v>
      </c>
      <c r="C67" s="5" t="s">
        <v>131</v>
      </c>
      <c r="D67" s="4" t="s">
        <v>425</v>
      </c>
      <c r="E67" s="4">
        <v>0.31</v>
      </c>
      <c r="F67" s="4">
        <v>2.14</v>
      </c>
      <c r="G67" s="4">
        <v>2.3199999999999998</v>
      </c>
      <c r="H67" s="4">
        <v>0.125</v>
      </c>
      <c r="I67" s="5" t="s">
        <v>483</v>
      </c>
      <c r="J67" s="5" t="s">
        <v>484</v>
      </c>
      <c r="K67" s="4">
        <f t="shared" si="4"/>
        <v>0.31</v>
      </c>
      <c r="L67" s="4">
        <f t="shared" si="5"/>
        <v>2.14</v>
      </c>
      <c r="M67" s="4">
        <f t="shared" si="6"/>
        <v>2.3199999999999998</v>
      </c>
      <c r="N67" s="4">
        <f t="shared" si="7"/>
        <v>0.125</v>
      </c>
      <c r="O67" s="4"/>
      <c r="P67" s="4"/>
    </row>
    <row r="68" spans="1:16">
      <c r="K68">
        <f>SUM(K4:K67)</f>
        <v>82.66500000000002</v>
      </c>
      <c r="M68">
        <f>SUM(M4:M67)</f>
        <v>99.15000000000002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"/>
  <sheetViews>
    <sheetView zoomScaleNormal="100" workbookViewId="0">
      <selection activeCell="M31" sqref="M31"/>
    </sheetView>
  </sheetViews>
  <sheetFormatPr defaultRowHeight="15"/>
  <cols>
    <col min="1" max="1" width="4" customWidth="1"/>
    <col min="2" max="3" width="6.41015625" customWidth="1"/>
    <col min="4" max="20" width="6.1171875" customWidth="1"/>
    <col min="21" max="1025" width="8.5859375" customWidth="1"/>
  </cols>
  <sheetData>
    <row r="1" spans="1:20">
      <c r="A1" t="s">
        <v>485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>
      <c r="A2" t="s">
        <v>486</v>
      </c>
      <c r="B2" s="12">
        <v>0.97749200514727497</v>
      </c>
      <c r="C2" s="12">
        <v>1.0223877722360499</v>
      </c>
      <c r="D2" s="12">
        <v>0.97953494277478603</v>
      </c>
      <c r="E2" s="12">
        <v>0.92894210526838505</v>
      </c>
      <c r="F2" s="12">
        <v>0.87764668471048901</v>
      </c>
      <c r="G2" s="12">
        <v>0.81076967754705798</v>
      </c>
      <c r="H2" s="12">
        <v>0.72834313934539696</v>
      </c>
      <c r="I2" s="12">
        <v>0.61897255051476197</v>
      </c>
      <c r="J2" s="12">
        <v>0.50919650146443396</v>
      </c>
      <c r="K2" s="12">
        <v>0.41046782021357697</v>
      </c>
      <c r="L2" s="12">
        <v>0.31054102236129999</v>
      </c>
      <c r="M2" s="12">
        <v>0.22855221754197699</v>
      </c>
      <c r="N2" s="12">
        <v>0.162648086044759</v>
      </c>
      <c r="O2" s="12">
        <v>0.109995355620781</v>
      </c>
      <c r="P2" s="12">
        <v>7.0436151956699306E-2</v>
      </c>
      <c r="Q2" s="12">
        <v>4.4652885160723702E-2</v>
      </c>
      <c r="R2" s="12">
        <v>2.0266564300607599E-2</v>
      </c>
      <c r="S2" s="12">
        <v>3.97681858293063E-3</v>
      </c>
      <c r="T2" s="12">
        <v>-2.8576857020325402E-3</v>
      </c>
    </row>
    <row r="3" spans="1:20">
      <c r="A3">
        <v>4</v>
      </c>
      <c r="B3" s="12">
        <v>0.16648160307338999</v>
      </c>
      <c r="C3" s="12">
        <v>0.113313584072349</v>
      </c>
      <c r="D3" s="12">
        <v>3.6831165617678699E-2</v>
      </c>
      <c r="E3" s="12">
        <v>1.1483176552816001E-2</v>
      </c>
      <c r="F3" s="12">
        <v>2.4384434180890101E-2</v>
      </c>
      <c r="G3" s="12">
        <v>3.72590687928646E-2</v>
      </c>
      <c r="H3" s="12">
        <v>4.4231043676458297E-2</v>
      </c>
      <c r="I3" s="12">
        <v>2.6410803177725799E-2</v>
      </c>
      <c r="J3" s="12">
        <v>1.4225634987350799E-2</v>
      </c>
      <c r="K3" s="12">
        <v>4.3580932818065202E-2</v>
      </c>
      <c r="L3" s="12">
        <v>2.7702190773377901E-2</v>
      </c>
      <c r="M3" s="12">
        <v>3.59786306210386E-2</v>
      </c>
      <c r="N3" s="12">
        <v>2.80492774523445E-2</v>
      </c>
      <c r="O3" s="12">
        <v>2.3299464700715401E-2</v>
      </c>
      <c r="P3" s="12">
        <v>7.8892426794346104E-3</v>
      </c>
      <c r="Q3" s="12">
        <v>-2.3719123645600301E-2</v>
      </c>
      <c r="R3" s="12">
        <v>-5.3968054767740199E-2</v>
      </c>
      <c r="S3" s="12">
        <v>-3.9704159845460198E-2</v>
      </c>
      <c r="T3" s="12">
        <v>-5.0196291758106297E-2</v>
      </c>
    </row>
    <row r="4" spans="1:20">
      <c r="A4">
        <v>5</v>
      </c>
      <c r="B4" s="12">
        <v>-0.11597294323193701</v>
      </c>
      <c r="C4" s="12">
        <v>-0.108609934838847</v>
      </c>
      <c r="D4" s="12">
        <v>-0.106289767270315</v>
      </c>
      <c r="E4" s="12">
        <v>-6.4258663695541701E-2</v>
      </c>
      <c r="F4" s="12">
        <v>1.5720384837943E-2</v>
      </c>
      <c r="G4" s="12">
        <v>6.2088771157605999E-2</v>
      </c>
      <c r="H4" s="12">
        <v>8.3937546969922699E-2</v>
      </c>
      <c r="I4" s="12">
        <v>9.6102429247152302E-2</v>
      </c>
      <c r="J4" s="12">
        <v>0.133786134175188</v>
      </c>
      <c r="K4" s="12">
        <v>0.125824986500578</v>
      </c>
      <c r="L4" s="12">
        <v>7.7062912636885805E-2</v>
      </c>
      <c r="M4" s="12">
        <v>9.2886307705899201E-2</v>
      </c>
      <c r="N4" s="12">
        <v>5.4000535523097498E-2</v>
      </c>
      <c r="O4" s="12">
        <v>6.78143360265267E-2</v>
      </c>
      <c r="P4" s="12">
        <v>7.9029445230757098E-2</v>
      </c>
      <c r="Q4" s="12">
        <v>7.1360124440293701E-2</v>
      </c>
      <c r="R4" s="12">
        <v>4.1335784482748397E-2</v>
      </c>
      <c r="S4" s="12">
        <v>3.1354465594531401E-2</v>
      </c>
      <c r="T4" s="12">
        <v>3.65068444086375E-3</v>
      </c>
    </row>
    <row r="5" spans="1:20">
      <c r="A5">
        <v>6</v>
      </c>
      <c r="B5" s="12">
        <v>-6.9244259287246507E-2</v>
      </c>
      <c r="C5" s="12">
        <v>-6.6453113136469705E-2</v>
      </c>
      <c r="D5" s="12">
        <v>-4.7251410997913801E-2</v>
      </c>
      <c r="E5" s="12">
        <v>-3.0636852019428801E-2</v>
      </c>
      <c r="F5" s="12">
        <v>1.00074016704598E-2</v>
      </c>
      <c r="G5" s="12">
        <v>4.6189778852793503E-2</v>
      </c>
      <c r="H5" s="12">
        <v>9.5264982102370596E-2</v>
      </c>
      <c r="I5" s="12">
        <v>9.3101279685459198E-2</v>
      </c>
      <c r="J5" s="12">
        <v>9.9193040011057998E-2</v>
      </c>
      <c r="K5" s="12">
        <v>7.3094390365591594E-2</v>
      </c>
      <c r="L5" s="12">
        <v>5.9590240235823301E-2</v>
      </c>
      <c r="M5" s="12">
        <v>3.78119387001307E-2</v>
      </c>
      <c r="N5" s="12">
        <v>5.4697378201224597E-2</v>
      </c>
      <c r="O5" s="12">
        <v>3.4725027066124001E-2</v>
      </c>
      <c r="P5" s="12">
        <v>1.6468359438407E-3</v>
      </c>
      <c r="Q5" s="12">
        <v>-2.2417790182985901E-2</v>
      </c>
      <c r="R5" s="12">
        <v>-2.4484757284322999E-2</v>
      </c>
      <c r="S5" s="12">
        <v>-1.07480505288561E-2</v>
      </c>
      <c r="T5" s="12">
        <v>-1.3711522405645001E-2</v>
      </c>
    </row>
    <row r="6" spans="1:20">
      <c r="A6">
        <v>7</v>
      </c>
      <c r="B6" s="12">
        <v>-0.16076589494006699</v>
      </c>
      <c r="C6" s="12">
        <v>-0.13159571906751399</v>
      </c>
      <c r="D6" s="12">
        <v>-9.7927394302129198E-2</v>
      </c>
      <c r="E6" s="12">
        <v>-3.4679422431212303E-2</v>
      </c>
      <c r="F6" s="12">
        <v>1.5108566113486301E-2</v>
      </c>
      <c r="G6" s="12">
        <v>6.4264992235911603E-2</v>
      </c>
      <c r="H6" s="12">
        <v>9.8691166525034402E-2</v>
      </c>
      <c r="I6" s="12">
        <v>9.1029505236523894E-2</v>
      </c>
      <c r="J6" s="12">
        <v>6.8281887455124493E-2</v>
      </c>
      <c r="K6" s="12">
        <v>7.7040558594627301E-2</v>
      </c>
      <c r="L6" s="12">
        <v>5.0679991361517497E-2</v>
      </c>
      <c r="M6" s="12">
        <v>3.7244225523242101E-2</v>
      </c>
      <c r="N6" s="12">
        <v>4.57105358819931E-2</v>
      </c>
      <c r="O6" s="12">
        <v>5.3199577121866501E-2</v>
      </c>
      <c r="P6" s="12">
        <v>2.8645087545904498E-2</v>
      </c>
      <c r="Q6" s="12">
        <v>4.4035866851715802E-3</v>
      </c>
      <c r="R6" s="12">
        <v>5.2962524677094697E-3</v>
      </c>
      <c r="S6" s="12">
        <v>-5.2342705034819003E-3</v>
      </c>
      <c r="T6" s="12">
        <v>-8.2460585412035003E-4</v>
      </c>
    </row>
    <row r="7" spans="1:20">
      <c r="A7">
        <v>8</v>
      </c>
      <c r="B7" s="12">
        <v>-0.30506167242753301</v>
      </c>
      <c r="C7" s="12">
        <v>-0.22818110813824699</v>
      </c>
      <c r="D7" s="12">
        <v>-0.16657628834320401</v>
      </c>
      <c r="E7" s="12">
        <v>-0.104360064889313</v>
      </c>
      <c r="F7" s="12">
        <v>-3.6780848163704402E-2</v>
      </c>
      <c r="G7" s="12">
        <v>4.3247874819087803E-2</v>
      </c>
      <c r="H7" s="12">
        <v>9.7495396930864994E-2</v>
      </c>
      <c r="I7" s="12">
        <v>0.124780041155822</v>
      </c>
      <c r="J7" s="12">
        <v>0.112800493106196</v>
      </c>
      <c r="K7" s="12">
        <v>0.11139776420636199</v>
      </c>
      <c r="L7" s="12">
        <v>0.110187610578624</v>
      </c>
      <c r="M7" s="12">
        <v>8.0913495550196599E-2</v>
      </c>
      <c r="N7" s="12">
        <v>4.9425213060041003E-2</v>
      </c>
      <c r="O7" s="12">
        <v>5.6699664841718601E-2</v>
      </c>
      <c r="P7" s="12">
        <v>4.68510480461772E-2</v>
      </c>
      <c r="Q7" s="12">
        <v>-4.0509169013493197E-3</v>
      </c>
      <c r="R7" s="12">
        <v>-2.7035460506408902E-2</v>
      </c>
      <c r="S7" s="12">
        <v>-6.4768895216606504E-2</v>
      </c>
      <c r="T7" s="12">
        <v>-6.4507154190571001E-2</v>
      </c>
    </row>
    <row r="8" spans="1:20">
      <c r="A8">
        <v>9</v>
      </c>
      <c r="B8" s="12">
        <v>-0.36005715712548497</v>
      </c>
      <c r="C8" s="12">
        <v>-0.28336571051369303</v>
      </c>
      <c r="D8" s="12">
        <v>-0.22691449096284999</v>
      </c>
      <c r="E8" s="12">
        <v>-0.14882798737174999</v>
      </c>
      <c r="F8" s="12">
        <v>-8.2344500817185695E-2</v>
      </c>
      <c r="G8" s="12">
        <v>-2.06519094478473E-2</v>
      </c>
      <c r="H8" s="12">
        <v>1.1917012875409199E-2</v>
      </c>
      <c r="I8" s="12">
        <v>7.4713339313280905E-2</v>
      </c>
      <c r="J8" s="12">
        <v>9.3499971062744894E-2</v>
      </c>
      <c r="K8" s="12">
        <v>7.8232882672947396E-2</v>
      </c>
      <c r="L8" s="12">
        <v>6.7516309116367093E-2</v>
      </c>
      <c r="M8" s="12">
        <v>9.1858177753671194E-2</v>
      </c>
      <c r="N8" s="12">
        <v>9.5521498856369805E-2</v>
      </c>
      <c r="O8" s="12">
        <v>5.70193807535741E-2</v>
      </c>
      <c r="P8" s="12">
        <v>2.6952650542071899E-2</v>
      </c>
      <c r="Q8" s="12">
        <v>3.00735947507191E-2</v>
      </c>
      <c r="R8" s="12">
        <v>1.4243391387280899E-2</v>
      </c>
      <c r="S8" s="12">
        <v>-1.64740417443788E-2</v>
      </c>
      <c r="T8" s="12">
        <v>-3.3106231470373802E-2</v>
      </c>
    </row>
    <row r="9" spans="1:20">
      <c r="A9">
        <v>10</v>
      </c>
      <c r="B9" s="12">
        <v>-0.36617036952902898</v>
      </c>
      <c r="C9" s="12">
        <v>-0.25030082877883802</v>
      </c>
      <c r="D9" s="12">
        <v>-0.175054576811038</v>
      </c>
      <c r="E9" s="12">
        <v>-0.105600026389569</v>
      </c>
      <c r="F9" s="12">
        <v>-5.4348441208578999E-2</v>
      </c>
      <c r="G9" s="12">
        <v>-2.03785627687019E-2</v>
      </c>
      <c r="H9" s="12">
        <v>4.7700576106457998E-3</v>
      </c>
      <c r="I9" s="12">
        <v>2.9083498422057E-2</v>
      </c>
      <c r="J9" s="12">
        <v>2.2769746636333299E-2</v>
      </c>
      <c r="K9" s="12">
        <v>3.1469116408024002E-2</v>
      </c>
      <c r="L9" s="12">
        <v>4.6483607746049399E-3</v>
      </c>
      <c r="M9" s="12">
        <v>4.6719247308608901E-3</v>
      </c>
      <c r="N9" s="12">
        <v>-1.0233298203121599E-2</v>
      </c>
      <c r="O9" s="12">
        <v>-9.2284173230696293E-3</v>
      </c>
      <c r="P9" s="12">
        <v>3.5483710970148698E-4</v>
      </c>
      <c r="Q9" s="12">
        <v>2.55957857361843E-3</v>
      </c>
      <c r="R9" s="12">
        <v>-2.0414845993528399E-2</v>
      </c>
      <c r="S9" s="12">
        <v>-4.3027278812089703E-2</v>
      </c>
      <c r="T9" s="12">
        <v>-4.86401380044722E-2</v>
      </c>
    </row>
    <row r="10" spans="1:20">
      <c r="A10" t="s">
        <v>487</v>
      </c>
      <c r="B10" s="12">
        <v>-0.225887259396685</v>
      </c>
      <c r="C10" s="12">
        <v>-0.175961639335941</v>
      </c>
      <c r="D10" s="12">
        <v>-0.16246387425848599</v>
      </c>
      <c r="E10" s="12">
        <v>-8.9863590112927702E-2</v>
      </c>
      <c r="F10" s="12">
        <v>-9.8884529253134099E-3</v>
      </c>
      <c r="G10" s="12">
        <v>3.40496512431714E-2</v>
      </c>
      <c r="H10" s="12">
        <v>4.7990280379930299E-2</v>
      </c>
      <c r="I10" s="12">
        <v>4.3003873528242198E-2</v>
      </c>
      <c r="J10" s="12">
        <v>4.0040000852007797E-2</v>
      </c>
      <c r="K10" s="12">
        <v>3.50720579587026E-2</v>
      </c>
      <c r="L10" s="12">
        <v>3.8556710352788799E-2</v>
      </c>
      <c r="M10" s="12">
        <v>4.3919697328608898E-2</v>
      </c>
      <c r="N10" s="12">
        <v>3.4444523477695901E-2</v>
      </c>
      <c r="O10" s="12">
        <v>2.7159013017311301E-2</v>
      </c>
      <c r="P10" s="12">
        <v>1.8123963660154601E-2</v>
      </c>
      <c r="Q10" s="12">
        <v>1.35566728870825E-2</v>
      </c>
      <c r="R10" s="12">
        <v>6.38948523885616E-3</v>
      </c>
      <c r="S10" s="12">
        <v>-3.63198059242075E-3</v>
      </c>
      <c r="T10" s="12">
        <v>-1.8672207158476799E-3</v>
      </c>
    </row>
    <row r="11" spans="1:20">
      <c r="A11" t="s">
        <v>488</v>
      </c>
      <c r="B11" s="12">
        <v>-4.2526408416040599E-2</v>
      </c>
      <c r="C11" s="12">
        <v>-2.73632315731035E-2</v>
      </c>
      <c r="D11" s="12">
        <v>2.5380241184103501E-2</v>
      </c>
      <c r="E11" s="12">
        <v>3.4155704748227302E-2</v>
      </c>
      <c r="F11" s="12">
        <v>7.1733535358894707E-2</v>
      </c>
      <c r="G11" s="12">
        <v>8.2580143582657195E-2</v>
      </c>
      <c r="H11" s="12">
        <v>9.2562851017449294E-2</v>
      </c>
      <c r="I11" s="12">
        <v>8.1922329282773002E-2</v>
      </c>
      <c r="J11" s="12">
        <v>7.7402936803242797E-2</v>
      </c>
      <c r="K11" s="12">
        <v>8.0987781867545794E-2</v>
      </c>
      <c r="L11" s="12">
        <v>8.7304052760598494E-2</v>
      </c>
      <c r="M11" s="12">
        <v>5.4578040111121599E-2</v>
      </c>
      <c r="N11" s="12">
        <v>8.26812184741086E-2</v>
      </c>
      <c r="O11" s="12">
        <v>8.5827545460405302E-2</v>
      </c>
      <c r="P11" s="12">
        <v>6.4786630832335795E-2</v>
      </c>
      <c r="Q11" s="12">
        <v>9.7323084553289793E-2</v>
      </c>
      <c r="R11" s="12">
        <v>7.7605787688357006E-2</v>
      </c>
      <c r="S11" s="12">
        <v>2.6813445555138499E-2</v>
      </c>
      <c r="T11" s="12">
        <v>8.8490191734494697E-3</v>
      </c>
    </row>
    <row r="12" spans="1:20">
      <c r="A12" t="s">
        <v>489</v>
      </c>
      <c r="B12" s="12">
        <v>7.1613709701647696E-2</v>
      </c>
      <c r="C12" s="12">
        <v>4.7377276151534503E-2</v>
      </c>
      <c r="D12" s="12">
        <v>8.39231311837812E-3</v>
      </c>
      <c r="E12" s="12">
        <v>2.8349919273977599E-2</v>
      </c>
      <c r="F12" s="12">
        <v>4.6948721858180699E-2</v>
      </c>
      <c r="G12" s="12">
        <v>7.3607600263944695E-2</v>
      </c>
      <c r="H12" s="12">
        <v>0.11710066744280399</v>
      </c>
      <c r="I12" s="12">
        <v>0.14472106613529601</v>
      </c>
      <c r="J12" s="12">
        <v>0.13332841784369601</v>
      </c>
      <c r="K12" s="12">
        <v>0.12311223567398701</v>
      </c>
      <c r="L12" s="12">
        <v>0.106154167373776</v>
      </c>
      <c r="M12" s="12">
        <v>9.1251421323612705E-2</v>
      </c>
      <c r="N12" s="12">
        <v>8.22475556653217E-2</v>
      </c>
      <c r="O12" s="12">
        <v>8.2100191874968198E-2</v>
      </c>
      <c r="P12" s="12">
        <v>4.3702963375397599E-2</v>
      </c>
      <c r="Q12" s="12">
        <v>3.9106293677519298E-2</v>
      </c>
      <c r="R12" s="12">
        <v>2.9492870908818501E-2</v>
      </c>
      <c r="S12" s="12">
        <v>4.3579044362744901E-2</v>
      </c>
      <c r="T12" s="12">
        <v>3.7506243310392401E-2</v>
      </c>
    </row>
    <row r="13" spans="1:20">
      <c r="A13" t="s">
        <v>490</v>
      </c>
      <c r="B13" s="12">
        <v>0.30355908147520899</v>
      </c>
      <c r="C13" s="12">
        <v>0.18124674404309599</v>
      </c>
      <c r="D13" s="12">
        <v>0.17698007594104301</v>
      </c>
      <c r="E13" s="12">
        <v>0.18947782411228101</v>
      </c>
      <c r="F13" s="12">
        <v>0.18755178068554601</v>
      </c>
      <c r="G13" s="12">
        <v>0.17787146030562501</v>
      </c>
      <c r="H13" s="12">
        <v>0.17275347007012201</v>
      </c>
      <c r="I13" s="12">
        <v>0.16636196706041601</v>
      </c>
      <c r="J13" s="12">
        <v>0.18929553336381999</v>
      </c>
      <c r="K13" s="12">
        <v>0.171955050440249</v>
      </c>
      <c r="L13" s="12">
        <v>0.17165639545971101</v>
      </c>
      <c r="M13" s="12">
        <v>0.16019222621856999</v>
      </c>
      <c r="N13" s="12">
        <v>0.16650694874732999</v>
      </c>
      <c r="O13" s="12">
        <v>0.18352063973624799</v>
      </c>
      <c r="P13" s="12">
        <v>0.16381600024102599</v>
      </c>
      <c r="Q13" s="12">
        <v>0.17178729633798601</v>
      </c>
      <c r="R13" s="12">
        <v>0.14078525568564099</v>
      </c>
      <c r="S13" s="12">
        <v>0.147706912306349</v>
      </c>
      <c r="T13" s="12">
        <v>0.14607948611621899</v>
      </c>
    </row>
    <row r="14" spans="1:20">
      <c r="A14">
        <v>2</v>
      </c>
      <c r="B14" s="12">
        <v>0.467732083468756</v>
      </c>
      <c r="C14" s="12">
        <v>0.465316056142837</v>
      </c>
      <c r="D14" s="12">
        <v>0.505903874689004</v>
      </c>
      <c r="E14" s="12">
        <v>0.44404421927245602</v>
      </c>
      <c r="F14" s="12">
        <v>0.39019141853505401</v>
      </c>
      <c r="G14" s="12">
        <v>0.37641534761596501</v>
      </c>
      <c r="H14" s="12">
        <v>0.37916671827355902</v>
      </c>
      <c r="I14" s="12">
        <v>0.39011721985797698</v>
      </c>
      <c r="J14" s="12">
        <v>0.393381380247533</v>
      </c>
      <c r="K14" s="12">
        <v>0.393662495733689</v>
      </c>
      <c r="L14" s="12">
        <v>0.377500411834433</v>
      </c>
      <c r="M14" s="12">
        <v>0.38723212304313098</v>
      </c>
      <c r="N14" s="12">
        <v>0.396477934269579</v>
      </c>
      <c r="O14" s="12">
        <v>0.40740585273019803</v>
      </c>
      <c r="P14" s="12">
        <v>0.39398200948994899</v>
      </c>
      <c r="Q14" s="12">
        <v>0.44068187264043301</v>
      </c>
      <c r="R14" s="12">
        <v>0.45614511545849501</v>
      </c>
      <c r="S14" s="12">
        <v>0.47487953944122302</v>
      </c>
      <c r="T14" s="12">
        <v>0.41529475984229303</v>
      </c>
    </row>
    <row r="15" spans="1:20">
      <c r="A15" t="s">
        <v>491</v>
      </c>
      <c r="B15" s="12">
        <v>1.0103091443782399</v>
      </c>
      <c r="C15" s="12">
        <v>1.0466392233200701</v>
      </c>
      <c r="D15" s="12">
        <v>1.0724267025604399</v>
      </c>
      <c r="E15" s="12">
        <v>1.0786799112177701</v>
      </c>
      <c r="F15" s="12">
        <v>1.0605107314117801</v>
      </c>
      <c r="G15" s="12">
        <v>1.0412507685488199</v>
      </c>
      <c r="H15" s="12">
        <v>1.0094619079011</v>
      </c>
      <c r="I15" s="12">
        <v>0.97166669527456095</v>
      </c>
      <c r="J15" s="12">
        <v>0.93382934738573697</v>
      </c>
      <c r="K15" s="12">
        <v>0.90117848551718105</v>
      </c>
      <c r="L15" s="12">
        <v>0.85665668127830497</v>
      </c>
      <c r="M15" s="12">
        <v>0.80723049287960502</v>
      </c>
      <c r="N15" s="12">
        <v>0.77353692473185698</v>
      </c>
      <c r="O15" s="12">
        <v>0.73303974606753097</v>
      </c>
      <c r="P15" s="12">
        <v>0.74864787399093102</v>
      </c>
      <c r="Q15" s="12">
        <v>0.75094577954714703</v>
      </c>
      <c r="R15" s="12">
        <v>0.791432641175009</v>
      </c>
      <c r="S15" s="12">
        <v>0.77138491085510597</v>
      </c>
      <c r="T15" s="12">
        <v>0.77205623909106202</v>
      </c>
    </row>
    <row r="16" spans="1:20">
      <c r="A16" t="s">
        <v>492</v>
      </c>
      <c r="B16" s="12">
        <v>1.2526307828880801</v>
      </c>
      <c r="C16" s="12">
        <v>1.2800103397578899</v>
      </c>
      <c r="D16" s="12">
        <v>1.23599831068765</v>
      </c>
      <c r="E16" s="12">
        <v>1.1407896627026901</v>
      </c>
      <c r="F16" s="12">
        <v>1.05356766895383</v>
      </c>
      <c r="G16" s="12">
        <v>1.0087948686518999</v>
      </c>
      <c r="H16" s="12">
        <v>0.960850862472171</v>
      </c>
      <c r="I16" s="12">
        <v>0.94004974266827102</v>
      </c>
      <c r="J16" s="12">
        <v>0.88438897279324602</v>
      </c>
      <c r="K16" s="12">
        <v>0.81013402948131696</v>
      </c>
      <c r="L16" s="12">
        <v>0.77736873377090299</v>
      </c>
      <c r="M16" s="12">
        <v>0.74848684755938799</v>
      </c>
      <c r="N16" s="12">
        <v>0.68070096827039295</v>
      </c>
      <c r="O16" s="12">
        <v>0.63031031947698701</v>
      </c>
      <c r="P16" s="12">
        <v>0.55957751381147403</v>
      </c>
      <c r="Q16" s="12">
        <v>0.48912031219499902</v>
      </c>
      <c r="R16" s="12">
        <v>0.418162378547423</v>
      </c>
      <c r="S16" s="12">
        <v>0.39193259463402502</v>
      </c>
      <c r="T16" s="12">
        <v>0.39046281558887602</v>
      </c>
    </row>
    <row r="17" spans="1:20">
      <c r="A17" t="s">
        <v>493</v>
      </c>
      <c r="B17" s="12">
        <v>0.24639613178733399</v>
      </c>
      <c r="C17" s="12">
        <v>0.27268580110588497</v>
      </c>
      <c r="D17" s="12">
        <v>0.32353302013038698</v>
      </c>
      <c r="E17" s="12">
        <v>0.39548698028675899</v>
      </c>
      <c r="F17" s="12">
        <v>0.48345676968895102</v>
      </c>
      <c r="G17" s="12">
        <v>0.53329014933290297</v>
      </c>
      <c r="H17" s="12">
        <v>0.482578778704846</v>
      </c>
      <c r="I17" s="12">
        <v>0.41877995393098899</v>
      </c>
      <c r="J17" s="12">
        <v>0.36902400935694402</v>
      </c>
      <c r="K17" s="12">
        <v>0.31603750163608602</v>
      </c>
      <c r="L17" s="12">
        <v>0.29460580356830401</v>
      </c>
      <c r="M17" s="12">
        <v>0.230341630431669</v>
      </c>
      <c r="N17" s="12">
        <v>0.182487915220514</v>
      </c>
      <c r="O17" s="12">
        <v>0.16082480223109899</v>
      </c>
      <c r="P17" s="12">
        <v>0.12628573376042601</v>
      </c>
      <c r="Q17" s="12">
        <v>0.134956092410978</v>
      </c>
      <c r="R17" s="12">
        <v>0.135288254095392</v>
      </c>
      <c r="S17" s="12">
        <v>8.0648382850993794E-2</v>
      </c>
      <c r="T17" s="12">
        <v>7.0999024143042697E-2</v>
      </c>
    </row>
    <row r="18" spans="1:20">
      <c r="A18" t="s">
        <v>494</v>
      </c>
      <c r="B18" s="12">
        <v>0.10021729351379401</v>
      </c>
      <c r="C18" s="12">
        <v>0.11587408648966301</v>
      </c>
      <c r="D18" s="12">
        <v>0.14678124892011099</v>
      </c>
      <c r="E18" s="12">
        <v>0.19194359477775499</v>
      </c>
      <c r="F18" s="12">
        <v>0.249507625570214</v>
      </c>
      <c r="G18" s="12">
        <v>0.31655889004425802</v>
      </c>
      <c r="H18" s="12">
        <v>0.36748893621180401</v>
      </c>
      <c r="I18" s="12">
        <v>0.343214257327493</v>
      </c>
      <c r="J18" s="12">
        <v>0.306754232571607</v>
      </c>
      <c r="K18" s="12">
        <v>0.26764798333831302</v>
      </c>
      <c r="L18" s="12">
        <v>0.19635773998125</v>
      </c>
      <c r="M18" s="12">
        <v>0.15412689442873401</v>
      </c>
      <c r="N18" s="12">
        <v>8.6474232203787096E-2</v>
      </c>
      <c r="O18" s="12">
        <v>6.0528627785370097E-2</v>
      </c>
      <c r="P18" s="12">
        <v>6.4310287592081503E-2</v>
      </c>
      <c r="Q18" s="12">
        <v>4.8698013991937503E-2</v>
      </c>
      <c r="R18" s="12">
        <v>5.6073890944515301E-2</v>
      </c>
      <c r="S18" s="12">
        <v>3.6022757574183502E-2</v>
      </c>
      <c r="T18" s="12">
        <v>5.7043436269628399E-2</v>
      </c>
    </row>
    <row r="19" spans="1:20">
      <c r="A19" t="s">
        <v>495</v>
      </c>
      <c r="B19" s="12">
        <v>3.3407172727723901E-2</v>
      </c>
      <c r="C19" s="12">
        <v>4.1890565733650201E-2</v>
      </c>
      <c r="D19" s="12">
        <v>5.96241456325768E-2</v>
      </c>
      <c r="E19" s="12">
        <v>8.7962992843893403E-2</v>
      </c>
      <c r="F19" s="12">
        <v>0.12850061500687299</v>
      </c>
      <c r="G19" s="12">
        <v>0.182574681669495</v>
      </c>
      <c r="H19" s="12">
        <v>0.24847130977555601</v>
      </c>
      <c r="I19" s="12">
        <v>0.33244080637200202</v>
      </c>
      <c r="J19" s="12">
        <v>0.37952745415135303</v>
      </c>
      <c r="K19" s="12">
        <v>0.41574316861559502</v>
      </c>
      <c r="L19" s="12">
        <v>0.41730891205317699</v>
      </c>
      <c r="M19" s="12">
        <v>0.43935550547960001</v>
      </c>
      <c r="N19" s="12">
        <v>0.418153280528819</v>
      </c>
      <c r="O19" s="12">
        <v>0.37139195870765501</v>
      </c>
      <c r="P19" s="12">
        <v>0.35696812167388497</v>
      </c>
      <c r="Q19" s="12">
        <v>0.339132428351333</v>
      </c>
      <c r="R19" s="12">
        <v>0.33047101287881803</v>
      </c>
      <c r="S19" s="12">
        <v>0.33731738375033699</v>
      </c>
      <c r="T19" s="12">
        <v>0.33733747446798301</v>
      </c>
    </row>
    <row r="20" spans="1:20">
      <c r="A20" t="s">
        <v>496</v>
      </c>
      <c r="B20" s="12">
        <v>-0.61311252451952802</v>
      </c>
      <c r="C20" s="12">
        <v>-0.66148708176920301</v>
      </c>
      <c r="D20" s="12">
        <v>-0.61513764089400502</v>
      </c>
      <c r="E20" s="12">
        <v>-0.59903791275074203</v>
      </c>
      <c r="F20" s="12">
        <v>-0.56264538975084</v>
      </c>
      <c r="G20" s="12">
        <v>-0.55626697047979701</v>
      </c>
      <c r="H20" s="12">
        <v>-0.53572340186969103</v>
      </c>
      <c r="I20" s="12">
        <v>-0.51089920753445806</v>
      </c>
      <c r="J20" s="12">
        <v>-0.48528530384135399</v>
      </c>
      <c r="K20" s="12">
        <v>-0.45480446780360601</v>
      </c>
      <c r="L20" s="12">
        <v>-0.42094114655464898</v>
      </c>
      <c r="M20" s="12">
        <v>-0.38636236838938298</v>
      </c>
      <c r="N20" s="12">
        <v>-0.356994942048102</v>
      </c>
      <c r="O20" s="12">
        <v>-0.34394569736366698</v>
      </c>
      <c r="P20" s="12">
        <v>-0.31030772503251902</v>
      </c>
      <c r="Q20" s="12">
        <v>-0.28866287820828301</v>
      </c>
      <c r="R20" s="12">
        <v>-0.25890886156618598</v>
      </c>
      <c r="S20" s="12">
        <v>-0.24024600020637299</v>
      </c>
      <c r="T20" s="12">
        <v>-0.228211923665668</v>
      </c>
    </row>
    <row r="21" spans="1:20">
      <c r="A21" t="s">
        <v>497</v>
      </c>
      <c r="B21" s="12">
        <v>0.22929460509315999</v>
      </c>
      <c r="C21" s="12">
        <v>0.253800017730683</v>
      </c>
      <c r="D21" s="12">
        <v>0.30119927238073102</v>
      </c>
      <c r="E21" s="12">
        <v>0.36342495496785798</v>
      </c>
      <c r="F21" s="12">
        <v>0.42572069381495897</v>
      </c>
      <c r="G21" s="12">
        <v>0.464635707285668</v>
      </c>
      <c r="H21" s="12">
        <v>0.47423114019147999</v>
      </c>
      <c r="I21" s="12">
        <v>0.48135914478807301</v>
      </c>
      <c r="J21" s="12">
        <v>0.47210026782478598</v>
      </c>
      <c r="K21" s="12">
        <v>0.46248206319962698</v>
      </c>
      <c r="L21" s="12">
        <v>0.46302476268439502</v>
      </c>
      <c r="M21" s="12">
        <v>0.43893845233985401</v>
      </c>
      <c r="N21" s="12">
        <v>0.41124660857520101</v>
      </c>
      <c r="O21" s="12">
        <v>0.41129922744034902</v>
      </c>
      <c r="P21" s="12">
        <v>0.42922659892213499</v>
      </c>
      <c r="Q21" s="12">
        <v>0.427091925234516</v>
      </c>
      <c r="R21" s="12">
        <v>0.42295226039474898</v>
      </c>
      <c r="S21" s="12">
        <v>0.40804461531459002</v>
      </c>
      <c r="T21" s="12">
        <v>0.42360190143208998</v>
      </c>
    </row>
    <row r="22" spans="1:20">
      <c r="A22" t="s">
        <v>498</v>
      </c>
      <c r="B22" s="12">
        <v>-0.23241043148410301</v>
      </c>
      <c r="C22" s="12">
        <v>0.12877420105305701</v>
      </c>
      <c r="D22" s="12">
        <v>0.32592440935005501</v>
      </c>
      <c r="E22" s="12">
        <v>0.38469148959330401</v>
      </c>
      <c r="F22" s="12">
        <v>0.419600221906616</v>
      </c>
      <c r="G22" s="12">
        <v>0.47078435186961098</v>
      </c>
      <c r="H22" s="12">
        <v>0.48307886792861598</v>
      </c>
      <c r="I22" s="12">
        <v>0.47260127474193703</v>
      </c>
      <c r="J22" s="12">
        <v>0.47382336650887902</v>
      </c>
      <c r="K22" s="12">
        <v>0.46246901172944699</v>
      </c>
      <c r="L22" s="12">
        <v>0.45009868083009202</v>
      </c>
      <c r="M22" s="12">
        <v>0.45130143656571797</v>
      </c>
      <c r="N22" s="12">
        <v>0.44963584540314699</v>
      </c>
      <c r="O22" s="12">
        <v>0.42653176742068399</v>
      </c>
      <c r="P22" s="12">
        <v>0.37777105238716702</v>
      </c>
      <c r="Q22" s="12">
        <v>0.35255291899350399</v>
      </c>
      <c r="R22" s="12">
        <v>0.37447636829653302</v>
      </c>
      <c r="S22" s="12">
        <v>0.376649972294753</v>
      </c>
      <c r="T22" s="12">
        <v>0.38332528263798799</v>
      </c>
    </row>
    <row r="23" spans="1:20">
      <c r="A23" t="s">
        <v>499</v>
      </c>
      <c r="B23" s="12">
        <v>-0.109475137520092</v>
      </c>
      <c r="C23" s="12">
        <v>-0.121623051501309</v>
      </c>
      <c r="D23" s="12">
        <v>-6.9030089456791802E-2</v>
      </c>
      <c r="E23" s="12">
        <v>-9.0217857819008998E-2</v>
      </c>
      <c r="F23" s="12">
        <v>-5.6756944215558401E-2</v>
      </c>
      <c r="G23" s="12">
        <v>-3.3857530426933701E-3</v>
      </c>
      <c r="H23" s="12">
        <v>3.9053987970946898E-2</v>
      </c>
      <c r="I23" s="12">
        <v>-1.0949290932067399E-2</v>
      </c>
      <c r="J23" s="12">
        <v>-1.7441878301847499E-2</v>
      </c>
      <c r="K23" s="12">
        <v>-2.4058142633368099E-2</v>
      </c>
      <c r="L23" s="12">
        <v>-9.0816522694663407E-3</v>
      </c>
      <c r="M23" s="12">
        <v>2.82563619935494E-3</v>
      </c>
      <c r="N23" s="12">
        <v>2.2924773719550901E-4</v>
      </c>
      <c r="O23" s="12">
        <v>-7.8394498801167296E-3</v>
      </c>
      <c r="P23" s="12">
        <v>1.8337168021825698E-2</v>
      </c>
      <c r="Q23" s="12">
        <v>1.5888691899863399E-3</v>
      </c>
      <c r="R23" s="12">
        <v>1.35499035005552E-2</v>
      </c>
      <c r="S23" s="12">
        <v>1.3311439135752799E-2</v>
      </c>
      <c r="T23" s="12">
        <v>-9.8362453191827102E-3</v>
      </c>
    </row>
    <row r="24" spans="1:20">
      <c r="A24" t="s">
        <v>500</v>
      </c>
      <c r="B24" s="12">
        <v>0.14194656855728399</v>
      </c>
      <c r="C24" s="12">
        <v>0.14426337458187899</v>
      </c>
      <c r="D24" s="12">
        <v>0.14737036463991801</v>
      </c>
      <c r="E24" s="12">
        <v>0.16279936761175601</v>
      </c>
      <c r="F24" s="12">
        <v>0.19245829118913399</v>
      </c>
      <c r="G24" s="12">
        <v>0.17547397107868701</v>
      </c>
      <c r="H24" s="12">
        <v>0.118090651234585</v>
      </c>
      <c r="I24" s="12">
        <v>9.7309610415675402E-2</v>
      </c>
      <c r="J24" s="12">
        <v>7.2794743251149097E-2</v>
      </c>
      <c r="K24" s="12">
        <v>8.8021310928767596E-2</v>
      </c>
      <c r="L24" s="12">
        <v>6.7839606222601906E-2</v>
      </c>
      <c r="M24" s="12">
        <v>5.2747761071462097E-2</v>
      </c>
      <c r="N24" s="12">
        <v>1.7395117681183001E-2</v>
      </c>
      <c r="O24" s="12">
        <v>3.37219079691293E-2</v>
      </c>
      <c r="P24" s="12">
        <v>8.5068604776218394E-3</v>
      </c>
      <c r="Q24" s="12">
        <v>2.04057556506268E-2</v>
      </c>
      <c r="R24" s="12">
        <v>-1.5459851907995001E-2</v>
      </c>
      <c r="S24" s="12">
        <v>3.18245757674479E-3</v>
      </c>
      <c r="T24" s="12">
        <v>9.6396870153935502E-3</v>
      </c>
    </row>
    <row r="25" spans="1:20">
      <c r="B25" t="s">
        <v>501</v>
      </c>
      <c r="C25" t="s">
        <v>502</v>
      </c>
    </row>
    <row r="26" spans="1:20">
      <c r="A26" t="s">
        <v>503</v>
      </c>
      <c r="B26">
        <v>67.430000000000007</v>
      </c>
      <c r="C26" s="12">
        <v>67.87</v>
      </c>
    </row>
    <row r="27" spans="1:20">
      <c r="A27" t="s">
        <v>504</v>
      </c>
      <c r="B27" s="12">
        <v>61.96</v>
      </c>
      <c r="C27" s="12">
        <v>62.51</v>
      </c>
    </row>
    <row r="28" spans="1:20">
      <c r="A28" t="s">
        <v>505</v>
      </c>
      <c r="B28" s="12">
        <v>61.2</v>
      </c>
      <c r="C28" s="12">
        <v>62.06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9"/>
  <sheetViews>
    <sheetView topLeftCell="A39" zoomScale="90" zoomScaleNormal="90" workbookViewId="0">
      <selection activeCell="K70" sqref="K70"/>
    </sheetView>
  </sheetViews>
  <sheetFormatPr defaultRowHeight="15"/>
  <cols>
    <col min="1" max="1" width="4.52734375" customWidth="1"/>
    <col min="2" max="2" width="7.1171875" customWidth="1"/>
    <col min="3" max="4" width="8.3515625" customWidth="1"/>
    <col min="5" max="5" width="7.52734375" customWidth="1"/>
    <col min="6" max="6" width="7.41015625" customWidth="1"/>
    <col min="7" max="8" width="10.1171875" customWidth="1"/>
    <col min="9" max="9" width="46.64453125" customWidth="1"/>
    <col min="10" max="10" width="9.46875" customWidth="1"/>
    <col min="11" max="12" width="7.41015625" customWidth="1"/>
    <col min="13" max="13" width="10.1171875" customWidth="1"/>
    <col min="14" max="1025" width="7.41015625" customWidth="1"/>
  </cols>
  <sheetData>
    <row r="1" spans="1:16">
      <c r="B1" t="s">
        <v>313</v>
      </c>
      <c r="D1" s="1" t="s">
        <v>1</v>
      </c>
    </row>
    <row r="2" spans="1:16">
      <c r="B2" t="s">
        <v>314</v>
      </c>
      <c r="C2" s="1" t="s">
        <v>315</v>
      </c>
      <c r="D2" t="s">
        <v>316</v>
      </c>
    </row>
    <row r="3" spans="1:16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spans="1:16">
      <c r="A4" s="3">
        <v>1</v>
      </c>
      <c r="B4" s="3">
        <v>1</v>
      </c>
      <c r="C4" s="10" t="s">
        <v>246</v>
      </c>
      <c r="D4" s="6" t="s">
        <v>450</v>
      </c>
      <c r="E4" s="3">
        <v>2.2000000000000002</v>
      </c>
      <c r="F4" s="3">
        <v>0.05</v>
      </c>
      <c r="G4" s="3">
        <v>0.09</v>
      </c>
      <c r="H4" s="3">
        <v>2.145</v>
      </c>
      <c r="I4" s="10" t="s">
        <v>451</v>
      </c>
      <c r="J4" s="10" t="s">
        <v>452</v>
      </c>
      <c r="K4" s="3">
        <f t="shared" ref="K4:K35" si="0">E4*B4+F4*(1-B4)</f>
        <v>2.2000000000000002</v>
      </c>
      <c r="L4" s="3">
        <f t="shared" ref="L4:L35" si="1">E4*(1-B4)+F4*B4</f>
        <v>0.05</v>
      </c>
      <c r="M4" s="3">
        <f t="shared" ref="M4:M35" si="2">G4*B4+H4*(1-B4)</f>
        <v>0.09</v>
      </c>
      <c r="N4" s="3">
        <f t="shared" ref="N4:N35" si="3">G4*(1-B4) + H4*B4</f>
        <v>2.145</v>
      </c>
      <c r="O4" s="3"/>
      <c r="P4" s="3" t="s">
        <v>345</v>
      </c>
    </row>
    <row r="5" spans="1:16" s="3" customFormat="1">
      <c r="A5" s="2">
        <v>1</v>
      </c>
      <c r="B5" s="2">
        <v>0</v>
      </c>
      <c r="C5" s="1" t="s">
        <v>246</v>
      </c>
      <c r="D5" s="2" t="s">
        <v>406</v>
      </c>
      <c r="E5" s="2">
        <v>0.06</v>
      </c>
      <c r="F5" s="2">
        <v>2.1549999999999998</v>
      </c>
      <c r="G5" s="2">
        <v>7.0000000000000007E-2</v>
      </c>
      <c r="H5" s="2">
        <v>2.125</v>
      </c>
      <c r="I5" s="1" t="s">
        <v>407</v>
      </c>
      <c r="J5" s="1" t="s">
        <v>408</v>
      </c>
      <c r="K5" s="2">
        <f t="shared" si="0"/>
        <v>2.1549999999999998</v>
      </c>
      <c r="L5" s="2">
        <f t="shared" si="1"/>
        <v>0.06</v>
      </c>
      <c r="M5" s="2">
        <f t="shared" si="2"/>
        <v>2.125</v>
      </c>
      <c r="N5" s="2">
        <f t="shared" si="3"/>
        <v>7.0000000000000007E-2</v>
      </c>
    </row>
    <row r="6" spans="1:16">
      <c r="A6">
        <v>2</v>
      </c>
      <c r="B6">
        <v>0</v>
      </c>
      <c r="C6" t="s">
        <v>335</v>
      </c>
      <c r="D6" t="s">
        <v>336</v>
      </c>
      <c r="E6">
        <v>2.2599999999999998</v>
      </c>
      <c r="F6">
        <v>0.14000000000000001</v>
      </c>
      <c r="G6">
        <v>2.2000000000000002</v>
      </c>
      <c r="H6">
        <v>0.06</v>
      </c>
      <c r="I6" s="1" t="s">
        <v>337</v>
      </c>
      <c r="J6" s="1" t="s">
        <v>338</v>
      </c>
      <c r="K6">
        <f t="shared" si="0"/>
        <v>0.14000000000000001</v>
      </c>
      <c r="L6">
        <f t="shared" si="1"/>
        <v>2.2599999999999998</v>
      </c>
      <c r="M6">
        <f t="shared" si="2"/>
        <v>0.06</v>
      </c>
      <c r="N6">
        <f t="shared" si="3"/>
        <v>2.2000000000000002</v>
      </c>
    </row>
    <row r="7" spans="1:16">
      <c r="A7">
        <v>2</v>
      </c>
      <c r="B7">
        <v>1</v>
      </c>
      <c r="C7" t="s">
        <v>335</v>
      </c>
      <c r="D7" t="s">
        <v>336</v>
      </c>
      <c r="E7">
        <v>2.2000000000000002</v>
      </c>
      <c r="F7">
        <v>0.155</v>
      </c>
      <c r="G7">
        <v>2.2000000000000002</v>
      </c>
      <c r="H7">
        <v>0.16500000000000001</v>
      </c>
      <c r="I7" s="1" t="s">
        <v>471</v>
      </c>
      <c r="J7" s="1" t="s">
        <v>472</v>
      </c>
      <c r="K7">
        <f t="shared" si="0"/>
        <v>2.2000000000000002</v>
      </c>
      <c r="L7">
        <f t="shared" si="1"/>
        <v>0.155</v>
      </c>
      <c r="M7">
        <f t="shared" si="2"/>
        <v>2.2000000000000002</v>
      </c>
      <c r="N7">
        <f t="shared" si="3"/>
        <v>0.16500000000000001</v>
      </c>
    </row>
    <row r="8" spans="1:16">
      <c r="A8">
        <v>3</v>
      </c>
      <c r="B8">
        <v>0</v>
      </c>
      <c r="C8" s="1" t="s">
        <v>259</v>
      </c>
      <c r="D8" s="1" t="s">
        <v>416</v>
      </c>
      <c r="E8">
        <v>0.14000000000000001</v>
      </c>
      <c r="F8">
        <v>2.125</v>
      </c>
      <c r="G8">
        <v>0.1</v>
      </c>
      <c r="H8">
        <v>2.1349999999999998</v>
      </c>
      <c r="I8" s="1" t="s">
        <v>417</v>
      </c>
      <c r="J8" s="1" t="s">
        <v>417</v>
      </c>
      <c r="K8">
        <f t="shared" si="0"/>
        <v>2.125</v>
      </c>
      <c r="L8">
        <f t="shared" si="1"/>
        <v>0.14000000000000001</v>
      </c>
      <c r="M8">
        <f t="shared" si="2"/>
        <v>2.1349999999999998</v>
      </c>
      <c r="N8">
        <f t="shared" si="3"/>
        <v>0.1</v>
      </c>
    </row>
    <row r="9" spans="1:16">
      <c r="A9">
        <v>3</v>
      </c>
      <c r="B9">
        <v>1</v>
      </c>
      <c r="C9" s="1" t="s">
        <v>259</v>
      </c>
      <c r="D9" s="1" t="s">
        <v>416</v>
      </c>
      <c r="E9">
        <v>2.2000000000000002</v>
      </c>
      <c r="F9">
        <v>0.08</v>
      </c>
      <c r="G9">
        <v>2.2000000000000002</v>
      </c>
      <c r="H9">
        <v>6.5000000000000002E-2</v>
      </c>
      <c r="I9" s="1" t="s">
        <v>459</v>
      </c>
      <c r="J9" s="1" t="s">
        <v>460</v>
      </c>
      <c r="K9">
        <f t="shared" si="0"/>
        <v>2.2000000000000002</v>
      </c>
      <c r="L9">
        <f t="shared" si="1"/>
        <v>0.08</v>
      </c>
      <c r="M9">
        <f t="shared" si="2"/>
        <v>2.2000000000000002</v>
      </c>
      <c r="N9">
        <f t="shared" si="3"/>
        <v>6.5000000000000002E-2</v>
      </c>
    </row>
    <row r="10" spans="1:16">
      <c r="A10">
        <v>4</v>
      </c>
      <c r="B10">
        <v>0</v>
      </c>
      <c r="C10" t="s">
        <v>202</v>
      </c>
      <c r="D10" t="s">
        <v>385</v>
      </c>
      <c r="E10">
        <v>0.17</v>
      </c>
      <c r="F10">
        <v>2.09</v>
      </c>
      <c r="G10">
        <v>0.19</v>
      </c>
      <c r="H10">
        <v>2.1</v>
      </c>
      <c r="I10" s="1" t="s">
        <v>386</v>
      </c>
      <c r="J10" s="1" t="s">
        <v>387</v>
      </c>
      <c r="K10">
        <f t="shared" si="0"/>
        <v>2.09</v>
      </c>
      <c r="L10">
        <f t="shared" si="1"/>
        <v>0.17</v>
      </c>
      <c r="M10">
        <f t="shared" si="2"/>
        <v>2.1</v>
      </c>
      <c r="N10">
        <f t="shared" si="3"/>
        <v>0.19</v>
      </c>
    </row>
    <row r="11" spans="1:16">
      <c r="A11">
        <v>4</v>
      </c>
      <c r="B11">
        <v>1</v>
      </c>
      <c r="C11" t="s">
        <v>202</v>
      </c>
      <c r="D11" t="s">
        <v>385</v>
      </c>
      <c r="E11">
        <v>2.19</v>
      </c>
      <c r="F11">
        <v>1.4999999999999999E-2</v>
      </c>
      <c r="G11">
        <v>2.1800000000000002</v>
      </c>
      <c r="H11">
        <v>7.4999999999999997E-2</v>
      </c>
      <c r="I11" s="1" t="s">
        <v>446</v>
      </c>
      <c r="J11" s="1" t="s">
        <v>447</v>
      </c>
      <c r="K11">
        <f t="shared" si="0"/>
        <v>2.19</v>
      </c>
      <c r="L11">
        <f t="shared" si="1"/>
        <v>1.4999999999999999E-2</v>
      </c>
      <c r="M11">
        <f t="shared" si="2"/>
        <v>2.1800000000000002</v>
      </c>
      <c r="N11">
        <f t="shared" si="3"/>
        <v>7.4999999999999997E-2</v>
      </c>
    </row>
    <row r="12" spans="1:16">
      <c r="A12">
        <v>5</v>
      </c>
      <c r="B12">
        <v>0</v>
      </c>
      <c r="C12" s="1" t="s">
        <v>17</v>
      </c>
      <c r="D12" t="s">
        <v>324</v>
      </c>
      <c r="E12">
        <v>2.16</v>
      </c>
      <c r="F12">
        <v>2.5000000000000001E-2</v>
      </c>
      <c r="G12">
        <v>2.16</v>
      </c>
      <c r="H12">
        <v>0.04</v>
      </c>
      <c r="I12" s="1" t="s">
        <v>325</v>
      </c>
      <c r="J12" s="1" t="s">
        <v>326</v>
      </c>
      <c r="K12">
        <f t="shared" si="0"/>
        <v>2.5000000000000001E-2</v>
      </c>
      <c r="L12">
        <f t="shared" si="1"/>
        <v>2.16</v>
      </c>
      <c r="M12">
        <f t="shared" si="2"/>
        <v>0.04</v>
      </c>
      <c r="N12">
        <f t="shared" si="3"/>
        <v>2.16</v>
      </c>
    </row>
    <row r="13" spans="1:16">
      <c r="A13">
        <v>5</v>
      </c>
      <c r="B13">
        <v>1</v>
      </c>
      <c r="C13" s="1" t="s">
        <v>17</v>
      </c>
      <c r="D13" t="s">
        <v>324</v>
      </c>
      <c r="E13">
        <v>2.16</v>
      </c>
      <c r="F13">
        <v>2.5000000000000001E-2</v>
      </c>
      <c r="G13">
        <v>2.16</v>
      </c>
      <c r="H13">
        <v>1.4999999999999999E-2</v>
      </c>
      <c r="I13" s="1" t="s">
        <v>431</v>
      </c>
      <c r="J13" s="1" t="s">
        <v>432</v>
      </c>
      <c r="K13">
        <f t="shared" si="0"/>
        <v>2.16</v>
      </c>
      <c r="L13">
        <f t="shared" si="1"/>
        <v>2.5000000000000001E-2</v>
      </c>
      <c r="M13">
        <f t="shared" si="2"/>
        <v>2.16</v>
      </c>
      <c r="N13">
        <f t="shared" si="3"/>
        <v>1.4999999999999999E-2</v>
      </c>
    </row>
    <row r="14" spans="1:16">
      <c r="A14">
        <v>6</v>
      </c>
      <c r="B14">
        <v>0</v>
      </c>
      <c r="C14" s="1" t="s">
        <v>204</v>
      </c>
      <c r="D14" t="s">
        <v>390</v>
      </c>
      <c r="E14">
        <v>0.19</v>
      </c>
      <c r="F14">
        <v>2.1549999999999998</v>
      </c>
      <c r="G14">
        <v>0.08</v>
      </c>
      <c r="H14">
        <v>2.11</v>
      </c>
      <c r="I14" s="1" t="s">
        <v>391</v>
      </c>
      <c r="J14" s="1" t="s">
        <v>392</v>
      </c>
      <c r="K14">
        <f t="shared" si="0"/>
        <v>2.1549999999999998</v>
      </c>
      <c r="L14">
        <f t="shared" si="1"/>
        <v>0.19</v>
      </c>
      <c r="M14">
        <f t="shared" si="2"/>
        <v>2.11</v>
      </c>
      <c r="N14">
        <f t="shared" si="3"/>
        <v>0.08</v>
      </c>
    </row>
    <row r="15" spans="1:16">
      <c r="A15">
        <v>6</v>
      </c>
      <c r="B15">
        <v>1</v>
      </c>
      <c r="C15" s="1" t="s">
        <v>204</v>
      </c>
      <c r="D15" t="s">
        <v>390</v>
      </c>
      <c r="E15">
        <v>2.17</v>
      </c>
      <c r="F15">
        <v>0.14499999999999999</v>
      </c>
      <c r="G15">
        <v>2.17</v>
      </c>
      <c r="H15">
        <v>0.14499999999999999</v>
      </c>
      <c r="I15" s="1" t="s">
        <v>442</v>
      </c>
      <c r="J15" s="1" t="s">
        <v>443</v>
      </c>
      <c r="K15">
        <f t="shared" si="0"/>
        <v>2.17</v>
      </c>
      <c r="L15">
        <f t="shared" si="1"/>
        <v>0.14499999999999999</v>
      </c>
      <c r="M15">
        <f t="shared" si="2"/>
        <v>2.17</v>
      </c>
      <c r="N15">
        <f t="shared" si="3"/>
        <v>0.14499999999999999</v>
      </c>
    </row>
    <row r="16" spans="1:16">
      <c r="A16">
        <v>7</v>
      </c>
      <c r="B16">
        <v>0</v>
      </c>
      <c r="C16" s="1" t="s">
        <v>331</v>
      </c>
      <c r="D16" s="1" t="s">
        <v>332</v>
      </c>
      <c r="E16">
        <v>0.17</v>
      </c>
      <c r="F16">
        <v>2.1549999999999998</v>
      </c>
      <c r="G16">
        <v>0.17</v>
      </c>
      <c r="H16">
        <v>2.17</v>
      </c>
      <c r="I16" s="1" t="s">
        <v>444</v>
      </c>
      <c r="J16" s="1" t="s">
        <v>445</v>
      </c>
      <c r="K16">
        <f t="shared" si="0"/>
        <v>2.1549999999999998</v>
      </c>
      <c r="L16">
        <f t="shared" si="1"/>
        <v>0.17</v>
      </c>
      <c r="M16">
        <f t="shared" si="2"/>
        <v>2.17</v>
      </c>
      <c r="N16">
        <f t="shared" si="3"/>
        <v>0.17</v>
      </c>
    </row>
    <row r="17" spans="1:14">
      <c r="A17">
        <v>7</v>
      </c>
      <c r="B17">
        <v>1</v>
      </c>
      <c r="C17" s="1" t="s">
        <v>331</v>
      </c>
      <c r="D17" s="1" t="s">
        <v>332</v>
      </c>
      <c r="E17">
        <v>2.21</v>
      </c>
      <c r="F17">
        <v>0.09</v>
      </c>
      <c r="G17">
        <v>2.21</v>
      </c>
      <c r="H17">
        <v>7.4999999999999997E-2</v>
      </c>
      <c r="I17" s="1" t="s">
        <v>473</v>
      </c>
      <c r="J17" s="1" t="s">
        <v>474</v>
      </c>
      <c r="K17">
        <f t="shared" si="0"/>
        <v>2.21</v>
      </c>
      <c r="L17">
        <f t="shared" si="1"/>
        <v>0.09</v>
      </c>
      <c r="M17">
        <f t="shared" si="2"/>
        <v>2.21</v>
      </c>
      <c r="N17">
        <f t="shared" si="3"/>
        <v>7.4999999999999997E-2</v>
      </c>
    </row>
    <row r="18" spans="1:14">
      <c r="A18">
        <v>8</v>
      </c>
      <c r="B18">
        <v>0</v>
      </c>
      <c r="C18" s="1" t="s">
        <v>327</v>
      </c>
      <c r="D18" t="s">
        <v>328</v>
      </c>
      <c r="E18">
        <v>2.2599999999999998</v>
      </c>
      <c r="F18">
        <v>9.5000000000000001E-2</v>
      </c>
      <c r="G18">
        <v>2.2200000000000002</v>
      </c>
      <c r="H18">
        <v>0.115</v>
      </c>
      <c r="I18" s="1" t="s">
        <v>364</v>
      </c>
      <c r="J18" s="1" t="s">
        <v>365</v>
      </c>
      <c r="K18">
        <f t="shared" si="0"/>
        <v>9.5000000000000001E-2</v>
      </c>
      <c r="L18">
        <f t="shared" si="1"/>
        <v>2.2599999999999998</v>
      </c>
      <c r="M18">
        <f t="shared" si="2"/>
        <v>0.115</v>
      </c>
      <c r="N18">
        <f t="shared" si="3"/>
        <v>2.2200000000000002</v>
      </c>
    </row>
    <row r="19" spans="1:14">
      <c r="A19">
        <v>8</v>
      </c>
      <c r="B19">
        <v>1</v>
      </c>
      <c r="C19" s="1" t="s">
        <v>327</v>
      </c>
      <c r="D19" t="s">
        <v>328</v>
      </c>
      <c r="E19">
        <v>2.2599999999999998</v>
      </c>
      <c r="F19">
        <v>0.09</v>
      </c>
      <c r="G19">
        <v>2.2200000000000002</v>
      </c>
      <c r="H19">
        <v>7.4999999999999997E-2</v>
      </c>
      <c r="I19" s="1" t="s">
        <v>477</v>
      </c>
      <c r="J19" s="1" t="s">
        <v>478</v>
      </c>
      <c r="K19">
        <f t="shared" si="0"/>
        <v>2.2599999999999998</v>
      </c>
      <c r="L19">
        <f t="shared" si="1"/>
        <v>0.09</v>
      </c>
      <c r="M19">
        <f t="shared" si="2"/>
        <v>2.2200000000000002</v>
      </c>
      <c r="N19">
        <f t="shared" si="3"/>
        <v>7.4999999999999997E-2</v>
      </c>
    </row>
    <row r="20" spans="1:14">
      <c r="A20">
        <v>9</v>
      </c>
      <c r="B20">
        <v>1</v>
      </c>
      <c r="C20" s="1" t="s">
        <v>20</v>
      </c>
      <c r="D20" t="s">
        <v>321</v>
      </c>
      <c r="E20">
        <v>0.16</v>
      </c>
      <c r="F20">
        <v>2.15</v>
      </c>
      <c r="G20">
        <v>0.02</v>
      </c>
      <c r="H20">
        <v>2.09</v>
      </c>
      <c r="I20" s="1" t="s">
        <v>322</v>
      </c>
      <c r="J20" s="1" t="s">
        <v>323</v>
      </c>
      <c r="K20">
        <f t="shared" si="0"/>
        <v>0.16</v>
      </c>
      <c r="L20">
        <f t="shared" si="1"/>
        <v>2.15</v>
      </c>
      <c r="M20">
        <f t="shared" si="2"/>
        <v>0.02</v>
      </c>
      <c r="N20">
        <f t="shared" si="3"/>
        <v>2.09</v>
      </c>
    </row>
    <row r="21" spans="1:14" s="4" customFormat="1">
      <c r="A21" s="4">
        <v>9</v>
      </c>
      <c r="B21" s="4">
        <v>0</v>
      </c>
      <c r="C21" s="5" t="s">
        <v>20</v>
      </c>
      <c r="D21" s="4" t="s">
        <v>379</v>
      </c>
      <c r="E21" s="4">
        <v>2.1800000000000002</v>
      </c>
      <c r="F21" s="4">
        <v>0.14499999999999999</v>
      </c>
      <c r="G21" s="4">
        <v>0.08</v>
      </c>
      <c r="H21" s="4">
        <v>2.09</v>
      </c>
      <c r="I21" s="5" t="s">
        <v>380</v>
      </c>
      <c r="J21" s="5" t="s">
        <v>381</v>
      </c>
      <c r="K21" s="4">
        <f t="shared" si="0"/>
        <v>0.14499999999999999</v>
      </c>
      <c r="L21" s="4">
        <f t="shared" si="1"/>
        <v>2.1800000000000002</v>
      </c>
      <c r="M21" s="4">
        <f t="shared" si="2"/>
        <v>2.09</v>
      </c>
      <c r="N21" s="4">
        <f t="shared" si="3"/>
        <v>0.08</v>
      </c>
    </row>
    <row r="22" spans="1:14">
      <c r="A22">
        <v>10</v>
      </c>
      <c r="B22">
        <v>1</v>
      </c>
      <c r="C22" s="1" t="s">
        <v>124</v>
      </c>
      <c r="D22" s="1" t="s">
        <v>374</v>
      </c>
      <c r="E22">
        <v>0.17</v>
      </c>
      <c r="F22">
        <v>2.1150000000000002</v>
      </c>
      <c r="G22">
        <v>0.17</v>
      </c>
      <c r="H22">
        <v>2.1150000000000002</v>
      </c>
      <c r="I22" s="1" t="s">
        <v>375</v>
      </c>
      <c r="J22" s="1" t="s">
        <v>376</v>
      </c>
      <c r="K22">
        <f t="shared" si="0"/>
        <v>0.17</v>
      </c>
      <c r="L22">
        <f t="shared" si="1"/>
        <v>2.1150000000000002</v>
      </c>
      <c r="M22">
        <f t="shared" si="2"/>
        <v>0.17</v>
      </c>
      <c r="N22">
        <f t="shared" si="3"/>
        <v>2.1150000000000002</v>
      </c>
    </row>
    <row r="23" spans="1:14">
      <c r="A23">
        <v>10</v>
      </c>
      <c r="B23">
        <v>0</v>
      </c>
      <c r="C23" s="1" t="s">
        <v>124</v>
      </c>
      <c r="D23" s="1" t="s">
        <v>374</v>
      </c>
      <c r="E23">
        <v>0.24</v>
      </c>
      <c r="F23">
        <v>2.165</v>
      </c>
      <c r="G23">
        <v>0.24</v>
      </c>
      <c r="H23">
        <v>2.1150000000000002</v>
      </c>
      <c r="I23" s="1" t="s">
        <v>397</v>
      </c>
      <c r="J23" s="1" t="s">
        <v>398</v>
      </c>
      <c r="K23">
        <f t="shared" si="0"/>
        <v>2.165</v>
      </c>
      <c r="L23">
        <f t="shared" si="1"/>
        <v>0.24</v>
      </c>
      <c r="M23">
        <f t="shared" si="2"/>
        <v>2.1150000000000002</v>
      </c>
      <c r="N23">
        <f t="shared" si="3"/>
        <v>0.24</v>
      </c>
    </row>
    <row r="24" spans="1:14">
      <c r="A24">
        <v>11</v>
      </c>
      <c r="B24">
        <v>0</v>
      </c>
      <c r="C24" s="1" t="s">
        <v>331</v>
      </c>
      <c r="D24" s="1" t="s">
        <v>332</v>
      </c>
      <c r="E24">
        <v>2.1800000000000002</v>
      </c>
      <c r="F24">
        <v>0.05</v>
      </c>
      <c r="G24">
        <v>2.1800000000000002</v>
      </c>
      <c r="H24">
        <v>0.05</v>
      </c>
      <c r="I24" s="1" t="s">
        <v>333</v>
      </c>
      <c r="J24" s="1" t="s">
        <v>334</v>
      </c>
      <c r="K24">
        <f t="shared" si="0"/>
        <v>0.05</v>
      </c>
      <c r="L24">
        <f t="shared" si="1"/>
        <v>2.1800000000000002</v>
      </c>
      <c r="M24">
        <f t="shared" si="2"/>
        <v>0.05</v>
      </c>
      <c r="N24">
        <f t="shared" si="3"/>
        <v>2.1800000000000002</v>
      </c>
    </row>
    <row r="25" spans="1:14">
      <c r="A25">
        <v>11</v>
      </c>
      <c r="B25">
        <v>1</v>
      </c>
      <c r="C25" s="1" t="s">
        <v>331</v>
      </c>
      <c r="D25" s="1" t="s">
        <v>332</v>
      </c>
      <c r="E25">
        <v>2.2000000000000002</v>
      </c>
      <c r="F25">
        <v>0.05</v>
      </c>
      <c r="G25">
        <v>2.2000000000000002</v>
      </c>
      <c r="H25">
        <v>4.4999999999999998E-2</v>
      </c>
      <c r="I25" s="1" t="s">
        <v>457</v>
      </c>
      <c r="J25" s="1" t="s">
        <v>458</v>
      </c>
      <c r="K25">
        <f t="shared" si="0"/>
        <v>2.2000000000000002</v>
      </c>
      <c r="L25">
        <f t="shared" si="1"/>
        <v>0.05</v>
      </c>
      <c r="M25">
        <f t="shared" si="2"/>
        <v>2.2000000000000002</v>
      </c>
      <c r="N25">
        <f t="shared" si="3"/>
        <v>4.4999999999999998E-2</v>
      </c>
    </row>
    <row r="26" spans="1:14" s="4" customFormat="1">
      <c r="A26" s="4">
        <v>12</v>
      </c>
      <c r="B26" s="4">
        <v>0</v>
      </c>
      <c r="C26" s="5" t="s">
        <v>327</v>
      </c>
      <c r="D26" s="4" t="s">
        <v>413</v>
      </c>
      <c r="E26" s="4">
        <v>2.21</v>
      </c>
      <c r="F26" s="4">
        <v>0.15</v>
      </c>
      <c r="G26" s="4">
        <v>0.14000000000000001</v>
      </c>
      <c r="H26" s="4">
        <v>2.13</v>
      </c>
      <c r="I26" s="5" t="s">
        <v>414</v>
      </c>
      <c r="J26" s="5" t="s">
        <v>415</v>
      </c>
      <c r="K26" s="4">
        <f t="shared" si="0"/>
        <v>0.15</v>
      </c>
      <c r="L26" s="4">
        <f t="shared" si="1"/>
        <v>2.21</v>
      </c>
      <c r="M26" s="4">
        <f t="shared" si="2"/>
        <v>2.13</v>
      </c>
      <c r="N26" s="4">
        <f t="shared" si="3"/>
        <v>0.14000000000000001</v>
      </c>
    </row>
    <row r="27" spans="1:14" s="4" customFormat="1">
      <c r="A27" s="4">
        <v>12</v>
      </c>
      <c r="B27" s="4">
        <v>1</v>
      </c>
      <c r="C27" s="5" t="s">
        <v>327</v>
      </c>
      <c r="D27" s="4" t="s">
        <v>413</v>
      </c>
      <c r="E27" s="4">
        <v>0.19</v>
      </c>
      <c r="F27" s="4">
        <v>2.1549999999999998</v>
      </c>
      <c r="G27" s="4">
        <v>2.2000000000000002</v>
      </c>
      <c r="H27" s="4">
        <v>0.13</v>
      </c>
      <c r="I27" s="5" t="s">
        <v>464</v>
      </c>
      <c r="J27" s="5" t="s">
        <v>465</v>
      </c>
      <c r="K27" s="4">
        <f t="shared" si="0"/>
        <v>0.19</v>
      </c>
      <c r="L27" s="4">
        <f t="shared" si="1"/>
        <v>2.1549999999999998</v>
      </c>
      <c r="M27" s="4">
        <f t="shared" si="2"/>
        <v>2.2000000000000002</v>
      </c>
      <c r="N27" s="4">
        <f t="shared" si="3"/>
        <v>0.13</v>
      </c>
    </row>
    <row r="28" spans="1:14">
      <c r="A28">
        <v>13</v>
      </c>
      <c r="B28">
        <v>0</v>
      </c>
      <c r="C28" s="1" t="s">
        <v>409</v>
      </c>
      <c r="D28" s="1" t="s">
        <v>410</v>
      </c>
      <c r="E28">
        <v>0.18</v>
      </c>
      <c r="F28">
        <v>2.14</v>
      </c>
      <c r="G28">
        <v>0.18</v>
      </c>
      <c r="H28">
        <v>2.125</v>
      </c>
      <c r="I28" s="1" t="s">
        <v>411</v>
      </c>
      <c r="J28" s="1" t="s">
        <v>412</v>
      </c>
      <c r="K28">
        <f t="shared" si="0"/>
        <v>2.14</v>
      </c>
      <c r="L28">
        <f t="shared" si="1"/>
        <v>0.18</v>
      </c>
      <c r="M28">
        <f t="shared" si="2"/>
        <v>2.125</v>
      </c>
      <c r="N28">
        <f t="shared" si="3"/>
        <v>0.18</v>
      </c>
    </row>
    <row r="29" spans="1:14">
      <c r="A29">
        <v>13</v>
      </c>
      <c r="B29">
        <v>1</v>
      </c>
      <c r="C29" s="1" t="s">
        <v>409</v>
      </c>
      <c r="D29" s="1" t="s">
        <v>410</v>
      </c>
      <c r="E29">
        <v>2.2200000000000002</v>
      </c>
      <c r="F29">
        <v>0.06</v>
      </c>
      <c r="G29">
        <v>2.2599999999999998</v>
      </c>
      <c r="H29">
        <v>0.12</v>
      </c>
      <c r="I29" s="1" t="s">
        <v>481</v>
      </c>
      <c r="J29" s="1" t="s">
        <v>482</v>
      </c>
      <c r="K29">
        <f t="shared" si="0"/>
        <v>2.2200000000000002</v>
      </c>
      <c r="L29">
        <f t="shared" si="1"/>
        <v>0.06</v>
      </c>
      <c r="M29">
        <f t="shared" si="2"/>
        <v>2.2599999999999998</v>
      </c>
      <c r="N29">
        <f t="shared" si="3"/>
        <v>0.12</v>
      </c>
    </row>
    <row r="30" spans="1:14">
      <c r="A30">
        <v>14</v>
      </c>
      <c r="B30">
        <v>1</v>
      </c>
      <c r="C30" s="1" t="s">
        <v>327</v>
      </c>
      <c r="D30" t="s">
        <v>328</v>
      </c>
      <c r="E30">
        <v>0.02</v>
      </c>
      <c r="F30">
        <v>2.16</v>
      </c>
      <c r="G30">
        <v>0.05</v>
      </c>
      <c r="H30">
        <v>2.165</v>
      </c>
      <c r="I30" s="1" t="s">
        <v>329</v>
      </c>
      <c r="J30" s="1" t="s">
        <v>330</v>
      </c>
      <c r="K30">
        <f t="shared" si="0"/>
        <v>0.02</v>
      </c>
      <c r="L30">
        <f t="shared" si="1"/>
        <v>2.16</v>
      </c>
      <c r="M30">
        <f t="shared" si="2"/>
        <v>0.05</v>
      </c>
      <c r="N30">
        <f t="shared" si="3"/>
        <v>2.165</v>
      </c>
    </row>
    <row r="31" spans="1:14">
      <c r="A31">
        <v>14</v>
      </c>
      <c r="B31">
        <v>0</v>
      </c>
      <c r="C31" s="1" t="s">
        <v>327</v>
      </c>
      <c r="D31" t="s">
        <v>328</v>
      </c>
      <c r="E31">
        <v>0.14000000000000001</v>
      </c>
      <c r="F31">
        <v>2.25</v>
      </c>
      <c r="G31">
        <v>0.11</v>
      </c>
      <c r="H31">
        <v>2.0950000000000002</v>
      </c>
      <c r="I31" s="1" t="s">
        <v>329</v>
      </c>
      <c r="J31" s="1" t="s">
        <v>382</v>
      </c>
      <c r="K31">
        <f t="shared" si="0"/>
        <v>2.25</v>
      </c>
      <c r="L31">
        <f t="shared" si="1"/>
        <v>0.14000000000000001</v>
      </c>
      <c r="M31">
        <f t="shared" si="2"/>
        <v>2.0950000000000002</v>
      </c>
      <c r="N31">
        <f t="shared" si="3"/>
        <v>0.11</v>
      </c>
    </row>
    <row r="32" spans="1:14">
      <c r="A32">
        <v>15</v>
      </c>
      <c r="B32">
        <v>1</v>
      </c>
      <c r="C32" s="1" t="s">
        <v>327</v>
      </c>
      <c r="D32" t="s">
        <v>328</v>
      </c>
      <c r="E32">
        <v>0.18</v>
      </c>
      <c r="F32">
        <v>2.16</v>
      </c>
      <c r="G32">
        <v>0.16</v>
      </c>
      <c r="H32">
        <v>2.12</v>
      </c>
      <c r="I32" s="1" t="s">
        <v>506</v>
      </c>
      <c r="J32" s="1" t="s">
        <v>507</v>
      </c>
      <c r="K32">
        <f t="shared" si="0"/>
        <v>0.18</v>
      </c>
      <c r="L32">
        <f t="shared" si="1"/>
        <v>2.16</v>
      </c>
      <c r="M32">
        <f t="shared" si="2"/>
        <v>0.16</v>
      </c>
      <c r="N32">
        <f t="shared" si="3"/>
        <v>2.12</v>
      </c>
    </row>
    <row r="33" spans="1:16">
      <c r="A33">
        <v>15</v>
      </c>
      <c r="B33">
        <v>0</v>
      </c>
      <c r="C33" s="1" t="s">
        <v>327</v>
      </c>
      <c r="D33" t="s">
        <v>328</v>
      </c>
      <c r="E33">
        <v>0.17</v>
      </c>
      <c r="F33">
        <v>2.12</v>
      </c>
      <c r="G33">
        <v>0.14000000000000001</v>
      </c>
      <c r="H33">
        <v>2.1349999999999998</v>
      </c>
      <c r="I33" s="1" t="s">
        <v>418</v>
      </c>
      <c r="J33" s="1" t="s">
        <v>419</v>
      </c>
      <c r="K33">
        <f t="shared" si="0"/>
        <v>2.12</v>
      </c>
      <c r="L33">
        <f t="shared" si="1"/>
        <v>0.17</v>
      </c>
      <c r="M33">
        <f t="shared" si="2"/>
        <v>2.1349999999999998</v>
      </c>
      <c r="N33">
        <f t="shared" si="3"/>
        <v>0.14000000000000001</v>
      </c>
    </row>
    <row r="34" spans="1:16">
      <c r="A34">
        <v>16</v>
      </c>
      <c r="B34">
        <v>0</v>
      </c>
      <c r="C34" t="s">
        <v>356</v>
      </c>
      <c r="D34" t="s">
        <v>357</v>
      </c>
      <c r="E34">
        <v>2.1800000000000002</v>
      </c>
      <c r="F34">
        <v>0.08</v>
      </c>
      <c r="G34">
        <v>2.1800000000000002</v>
      </c>
      <c r="H34">
        <v>0.09</v>
      </c>
      <c r="I34" s="1" t="s">
        <v>358</v>
      </c>
      <c r="J34" s="1" t="s">
        <v>359</v>
      </c>
      <c r="K34">
        <f t="shared" si="0"/>
        <v>0.08</v>
      </c>
      <c r="L34">
        <f t="shared" si="1"/>
        <v>2.1800000000000002</v>
      </c>
      <c r="M34">
        <f t="shared" si="2"/>
        <v>0.09</v>
      </c>
      <c r="N34">
        <f t="shared" si="3"/>
        <v>2.1800000000000002</v>
      </c>
    </row>
    <row r="35" spans="1:16">
      <c r="A35">
        <v>16</v>
      </c>
      <c r="B35">
        <v>1</v>
      </c>
      <c r="C35" t="s">
        <v>356</v>
      </c>
      <c r="D35" t="s">
        <v>357</v>
      </c>
      <c r="E35">
        <v>2.19</v>
      </c>
      <c r="F35">
        <v>7.4999999999999997E-2</v>
      </c>
      <c r="G35">
        <v>2.2000000000000002</v>
      </c>
      <c r="H35">
        <v>0.14499999999999999</v>
      </c>
      <c r="I35" s="1" t="s">
        <v>469</v>
      </c>
      <c r="J35" s="1" t="s">
        <v>470</v>
      </c>
      <c r="K35">
        <f t="shared" si="0"/>
        <v>2.19</v>
      </c>
      <c r="L35">
        <f t="shared" si="1"/>
        <v>7.4999999999999997E-2</v>
      </c>
      <c r="M35">
        <f t="shared" si="2"/>
        <v>2.2000000000000002</v>
      </c>
      <c r="N35">
        <f t="shared" si="3"/>
        <v>0.14499999999999999</v>
      </c>
    </row>
    <row r="36" spans="1:16" s="6" customFormat="1">
      <c r="A36" s="6">
        <v>17</v>
      </c>
      <c r="B36" s="6">
        <v>1</v>
      </c>
      <c r="C36" s="6" t="s">
        <v>55</v>
      </c>
      <c r="D36" s="7" t="s">
        <v>353</v>
      </c>
      <c r="E36" s="6">
        <v>2.19</v>
      </c>
      <c r="F36" s="6">
        <v>0.14499999999999999</v>
      </c>
      <c r="G36" s="6">
        <v>0.09</v>
      </c>
      <c r="H36" s="6">
        <v>2.0950000000000002</v>
      </c>
      <c r="I36" s="7" t="s">
        <v>354</v>
      </c>
      <c r="J36" s="7" t="s">
        <v>355</v>
      </c>
      <c r="K36" s="6">
        <f t="shared" ref="K36:K67" si="4">E36*B36+F36*(1-B36)</f>
        <v>2.19</v>
      </c>
      <c r="L36" s="6">
        <f t="shared" ref="L36:L67" si="5">E36*(1-B36)+F36*B36</f>
        <v>0.14499999999999999</v>
      </c>
      <c r="M36" s="6">
        <f t="shared" ref="M36:M67" si="6">G36*B36+H36*(1-B36)</f>
        <v>0.09</v>
      </c>
      <c r="N36" s="6">
        <f t="shared" ref="N36:N67" si="7">G36*(1-B36) + H36*B36</f>
        <v>2.0950000000000002</v>
      </c>
    </row>
    <row r="37" spans="1:16" s="4" customFormat="1">
      <c r="A37" s="4">
        <v>17</v>
      </c>
      <c r="B37" s="4">
        <v>0</v>
      </c>
      <c r="C37" s="4" t="s">
        <v>55</v>
      </c>
      <c r="D37" s="5" t="s">
        <v>399</v>
      </c>
      <c r="E37" s="4">
        <v>2.2000000000000002</v>
      </c>
      <c r="F37" s="4">
        <v>0.16</v>
      </c>
      <c r="G37" s="4">
        <v>0.11</v>
      </c>
      <c r="H37" s="4">
        <v>2.12</v>
      </c>
      <c r="I37" s="5" t="s">
        <v>400</v>
      </c>
      <c r="J37" s="5" t="s">
        <v>401</v>
      </c>
      <c r="K37" s="4">
        <f t="shared" si="4"/>
        <v>0.16</v>
      </c>
      <c r="L37" s="4">
        <f t="shared" si="5"/>
        <v>2.2000000000000002</v>
      </c>
      <c r="M37" s="4">
        <f t="shared" si="6"/>
        <v>2.12</v>
      </c>
      <c r="N37" s="4">
        <f t="shared" si="7"/>
        <v>0.11</v>
      </c>
    </row>
    <row r="38" spans="1:16">
      <c r="A38" s="3">
        <v>18</v>
      </c>
      <c r="B38" s="3">
        <v>1</v>
      </c>
      <c r="C38" s="3" t="s">
        <v>167</v>
      </c>
      <c r="D38" s="6" t="s">
        <v>342</v>
      </c>
      <c r="E38" s="3">
        <v>2.2000000000000002</v>
      </c>
      <c r="F38" s="3">
        <v>0.15</v>
      </c>
      <c r="G38" s="3">
        <v>7.0000000000000007E-2</v>
      </c>
      <c r="H38" s="3">
        <v>2.1549999999999998</v>
      </c>
      <c r="I38" s="10" t="s">
        <v>343</v>
      </c>
      <c r="J38" s="10" t="s">
        <v>344</v>
      </c>
      <c r="K38" s="3">
        <f t="shared" si="4"/>
        <v>2.2000000000000002</v>
      </c>
      <c r="L38" s="3">
        <f t="shared" si="5"/>
        <v>0.15</v>
      </c>
      <c r="M38" s="3">
        <f t="shared" si="6"/>
        <v>7.0000000000000007E-2</v>
      </c>
      <c r="N38" s="3">
        <f t="shared" si="7"/>
        <v>2.1549999999999998</v>
      </c>
      <c r="O38" s="3"/>
      <c r="P38" s="3" t="s">
        <v>345</v>
      </c>
    </row>
    <row r="39" spans="1:16" s="3" customFormat="1">
      <c r="A39" s="3">
        <v>18</v>
      </c>
      <c r="B39" s="3">
        <v>0</v>
      </c>
      <c r="C39" s="3" t="s">
        <v>167</v>
      </c>
      <c r="D39" s="2" t="s">
        <v>428</v>
      </c>
      <c r="E39" s="3">
        <v>0.15</v>
      </c>
      <c r="F39" s="3">
        <v>2.165</v>
      </c>
      <c r="G39" s="3">
        <v>0.18</v>
      </c>
      <c r="H39" s="3">
        <v>2.15</v>
      </c>
      <c r="I39" s="1" t="s">
        <v>429</v>
      </c>
      <c r="J39" s="1" t="s">
        <v>430</v>
      </c>
      <c r="K39" s="3">
        <f t="shared" si="4"/>
        <v>2.165</v>
      </c>
      <c r="L39" s="3">
        <f t="shared" si="5"/>
        <v>0.15</v>
      </c>
      <c r="M39" s="3">
        <f t="shared" si="6"/>
        <v>2.15</v>
      </c>
      <c r="N39" s="3">
        <f t="shared" si="7"/>
        <v>0.18</v>
      </c>
    </row>
    <row r="40" spans="1:16" s="4" customFormat="1">
      <c r="A40" s="4">
        <v>19</v>
      </c>
      <c r="B40" s="4">
        <v>1</v>
      </c>
      <c r="C40" s="1" t="s">
        <v>23</v>
      </c>
      <c r="D40" s="1" t="s">
        <v>433</v>
      </c>
      <c r="E40" s="4">
        <v>2.2200000000000002</v>
      </c>
      <c r="F40" s="4">
        <v>0.215</v>
      </c>
      <c r="G40" s="4">
        <v>2.16</v>
      </c>
      <c r="H40" s="4">
        <v>0.17</v>
      </c>
      <c r="I40" s="1" t="s">
        <v>434</v>
      </c>
      <c r="J40" s="1" t="s">
        <v>435</v>
      </c>
      <c r="K40" s="4">
        <f t="shared" si="4"/>
        <v>2.2200000000000002</v>
      </c>
      <c r="L40" s="4">
        <f t="shared" si="5"/>
        <v>0.215</v>
      </c>
      <c r="M40" s="4">
        <f t="shared" si="6"/>
        <v>2.16</v>
      </c>
      <c r="N40" s="4">
        <f t="shared" si="7"/>
        <v>0.17</v>
      </c>
    </row>
    <row r="41" spans="1:16">
      <c r="A41" s="4">
        <v>19</v>
      </c>
      <c r="B41" s="4">
        <v>0</v>
      </c>
      <c r="C41" s="5" t="s">
        <v>23</v>
      </c>
      <c r="D41" s="5" t="s">
        <v>433</v>
      </c>
      <c r="E41" s="4">
        <v>2.16</v>
      </c>
      <c r="F41" s="4">
        <v>0.21</v>
      </c>
      <c r="G41" s="4">
        <v>0.13</v>
      </c>
      <c r="H41" s="4">
        <v>2.1800000000000002</v>
      </c>
      <c r="I41" s="5" t="s">
        <v>448</v>
      </c>
      <c r="J41" s="5" t="s">
        <v>449</v>
      </c>
      <c r="K41" s="4">
        <f t="shared" si="4"/>
        <v>0.21</v>
      </c>
      <c r="L41" s="4">
        <f t="shared" si="5"/>
        <v>2.16</v>
      </c>
      <c r="M41" s="4">
        <f t="shared" si="6"/>
        <v>2.1800000000000002</v>
      </c>
      <c r="N41" s="4">
        <f t="shared" si="7"/>
        <v>0.13</v>
      </c>
      <c r="O41" s="4"/>
      <c r="P41" s="4"/>
    </row>
    <row r="42" spans="1:16" s="4" customFormat="1">
      <c r="A42" s="3">
        <v>20</v>
      </c>
      <c r="B42" s="3">
        <v>0</v>
      </c>
      <c r="C42" s="10" t="s">
        <v>123</v>
      </c>
      <c r="D42" s="10" t="s">
        <v>349</v>
      </c>
      <c r="E42" s="3">
        <v>0.15</v>
      </c>
      <c r="F42" s="3">
        <v>2.13</v>
      </c>
      <c r="G42" s="3">
        <v>2.19</v>
      </c>
      <c r="H42" s="3">
        <v>8.5000000000000006E-2</v>
      </c>
      <c r="I42" s="10" t="s">
        <v>350</v>
      </c>
      <c r="J42" s="10" t="s">
        <v>351</v>
      </c>
      <c r="K42" s="3">
        <f t="shared" si="4"/>
        <v>2.13</v>
      </c>
      <c r="L42" s="3">
        <f t="shared" si="5"/>
        <v>0.15</v>
      </c>
      <c r="M42" s="3">
        <f t="shared" si="6"/>
        <v>8.5000000000000006E-2</v>
      </c>
      <c r="N42" s="3">
        <f t="shared" si="7"/>
        <v>2.19</v>
      </c>
      <c r="O42" s="7" t="s">
        <v>352</v>
      </c>
      <c r="P42" s="3" t="s">
        <v>345</v>
      </c>
    </row>
    <row r="43" spans="1:16" s="3" customFormat="1">
      <c r="A43" s="4">
        <v>20</v>
      </c>
      <c r="B43" s="4">
        <v>1</v>
      </c>
      <c r="C43" s="5" t="s">
        <v>123</v>
      </c>
      <c r="D43" s="5" t="s">
        <v>349</v>
      </c>
      <c r="E43" s="4">
        <v>0.18</v>
      </c>
      <c r="F43" s="4">
        <v>2.145</v>
      </c>
      <c r="G43" s="4">
        <v>2.21</v>
      </c>
      <c r="H43" s="4">
        <v>0.13</v>
      </c>
      <c r="I43" s="5" t="s">
        <v>475</v>
      </c>
      <c r="J43" s="5" t="s">
        <v>476</v>
      </c>
      <c r="K43" s="4">
        <f t="shared" si="4"/>
        <v>0.18</v>
      </c>
      <c r="L43" s="4">
        <f t="shared" si="5"/>
        <v>2.145</v>
      </c>
      <c r="M43" s="4">
        <f t="shared" si="6"/>
        <v>2.21</v>
      </c>
      <c r="N43" s="4">
        <f t="shared" si="7"/>
        <v>0.13</v>
      </c>
      <c r="O43" s="4"/>
      <c r="P43" s="4"/>
    </row>
    <row r="44" spans="1:16">
      <c r="A44">
        <v>21</v>
      </c>
      <c r="B44">
        <v>1</v>
      </c>
      <c r="C44" t="s">
        <v>120</v>
      </c>
      <c r="D44" t="s">
        <v>346</v>
      </c>
      <c r="E44">
        <v>0.12</v>
      </c>
      <c r="F44">
        <v>2.1749999999999998</v>
      </c>
      <c r="G44">
        <v>7.0000000000000007E-2</v>
      </c>
      <c r="H44">
        <v>2.1749999999999998</v>
      </c>
      <c r="I44" s="1" t="s">
        <v>347</v>
      </c>
      <c r="J44" s="1" t="s">
        <v>348</v>
      </c>
      <c r="K44">
        <f t="shared" si="4"/>
        <v>0.12</v>
      </c>
      <c r="L44">
        <f t="shared" si="5"/>
        <v>2.1749999999999998</v>
      </c>
      <c r="M44">
        <f t="shared" si="6"/>
        <v>7.0000000000000007E-2</v>
      </c>
      <c r="N44">
        <f t="shared" si="7"/>
        <v>2.1749999999999998</v>
      </c>
    </row>
    <row r="45" spans="1:16">
      <c r="A45">
        <v>21</v>
      </c>
      <c r="B45">
        <v>0</v>
      </c>
      <c r="C45" t="s">
        <v>120</v>
      </c>
      <c r="D45" t="s">
        <v>346</v>
      </c>
      <c r="E45">
        <v>0.13</v>
      </c>
      <c r="F45">
        <v>2.085</v>
      </c>
      <c r="G45">
        <v>0.09</v>
      </c>
      <c r="H45">
        <v>2.105</v>
      </c>
      <c r="I45" s="1" t="s">
        <v>388</v>
      </c>
      <c r="J45" s="1" t="s">
        <v>389</v>
      </c>
      <c r="K45">
        <f t="shared" si="4"/>
        <v>2.085</v>
      </c>
      <c r="L45">
        <f t="shared" si="5"/>
        <v>0.13</v>
      </c>
      <c r="M45">
        <f t="shared" si="6"/>
        <v>2.105</v>
      </c>
      <c r="N45">
        <f t="shared" si="7"/>
        <v>0.09</v>
      </c>
    </row>
    <row r="46" spans="1:16">
      <c r="A46">
        <v>22</v>
      </c>
      <c r="B46">
        <v>1</v>
      </c>
      <c r="C46" s="1" t="s">
        <v>79</v>
      </c>
      <c r="D46" t="s">
        <v>366</v>
      </c>
      <c r="E46">
        <v>0.17</v>
      </c>
      <c r="F46">
        <v>2.15</v>
      </c>
      <c r="G46">
        <v>0.13</v>
      </c>
      <c r="H46">
        <v>2.17</v>
      </c>
      <c r="I46" s="1" t="s">
        <v>367</v>
      </c>
      <c r="J46" s="1" t="s">
        <v>368</v>
      </c>
      <c r="K46">
        <f t="shared" si="4"/>
        <v>0.17</v>
      </c>
      <c r="L46">
        <f t="shared" si="5"/>
        <v>2.15</v>
      </c>
      <c r="M46">
        <f t="shared" si="6"/>
        <v>0.13</v>
      </c>
      <c r="N46">
        <f t="shared" si="7"/>
        <v>2.17</v>
      </c>
    </row>
    <row r="47" spans="1:16">
      <c r="A47">
        <v>22</v>
      </c>
      <c r="B47">
        <v>0</v>
      </c>
      <c r="C47" s="1" t="s">
        <v>79</v>
      </c>
      <c r="D47" t="s">
        <v>366</v>
      </c>
      <c r="E47">
        <v>0.1</v>
      </c>
      <c r="F47">
        <v>2.125</v>
      </c>
      <c r="G47">
        <v>0.08</v>
      </c>
      <c r="H47">
        <v>2.1</v>
      </c>
      <c r="I47" s="1" t="s">
        <v>383</v>
      </c>
      <c r="J47" s="1" t="s">
        <v>384</v>
      </c>
      <c r="K47">
        <f t="shared" si="4"/>
        <v>2.125</v>
      </c>
      <c r="L47">
        <f t="shared" si="5"/>
        <v>0.1</v>
      </c>
      <c r="M47">
        <f t="shared" si="6"/>
        <v>2.1</v>
      </c>
      <c r="N47">
        <f t="shared" si="7"/>
        <v>0.08</v>
      </c>
    </row>
    <row r="48" spans="1:16" s="4" customFormat="1">
      <c r="A48" s="4">
        <v>23</v>
      </c>
      <c r="B48" s="4">
        <v>0</v>
      </c>
      <c r="C48" s="4" t="s">
        <v>402</v>
      </c>
      <c r="D48" s="4" t="s">
        <v>403</v>
      </c>
      <c r="E48" s="4">
        <v>2.17</v>
      </c>
      <c r="F48" s="4">
        <v>0.06</v>
      </c>
      <c r="G48" s="4">
        <v>0.16</v>
      </c>
      <c r="H48" s="4">
        <v>2.12</v>
      </c>
      <c r="I48" s="5" t="s">
        <v>404</v>
      </c>
      <c r="J48" s="5" t="s">
        <v>405</v>
      </c>
      <c r="K48" s="4">
        <f t="shared" si="4"/>
        <v>0.06</v>
      </c>
      <c r="L48" s="4">
        <f t="shared" si="5"/>
        <v>2.17</v>
      </c>
      <c r="M48" s="4">
        <f t="shared" si="6"/>
        <v>2.12</v>
      </c>
      <c r="N48" s="4">
        <f t="shared" si="7"/>
        <v>0.16</v>
      </c>
    </row>
    <row r="49" spans="1:16" s="4" customFormat="1">
      <c r="A49" s="4">
        <v>23</v>
      </c>
      <c r="B49" s="4">
        <v>1</v>
      </c>
      <c r="C49" s="4" t="s">
        <v>402</v>
      </c>
      <c r="D49" s="4" t="s">
        <v>403</v>
      </c>
      <c r="E49" s="4">
        <v>0.08</v>
      </c>
      <c r="F49" s="4">
        <v>2.14</v>
      </c>
      <c r="G49" s="4">
        <v>2.17</v>
      </c>
      <c r="H49" s="4">
        <v>0.125</v>
      </c>
      <c r="I49" s="5" t="s">
        <v>440</v>
      </c>
      <c r="J49" s="5" t="s">
        <v>441</v>
      </c>
      <c r="K49" s="4">
        <f t="shared" si="4"/>
        <v>0.08</v>
      </c>
      <c r="L49" s="4">
        <f t="shared" si="5"/>
        <v>2.14</v>
      </c>
      <c r="M49" s="4">
        <f t="shared" si="6"/>
        <v>2.17</v>
      </c>
      <c r="N49" s="4">
        <f t="shared" si="7"/>
        <v>0.125</v>
      </c>
    </row>
    <row r="50" spans="1:16">
      <c r="A50">
        <v>24</v>
      </c>
      <c r="B50">
        <v>1</v>
      </c>
      <c r="C50" s="1" t="s">
        <v>40</v>
      </c>
      <c r="D50" s="1" t="s">
        <v>339</v>
      </c>
      <c r="E50">
        <v>0.14000000000000001</v>
      </c>
      <c r="F50">
        <v>2.16</v>
      </c>
      <c r="G50">
        <v>7.0000000000000007E-2</v>
      </c>
      <c r="H50">
        <v>2.14</v>
      </c>
      <c r="I50" s="1" t="s">
        <v>340</v>
      </c>
      <c r="J50" s="1" t="s">
        <v>341</v>
      </c>
      <c r="K50">
        <f t="shared" si="4"/>
        <v>0.14000000000000001</v>
      </c>
      <c r="L50">
        <f t="shared" si="5"/>
        <v>2.16</v>
      </c>
      <c r="M50">
        <f t="shared" si="6"/>
        <v>7.0000000000000007E-2</v>
      </c>
      <c r="N50">
        <f t="shared" si="7"/>
        <v>2.14</v>
      </c>
    </row>
    <row r="51" spans="1:16">
      <c r="A51">
        <v>24</v>
      </c>
      <c r="B51">
        <v>0</v>
      </c>
      <c r="C51" s="1" t="s">
        <v>40</v>
      </c>
      <c r="D51" s="1" t="s">
        <v>339</v>
      </c>
      <c r="E51">
        <v>0.19</v>
      </c>
      <c r="F51">
        <v>2.16</v>
      </c>
      <c r="G51">
        <v>0.21</v>
      </c>
      <c r="H51">
        <v>2.11</v>
      </c>
      <c r="I51" s="1" t="s">
        <v>393</v>
      </c>
      <c r="J51" s="1" t="s">
        <v>394</v>
      </c>
      <c r="K51">
        <f t="shared" si="4"/>
        <v>2.16</v>
      </c>
      <c r="L51">
        <f t="shared" si="5"/>
        <v>0.19</v>
      </c>
      <c r="M51">
        <f t="shared" si="6"/>
        <v>2.11</v>
      </c>
      <c r="N51">
        <f t="shared" si="7"/>
        <v>0.21</v>
      </c>
    </row>
    <row r="52" spans="1:16" s="4" customFormat="1">
      <c r="A52" s="4">
        <v>25</v>
      </c>
      <c r="B52" s="4">
        <v>0</v>
      </c>
      <c r="C52" s="4" t="s">
        <v>163</v>
      </c>
      <c r="D52" s="2" t="s">
        <v>420</v>
      </c>
      <c r="E52" s="4">
        <v>0.11</v>
      </c>
      <c r="F52" s="4">
        <v>2.145</v>
      </c>
      <c r="G52" s="4">
        <v>0.2</v>
      </c>
      <c r="H52" s="4">
        <v>2.165</v>
      </c>
      <c r="I52" s="1" t="s">
        <v>438</v>
      </c>
      <c r="J52" s="1" t="s">
        <v>439</v>
      </c>
      <c r="K52" s="4">
        <f t="shared" si="4"/>
        <v>2.145</v>
      </c>
      <c r="L52" s="4">
        <f t="shared" si="5"/>
        <v>0.11</v>
      </c>
      <c r="M52" s="4">
        <f t="shared" si="6"/>
        <v>2.165</v>
      </c>
      <c r="N52" s="4">
        <f t="shared" si="7"/>
        <v>0.2</v>
      </c>
    </row>
    <row r="53" spans="1:16">
      <c r="A53" s="4">
        <v>25</v>
      </c>
      <c r="B53" s="4">
        <v>1</v>
      </c>
      <c r="C53" s="4" t="s">
        <v>163</v>
      </c>
      <c r="D53" s="4" t="s">
        <v>466</v>
      </c>
      <c r="E53" s="4">
        <v>0.19</v>
      </c>
      <c r="F53" s="4">
        <v>2.1549999999999998</v>
      </c>
      <c r="G53" s="4">
        <v>2.2000000000000002</v>
      </c>
      <c r="H53" s="4">
        <v>0.14000000000000001</v>
      </c>
      <c r="I53" s="5" t="s">
        <v>467</v>
      </c>
      <c r="J53" s="5" t="s">
        <v>468</v>
      </c>
      <c r="K53" s="4">
        <f t="shared" si="4"/>
        <v>0.19</v>
      </c>
      <c r="L53" s="4">
        <f t="shared" si="5"/>
        <v>2.1549999999999998</v>
      </c>
      <c r="M53" s="4">
        <f t="shared" si="6"/>
        <v>2.2000000000000002</v>
      </c>
      <c r="N53" s="4">
        <f t="shared" si="7"/>
        <v>0.14000000000000001</v>
      </c>
      <c r="O53" s="4"/>
      <c r="P53" s="4"/>
    </row>
    <row r="54" spans="1:16" s="6" customFormat="1">
      <c r="A54" s="6">
        <v>26</v>
      </c>
      <c r="B54" s="6">
        <v>1</v>
      </c>
      <c r="C54" s="6" t="s">
        <v>163</v>
      </c>
      <c r="D54" s="6" t="s">
        <v>360</v>
      </c>
      <c r="E54" s="6">
        <v>2.2000000000000002</v>
      </c>
      <c r="F54" s="6">
        <v>0.12</v>
      </c>
      <c r="G54" s="6">
        <v>0.11</v>
      </c>
      <c r="H54" s="6">
        <v>2.125</v>
      </c>
      <c r="I54" s="7" t="s">
        <v>361</v>
      </c>
      <c r="J54" s="7" t="s">
        <v>362</v>
      </c>
      <c r="K54" s="6">
        <f t="shared" si="4"/>
        <v>2.2000000000000002</v>
      </c>
      <c r="L54" s="6">
        <f t="shared" si="5"/>
        <v>0.12</v>
      </c>
      <c r="M54" s="6">
        <f t="shared" si="6"/>
        <v>0.11</v>
      </c>
      <c r="N54" s="6">
        <f t="shared" si="7"/>
        <v>2.125</v>
      </c>
      <c r="O54" s="7" t="s">
        <v>363</v>
      </c>
    </row>
    <row r="55" spans="1:16">
      <c r="A55">
        <v>26</v>
      </c>
      <c r="B55">
        <v>0</v>
      </c>
      <c r="C55" t="s">
        <v>163</v>
      </c>
      <c r="D55" t="s">
        <v>420</v>
      </c>
      <c r="E55">
        <v>0.12</v>
      </c>
      <c r="F55">
        <v>2.0950000000000002</v>
      </c>
      <c r="G55">
        <v>0.12</v>
      </c>
      <c r="H55">
        <v>2.14</v>
      </c>
      <c r="I55" s="1" t="s">
        <v>421</v>
      </c>
      <c r="J55" s="1" t="s">
        <v>422</v>
      </c>
      <c r="K55">
        <f t="shared" si="4"/>
        <v>2.0950000000000002</v>
      </c>
      <c r="L55">
        <f t="shared" si="5"/>
        <v>0.12</v>
      </c>
      <c r="M55">
        <f t="shared" si="6"/>
        <v>2.14</v>
      </c>
      <c r="N55">
        <f t="shared" si="7"/>
        <v>0.12</v>
      </c>
    </row>
    <row r="56" spans="1:16" s="4" customFormat="1">
      <c r="A56" s="4">
        <v>27</v>
      </c>
      <c r="B56" s="4">
        <v>0</v>
      </c>
      <c r="C56" s="1" t="s">
        <v>131</v>
      </c>
      <c r="D56" s="2" t="s">
        <v>371</v>
      </c>
      <c r="E56" s="4">
        <v>0.16</v>
      </c>
      <c r="F56" s="4">
        <v>2.1549999999999998</v>
      </c>
      <c r="G56" s="4">
        <v>0.16</v>
      </c>
      <c r="H56" s="4">
        <v>2.165</v>
      </c>
      <c r="I56" s="1" t="s">
        <v>436</v>
      </c>
      <c r="J56" s="1" t="s">
        <v>437</v>
      </c>
      <c r="K56" s="4">
        <f t="shared" si="4"/>
        <v>2.1549999999999998</v>
      </c>
      <c r="L56" s="4">
        <f t="shared" si="5"/>
        <v>0.16</v>
      </c>
      <c r="M56" s="4">
        <f t="shared" si="6"/>
        <v>2.165</v>
      </c>
      <c r="N56" s="4">
        <f t="shared" si="7"/>
        <v>0.16</v>
      </c>
    </row>
    <row r="57" spans="1:16">
      <c r="A57" s="4">
        <v>27</v>
      </c>
      <c r="B57" s="4">
        <v>1</v>
      </c>
      <c r="C57" s="5" t="s">
        <v>131</v>
      </c>
      <c r="D57" s="4" t="s">
        <v>425</v>
      </c>
      <c r="E57" s="4">
        <v>0.12</v>
      </c>
      <c r="F57" s="4">
        <v>2.1150000000000002</v>
      </c>
      <c r="G57" s="4">
        <v>2.2000000000000002</v>
      </c>
      <c r="H57" s="4">
        <v>0.125</v>
      </c>
      <c r="I57" s="5" t="s">
        <v>461</v>
      </c>
      <c r="J57" s="5" t="s">
        <v>462</v>
      </c>
      <c r="K57" s="4">
        <f t="shared" si="4"/>
        <v>0.12</v>
      </c>
      <c r="L57" s="4">
        <f t="shared" si="5"/>
        <v>2.1150000000000002</v>
      </c>
      <c r="M57" s="4">
        <f t="shared" si="6"/>
        <v>2.2000000000000002</v>
      </c>
      <c r="N57" s="4">
        <f t="shared" si="7"/>
        <v>0.125</v>
      </c>
      <c r="O57" s="4"/>
      <c r="P57" s="4"/>
    </row>
    <row r="58" spans="1:16">
      <c r="A58">
        <v>28</v>
      </c>
      <c r="B58">
        <v>0</v>
      </c>
      <c r="C58" s="1" t="s">
        <v>131</v>
      </c>
      <c r="D58" t="s">
        <v>371</v>
      </c>
      <c r="E58">
        <v>2.2200000000000002</v>
      </c>
      <c r="F58">
        <v>0.14000000000000001</v>
      </c>
      <c r="G58">
        <v>2.2200000000000002</v>
      </c>
      <c r="H58">
        <v>0.16500000000000001</v>
      </c>
      <c r="I58" s="1" t="s">
        <v>372</v>
      </c>
      <c r="J58" s="1" t="s">
        <v>373</v>
      </c>
      <c r="K58">
        <f t="shared" si="4"/>
        <v>0.14000000000000001</v>
      </c>
      <c r="L58">
        <f t="shared" si="5"/>
        <v>2.2200000000000002</v>
      </c>
      <c r="M58">
        <f t="shared" si="6"/>
        <v>0.16500000000000001</v>
      </c>
      <c r="N58">
        <f t="shared" si="7"/>
        <v>2.2200000000000002</v>
      </c>
    </row>
    <row r="59" spans="1:16">
      <c r="A59">
        <v>28</v>
      </c>
      <c r="B59">
        <v>1</v>
      </c>
      <c r="C59" s="1" t="s">
        <v>131</v>
      </c>
      <c r="D59" t="s">
        <v>371</v>
      </c>
      <c r="E59">
        <v>2.2000000000000002</v>
      </c>
      <c r="F59">
        <v>0.19500000000000001</v>
      </c>
      <c r="G59">
        <v>2.23</v>
      </c>
      <c r="H59">
        <v>0.14000000000000001</v>
      </c>
      <c r="I59" s="1" t="s">
        <v>479</v>
      </c>
      <c r="J59" s="1" t="s">
        <v>480</v>
      </c>
      <c r="K59">
        <f t="shared" si="4"/>
        <v>2.2000000000000002</v>
      </c>
      <c r="L59">
        <f t="shared" si="5"/>
        <v>0.19500000000000001</v>
      </c>
      <c r="M59">
        <f t="shared" si="6"/>
        <v>2.23</v>
      </c>
      <c r="N59">
        <f t="shared" si="7"/>
        <v>0.14000000000000001</v>
      </c>
    </row>
    <row r="60" spans="1:16">
      <c r="A60">
        <v>29</v>
      </c>
      <c r="B60">
        <v>1</v>
      </c>
      <c r="C60" s="1" t="s">
        <v>131</v>
      </c>
      <c r="D60" t="s">
        <v>371</v>
      </c>
      <c r="E60">
        <v>0.15</v>
      </c>
      <c r="F60">
        <v>2.08</v>
      </c>
      <c r="G60">
        <v>0.22</v>
      </c>
      <c r="H60">
        <v>2.0699999999999998</v>
      </c>
      <c r="I60" s="1" t="s">
        <v>377</v>
      </c>
      <c r="J60" s="1" t="s">
        <v>378</v>
      </c>
      <c r="K60">
        <f t="shared" si="4"/>
        <v>0.15</v>
      </c>
      <c r="L60">
        <f t="shared" si="5"/>
        <v>2.08</v>
      </c>
      <c r="M60">
        <f t="shared" si="6"/>
        <v>0.22</v>
      </c>
      <c r="N60">
        <f t="shared" si="7"/>
        <v>2.0699999999999998</v>
      </c>
    </row>
    <row r="61" spans="1:16" s="1" customFormat="1">
      <c r="A61" s="1">
        <v>29</v>
      </c>
      <c r="B61" s="1">
        <v>0</v>
      </c>
      <c r="C61" s="1" t="s">
        <v>131</v>
      </c>
      <c r="D61" s="2" t="s">
        <v>371</v>
      </c>
      <c r="E61" s="1">
        <v>0.19</v>
      </c>
      <c r="F61" s="1">
        <v>2.145</v>
      </c>
      <c r="G61" s="1">
        <v>0.17</v>
      </c>
      <c r="H61" s="1">
        <v>2.1150000000000002</v>
      </c>
      <c r="I61" s="1" t="s">
        <v>395</v>
      </c>
      <c r="J61" s="1" t="s">
        <v>396</v>
      </c>
      <c r="K61" s="1">
        <f t="shared" si="4"/>
        <v>2.145</v>
      </c>
      <c r="L61" s="1">
        <f t="shared" si="5"/>
        <v>0.19</v>
      </c>
      <c r="M61" s="1">
        <f t="shared" si="6"/>
        <v>2.1150000000000002</v>
      </c>
      <c r="N61" s="1">
        <f t="shared" si="7"/>
        <v>0.17</v>
      </c>
    </row>
    <row r="62" spans="1:16" s="4" customFormat="1">
      <c r="A62" s="6">
        <v>30</v>
      </c>
      <c r="B62" s="6">
        <v>0</v>
      </c>
      <c r="C62" s="7" t="s">
        <v>131</v>
      </c>
      <c r="D62" s="6" t="s">
        <v>317</v>
      </c>
      <c r="E62" s="6">
        <v>0.28999999999999998</v>
      </c>
      <c r="F62" s="6">
        <v>2.13</v>
      </c>
      <c r="G62" s="6">
        <v>2.3199999999999998</v>
      </c>
      <c r="H62" s="6">
        <v>0.01</v>
      </c>
      <c r="I62" s="7" t="s">
        <v>318</v>
      </c>
      <c r="J62" s="7" t="s">
        <v>319</v>
      </c>
      <c r="K62" s="6">
        <f t="shared" si="4"/>
        <v>2.13</v>
      </c>
      <c r="L62" s="6">
        <f t="shared" si="5"/>
        <v>0.28999999999999998</v>
      </c>
      <c r="M62" s="6">
        <f t="shared" si="6"/>
        <v>0.01</v>
      </c>
      <c r="N62" s="6">
        <f t="shared" si="7"/>
        <v>2.3199999999999998</v>
      </c>
      <c r="O62" s="6" t="s">
        <v>320</v>
      </c>
      <c r="P62" s="6"/>
    </row>
    <row r="63" spans="1:16" s="6" customFormat="1">
      <c r="A63" s="4">
        <v>30</v>
      </c>
      <c r="B63" s="4">
        <v>1</v>
      </c>
      <c r="C63" s="5" t="s">
        <v>131</v>
      </c>
      <c r="D63" s="4" t="s">
        <v>425</v>
      </c>
      <c r="E63" s="4">
        <v>0.31</v>
      </c>
      <c r="F63" s="4">
        <v>2.14</v>
      </c>
      <c r="G63" s="4">
        <v>2.3199999999999998</v>
      </c>
      <c r="H63" s="4">
        <v>0.125</v>
      </c>
      <c r="I63" s="5" t="s">
        <v>483</v>
      </c>
      <c r="J63" s="5" t="s">
        <v>484</v>
      </c>
      <c r="K63" s="4">
        <f t="shared" si="4"/>
        <v>0.31</v>
      </c>
      <c r="L63" s="4">
        <f t="shared" si="5"/>
        <v>2.14</v>
      </c>
      <c r="M63" s="4">
        <f t="shared" si="6"/>
        <v>2.3199999999999998</v>
      </c>
      <c r="N63" s="4">
        <f t="shared" si="7"/>
        <v>0.125</v>
      </c>
      <c r="O63" s="4"/>
      <c r="P63" s="4"/>
    </row>
    <row r="64" spans="1:16">
      <c r="A64" s="4">
        <v>31</v>
      </c>
      <c r="B64" s="4">
        <v>0</v>
      </c>
      <c r="C64" s="5" t="s">
        <v>131</v>
      </c>
      <c r="D64" s="4" t="s">
        <v>425</v>
      </c>
      <c r="E64" s="4">
        <v>2.1800000000000002</v>
      </c>
      <c r="F64" s="4">
        <v>0.02</v>
      </c>
      <c r="G64" s="4">
        <v>0.17</v>
      </c>
      <c r="H64" s="4">
        <v>2.145</v>
      </c>
      <c r="I64" s="5" t="s">
        <v>426</v>
      </c>
      <c r="J64" s="5" t="s">
        <v>427</v>
      </c>
      <c r="K64" s="4">
        <f t="shared" si="4"/>
        <v>0.02</v>
      </c>
      <c r="L64" s="4">
        <f t="shared" si="5"/>
        <v>2.1800000000000002</v>
      </c>
      <c r="M64" s="4">
        <f t="shared" si="6"/>
        <v>2.145</v>
      </c>
      <c r="N64" s="4">
        <f t="shared" si="7"/>
        <v>0.17</v>
      </c>
      <c r="O64" s="4"/>
      <c r="P64" s="4"/>
    </row>
    <row r="65" spans="1:16" s="4" customFormat="1">
      <c r="A65" s="4">
        <v>31</v>
      </c>
      <c r="B65" s="4">
        <v>1</v>
      </c>
      <c r="C65" s="1" t="s">
        <v>131</v>
      </c>
      <c r="D65" s="2" t="s">
        <v>371</v>
      </c>
      <c r="E65" s="4">
        <v>2.19</v>
      </c>
      <c r="F65" s="4">
        <v>2.5000000000000001E-2</v>
      </c>
      <c r="G65" s="4">
        <v>2.2000000000000002</v>
      </c>
      <c r="H65" s="4">
        <v>2.5000000000000001E-2</v>
      </c>
      <c r="I65" s="1" t="s">
        <v>453</v>
      </c>
      <c r="J65" s="1" t="s">
        <v>454</v>
      </c>
      <c r="K65" s="4">
        <f t="shared" si="4"/>
        <v>2.19</v>
      </c>
      <c r="L65" s="4">
        <f t="shared" si="5"/>
        <v>2.5000000000000001E-2</v>
      </c>
      <c r="M65" s="4">
        <f t="shared" si="6"/>
        <v>2.2000000000000002</v>
      </c>
      <c r="N65" s="4">
        <f t="shared" si="7"/>
        <v>2.5000000000000001E-2</v>
      </c>
    </row>
    <row r="66" spans="1:16" s="4" customFormat="1">
      <c r="A66" s="1">
        <v>32</v>
      </c>
      <c r="B66" s="1">
        <v>0</v>
      </c>
      <c r="C66" s="1" t="s">
        <v>131</v>
      </c>
      <c r="D66" s="2" t="s">
        <v>371</v>
      </c>
      <c r="E66" s="1">
        <v>0.19</v>
      </c>
      <c r="F66" s="1">
        <v>2.12</v>
      </c>
      <c r="G66" s="1">
        <v>0.19</v>
      </c>
      <c r="H66" s="1">
        <v>2.14</v>
      </c>
      <c r="I66" s="1" t="s">
        <v>423</v>
      </c>
      <c r="J66" s="1" t="s">
        <v>424</v>
      </c>
      <c r="K66" s="1">
        <f t="shared" si="4"/>
        <v>2.12</v>
      </c>
      <c r="L66" s="1">
        <f t="shared" si="5"/>
        <v>0.19</v>
      </c>
      <c r="M66" s="1">
        <f t="shared" si="6"/>
        <v>2.14</v>
      </c>
      <c r="N66" s="1">
        <f t="shared" si="7"/>
        <v>0.19</v>
      </c>
      <c r="O66" s="1"/>
      <c r="P66" s="1"/>
    </row>
    <row r="67" spans="1:16" s="1" customFormat="1">
      <c r="A67" s="4">
        <v>32</v>
      </c>
      <c r="B67" s="4">
        <v>1</v>
      </c>
      <c r="C67" s="5" t="s">
        <v>131</v>
      </c>
      <c r="D67" s="4" t="s">
        <v>425</v>
      </c>
      <c r="E67" s="4">
        <v>-1</v>
      </c>
      <c r="F67" s="4">
        <v>3</v>
      </c>
      <c r="G67" s="4">
        <v>2.2000000000000002</v>
      </c>
      <c r="H67" s="4">
        <v>0.03</v>
      </c>
      <c r="I67" s="5" t="s">
        <v>455</v>
      </c>
      <c r="J67" s="5" t="s">
        <v>456</v>
      </c>
      <c r="K67" s="4">
        <f t="shared" si="4"/>
        <v>-1</v>
      </c>
      <c r="L67" s="4">
        <f t="shared" si="5"/>
        <v>3</v>
      </c>
      <c r="M67" s="4">
        <f t="shared" si="6"/>
        <v>2.2000000000000002</v>
      </c>
      <c r="N67" s="4">
        <f t="shared" si="7"/>
        <v>0.03</v>
      </c>
      <c r="O67" s="4"/>
      <c r="P67" s="4"/>
    </row>
    <row r="68" spans="1:16">
      <c r="K68">
        <f>SUM(K4:K67)</f>
        <v>82.664999999999992</v>
      </c>
      <c r="M68">
        <f>SUM(M4:M67)</f>
        <v>97.04000000000002</v>
      </c>
    </row>
    <row r="69" spans="1:16">
      <c r="K69">
        <f>SUM(K4:K45)</f>
        <v>58.61999999999999</v>
      </c>
    </row>
  </sheetData>
  <autoFilter ref="A3:P68" xr:uid="{00000000-0009-0000-0000-000004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模拟赛</vt:lpstr>
      <vt:lpstr>Sheet1</vt:lpstr>
      <vt:lpstr>积分赛2</vt:lpstr>
      <vt:lpstr>练习赛12</vt:lpstr>
      <vt:lpstr>加权总分表</vt:lpstr>
      <vt:lpstr>积分赛1_版本10</vt:lpstr>
      <vt:lpstr>权值</vt:lpstr>
      <vt:lpstr>积分赛1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丹晨</dc:creator>
  <dc:description/>
  <cp:lastModifiedBy>丹晨</cp:lastModifiedBy>
  <cp:revision>12</cp:revision>
  <dcterms:created xsi:type="dcterms:W3CDTF">2018-05-25T17:39:26Z</dcterms:created>
  <dcterms:modified xsi:type="dcterms:W3CDTF">2018-06-07T22:34:44Z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