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ny\Documents\GitHub\doudizhu\"/>
    </mc:Choice>
  </mc:AlternateContent>
  <xr:revisionPtr revIDLastSave="0" documentId="13_ncr:1_{8B14026A-82DA-4568-A5AD-BB8D691D91A8}" xr6:coauthVersionLast="32" xr6:coauthVersionMax="32" xr10:uidLastSave="{00000000-0000-0000-0000-000000000000}"/>
  <bookViews>
    <workbookView xWindow="0" yWindow="0" windowWidth="22290" windowHeight="17115" activeTab="1" xr2:uid="{81049EFF-0B4E-46C3-ADBE-E8CD496518EE}"/>
  </bookViews>
  <sheets>
    <sheet name="积分赛1" sheetId="1" r:id="rId1"/>
    <sheet name="练习赛1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2" l="1"/>
  <c r="M20" i="2"/>
  <c r="L20" i="2"/>
  <c r="K20" i="2"/>
  <c r="N27" i="2"/>
  <c r="M27" i="2"/>
  <c r="L27" i="2"/>
  <c r="K27" i="2"/>
  <c r="N24" i="2"/>
  <c r="M24" i="2"/>
  <c r="L24" i="2"/>
  <c r="K24" i="2"/>
  <c r="N17" i="2"/>
  <c r="M17" i="2"/>
  <c r="L17" i="2"/>
  <c r="K17" i="2"/>
  <c r="N16" i="2"/>
  <c r="M16" i="2"/>
  <c r="L16" i="2"/>
  <c r="K16" i="2"/>
  <c r="N15" i="2"/>
  <c r="M15" i="2"/>
  <c r="L15" i="2"/>
  <c r="K15" i="2"/>
  <c r="N14" i="2"/>
  <c r="M14" i="2"/>
  <c r="L14" i="2"/>
  <c r="K14" i="2"/>
  <c r="N13" i="2"/>
  <c r="M13" i="2"/>
  <c r="L13" i="2"/>
  <c r="K13" i="2"/>
  <c r="N12" i="2"/>
  <c r="M12" i="2"/>
  <c r="L12" i="2"/>
  <c r="K12" i="2"/>
  <c r="N11" i="2"/>
  <c r="M11" i="2"/>
  <c r="L11" i="2"/>
  <c r="K11" i="2"/>
  <c r="N10" i="2"/>
  <c r="M10" i="2"/>
  <c r="L10" i="2"/>
  <c r="K10" i="2"/>
  <c r="N9" i="2"/>
  <c r="M9" i="2"/>
  <c r="L9" i="2"/>
  <c r="K9" i="2"/>
  <c r="N8" i="2"/>
  <c r="M8" i="2"/>
  <c r="L8" i="2"/>
  <c r="K8" i="2"/>
  <c r="N7" i="2"/>
  <c r="M7" i="2"/>
  <c r="L7" i="2"/>
  <c r="K7" i="2"/>
  <c r="N6" i="2"/>
  <c r="M6" i="2"/>
  <c r="L6" i="2"/>
  <c r="K6" i="2"/>
  <c r="N5" i="2"/>
  <c r="M5" i="2"/>
  <c r="L5" i="2"/>
  <c r="K5" i="2"/>
  <c r="N4" i="2"/>
  <c r="M4" i="2"/>
  <c r="L4" i="2"/>
  <c r="K4" i="2"/>
  <c r="K18" i="2" s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N4" i="1"/>
  <c r="M4" i="1"/>
  <c r="K4" i="1"/>
  <c r="K66" i="1" l="1"/>
  <c r="L66" i="1"/>
  <c r="K67" i="1"/>
  <c r="L67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L4" i="1"/>
  <c r="K68" i="1" l="1"/>
</calcChain>
</file>

<file path=xl/sharedStrings.xml><?xml version="1.0" encoding="utf-8"?>
<sst xmlns="http://schemas.openxmlformats.org/spreadsheetml/2006/main" count="309" uniqueCount="192">
  <si>
    <t>轮次</t>
  </si>
  <si>
    <t>地主得分</t>
  </si>
  <si>
    <t>农民得分</t>
  </si>
  <si>
    <t>新地主得分</t>
  </si>
  <si>
    <t>新农民得分</t>
  </si>
  <si>
    <t>旧链接</t>
  </si>
  <si>
    <t>新链接</t>
  </si>
  <si>
    <t>我方得分</t>
  </si>
  <si>
    <t>对方得分</t>
  </si>
  <si>
    <t>我方新得分</t>
  </si>
  <si>
    <t>对方新得分</t>
  </si>
  <si>
    <t>对手ID</t>
  </si>
  <si>
    <t>对手BOT</t>
  </si>
  <si>
    <t>pkuzhd</t>
  </si>
  <si>
    <t>样例程序 0</t>
  </si>
  <si>
    <t>https://www.botzone.org/match/5b018e3b765c7d10b660df0c</t>
  </si>
  <si>
    <t>https://www.botzone.org/match/5b018e5d765c7d10b660e00b</t>
  </si>
  <si>
    <t>流翼水封剑</t>
  </si>
  <si>
    <t>长嘤在手 0</t>
  </si>
  <si>
    <t>sstark</t>
  </si>
  <si>
    <t>WHILEearv 0</t>
  </si>
  <si>
    <t>我是地主</t>
  </si>
  <si>
    <t>哈士奇别太懒</t>
  </si>
  <si>
    <t>简单的测试一下1 21</t>
  </si>
  <si>
    <t>_noname</t>
  </si>
  <si>
    <t>暗影施法者 46</t>
  </si>
  <si>
    <t>cabbage</t>
  </si>
  <si>
    <t>白流苏 36</t>
  </si>
  <si>
    <t>Pbeen</t>
  </si>
  <si>
    <t>FTL_Pbeen 19</t>
  </si>
  <si>
    <t>poor_landlord</t>
  </si>
  <si>
    <t>积分赛bot 13</t>
  </si>
  <si>
    <t>pibear</t>
  </si>
  <si>
    <t>是真的不会写啊 0</t>
  </si>
  <si>
    <t>积分赛1对局列表：</t>
  </si>
  <si>
    <t>https://www.botzone.org/group/5ad58aae639b8943c5f56597#5af1506774f87b05c0fc8d7e</t>
  </si>
  <si>
    <t>china_njlsc</t>
  </si>
  <si>
    <t>T_H 20</t>
  </si>
  <si>
    <t>alpha没有狗</t>
  </si>
  <si>
    <t>ggg 9</t>
  </si>
  <si>
    <t>大凤凤</t>
  </si>
  <si>
    <t>示例程序 51</t>
  </si>
  <si>
    <t>呱呱呱</t>
  </si>
  <si>
    <t>new_呱呱呱 27</t>
  </si>
  <si>
    <t>神奇猪猪侠</t>
  </si>
  <si>
    <t>超级棒棒糖 18</t>
  </si>
  <si>
    <t>liangjs</t>
  </si>
  <si>
    <t>DHer 35</t>
  </si>
  <si>
    <t>Sample_plus_plus 18</t>
  </si>
  <si>
    <t>HackyHuang</t>
  </si>
  <si>
    <t>逐梦逐梦逐梦演艺圈圈圈圈圈圈圈圈圈圈</t>
  </si>
  <si>
    <t>文天阳 23</t>
  </si>
  <si>
    <t>KunerStudio</t>
  </si>
  <si>
    <t>农奴翻身把歌唱 0</t>
  </si>
  <si>
    <t>财神爷在此X斗地主天牌</t>
  </si>
  <si>
    <t>测试号 53</t>
  </si>
  <si>
    <t>minghang</t>
  </si>
  <si>
    <t>smart_plus 21</t>
  </si>
  <si>
    <t>天梯豪华送分餐</t>
  </si>
  <si>
    <t>这是一个样例程序 10</t>
  </si>
  <si>
    <t>HenryB</t>
  </si>
  <si>
    <t>汤姆孙小明 12</t>
  </si>
  <si>
    <t>汤姆孙小明 13</t>
  </si>
  <si>
    <t>汤姆孙小明 14</t>
  </si>
  <si>
    <t>汤姆孙小明 15</t>
  </si>
  <si>
    <t>汤姆孙小明 16</t>
  </si>
  <si>
    <t>汤姆孙小明 17</t>
  </si>
  <si>
    <t>汤姆孙小明 18</t>
  </si>
  <si>
    <t>汤姆孙小明 19</t>
  </si>
  <si>
    <t>汤姆孙小明 20</t>
  </si>
  <si>
    <t>汤姆孙小明 21</t>
  </si>
  <si>
    <t>汤姆孙小明 22</t>
  </si>
  <si>
    <t>汤姆孙小明 23</t>
  </si>
  <si>
    <t>https://www.botzone.org/match/5b018f20765c7d10b660e1d1</t>
  </si>
  <si>
    <t>https://www.botzone.org/match/5b018f51765c7d10b660e49a</t>
  </si>
  <si>
    <t>https://www.botzone.org/match/5b018ffa765c7d10b660e5bf</t>
  </si>
  <si>
    <t>https://www.botzone.org/match/5b019005765c7d10b660e733</t>
  </si>
  <si>
    <t>https://www.botzone.org/match/5b01910f765c7d10b660e948</t>
  </si>
  <si>
    <t>https://www.botzone.org/match/5b019153765c7d10b660ec69</t>
  </si>
  <si>
    <t>https://www.botzone.org/match/5b0191da765c7d10b660eceb</t>
  </si>
  <si>
    <t>https://www.botzone.org/match/5b01922f765c7d10b660f036</t>
  </si>
  <si>
    <t>https://www.botzone.org/match/5b019298765c7d10b660f078</t>
  </si>
  <si>
    <t>https://www.botzone.org/match/5b0192a6765c7d10b660f25a</t>
  </si>
  <si>
    <t>https://www.botzone.org/match/5b019391765c7d10b660f410</t>
  </si>
  <si>
    <t>https://www.botzone.org/match/5b0193da765c7d10b660f726</t>
  </si>
  <si>
    <t>https://www.botzone.org/match/5b019461765c7d10b660f7a6</t>
  </si>
  <si>
    <t>https://www.botzone.org/match/5b0194ad765c7d10b660fac0</t>
  </si>
  <si>
    <t>https://www.botzone.org/match/5b01953c765c7d10b660fb4a</t>
  </si>
  <si>
    <t>https://www.botzone.org/match/5b01958d765c7d10b660fe9b</t>
  </si>
  <si>
    <t>https://www.botzone.org/match/5b019611765c7d10b660ff2c</t>
  </si>
  <si>
    <t>https://www.botzone.org/match/5b019654765c7d10b6610239</t>
  </si>
  <si>
    <t>https://www.botzone.org/match/5b019700765c7d10b66102d2</t>
  </si>
  <si>
    <t>https://www.botzone.org/match/5b019739765c7d10b661050f</t>
  </si>
  <si>
    <t>https://www.botzone.org/match/5b0197bb765c7d10b6610674</t>
  </si>
  <si>
    <t>https://www.botzone.org/match/5b0197cf765c7d10b661084a</t>
  </si>
  <si>
    <t>https://www.botzone.org/match/5b01989a765c7d10b6610a31</t>
  </si>
  <si>
    <t>https://www.botzone.org/match/5b0198cc765c7d10b6610c78</t>
  </si>
  <si>
    <t>https://www.botzone.org/match/5b019993765c7d10b6610daa</t>
  </si>
  <si>
    <t>https://www.botzone.org/match/5b0199cb765c7d10b6611089</t>
  </si>
  <si>
    <t>https://www.botzone.org/match/5b019ab2765c7d10b66113e2</t>
  </si>
  <si>
    <t>https://www.botzone.org/match/5b019ba1765c7d10b6611563</t>
  </si>
  <si>
    <t>https://www.botzone.org/match/5b019baa765c7d10b661170b</t>
  </si>
  <si>
    <t>https://www.botzone.org/match/5b019c9b765c7d10b661190d</t>
  </si>
  <si>
    <t>https://www.botzone.org/match/5b019cdd765c7d10b6611b9d</t>
  </si>
  <si>
    <t>https://www.botzone.org/match/5b019dd6765c7d10b6611ce5</t>
  </si>
  <si>
    <t>https://www.botzone.org/match/5b019e1e765c7d10b6611f56</t>
  </si>
  <si>
    <t>https://www.botzone.org/match/5b019eca765c7d10b6612082</t>
  </si>
  <si>
    <t>https://www.botzone.org/match/5b019f20765c7d10b661235a</t>
  </si>
  <si>
    <t>https://www.botzone.org/match/5b019fb3765c7d10b6612416</t>
  </si>
  <si>
    <t>https://www.botzone.org/match/5b01a009765c7d10b66126e6</t>
  </si>
  <si>
    <t>https://www.botzone.org/match/5b01a0d7765c7d10b66127e1</t>
  </si>
  <si>
    <t>https://www.botzone.org/match/5b01a110765c7d10b6612aa1</t>
  </si>
  <si>
    <t>https://www.botzone.org/match/5b01a1e0765c7d10b6612b98</t>
  </si>
  <si>
    <t>https://www.botzone.org/match/5b01a1fc765c7d10b6612d8c</t>
  </si>
  <si>
    <t>https://www.botzone.org/match/5b01a2b8765c7d10b6612f26</t>
  </si>
  <si>
    <t>https://www.botzone.org/match/5b01a2e3765c7d10b6613154</t>
  </si>
  <si>
    <t>https://www.botzone.org/match/5b01a3a9765c7d10b66132cd</t>
  </si>
  <si>
    <t>https://www.botzone.org/match/5b01a3cf765c7d10b66134ef</t>
  </si>
  <si>
    <t>https://www.botzone.org/match/5b01a484765c7d10b661365d</t>
  </si>
  <si>
    <t>https://www.botzone.org/match/5b01a4b9765c7d10b66138aa</t>
  </si>
  <si>
    <t>https://www.botzone.org/match/5b01a5c0765c7d10b6613a60</t>
  </si>
  <si>
    <t>https://www.botzone.org/match/5b01a5e4765c7d10b6613c5a</t>
  </si>
  <si>
    <t>https://www.botzone.org/match/5b01a69d765c7d10b6613dbf</t>
  </si>
  <si>
    <t>https://www.botzone.org/match/5b01a6a2765c7d10b6613f75</t>
  </si>
  <si>
    <t>https://www.botzone.org/match/5b01a79b765c7d10b661419c</t>
  </si>
  <si>
    <t>https://www.botzone.org/match/5b01a7e4765c7d10b661448d</t>
  </si>
  <si>
    <t>https://www.botzone.org/match/5b01a896765c7d10b6614584</t>
  </si>
  <si>
    <t>https://www.botzone.org/match/5b01a8d0765c7d10b6614828</t>
  </si>
  <si>
    <t>https://www.botzone.org/match/5b01ab4a765c7d10b6615368</t>
  </si>
  <si>
    <t>https://www.botzone.org/match/5b01ab09765c7d10b6615047</t>
  </si>
  <si>
    <t>https://www.botzone.org/match/5b01aa59765c7d10b6614ec3</t>
  </si>
  <si>
    <t>https://www.botzone.org/match/5b01aa3e765c7d10b6614cab</t>
  </si>
  <si>
    <t>https://www.botzone.org/match/5b01a9b7765c7d10b6614be8</t>
  </si>
  <si>
    <t>https://www.botzone.org/match/5b01a96f765c7d10b6614917</t>
  </si>
  <si>
    <t>https://www.botzone.org/match/5b07a180ee025470b3894e85</t>
  </si>
  <si>
    <t>https://www.botzone.org/match/5b07a1cdee025470b3894ed4</t>
  </si>
  <si>
    <t>圆圆</t>
  </si>
  <si>
    <t>nox</t>
  </si>
  <si>
    <t>gxb19960906</t>
  </si>
  <si>
    <t>flickr</t>
  </si>
  <si>
    <t>Doge</t>
  </si>
  <si>
    <t>mxl</t>
  </si>
  <si>
    <t>奔驰牌小坦克</t>
  </si>
  <si>
    <t>训练机 8</t>
  </si>
  <si>
    <t>我也不知道叫什么 10</t>
  </si>
  <si>
    <t>test 9</t>
  </si>
  <si>
    <t>最辣鸡Bot 2</t>
  </si>
  <si>
    <t>Naive 57</t>
  </si>
  <si>
    <t>给东_给东_嘤嘤队 6</t>
  </si>
  <si>
    <t>传新版本 16</t>
  </si>
  <si>
    <t>练习赛12对局列表：</t>
  </si>
  <si>
    <t>新AI：圆圆6</t>
  </si>
  <si>
    <t>比赛AI:圆圆5</t>
  </si>
  <si>
    <t>https://www.botzone.org/match/5b0825c3ee025470b389a6bf</t>
  </si>
  <si>
    <t>https://www.botzone.org/match/5b0825e0ee025470b389a7d1</t>
  </si>
  <si>
    <t>https://www.botzone.org/match/5b08263aee025470b389a8a0</t>
  </si>
  <si>
    <t>https://www.botzone.org/match/5b082643ee025470b389a8d8</t>
  </si>
  <si>
    <t>https://www.botzone.org/match/5b0826baee025470b389a9dd</t>
  </si>
  <si>
    <t>https://www.botzone.org/match/5b0826c5ee025470b389aa3d</t>
  </si>
  <si>
    <t>https://www.botzone.org/match/5b08270bee025470b389ab0c</t>
  </si>
  <si>
    <t>https://www.botzone.org/match/5b082731ee025470b389ab9c</t>
  </si>
  <si>
    <t>https://www.botzone.org/match/5b0827c7ee025470b389ac4e</t>
  </si>
  <si>
    <t>https://www.botzone.org/match/5b0827d5ee025470b389ad0c</t>
  </si>
  <si>
    <t>https://www.botzone.org/match/5b082847ee025470b389adc2</t>
  </si>
  <si>
    <t>https://www.botzone.org/match/5b082882ee025470b389aee3</t>
  </si>
  <si>
    <t>https://www.botzone.org/match/5b0828f1ee025470b389aefd</t>
  </si>
  <si>
    <t>https://www.botzone.org/match/5b0828fdee025470b389afd9</t>
  </si>
  <si>
    <t>https://www.botzone.org/match/5b0864dfee025470b389d034</t>
  </si>
  <si>
    <t>https://www.botzone.org/match/5b086c67ee025470b389d469</t>
  </si>
  <si>
    <t>https://www.botzone.org/match/5b086ce5ee025470b389d4f0</t>
  </si>
  <si>
    <t>https://www.botzone.org/match/5b086dccee025470b389d5c3</t>
  </si>
  <si>
    <t>https://www.botzone.org/match/5b086f45ee025470b389d665</t>
  </si>
  <si>
    <t>https://www.botzone.org/match/5b0873bfee025470b389d880</t>
  </si>
  <si>
    <t>https://www.botzone.org/match/5b087432ee025470b389d8d3</t>
  </si>
  <si>
    <t>https://www.botzone.org/match/5b0874c9ee025470b389d926</t>
  </si>
  <si>
    <t>对局点评：</t>
  </si>
  <si>
    <t>本轮比赛中， 对方门板34回合接大怪是失误， 本来这把我们是铁输的牌，这时候假如门板pass，之后下家已经可以跑掉了。</t>
  </si>
  <si>
    <t>https://www.botzone.org/match/5b087810ee025470b389dab6</t>
  </si>
  <si>
    <t>https://www.botzone.org/match/5b087872ee025470b389db09</t>
  </si>
  <si>
    <t>https://www.botzone.org/match/5b0878dcee025470b389db42</t>
  </si>
  <si>
    <t>https://www.botzone.org/match/5b087929ee025470b389db61</t>
  </si>
  <si>
    <t>圆圆5和圆圆6的第一个不同手在回合8， 农民JJJx， 圆圆5用222x接了， 圆圆6 pass。这一手pass之后的局面给圆圆5打也输掉了。用222x接下来之后的牌圆圆6也赢下来了，也是因为对方一个类似的失误赢的。</t>
  </si>
  <si>
    <t>比较奇怪的地方在新版本对局的第17回合， 地主单张6， 两家农民都pass。</t>
  </si>
  <si>
    <t>圆圆5和圆圆6的第一个不同手在回合5，地主下家单张4， 门板圆圆5顶了2， 门板圆圆6顶了A。从人的角度我倾向出A， 但是出2也很正常。顶了A之后的牌， 圆圆5也输掉了。</t>
  </si>
  <si>
    <t>本轮比赛中， 对方地主49回合一对3是失误。 先出两个单张他就赢了</t>
  </si>
  <si>
    <t>圆圆5和圆圆6的配牌不一样。</t>
  </si>
  <si>
    <t>圆圆5：</t>
  </si>
  <si>
    <t>345678，QQQ4 ,对5对K(拆了)对A对2，单张6J</t>
  </si>
  <si>
    <t>圆圆6：</t>
  </si>
  <si>
    <t xml:space="preserve">单张578J， QQQ3，456连对，对K对A对2 </t>
  </si>
  <si>
    <t>圆圆6用第一种配牌也赢了。 圆圆5用第二种配牌也输了。</t>
  </si>
  <si>
    <t>345678在圆圆5的估值是0.21， 在圆圆6的估值是-0.51， 单张7两者的估值都在-0.37左右。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</si>
</sst>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sz val="11"/>
      <color theme="9" tint="-0.249977111117893"/>
      <name val="Calibri"/>
      <family val="2"/>
      <charset val="134"/>
      <scheme val="minor"/>
    </font>
    <font>
      <sz val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C1D79-BE21-4250-B023-2E00F16F1CD9}">
  <dimension ref="A1:N68"/>
  <sheetViews>
    <sheetView topLeftCell="B17" zoomScale="115" zoomScaleNormal="115" workbookViewId="0">
      <selection activeCell="B1" sqref="A1:N68"/>
    </sheetView>
  </sheetViews>
  <sheetFormatPr defaultRowHeight="15"/>
  <cols>
    <col min="1" max="1" width="5.28515625" bestFit="1" customWidth="1"/>
    <col min="2" max="2" width="9.5703125" bestFit="1" customWidth="1"/>
    <col min="3" max="3" width="15.7109375" customWidth="1"/>
    <col min="4" max="4" width="19.85546875" bestFit="1" customWidth="1"/>
    <col min="7" max="8" width="11.7109375" bestFit="1" customWidth="1"/>
    <col min="9" max="9" width="58.28515625" hidden="1" customWidth="1"/>
    <col min="10" max="10" width="7" customWidth="1"/>
    <col min="13" max="13" width="11.7109375" bestFit="1" customWidth="1"/>
  </cols>
  <sheetData>
    <row r="1" spans="1:14">
      <c r="B1" t="s">
        <v>34</v>
      </c>
      <c r="D1" t="s">
        <v>35</v>
      </c>
    </row>
    <row r="2" spans="1:14">
      <c r="B2" t="s">
        <v>136</v>
      </c>
    </row>
    <row r="3" spans="1:14">
      <c r="A3" t="s">
        <v>0</v>
      </c>
      <c r="B3" t="s">
        <v>21</v>
      </c>
      <c r="C3" t="s">
        <v>11</v>
      </c>
      <c r="D3" t="s">
        <v>12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N3" t="s">
        <v>10</v>
      </c>
    </row>
    <row r="4" spans="1:14">
      <c r="A4">
        <v>1</v>
      </c>
      <c r="B4">
        <v>0</v>
      </c>
      <c r="C4" t="s">
        <v>13</v>
      </c>
      <c r="D4" t="s">
        <v>14</v>
      </c>
      <c r="E4">
        <v>0.06</v>
      </c>
      <c r="F4">
        <v>2.1549999999999998</v>
      </c>
      <c r="G4">
        <v>0.06</v>
      </c>
      <c r="H4">
        <v>2.1349999999999998</v>
      </c>
      <c r="I4" t="s">
        <v>15</v>
      </c>
      <c r="J4" t="s">
        <v>134</v>
      </c>
      <c r="K4">
        <f>E4*B4+F4*(1-B4)</f>
        <v>2.1549999999999998</v>
      </c>
      <c r="L4">
        <f>E4*(1-B4)+F4*B4</f>
        <v>0.06</v>
      </c>
      <c r="M4">
        <f>G4*B4+H4*(1-B4)</f>
        <v>2.1349999999999998</v>
      </c>
      <c r="N4">
        <f>G4*(1-B4) + H4*B4</f>
        <v>0.06</v>
      </c>
    </row>
    <row r="5" spans="1:14">
      <c r="A5">
        <v>1</v>
      </c>
      <c r="B5">
        <v>1</v>
      </c>
      <c r="C5" t="s">
        <v>13</v>
      </c>
      <c r="D5" t="s">
        <v>14</v>
      </c>
      <c r="E5">
        <v>2.2000000000000002</v>
      </c>
      <c r="F5">
        <v>0.05</v>
      </c>
      <c r="G5">
        <v>2.19</v>
      </c>
      <c r="H5">
        <v>0.115</v>
      </c>
      <c r="I5" t="s">
        <v>16</v>
      </c>
      <c r="J5" t="s">
        <v>135</v>
      </c>
      <c r="K5">
        <f t="shared" ref="K5:K65" si="0">E5*B5+F5*(1-B5)</f>
        <v>2.2000000000000002</v>
      </c>
      <c r="L5">
        <f t="shared" ref="L5:L65" si="1">E5*(1-B5)+F5*B5</f>
        <v>0.05</v>
      </c>
      <c r="M5">
        <f t="shared" ref="M5:M67" si="2">G5*B5+H5*(1-B5)</f>
        <v>2.19</v>
      </c>
      <c r="N5">
        <f t="shared" ref="N5:N67" si="3">G5*(1-B5) + H5*B5</f>
        <v>0.115</v>
      </c>
    </row>
    <row r="6" spans="1:14">
      <c r="A6">
        <v>2</v>
      </c>
      <c r="B6">
        <v>1</v>
      </c>
      <c r="C6" t="s">
        <v>17</v>
      </c>
      <c r="D6" t="s">
        <v>18</v>
      </c>
      <c r="E6">
        <v>2.2000000000000002</v>
      </c>
      <c r="F6">
        <v>0.155</v>
      </c>
      <c r="G6">
        <v>2.2000000000000002</v>
      </c>
      <c r="H6">
        <v>0.16500000000000001</v>
      </c>
      <c r="I6" t="s">
        <v>73</v>
      </c>
      <c r="K6">
        <f t="shared" si="0"/>
        <v>2.2000000000000002</v>
      </c>
      <c r="L6">
        <f t="shared" si="1"/>
        <v>0.155</v>
      </c>
      <c r="M6">
        <f t="shared" si="2"/>
        <v>2.2000000000000002</v>
      </c>
      <c r="N6">
        <f t="shared" si="3"/>
        <v>0.16500000000000001</v>
      </c>
    </row>
    <row r="7" spans="1:14">
      <c r="A7">
        <v>2</v>
      </c>
      <c r="B7">
        <v>0</v>
      </c>
      <c r="C7" t="s">
        <v>17</v>
      </c>
      <c r="D7" t="s">
        <v>18</v>
      </c>
      <c r="E7">
        <v>2.2599999999999998</v>
      </c>
      <c r="F7">
        <v>0.14000000000000001</v>
      </c>
      <c r="G7">
        <v>2.2599999999999998</v>
      </c>
      <c r="H7">
        <v>8.5000000000000006E-2</v>
      </c>
      <c r="I7" t="s">
        <v>74</v>
      </c>
      <c r="K7">
        <f t="shared" si="0"/>
        <v>0.14000000000000001</v>
      </c>
      <c r="L7">
        <f t="shared" si="1"/>
        <v>2.2599999999999998</v>
      </c>
      <c r="M7">
        <f t="shared" si="2"/>
        <v>8.5000000000000006E-2</v>
      </c>
      <c r="N7">
        <f t="shared" si="3"/>
        <v>2.2599999999999998</v>
      </c>
    </row>
    <row r="8" spans="1:14">
      <c r="A8">
        <v>3</v>
      </c>
      <c r="B8">
        <v>1</v>
      </c>
      <c r="C8" t="s">
        <v>19</v>
      </c>
      <c r="D8" t="s">
        <v>20</v>
      </c>
      <c r="E8">
        <v>2.2000000000000002</v>
      </c>
      <c r="F8">
        <v>0.08</v>
      </c>
      <c r="G8">
        <v>2.21</v>
      </c>
      <c r="H8">
        <v>0.115</v>
      </c>
      <c r="I8" t="s">
        <v>75</v>
      </c>
      <c r="K8">
        <f t="shared" si="0"/>
        <v>2.2000000000000002</v>
      </c>
      <c r="L8">
        <f t="shared" si="1"/>
        <v>0.08</v>
      </c>
      <c r="M8">
        <f t="shared" si="2"/>
        <v>2.21</v>
      </c>
      <c r="N8">
        <f t="shared" si="3"/>
        <v>0.115</v>
      </c>
    </row>
    <row r="9" spans="1:14">
      <c r="A9">
        <v>3</v>
      </c>
      <c r="B9">
        <v>0</v>
      </c>
      <c r="C9" t="s">
        <v>19</v>
      </c>
      <c r="D9" t="s">
        <v>20</v>
      </c>
      <c r="E9">
        <v>0.14000000000000001</v>
      </c>
      <c r="F9">
        <v>2.125</v>
      </c>
      <c r="G9">
        <v>0.15</v>
      </c>
      <c r="H9">
        <v>2.12</v>
      </c>
      <c r="I9" t="s">
        <v>76</v>
      </c>
      <c r="K9">
        <f t="shared" si="0"/>
        <v>2.125</v>
      </c>
      <c r="L9">
        <f t="shared" si="1"/>
        <v>0.14000000000000001</v>
      </c>
      <c r="M9">
        <f t="shared" si="2"/>
        <v>2.12</v>
      </c>
      <c r="N9">
        <f t="shared" si="3"/>
        <v>0.15</v>
      </c>
    </row>
    <row r="10" spans="1:14">
      <c r="A10">
        <v>4</v>
      </c>
      <c r="B10">
        <v>1</v>
      </c>
      <c r="C10" t="s">
        <v>22</v>
      </c>
      <c r="D10" t="s">
        <v>23</v>
      </c>
      <c r="E10">
        <v>2.19</v>
      </c>
      <c r="F10">
        <v>1.4999999999999999E-2</v>
      </c>
      <c r="G10">
        <v>2.21</v>
      </c>
      <c r="H10">
        <v>1.4999999999999999E-2</v>
      </c>
      <c r="I10" t="s">
        <v>77</v>
      </c>
      <c r="K10">
        <f t="shared" si="0"/>
        <v>2.19</v>
      </c>
      <c r="L10">
        <f t="shared" si="1"/>
        <v>1.4999999999999999E-2</v>
      </c>
      <c r="M10">
        <f t="shared" si="2"/>
        <v>2.21</v>
      </c>
      <c r="N10">
        <f t="shared" si="3"/>
        <v>1.4999999999999999E-2</v>
      </c>
    </row>
    <row r="11" spans="1:14">
      <c r="A11">
        <v>4</v>
      </c>
      <c r="B11">
        <v>0</v>
      </c>
      <c r="C11" t="s">
        <v>22</v>
      </c>
      <c r="D11" t="s">
        <v>23</v>
      </c>
      <c r="E11">
        <v>0.17</v>
      </c>
      <c r="F11">
        <v>2.09</v>
      </c>
      <c r="G11">
        <v>0.19</v>
      </c>
      <c r="H11">
        <v>2.1</v>
      </c>
      <c r="I11" t="s">
        <v>78</v>
      </c>
      <c r="K11">
        <f t="shared" si="0"/>
        <v>2.09</v>
      </c>
      <c r="L11">
        <f t="shared" si="1"/>
        <v>0.17</v>
      </c>
      <c r="M11">
        <f t="shared" si="2"/>
        <v>2.1</v>
      </c>
      <c r="N11">
        <f t="shared" si="3"/>
        <v>0.19</v>
      </c>
    </row>
    <row r="12" spans="1:14">
      <c r="A12">
        <v>5</v>
      </c>
      <c r="B12">
        <v>0</v>
      </c>
      <c r="C12" t="s">
        <v>24</v>
      </c>
      <c r="D12" t="s">
        <v>25</v>
      </c>
      <c r="E12">
        <v>2.16</v>
      </c>
      <c r="F12">
        <v>2.5000000000000001E-2</v>
      </c>
      <c r="G12">
        <v>2.16</v>
      </c>
      <c r="H12">
        <v>3.5000000000000003E-2</v>
      </c>
      <c r="I12" t="s">
        <v>79</v>
      </c>
      <c r="K12">
        <f t="shared" si="0"/>
        <v>2.5000000000000001E-2</v>
      </c>
      <c r="L12">
        <f t="shared" si="1"/>
        <v>2.16</v>
      </c>
      <c r="M12">
        <f t="shared" si="2"/>
        <v>3.5000000000000003E-2</v>
      </c>
      <c r="N12">
        <f t="shared" si="3"/>
        <v>2.16</v>
      </c>
    </row>
    <row r="13" spans="1:14">
      <c r="A13">
        <v>5</v>
      </c>
      <c r="B13">
        <v>1</v>
      </c>
      <c r="C13" t="s">
        <v>24</v>
      </c>
      <c r="D13" t="s">
        <v>25</v>
      </c>
      <c r="E13">
        <v>2.16</v>
      </c>
      <c r="F13">
        <v>2.5000000000000001E-2</v>
      </c>
      <c r="G13">
        <v>2.16</v>
      </c>
      <c r="H13">
        <v>0.06</v>
      </c>
      <c r="I13" t="s">
        <v>80</v>
      </c>
      <c r="K13">
        <f t="shared" si="0"/>
        <v>2.16</v>
      </c>
      <c r="L13">
        <f t="shared" si="1"/>
        <v>2.5000000000000001E-2</v>
      </c>
      <c r="M13">
        <f t="shared" si="2"/>
        <v>2.16</v>
      </c>
      <c r="N13">
        <f t="shared" si="3"/>
        <v>0.06</v>
      </c>
    </row>
    <row r="14" spans="1:14">
      <c r="A14">
        <v>6</v>
      </c>
      <c r="B14">
        <v>1</v>
      </c>
      <c r="C14" t="s">
        <v>26</v>
      </c>
      <c r="D14" t="s">
        <v>27</v>
      </c>
      <c r="E14">
        <v>2.17</v>
      </c>
      <c r="F14">
        <v>0.14499999999999999</v>
      </c>
      <c r="G14">
        <v>2.17</v>
      </c>
      <c r="H14">
        <v>0.14499999999999999</v>
      </c>
      <c r="I14" t="s">
        <v>81</v>
      </c>
      <c r="K14">
        <f t="shared" si="0"/>
        <v>2.17</v>
      </c>
      <c r="L14">
        <f t="shared" si="1"/>
        <v>0.14499999999999999</v>
      </c>
      <c r="M14">
        <f t="shared" si="2"/>
        <v>2.17</v>
      </c>
      <c r="N14">
        <f t="shared" si="3"/>
        <v>0.14499999999999999</v>
      </c>
    </row>
    <row r="15" spans="1:14">
      <c r="A15">
        <v>6</v>
      </c>
      <c r="B15">
        <v>0</v>
      </c>
      <c r="C15" t="s">
        <v>26</v>
      </c>
      <c r="D15" t="s">
        <v>27</v>
      </c>
      <c r="E15">
        <v>0.19</v>
      </c>
      <c r="F15">
        <v>2.1549999999999998</v>
      </c>
      <c r="G15">
        <v>0.08</v>
      </c>
      <c r="H15">
        <v>2.11</v>
      </c>
      <c r="I15" t="s">
        <v>82</v>
      </c>
      <c r="K15">
        <f t="shared" si="0"/>
        <v>2.1549999999999998</v>
      </c>
      <c r="L15">
        <f t="shared" si="1"/>
        <v>0.19</v>
      </c>
      <c r="M15">
        <f t="shared" si="2"/>
        <v>2.11</v>
      </c>
      <c r="N15">
        <f t="shared" si="3"/>
        <v>0.08</v>
      </c>
    </row>
    <row r="16" spans="1:14">
      <c r="A16">
        <v>7</v>
      </c>
      <c r="B16">
        <v>0</v>
      </c>
      <c r="C16" t="s">
        <v>28</v>
      </c>
      <c r="D16" t="s">
        <v>29</v>
      </c>
      <c r="E16">
        <v>0.17</v>
      </c>
      <c r="F16">
        <v>2.1549999999999998</v>
      </c>
      <c r="G16">
        <v>0.17</v>
      </c>
      <c r="H16">
        <v>2.16</v>
      </c>
      <c r="I16" t="s">
        <v>83</v>
      </c>
      <c r="K16">
        <f t="shared" si="0"/>
        <v>2.1549999999999998</v>
      </c>
      <c r="L16">
        <f t="shared" si="1"/>
        <v>0.17</v>
      </c>
      <c r="M16">
        <f t="shared" si="2"/>
        <v>2.16</v>
      </c>
      <c r="N16">
        <f t="shared" si="3"/>
        <v>0.17</v>
      </c>
    </row>
    <row r="17" spans="1:14">
      <c r="A17">
        <v>7</v>
      </c>
      <c r="B17">
        <v>1</v>
      </c>
      <c r="C17" t="s">
        <v>28</v>
      </c>
      <c r="D17" t="s">
        <v>29</v>
      </c>
      <c r="E17">
        <v>2.21</v>
      </c>
      <c r="F17">
        <v>0.09</v>
      </c>
      <c r="G17">
        <v>0.15</v>
      </c>
      <c r="H17">
        <v>2.125</v>
      </c>
      <c r="I17" t="s">
        <v>84</v>
      </c>
      <c r="K17">
        <f t="shared" si="0"/>
        <v>2.21</v>
      </c>
      <c r="L17">
        <f t="shared" si="1"/>
        <v>0.09</v>
      </c>
      <c r="M17">
        <f t="shared" si="2"/>
        <v>0.15</v>
      </c>
      <c r="N17">
        <f t="shared" si="3"/>
        <v>2.125</v>
      </c>
    </row>
    <row r="18" spans="1:14">
      <c r="A18">
        <v>8</v>
      </c>
      <c r="B18">
        <v>0</v>
      </c>
      <c r="C18" t="s">
        <v>30</v>
      </c>
      <c r="D18" t="s">
        <v>31</v>
      </c>
      <c r="E18">
        <v>2.2599999999999998</v>
      </c>
      <c r="F18">
        <v>9.5000000000000001E-2</v>
      </c>
      <c r="I18" t="s">
        <v>85</v>
      </c>
      <c r="K18">
        <f t="shared" si="0"/>
        <v>9.5000000000000001E-2</v>
      </c>
      <c r="L18">
        <f t="shared" si="1"/>
        <v>2.2599999999999998</v>
      </c>
      <c r="M18">
        <f t="shared" si="2"/>
        <v>0</v>
      </c>
      <c r="N18">
        <f t="shared" si="3"/>
        <v>0</v>
      </c>
    </row>
    <row r="19" spans="1:14">
      <c r="A19">
        <v>8</v>
      </c>
      <c r="B19">
        <v>1</v>
      </c>
      <c r="C19" t="s">
        <v>30</v>
      </c>
      <c r="D19" t="s">
        <v>31</v>
      </c>
      <c r="E19">
        <v>2.2599999999999998</v>
      </c>
      <c r="F19">
        <v>0.09</v>
      </c>
      <c r="I19" t="s">
        <v>86</v>
      </c>
      <c r="K19">
        <f t="shared" si="0"/>
        <v>2.2599999999999998</v>
      </c>
      <c r="L19">
        <f t="shared" si="1"/>
        <v>0.09</v>
      </c>
      <c r="M19">
        <f t="shared" si="2"/>
        <v>0</v>
      </c>
      <c r="N19">
        <f t="shared" si="3"/>
        <v>0</v>
      </c>
    </row>
    <row r="20" spans="1:14">
      <c r="A20">
        <v>9</v>
      </c>
      <c r="B20">
        <v>1</v>
      </c>
      <c r="C20" t="s">
        <v>32</v>
      </c>
      <c r="D20" t="s">
        <v>33</v>
      </c>
      <c r="E20">
        <v>0.16</v>
      </c>
      <c r="F20">
        <v>2.15</v>
      </c>
      <c r="I20" t="s">
        <v>87</v>
      </c>
      <c r="K20">
        <f t="shared" si="0"/>
        <v>0.16</v>
      </c>
      <c r="L20">
        <f t="shared" si="1"/>
        <v>2.15</v>
      </c>
      <c r="M20">
        <f t="shared" si="2"/>
        <v>0</v>
      </c>
      <c r="N20">
        <f t="shared" si="3"/>
        <v>0</v>
      </c>
    </row>
    <row r="21" spans="1:14">
      <c r="A21">
        <v>9</v>
      </c>
      <c r="B21">
        <v>0</v>
      </c>
      <c r="C21" t="s">
        <v>32</v>
      </c>
      <c r="D21" t="s">
        <v>33</v>
      </c>
      <c r="E21">
        <v>2.1800000000000002</v>
      </c>
      <c r="F21">
        <v>0.14499999999999999</v>
      </c>
      <c r="I21" t="s">
        <v>88</v>
      </c>
      <c r="K21">
        <f t="shared" si="0"/>
        <v>0.14499999999999999</v>
      </c>
      <c r="L21">
        <f t="shared" si="1"/>
        <v>2.1800000000000002</v>
      </c>
      <c r="M21">
        <f t="shared" si="2"/>
        <v>0</v>
      </c>
      <c r="N21">
        <f t="shared" si="3"/>
        <v>0</v>
      </c>
    </row>
    <row r="22" spans="1:14">
      <c r="A22">
        <v>10</v>
      </c>
      <c r="B22">
        <v>1</v>
      </c>
      <c r="C22" t="s">
        <v>36</v>
      </c>
      <c r="D22" t="s">
        <v>37</v>
      </c>
      <c r="E22">
        <v>0.17</v>
      </c>
      <c r="F22">
        <v>2.1150000000000002</v>
      </c>
      <c r="I22" t="s">
        <v>89</v>
      </c>
      <c r="K22">
        <f t="shared" si="0"/>
        <v>0.17</v>
      </c>
      <c r="L22">
        <f t="shared" si="1"/>
        <v>2.1150000000000002</v>
      </c>
      <c r="M22">
        <f t="shared" si="2"/>
        <v>0</v>
      </c>
      <c r="N22">
        <f t="shared" si="3"/>
        <v>0</v>
      </c>
    </row>
    <row r="23" spans="1:14">
      <c r="A23">
        <v>10</v>
      </c>
      <c r="B23">
        <v>0</v>
      </c>
      <c r="C23" t="s">
        <v>36</v>
      </c>
      <c r="D23" t="s">
        <v>37</v>
      </c>
      <c r="E23">
        <v>0.24</v>
      </c>
      <c r="F23">
        <v>2.165</v>
      </c>
      <c r="I23" t="s">
        <v>90</v>
      </c>
      <c r="K23">
        <f t="shared" si="0"/>
        <v>2.165</v>
      </c>
      <c r="L23">
        <f t="shared" si="1"/>
        <v>0.24</v>
      </c>
      <c r="M23">
        <f t="shared" si="2"/>
        <v>0</v>
      </c>
      <c r="N23">
        <f t="shared" si="3"/>
        <v>0</v>
      </c>
    </row>
    <row r="24" spans="1:14">
      <c r="A24">
        <v>11</v>
      </c>
      <c r="B24">
        <v>0</v>
      </c>
      <c r="C24" t="s">
        <v>28</v>
      </c>
      <c r="D24" t="s">
        <v>29</v>
      </c>
      <c r="E24">
        <v>2.1800000000000002</v>
      </c>
      <c r="F24">
        <v>0.05</v>
      </c>
      <c r="G24">
        <v>2.1800000000000002</v>
      </c>
      <c r="H24">
        <v>0.05</v>
      </c>
      <c r="I24" t="s">
        <v>91</v>
      </c>
      <c r="K24">
        <f t="shared" si="0"/>
        <v>0.05</v>
      </c>
      <c r="L24">
        <f t="shared" si="1"/>
        <v>2.1800000000000002</v>
      </c>
      <c r="M24">
        <f t="shared" si="2"/>
        <v>0.05</v>
      </c>
      <c r="N24">
        <f t="shared" si="3"/>
        <v>2.1800000000000002</v>
      </c>
    </row>
    <row r="25" spans="1:14">
      <c r="A25">
        <v>11</v>
      </c>
      <c r="B25">
        <v>1</v>
      </c>
      <c r="C25" t="s">
        <v>28</v>
      </c>
      <c r="D25" t="s">
        <v>29</v>
      </c>
      <c r="E25">
        <v>2.2000000000000002</v>
      </c>
      <c r="F25">
        <v>0.05</v>
      </c>
      <c r="G25">
        <v>2.2000000000000002</v>
      </c>
      <c r="H25">
        <v>4.4999999999999998E-2</v>
      </c>
      <c r="I25" t="s">
        <v>92</v>
      </c>
      <c r="K25">
        <f t="shared" si="0"/>
        <v>2.2000000000000002</v>
      </c>
      <c r="L25">
        <f t="shared" si="1"/>
        <v>0.05</v>
      </c>
      <c r="M25">
        <f t="shared" si="2"/>
        <v>2.2000000000000002</v>
      </c>
      <c r="N25">
        <f t="shared" si="3"/>
        <v>4.4999999999999998E-2</v>
      </c>
    </row>
    <row r="26" spans="1:14">
      <c r="A26">
        <v>12</v>
      </c>
      <c r="B26">
        <v>1</v>
      </c>
      <c r="C26" t="s">
        <v>30</v>
      </c>
      <c r="D26" t="s">
        <v>31</v>
      </c>
      <c r="E26">
        <v>0.19</v>
      </c>
      <c r="F26">
        <v>2.1549999999999998</v>
      </c>
      <c r="G26">
        <v>2.2000000000000002</v>
      </c>
      <c r="H26">
        <v>0.13</v>
      </c>
      <c r="I26" t="s">
        <v>93</v>
      </c>
      <c r="K26">
        <f t="shared" si="0"/>
        <v>0.19</v>
      </c>
      <c r="L26">
        <f t="shared" si="1"/>
        <v>2.1549999999999998</v>
      </c>
      <c r="M26">
        <f t="shared" si="2"/>
        <v>2.2000000000000002</v>
      </c>
      <c r="N26">
        <f t="shared" si="3"/>
        <v>0.13</v>
      </c>
    </row>
    <row r="27" spans="1:14">
      <c r="A27">
        <v>12</v>
      </c>
      <c r="B27">
        <v>0</v>
      </c>
      <c r="C27" t="s">
        <v>30</v>
      </c>
      <c r="D27" t="s">
        <v>31</v>
      </c>
      <c r="E27">
        <v>2.21</v>
      </c>
      <c r="F27">
        <v>0.15</v>
      </c>
      <c r="G27">
        <v>0.14000000000000001</v>
      </c>
      <c r="H27">
        <v>2.13</v>
      </c>
      <c r="I27" t="s">
        <v>94</v>
      </c>
      <c r="K27">
        <f t="shared" si="0"/>
        <v>0.15</v>
      </c>
      <c r="L27">
        <f t="shared" si="1"/>
        <v>2.21</v>
      </c>
      <c r="M27">
        <f t="shared" si="2"/>
        <v>2.13</v>
      </c>
      <c r="N27">
        <f t="shared" si="3"/>
        <v>0.14000000000000001</v>
      </c>
    </row>
    <row r="28" spans="1:14">
      <c r="A28">
        <v>13</v>
      </c>
      <c r="B28">
        <v>1</v>
      </c>
      <c r="C28" t="s">
        <v>38</v>
      </c>
      <c r="D28" t="s">
        <v>39</v>
      </c>
      <c r="E28">
        <v>2.2200000000000002</v>
      </c>
      <c r="F28">
        <v>0.06</v>
      </c>
      <c r="G28">
        <v>2.2599999999999998</v>
      </c>
      <c r="H28">
        <v>0.12</v>
      </c>
      <c r="I28" t="s">
        <v>95</v>
      </c>
      <c r="K28">
        <f t="shared" si="0"/>
        <v>2.2200000000000002</v>
      </c>
      <c r="L28">
        <f t="shared" si="1"/>
        <v>0.06</v>
      </c>
      <c r="M28">
        <f t="shared" si="2"/>
        <v>2.2599999999999998</v>
      </c>
      <c r="N28">
        <f t="shared" si="3"/>
        <v>0.12</v>
      </c>
    </row>
    <row r="29" spans="1:14">
      <c r="A29">
        <v>13</v>
      </c>
      <c r="B29">
        <v>0</v>
      </c>
      <c r="C29" t="s">
        <v>38</v>
      </c>
      <c r="D29" t="s">
        <v>39</v>
      </c>
      <c r="E29">
        <v>0.18</v>
      </c>
      <c r="F29">
        <v>2.14</v>
      </c>
      <c r="G29">
        <v>0.18</v>
      </c>
      <c r="H29">
        <v>2.125</v>
      </c>
      <c r="I29" t="s">
        <v>96</v>
      </c>
      <c r="K29">
        <f t="shared" si="0"/>
        <v>2.14</v>
      </c>
      <c r="L29">
        <f t="shared" si="1"/>
        <v>0.18</v>
      </c>
      <c r="M29">
        <f t="shared" si="2"/>
        <v>2.125</v>
      </c>
      <c r="N29">
        <f t="shared" si="3"/>
        <v>0.18</v>
      </c>
    </row>
    <row r="30" spans="1:14">
      <c r="A30">
        <v>14</v>
      </c>
      <c r="B30">
        <v>1</v>
      </c>
      <c r="C30" t="s">
        <v>30</v>
      </c>
      <c r="D30" t="s">
        <v>31</v>
      </c>
      <c r="E30">
        <v>0.02</v>
      </c>
      <c r="F30">
        <v>2.16</v>
      </c>
      <c r="G30">
        <v>0.05</v>
      </c>
      <c r="H30">
        <v>2.165</v>
      </c>
      <c r="I30" t="s">
        <v>97</v>
      </c>
      <c r="K30">
        <f t="shared" si="0"/>
        <v>0.02</v>
      </c>
      <c r="L30">
        <f t="shared" si="1"/>
        <v>2.16</v>
      </c>
      <c r="M30">
        <f t="shared" si="2"/>
        <v>0.05</v>
      </c>
      <c r="N30">
        <f t="shared" si="3"/>
        <v>2.165</v>
      </c>
    </row>
    <row r="31" spans="1:14">
      <c r="A31">
        <v>14</v>
      </c>
      <c r="B31">
        <v>0</v>
      </c>
      <c r="C31" t="s">
        <v>30</v>
      </c>
      <c r="D31" t="s">
        <v>31</v>
      </c>
      <c r="E31">
        <v>0.14000000000000001</v>
      </c>
      <c r="F31">
        <v>2.25</v>
      </c>
      <c r="G31">
        <v>0.11</v>
      </c>
      <c r="H31">
        <v>2.0950000000000002</v>
      </c>
      <c r="I31" t="s">
        <v>97</v>
      </c>
      <c r="K31">
        <f t="shared" si="0"/>
        <v>2.25</v>
      </c>
      <c r="L31">
        <f t="shared" si="1"/>
        <v>0.14000000000000001</v>
      </c>
      <c r="M31">
        <f t="shared" si="2"/>
        <v>2.0950000000000002</v>
      </c>
      <c r="N31">
        <f t="shared" si="3"/>
        <v>0.11</v>
      </c>
    </row>
    <row r="32" spans="1:14">
      <c r="A32">
        <v>15</v>
      </c>
      <c r="B32">
        <v>1</v>
      </c>
      <c r="C32" t="s">
        <v>30</v>
      </c>
      <c r="D32" t="s">
        <v>31</v>
      </c>
      <c r="E32">
        <v>0.18</v>
      </c>
      <c r="F32">
        <v>2.16</v>
      </c>
      <c r="G32">
        <v>0.16</v>
      </c>
      <c r="H32">
        <v>2.12</v>
      </c>
      <c r="I32" t="s">
        <v>98</v>
      </c>
      <c r="K32">
        <f t="shared" si="0"/>
        <v>0.18</v>
      </c>
      <c r="L32">
        <f t="shared" si="1"/>
        <v>2.16</v>
      </c>
      <c r="M32">
        <f t="shared" si="2"/>
        <v>0.16</v>
      </c>
      <c r="N32">
        <f t="shared" si="3"/>
        <v>2.12</v>
      </c>
    </row>
    <row r="33" spans="1:14">
      <c r="A33">
        <v>15</v>
      </c>
      <c r="B33">
        <v>0</v>
      </c>
      <c r="C33" t="s">
        <v>30</v>
      </c>
      <c r="D33" t="s">
        <v>31</v>
      </c>
      <c r="E33">
        <v>0.17</v>
      </c>
      <c r="F33">
        <v>2.12</v>
      </c>
      <c r="G33">
        <v>0.14000000000000001</v>
      </c>
      <c r="H33">
        <v>2.1349999999999998</v>
      </c>
      <c r="I33" t="s">
        <v>99</v>
      </c>
      <c r="K33">
        <f t="shared" si="0"/>
        <v>2.12</v>
      </c>
      <c r="L33">
        <f t="shared" si="1"/>
        <v>0.17</v>
      </c>
      <c r="M33">
        <f t="shared" si="2"/>
        <v>2.1349999999999998</v>
      </c>
      <c r="N33">
        <f t="shared" si="3"/>
        <v>0.14000000000000001</v>
      </c>
    </row>
    <row r="34" spans="1:14">
      <c r="A34">
        <v>16</v>
      </c>
      <c r="B34">
        <v>1</v>
      </c>
      <c r="C34" t="s">
        <v>40</v>
      </c>
      <c r="D34" t="s">
        <v>41</v>
      </c>
      <c r="E34">
        <v>2.19</v>
      </c>
      <c r="F34">
        <v>7.4999999999999997E-2</v>
      </c>
      <c r="G34">
        <v>2.2000000000000002</v>
      </c>
      <c r="H34">
        <v>0.14499999999999999</v>
      </c>
      <c r="I34" t="s">
        <v>100</v>
      </c>
      <c r="K34">
        <f t="shared" si="0"/>
        <v>2.19</v>
      </c>
      <c r="L34">
        <f t="shared" si="1"/>
        <v>7.4999999999999997E-2</v>
      </c>
      <c r="M34">
        <f t="shared" si="2"/>
        <v>2.2000000000000002</v>
      </c>
      <c r="N34">
        <f t="shared" si="3"/>
        <v>0.14499999999999999</v>
      </c>
    </row>
    <row r="35" spans="1:14">
      <c r="A35">
        <v>16</v>
      </c>
      <c r="B35">
        <v>0</v>
      </c>
      <c r="C35" t="s">
        <v>40</v>
      </c>
      <c r="D35" t="s">
        <v>41</v>
      </c>
      <c r="E35">
        <v>2.1800000000000002</v>
      </c>
      <c r="F35">
        <v>0.08</v>
      </c>
      <c r="G35">
        <v>2.1800000000000002</v>
      </c>
      <c r="H35">
        <v>0.09</v>
      </c>
      <c r="I35" t="s">
        <v>101</v>
      </c>
      <c r="K35">
        <f t="shared" si="0"/>
        <v>0.08</v>
      </c>
      <c r="L35">
        <f t="shared" si="1"/>
        <v>2.1800000000000002</v>
      </c>
      <c r="M35">
        <f t="shared" si="2"/>
        <v>0.09</v>
      </c>
      <c r="N35">
        <f t="shared" si="3"/>
        <v>2.1800000000000002</v>
      </c>
    </row>
    <row r="36" spans="1:14">
      <c r="A36">
        <v>17</v>
      </c>
      <c r="B36">
        <v>1</v>
      </c>
      <c r="C36" t="s">
        <v>42</v>
      </c>
      <c r="D36" t="s">
        <v>43</v>
      </c>
      <c r="E36">
        <v>2.19</v>
      </c>
      <c r="F36">
        <v>0.14499999999999999</v>
      </c>
      <c r="I36" t="s">
        <v>102</v>
      </c>
      <c r="K36">
        <f t="shared" si="0"/>
        <v>2.19</v>
      </c>
      <c r="L36">
        <f t="shared" si="1"/>
        <v>0.14499999999999999</v>
      </c>
      <c r="M36">
        <f t="shared" si="2"/>
        <v>0</v>
      </c>
      <c r="N36">
        <f t="shared" si="3"/>
        <v>0</v>
      </c>
    </row>
    <row r="37" spans="1:14">
      <c r="A37">
        <v>17</v>
      </c>
      <c r="B37">
        <v>0</v>
      </c>
      <c r="C37" t="s">
        <v>42</v>
      </c>
      <c r="D37" t="s">
        <v>43</v>
      </c>
      <c r="E37">
        <v>2.2000000000000002</v>
      </c>
      <c r="F37">
        <v>0.16</v>
      </c>
      <c r="I37" t="s">
        <v>103</v>
      </c>
      <c r="K37">
        <f t="shared" si="0"/>
        <v>0.16</v>
      </c>
      <c r="L37">
        <f t="shared" si="1"/>
        <v>2.2000000000000002</v>
      </c>
      <c r="M37">
        <f t="shared" si="2"/>
        <v>0</v>
      </c>
      <c r="N37">
        <f t="shared" si="3"/>
        <v>0</v>
      </c>
    </row>
    <row r="38" spans="1:14">
      <c r="A38">
        <v>18</v>
      </c>
      <c r="B38">
        <v>0</v>
      </c>
      <c r="C38" t="s">
        <v>44</v>
      </c>
      <c r="D38" t="s">
        <v>45</v>
      </c>
      <c r="E38">
        <v>0.15</v>
      </c>
      <c r="F38">
        <v>2.165</v>
      </c>
      <c r="I38" t="s">
        <v>104</v>
      </c>
      <c r="K38">
        <f t="shared" si="0"/>
        <v>2.165</v>
      </c>
      <c r="L38">
        <f t="shared" si="1"/>
        <v>0.15</v>
      </c>
      <c r="M38">
        <f t="shared" si="2"/>
        <v>0</v>
      </c>
      <c r="N38">
        <f t="shared" si="3"/>
        <v>0</v>
      </c>
    </row>
    <row r="39" spans="1:14">
      <c r="A39">
        <v>18</v>
      </c>
      <c r="B39">
        <v>1</v>
      </c>
      <c r="C39" t="s">
        <v>44</v>
      </c>
      <c r="D39" t="s">
        <v>45</v>
      </c>
      <c r="E39">
        <v>2.2000000000000002</v>
      </c>
      <c r="F39">
        <v>0.15</v>
      </c>
      <c r="I39" t="s">
        <v>105</v>
      </c>
      <c r="K39">
        <f t="shared" si="0"/>
        <v>2.2000000000000002</v>
      </c>
      <c r="L39">
        <f t="shared" si="1"/>
        <v>0.15</v>
      </c>
      <c r="M39">
        <f t="shared" si="2"/>
        <v>0</v>
      </c>
      <c r="N39">
        <f t="shared" si="3"/>
        <v>0</v>
      </c>
    </row>
    <row r="40" spans="1:14">
      <c r="A40">
        <v>19</v>
      </c>
      <c r="B40">
        <v>0</v>
      </c>
      <c r="C40" t="s">
        <v>46</v>
      </c>
      <c r="D40" t="s">
        <v>47</v>
      </c>
      <c r="E40">
        <v>2.16</v>
      </c>
      <c r="F40">
        <v>0.21</v>
      </c>
      <c r="I40" t="s">
        <v>106</v>
      </c>
      <c r="K40">
        <f t="shared" si="0"/>
        <v>0.21</v>
      </c>
      <c r="L40">
        <f t="shared" si="1"/>
        <v>2.16</v>
      </c>
      <c r="M40">
        <f t="shared" si="2"/>
        <v>0</v>
      </c>
      <c r="N40">
        <f t="shared" si="3"/>
        <v>0</v>
      </c>
    </row>
    <row r="41" spans="1:14">
      <c r="A41">
        <v>19</v>
      </c>
      <c r="B41">
        <v>1</v>
      </c>
      <c r="C41" t="s">
        <v>46</v>
      </c>
      <c r="D41" t="s">
        <v>47</v>
      </c>
      <c r="E41">
        <v>2.2200000000000002</v>
      </c>
      <c r="F41">
        <v>0.215</v>
      </c>
      <c r="I41" t="s">
        <v>107</v>
      </c>
      <c r="K41">
        <f t="shared" si="0"/>
        <v>2.2200000000000002</v>
      </c>
      <c r="L41">
        <f t="shared" si="1"/>
        <v>0.215</v>
      </c>
      <c r="M41">
        <f t="shared" si="2"/>
        <v>0</v>
      </c>
      <c r="N41">
        <f t="shared" si="3"/>
        <v>0</v>
      </c>
    </row>
    <row r="42" spans="1:14">
      <c r="A42">
        <v>20</v>
      </c>
      <c r="B42">
        <v>1</v>
      </c>
      <c r="C42" t="s">
        <v>49</v>
      </c>
      <c r="D42" t="s">
        <v>48</v>
      </c>
      <c r="E42">
        <v>0.18</v>
      </c>
      <c r="F42">
        <v>2.145</v>
      </c>
      <c r="I42" t="s">
        <v>108</v>
      </c>
      <c r="K42">
        <f t="shared" si="0"/>
        <v>0.18</v>
      </c>
      <c r="L42">
        <f t="shared" si="1"/>
        <v>2.145</v>
      </c>
      <c r="M42">
        <f t="shared" si="2"/>
        <v>0</v>
      </c>
      <c r="N42">
        <f t="shared" si="3"/>
        <v>0</v>
      </c>
    </row>
    <row r="43" spans="1:14">
      <c r="A43">
        <v>20</v>
      </c>
      <c r="B43">
        <v>0</v>
      </c>
      <c r="C43" t="s">
        <v>49</v>
      </c>
      <c r="D43" t="s">
        <v>48</v>
      </c>
      <c r="E43">
        <v>0.15</v>
      </c>
      <c r="F43">
        <v>2.13</v>
      </c>
      <c r="I43" t="s">
        <v>109</v>
      </c>
      <c r="K43">
        <f t="shared" si="0"/>
        <v>2.13</v>
      </c>
      <c r="L43">
        <f t="shared" si="1"/>
        <v>0.15</v>
      </c>
      <c r="M43">
        <f t="shared" si="2"/>
        <v>0</v>
      </c>
      <c r="N43">
        <f t="shared" si="3"/>
        <v>0</v>
      </c>
    </row>
    <row r="44" spans="1:14">
      <c r="A44">
        <v>21</v>
      </c>
      <c r="B44">
        <v>0</v>
      </c>
      <c r="C44" t="s">
        <v>50</v>
      </c>
      <c r="D44" t="s">
        <v>51</v>
      </c>
      <c r="E44">
        <v>0.13</v>
      </c>
      <c r="F44">
        <v>2.085</v>
      </c>
      <c r="I44" t="s">
        <v>110</v>
      </c>
      <c r="K44">
        <f t="shared" si="0"/>
        <v>2.085</v>
      </c>
      <c r="L44">
        <f t="shared" si="1"/>
        <v>0.13</v>
      </c>
      <c r="M44">
        <f t="shared" si="2"/>
        <v>0</v>
      </c>
      <c r="N44">
        <f t="shared" si="3"/>
        <v>0</v>
      </c>
    </row>
    <row r="45" spans="1:14">
      <c r="A45">
        <v>21</v>
      </c>
      <c r="B45">
        <v>1</v>
      </c>
      <c r="C45" t="s">
        <v>50</v>
      </c>
      <c r="D45" t="s">
        <v>51</v>
      </c>
      <c r="E45">
        <v>0.12</v>
      </c>
      <c r="F45">
        <v>2.1749999999999998</v>
      </c>
      <c r="I45" t="s">
        <v>111</v>
      </c>
      <c r="K45">
        <f t="shared" si="0"/>
        <v>0.12</v>
      </c>
      <c r="L45">
        <f t="shared" si="1"/>
        <v>2.1749999999999998</v>
      </c>
      <c r="M45">
        <f t="shared" si="2"/>
        <v>0</v>
      </c>
      <c r="N45">
        <f t="shared" si="3"/>
        <v>0</v>
      </c>
    </row>
    <row r="46" spans="1:14">
      <c r="A46">
        <v>22</v>
      </c>
      <c r="B46">
        <v>0</v>
      </c>
      <c r="C46" t="s">
        <v>52</v>
      </c>
      <c r="D46" t="s">
        <v>53</v>
      </c>
      <c r="E46">
        <v>0.1</v>
      </c>
      <c r="F46">
        <v>2.125</v>
      </c>
      <c r="I46" t="s">
        <v>112</v>
      </c>
      <c r="K46">
        <f t="shared" si="0"/>
        <v>2.125</v>
      </c>
      <c r="L46">
        <f t="shared" si="1"/>
        <v>0.1</v>
      </c>
      <c r="M46">
        <f t="shared" si="2"/>
        <v>0</v>
      </c>
      <c r="N46">
        <f t="shared" si="3"/>
        <v>0</v>
      </c>
    </row>
    <row r="47" spans="1:14">
      <c r="A47">
        <v>22</v>
      </c>
      <c r="B47">
        <v>1</v>
      </c>
      <c r="C47" t="s">
        <v>52</v>
      </c>
      <c r="D47" t="s">
        <v>53</v>
      </c>
      <c r="E47">
        <v>0.17</v>
      </c>
      <c r="F47">
        <v>2.15</v>
      </c>
      <c r="I47" t="s">
        <v>113</v>
      </c>
      <c r="K47">
        <f t="shared" si="0"/>
        <v>0.17</v>
      </c>
      <c r="L47">
        <f t="shared" si="1"/>
        <v>2.15</v>
      </c>
      <c r="M47">
        <f t="shared" si="2"/>
        <v>0</v>
      </c>
      <c r="N47">
        <f t="shared" si="3"/>
        <v>0</v>
      </c>
    </row>
    <row r="48" spans="1:14">
      <c r="A48">
        <v>23</v>
      </c>
      <c r="B48">
        <v>0</v>
      </c>
      <c r="C48" t="s">
        <v>54</v>
      </c>
      <c r="D48" t="s">
        <v>55</v>
      </c>
      <c r="E48">
        <v>2.17</v>
      </c>
      <c r="F48">
        <v>0.06</v>
      </c>
      <c r="I48" t="s">
        <v>114</v>
      </c>
      <c r="K48">
        <f t="shared" si="0"/>
        <v>0.06</v>
      </c>
      <c r="L48">
        <f t="shared" si="1"/>
        <v>2.17</v>
      </c>
      <c r="M48">
        <f t="shared" si="2"/>
        <v>0</v>
      </c>
      <c r="N48">
        <f t="shared" si="3"/>
        <v>0</v>
      </c>
    </row>
    <row r="49" spans="1:14">
      <c r="A49">
        <v>23</v>
      </c>
      <c r="B49">
        <v>1</v>
      </c>
      <c r="C49" t="s">
        <v>54</v>
      </c>
      <c r="D49" t="s">
        <v>55</v>
      </c>
      <c r="E49">
        <v>0.08</v>
      </c>
      <c r="F49">
        <v>2.14</v>
      </c>
      <c r="I49" t="s">
        <v>115</v>
      </c>
      <c r="K49">
        <f t="shared" si="0"/>
        <v>0.08</v>
      </c>
      <c r="L49">
        <f t="shared" si="1"/>
        <v>2.14</v>
      </c>
      <c r="M49">
        <f t="shared" si="2"/>
        <v>0</v>
      </c>
      <c r="N49">
        <f t="shared" si="3"/>
        <v>0</v>
      </c>
    </row>
    <row r="50" spans="1:14">
      <c r="A50">
        <v>24</v>
      </c>
      <c r="B50">
        <v>1</v>
      </c>
      <c r="C50" t="s">
        <v>56</v>
      </c>
      <c r="D50" t="s">
        <v>57</v>
      </c>
      <c r="E50">
        <v>0.14000000000000001</v>
      </c>
      <c r="F50">
        <v>2.16</v>
      </c>
      <c r="I50" t="s">
        <v>116</v>
      </c>
      <c r="K50">
        <f t="shared" si="0"/>
        <v>0.14000000000000001</v>
      </c>
      <c r="L50">
        <f t="shared" si="1"/>
        <v>2.16</v>
      </c>
      <c r="M50">
        <f t="shared" si="2"/>
        <v>0</v>
      </c>
      <c r="N50">
        <f t="shared" si="3"/>
        <v>0</v>
      </c>
    </row>
    <row r="51" spans="1:14">
      <c r="A51">
        <v>24</v>
      </c>
      <c r="B51">
        <v>0</v>
      </c>
      <c r="C51" t="s">
        <v>56</v>
      </c>
      <c r="D51" t="s">
        <v>57</v>
      </c>
      <c r="E51">
        <v>0.19</v>
      </c>
      <c r="F51">
        <v>2.16</v>
      </c>
      <c r="I51" t="s">
        <v>117</v>
      </c>
      <c r="K51">
        <f t="shared" si="0"/>
        <v>2.16</v>
      </c>
      <c r="L51">
        <f t="shared" si="1"/>
        <v>0.19</v>
      </c>
      <c r="M51">
        <f t="shared" si="2"/>
        <v>0</v>
      </c>
      <c r="N51">
        <f t="shared" si="3"/>
        <v>0</v>
      </c>
    </row>
    <row r="52" spans="1:14">
      <c r="A52">
        <v>25</v>
      </c>
      <c r="B52">
        <v>1</v>
      </c>
      <c r="C52" t="s">
        <v>58</v>
      </c>
      <c r="D52" t="s">
        <v>59</v>
      </c>
      <c r="E52">
        <v>0.19</v>
      </c>
      <c r="F52">
        <v>2.1549999999999998</v>
      </c>
      <c r="I52" t="s">
        <v>118</v>
      </c>
      <c r="K52">
        <f t="shared" si="0"/>
        <v>0.19</v>
      </c>
      <c r="L52">
        <f t="shared" si="1"/>
        <v>2.1549999999999998</v>
      </c>
      <c r="M52">
        <f t="shared" si="2"/>
        <v>0</v>
      </c>
      <c r="N52">
        <f t="shared" si="3"/>
        <v>0</v>
      </c>
    </row>
    <row r="53" spans="1:14">
      <c r="A53">
        <v>25</v>
      </c>
      <c r="B53">
        <v>0</v>
      </c>
      <c r="C53" t="s">
        <v>58</v>
      </c>
      <c r="D53" t="s">
        <v>59</v>
      </c>
      <c r="E53">
        <v>0.11</v>
      </c>
      <c r="F53">
        <v>2.145</v>
      </c>
      <c r="I53" t="s">
        <v>119</v>
      </c>
      <c r="K53">
        <f t="shared" si="0"/>
        <v>2.145</v>
      </c>
      <c r="L53">
        <f t="shared" si="1"/>
        <v>0.11</v>
      </c>
      <c r="M53">
        <f t="shared" si="2"/>
        <v>0</v>
      </c>
      <c r="N53">
        <f t="shared" si="3"/>
        <v>0</v>
      </c>
    </row>
    <row r="54" spans="1:14">
      <c r="A54">
        <v>26</v>
      </c>
      <c r="B54">
        <v>1</v>
      </c>
      <c r="C54" t="s">
        <v>58</v>
      </c>
      <c r="D54" t="s">
        <v>59</v>
      </c>
      <c r="E54">
        <v>2.2000000000000002</v>
      </c>
      <c r="F54">
        <v>0.12</v>
      </c>
      <c r="I54" t="s">
        <v>120</v>
      </c>
      <c r="K54">
        <f t="shared" si="0"/>
        <v>2.2000000000000002</v>
      </c>
      <c r="L54">
        <f t="shared" si="1"/>
        <v>0.12</v>
      </c>
      <c r="M54">
        <f t="shared" si="2"/>
        <v>0</v>
      </c>
      <c r="N54">
        <f t="shared" si="3"/>
        <v>0</v>
      </c>
    </row>
    <row r="55" spans="1:14">
      <c r="A55">
        <v>26</v>
      </c>
      <c r="B55">
        <v>0</v>
      </c>
      <c r="C55" t="s">
        <v>58</v>
      </c>
      <c r="D55" t="s">
        <v>59</v>
      </c>
      <c r="E55">
        <v>0.12</v>
      </c>
      <c r="F55">
        <v>2.0950000000000002</v>
      </c>
      <c r="I55" t="s">
        <v>121</v>
      </c>
      <c r="K55">
        <f t="shared" si="0"/>
        <v>2.0950000000000002</v>
      </c>
      <c r="L55">
        <f t="shared" si="1"/>
        <v>0.12</v>
      </c>
      <c r="M55">
        <f t="shared" si="2"/>
        <v>0</v>
      </c>
      <c r="N55">
        <f t="shared" si="3"/>
        <v>0</v>
      </c>
    </row>
    <row r="56" spans="1:14">
      <c r="A56">
        <v>27</v>
      </c>
      <c r="B56">
        <v>1</v>
      </c>
      <c r="C56" t="s">
        <v>60</v>
      </c>
      <c r="D56" t="s">
        <v>61</v>
      </c>
      <c r="E56">
        <v>0.12</v>
      </c>
      <c r="F56">
        <v>2.1150000000000002</v>
      </c>
      <c r="I56" t="s">
        <v>122</v>
      </c>
      <c r="K56">
        <f t="shared" si="0"/>
        <v>0.12</v>
      </c>
      <c r="L56">
        <f t="shared" si="1"/>
        <v>2.1150000000000002</v>
      </c>
      <c r="M56">
        <f t="shared" si="2"/>
        <v>0</v>
      </c>
      <c r="N56">
        <f t="shared" si="3"/>
        <v>0</v>
      </c>
    </row>
    <row r="57" spans="1:14">
      <c r="A57">
        <v>27</v>
      </c>
      <c r="B57">
        <v>0</v>
      </c>
      <c r="C57" t="s">
        <v>60</v>
      </c>
      <c r="D57" t="s">
        <v>62</v>
      </c>
      <c r="E57">
        <v>0.16</v>
      </c>
      <c r="F57">
        <v>2.1549999999999998</v>
      </c>
      <c r="I57" t="s">
        <v>123</v>
      </c>
      <c r="K57">
        <f t="shared" si="0"/>
        <v>2.1549999999999998</v>
      </c>
      <c r="L57">
        <f t="shared" si="1"/>
        <v>0.16</v>
      </c>
      <c r="M57">
        <f t="shared" si="2"/>
        <v>0</v>
      </c>
      <c r="N57">
        <f t="shared" si="3"/>
        <v>0</v>
      </c>
    </row>
    <row r="58" spans="1:14">
      <c r="A58">
        <v>28</v>
      </c>
      <c r="B58">
        <v>1</v>
      </c>
      <c r="C58" t="s">
        <v>60</v>
      </c>
      <c r="D58" t="s">
        <v>63</v>
      </c>
      <c r="E58">
        <v>2.2000000000000002</v>
      </c>
      <c r="F58">
        <v>0.19500000000000001</v>
      </c>
      <c r="I58" t="s">
        <v>124</v>
      </c>
      <c r="K58">
        <f t="shared" si="0"/>
        <v>2.2000000000000002</v>
      </c>
      <c r="L58">
        <f t="shared" si="1"/>
        <v>0.19500000000000001</v>
      </c>
      <c r="M58">
        <f t="shared" si="2"/>
        <v>0</v>
      </c>
      <c r="N58">
        <f t="shared" si="3"/>
        <v>0</v>
      </c>
    </row>
    <row r="59" spans="1:14">
      <c r="A59">
        <v>28</v>
      </c>
      <c r="B59">
        <v>0</v>
      </c>
      <c r="C59" t="s">
        <v>60</v>
      </c>
      <c r="D59" t="s">
        <v>64</v>
      </c>
      <c r="E59">
        <v>2.2200000000000002</v>
      </c>
      <c r="F59">
        <v>0.14000000000000001</v>
      </c>
      <c r="I59" t="s">
        <v>125</v>
      </c>
      <c r="K59">
        <f t="shared" si="0"/>
        <v>0.14000000000000001</v>
      </c>
      <c r="L59">
        <f t="shared" si="1"/>
        <v>2.2200000000000002</v>
      </c>
      <c r="M59">
        <f t="shared" si="2"/>
        <v>0</v>
      </c>
      <c r="N59">
        <f t="shared" si="3"/>
        <v>0</v>
      </c>
    </row>
    <row r="60" spans="1:14">
      <c r="A60">
        <v>29</v>
      </c>
      <c r="B60">
        <v>1</v>
      </c>
      <c r="C60" t="s">
        <v>60</v>
      </c>
      <c r="D60" t="s">
        <v>65</v>
      </c>
      <c r="E60">
        <v>0.15</v>
      </c>
      <c r="F60">
        <v>2.08</v>
      </c>
      <c r="I60" t="s">
        <v>126</v>
      </c>
      <c r="K60">
        <f t="shared" si="0"/>
        <v>0.15</v>
      </c>
      <c r="L60">
        <f t="shared" si="1"/>
        <v>2.08</v>
      </c>
      <c r="M60">
        <f t="shared" si="2"/>
        <v>0</v>
      </c>
      <c r="N60">
        <f t="shared" si="3"/>
        <v>0</v>
      </c>
    </row>
    <row r="61" spans="1:14">
      <c r="A61">
        <v>29</v>
      </c>
      <c r="B61">
        <v>0</v>
      </c>
      <c r="C61" t="s">
        <v>60</v>
      </c>
      <c r="D61" t="s">
        <v>66</v>
      </c>
      <c r="E61">
        <v>0.19</v>
      </c>
      <c r="F61">
        <v>2.145</v>
      </c>
      <c r="I61" t="s">
        <v>127</v>
      </c>
      <c r="K61">
        <f t="shared" si="0"/>
        <v>2.145</v>
      </c>
      <c r="L61">
        <f t="shared" si="1"/>
        <v>0.19</v>
      </c>
      <c r="M61">
        <f t="shared" si="2"/>
        <v>0</v>
      </c>
      <c r="N61">
        <f t="shared" si="3"/>
        <v>0</v>
      </c>
    </row>
    <row r="62" spans="1:14">
      <c r="A62">
        <v>30</v>
      </c>
      <c r="B62">
        <v>1</v>
      </c>
      <c r="C62" t="s">
        <v>60</v>
      </c>
      <c r="D62" t="s">
        <v>67</v>
      </c>
      <c r="E62">
        <v>0.31</v>
      </c>
      <c r="F62">
        <v>2.14</v>
      </c>
      <c r="I62" t="s">
        <v>133</v>
      </c>
      <c r="K62">
        <f t="shared" si="0"/>
        <v>0.31</v>
      </c>
      <c r="L62">
        <f t="shared" si="1"/>
        <v>2.14</v>
      </c>
      <c r="M62">
        <f t="shared" si="2"/>
        <v>0</v>
      </c>
      <c r="N62">
        <f t="shared" si="3"/>
        <v>0</v>
      </c>
    </row>
    <row r="63" spans="1:14">
      <c r="A63">
        <v>30</v>
      </c>
      <c r="B63">
        <v>0</v>
      </c>
      <c r="C63" t="s">
        <v>60</v>
      </c>
      <c r="D63" t="s">
        <v>68</v>
      </c>
      <c r="E63">
        <v>0.28999999999999998</v>
      </c>
      <c r="F63">
        <v>2.13</v>
      </c>
      <c r="I63" t="s">
        <v>132</v>
      </c>
      <c r="K63">
        <f t="shared" si="0"/>
        <v>2.13</v>
      </c>
      <c r="L63">
        <f t="shared" si="1"/>
        <v>0.28999999999999998</v>
      </c>
      <c r="M63">
        <f t="shared" si="2"/>
        <v>0</v>
      </c>
      <c r="N63">
        <f t="shared" si="3"/>
        <v>0</v>
      </c>
    </row>
    <row r="64" spans="1:14">
      <c r="A64">
        <v>31</v>
      </c>
      <c r="B64">
        <v>1</v>
      </c>
      <c r="C64" t="s">
        <v>60</v>
      </c>
      <c r="D64" t="s">
        <v>69</v>
      </c>
      <c r="E64">
        <v>2.19</v>
      </c>
      <c r="F64">
        <v>2.5000000000000001E-2</v>
      </c>
      <c r="I64" t="s">
        <v>131</v>
      </c>
      <c r="K64">
        <f t="shared" si="0"/>
        <v>2.19</v>
      </c>
      <c r="L64">
        <f t="shared" si="1"/>
        <v>2.5000000000000001E-2</v>
      </c>
      <c r="M64">
        <f t="shared" si="2"/>
        <v>0</v>
      </c>
      <c r="N64">
        <f t="shared" si="3"/>
        <v>0</v>
      </c>
    </row>
    <row r="65" spans="1:14">
      <c r="A65">
        <v>31</v>
      </c>
      <c r="B65">
        <v>0</v>
      </c>
      <c r="C65" t="s">
        <v>60</v>
      </c>
      <c r="D65" t="s">
        <v>70</v>
      </c>
      <c r="E65">
        <v>2.1800000000000002</v>
      </c>
      <c r="F65">
        <v>0.02</v>
      </c>
      <c r="I65" t="s">
        <v>130</v>
      </c>
      <c r="K65">
        <f t="shared" si="0"/>
        <v>0.02</v>
      </c>
      <c r="L65">
        <f t="shared" si="1"/>
        <v>2.1800000000000002</v>
      </c>
      <c r="M65">
        <f t="shared" si="2"/>
        <v>0</v>
      </c>
      <c r="N65">
        <f t="shared" si="3"/>
        <v>0</v>
      </c>
    </row>
    <row r="66" spans="1:14">
      <c r="A66">
        <v>32</v>
      </c>
      <c r="B66">
        <v>1</v>
      </c>
      <c r="C66" t="s">
        <v>60</v>
      </c>
      <c r="D66" t="s">
        <v>71</v>
      </c>
      <c r="E66">
        <v>-1</v>
      </c>
      <c r="F66">
        <v>3</v>
      </c>
      <c r="I66" t="s">
        <v>129</v>
      </c>
      <c r="K66">
        <f>E66*B66+F66*(1-B66)</f>
        <v>-1</v>
      </c>
      <c r="L66">
        <f>E66*(1-B66)+F66*B66</f>
        <v>3</v>
      </c>
      <c r="M66">
        <f t="shared" si="2"/>
        <v>0</v>
      </c>
      <c r="N66">
        <f t="shared" si="3"/>
        <v>0</v>
      </c>
    </row>
    <row r="67" spans="1:14">
      <c r="A67">
        <v>32</v>
      </c>
      <c r="B67">
        <v>0</v>
      </c>
      <c r="C67" t="s">
        <v>60</v>
      </c>
      <c r="D67" t="s">
        <v>72</v>
      </c>
      <c r="E67">
        <v>0.19</v>
      </c>
      <c r="F67">
        <v>2.12</v>
      </c>
      <c r="I67" t="s">
        <v>128</v>
      </c>
      <c r="K67">
        <f t="shared" ref="K67" si="4">E67*B67+F67*(1-B67)</f>
        <v>2.12</v>
      </c>
      <c r="L67">
        <f t="shared" ref="L67" si="5">E67*(1-B67)+F67*B67</f>
        <v>0.19</v>
      </c>
      <c r="M67">
        <f t="shared" si="2"/>
        <v>0</v>
      </c>
      <c r="N67">
        <f t="shared" si="3"/>
        <v>0</v>
      </c>
    </row>
    <row r="68" spans="1:14">
      <c r="K68">
        <f>SUM(K4:K67)</f>
        <v>82.664999999999992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6CCF1-E8A4-4358-90AF-C5A4B9D7C7F0}">
  <dimension ref="A1:N32"/>
  <sheetViews>
    <sheetView tabSelected="1" workbookViewId="0">
      <selection activeCell="I29" sqref="I29"/>
    </sheetView>
  </sheetViews>
  <sheetFormatPr defaultRowHeight="15"/>
  <cols>
    <col min="3" max="3" width="14" bestFit="1" customWidth="1"/>
    <col min="4" max="4" width="20.7109375" customWidth="1"/>
    <col min="9" max="9" width="57.5703125" bestFit="1" customWidth="1"/>
  </cols>
  <sheetData>
    <row r="1" spans="1:14">
      <c r="B1" t="s">
        <v>150</v>
      </c>
      <c r="D1" t="s">
        <v>35</v>
      </c>
    </row>
    <row r="2" spans="1:14">
      <c r="A2" t="s">
        <v>152</v>
      </c>
      <c r="C2" t="s">
        <v>151</v>
      </c>
    </row>
    <row r="3" spans="1:14">
      <c r="A3" t="s">
        <v>0</v>
      </c>
      <c r="B3" t="s">
        <v>21</v>
      </c>
      <c r="C3" t="s">
        <v>11</v>
      </c>
      <c r="D3" t="s">
        <v>12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N3" t="s">
        <v>10</v>
      </c>
    </row>
    <row r="4" spans="1:14">
      <c r="A4">
        <v>1</v>
      </c>
      <c r="B4">
        <v>0</v>
      </c>
      <c r="C4" t="s">
        <v>137</v>
      </c>
      <c r="D4" t="s">
        <v>143</v>
      </c>
      <c r="E4">
        <v>2.41</v>
      </c>
      <c r="F4">
        <v>7.4999999999999997E-2</v>
      </c>
      <c r="G4">
        <v>2.41</v>
      </c>
      <c r="H4">
        <v>7.4999999999999997E-2</v>
      </c>
      <c r="I4" t="s">
        <v>153</v>
      </c>
      <c r="J4" t="s">
        <v>153</v>
      </c>
      <c r="K4">
        <f>E4*B4+F4*(1-B4)</f>
        <v>7.4999999999999997E-2</v>
      </c>
      <c r="L4">
        <f>E4*(1-B4)+F4*B4</f>
        <v>2.41</v>
      </c>
      <c r="M4">
        <f>G4*B4+H4*(1-B4)</f>
        <v>7.4999999999999997E-2</v>
      </c>
      <c r="N4">
        <f>G4*(1-B4) + H4*B4</f>
        <v>2.41</v>
      </c>
    </row>
    <row r="5" spans="1:14" s="1" customFormat="1">
      <c r="A5" s="1">
        <v>1</v>
      </c>
      <c r="B5" s="1">
        <v>1</v>
      </c>
      <c r="C5" s="1" t="s">
        <v>137</v>
      </c>
      <c r="D5" s="1" t="s">
        <v>143</v>
      </c>
      <c r="E5" s="1">
        <v>0.17</v>
      </c>
      <c r="F5" s="1">
        <v>2.1150000000000002</v>
      </c>
      <c r="G5" s="1">
        <v>2.36</v>
      </c>
      <c r="H5" s="1">
        <v>0.09</v>
      </c>
      <c r="I5" s="1" t="s">
        <v>154</v>
      </c>
      <c r="J5" s="1" t="s">
        <v>167</v>
      </c>
      <c r="K5" s="1">
        <f t="shared" ref="K5:K17" si="0">E5*B5+F5*(1-B5)</f>
        <v>0.17</v>
      </c>
      <c r="L5" s="1">
        <f t="shared" ref="L5:L17" si="1">E5*(1-B5)+F5*B5</f>
        <v>2.1150000000000002</v>
      </c>
      <c r="M5" s="1">
        <f t="shared" ref="M5:M17" si="2">G5*B5+H5*(1-B5)</f>
        <v>2.36</v>
      </c>
      <c r="N5" s="1">
        <f t="shared" ref="N5:N17" si="3">G5*(1-B5) + H5*B5</f>
        <v>0.09</v>
      </c>
    </row>
    <row r="6" spans="1:14">
      <c r="A6">
        <v>2</v>
      </c>
      <c r="B6">
        <v>1</v>
      </c>
      <c r="C6" t="s">
        <v>138</v>
      </c>
      <c r="D6" t="s">
        <v>144</v>
      </c>
      <c r="E6">
        <v>2.17</v>
      </c>
      <c r="F6">
        <v>5.5E-2</v>
      </c>
      <c r="G6">
        <v>2.17</v>
      </c>
      <c r="H6">
        <v>0.06</v>
      </c>
      <c r="I6" t="s">
        <v>155</v>
      </c>
      <c r="J6" t="s">
        <v>168</v>
      </c>
      <c r="K6">
        <f t="shared" si="0"/>
        <v>2.17</v>
      </c>
      <c r="L6">
        <f t="shared" si="1"/>
        <v>5.5E-2</v>
      </c>
      <c r="M6">
        <f t="shared" si="2"/>
        <v>2.17</v>
      </c>
      <c r="N6">
        <f t="shared" si="3"/>
        <v>0.06</v>
      </c>
    </row>
    <row r="7" spans="1:14" s="3" customFormat="1">
      <c r="A7" s="3">
        <v>2</v>
      </c>
      <c r="B7" s="3">
        <v>0</v>
      </c>
      <c r="C7" s="3" t="s">
        <v>138</v>
      </c>
      <c r="D7" s="3" t="s">
        <v>144</v>
      </c>
      <c r="E7" s="3">
        <v>0.1</v>
      </c>
      <c r="F7" s="3">
        <v>2.1</v>
      </c>
      <c r="G7" s="3">
        <v>0.1</v>
      </c>
      <c r="H7" s="3">
        <v>2.1</v>
      </c>
      <c r="I7" s="3" t="s">
        <v>156</v>
      </c>
      <c r="J7" s="3" t="s">
        <v>169</v>
      </c>
      <c r="K7" s="3">
        <f t="shared" si="0"/>
        <v>2.1</v>
      </c>
      <c r="L7" s="3">
        <f t="shared" si="1"/>
        <v>0.1</v>
      </c>
      <c r="M7" s="3">
        <f t="shared" si="2"/>
        <v>2.1</v>
      </c>
      <c r="N7" s="3">
        <f t="shared" si="3"/>
        <v>0.1</v>
      </c>
    </row>
    <row r="8" spans="1:14">
      <c r="A8">
        <v>3</v>
      </c>
      <c r="B8">
        <v>1</v>
      </c>
      <c r="C8" t="s">
        <v>139</v>
      </c>
      <c r="D8" t="s">
        <v>145</v>
      </c>
      <c r="E8">
        <v>2.17</v>
      </c>
      <c r="F8">
        <v>0.125</v>
      </c>
      <c r="G8">
        <v>2.17</v>
      </c>
      <c r="H8">
        <v>0.125</v>
      </c>
      <c r="I8" t="s">
        <v>157</v>
      </c>
      <c r="J8" t="s">
        <v>170</v>
      </c>
      <c r="K8">
        <f t="shared" si="0"/>
        <v>2.17</v>
      </c>
      <c r="L8">
        <f t="shared" si="1"/>
        <v>0.125</v>
      </c>
      <c r="M8">
        <f t="shared" si="2"/>
        <v>2.17</v>
      </c>
      <c r="N8">
        <f t="shared" si="3"/>
        <v>0.125</v>
      </c>
    </row>
    <row r="9" spans="1:14" s="2" customFormat="1">
      <c r="A9" s="2">
        <v>3</v>
      </c>
      <c r="B9" s="2">
        <v>0</v>
      </c>
      <c r="C9" s="2" t="s">
        <v>139</v>
      </c>
      <c r="D9" s="2" t="s">
        <v>145</v>
      </c>
      <c r="E9" s="2">
        <v>0.18</v>
      </c>
      <c r="F9" s="2">
        <v>2.165</v>
      </c>
      <c r="G9" s="2">
        <v>2.2000000000000002</v>
      </c>
      <c r="H9" s="2">
        <v>8.5000000000000006E-2</v>
      </c>
      <c r="I9" s="2" t="s">
        <v>158</v>
      </c>
      <c r="J9" s="2" t="s">
        <v>171</v>
      </c>
      <c r="K9" s="2">
        <f t="shared" si="0"/>
        <v>2.165</v>
      </c>
      <c r="L9" s="2">
        <f t="shared" si="1"/>
        <v>0.18</v>
      </c>
      <c r="M9" s="2">
        <f t="shared" si="2"/>
        <v>8.5000000000000006E-2</v>
      </c>
      <c r="N9" s="2">
        <f t="shared" si="3"/>
        <v>2.2000000000000002</v>
      </c>
    </row>
    <row r="10" spans="1:14">
      <c r="A10">
        <v>4</v>
      </c>
      <c r="B10">
        <v>1</v>
      </c>
      <c r="C10" t="s">
        <v>140</v>
      </c>
      <c r="D10" t="s">
        <v>146</v>
      </c>
      <c r="E10">
        <v>2.21</v>
      </c>
      <c r="F10">
        <v>0.12</v>
      </c>
      <c r="G10">
        <v>2.21</v>
      </c>
      <c r="H10">
        <v>0.13</v>
      </c>
      <c r="I10" t="s">
        <v>159</v>
      </c>
      <c r="J10" t="s">
        <v>172</v>
      </c>
      <c r="K10">
        <f t="shared" si="0"/>
        <v>2.21</v>
      </c>
      <c r="L10">
        <f t="shared" si="1"/>
        <v>0.12</v>
      </c>
      <c r="M10">
        <f t="shared" si="2"/>
        <v>2.21</v>
      </c>
      <c r="N10">
        <f t="shared" si="3"/>
        <v>0.13</v>
      </c>
    </row>
    <row r="11" spans="1:14">
      <c r="A11">
        <v>4</v>
      </c>
      <c r="B11">
        <v>0</v>
      </c>
      <c r="C11" t="s">
        <v>140</v>
      </c>
      <c r="D11" t="s">
        <v>146</v>
      </c>
      <c r="E11">
        <v>0.17</v>
      </c>
      <c r="F11">
        <v>2.1349999999999998</v>
      </c>
      <c r="G11">
        <v>0.18</v>
      </c>
      <c r="H11">
        <v>2.16</v>
      </c>
      <c r="I11" t="s">
        <v>160</v>
      </c>
      <c r="J11" t="s">
        <v>173</v>
      </c>
      <c r="K11">
        <f t="shared" si="0"/>
        <v>2.1349999999999998</v>
      </c>
      <c r="L11">
        <f t="shared" si="1"/>
        <v>0.17</v>
      </c>
      <c r="M11">
        <f t="shared" si="2"/>
        <v>2.16</v>
      </c>
      <c r="N11">
        <f t="shared" si="3"/>
        <v>0.18</v>
      </c>
    </row>
    <row r="12" spans="1:14" s="2" customFormat="1">
      <c r="A12" s="2">
        <v>5</v>
      </c>
      <c r="B12" s="2">
        <v>1</v>
      </c>
      <c r="C12" s="2" t="s">
        <v>141</v>
      </c>
      <c r="D12" s="2" t="s">
        <v>147</v>
      </c>
      <c r="E12" s="2">
        <v>2.21</v>
      </c>
      <c r="F12" s="2">
        <v>0.14000000000000001</v>
      </c>
      <c r="G12" s="2">
        <v>0.09</v>
      </c>
      <c r="H12" s="2">
        <v>2.145</v>
      </c>
      <c r="I12" s="2" t="s">
        <v>161</v>
      </c>
      <c r="J12" s="2" t="s">
        <v>174</v>
      </c>
      <c r="K12" s="2">
        <f t="shared" si="0"/>
        <v>2.21</v>
      </c>
      <c r="L12" s="2">
        <f t="shared" si="1"/>
        <v>0.14000000000000001</v>
      </c>
      <c r="M12" s="2">
        <f t="shared" si="2"/>
        <v>0.09</v>
      </c>
      <c r="N12" s="2">
        <f t="shared" si="3"/>
        <v>2.145</v>
      </c>
    </row>
    <row r="13" spans="1:14">
      <c r="A13">
        <v>5</v>
      </c>
      <c r="B13">
        <v>0</v>
      </c>
      <c r="C13" t="s">
        <v>141</v>
      </c>
      <c r="D13" t="s">
        <v>147</v>
      </c>
      <c r="E13">
        <v>0.2</v>
      </c>
      <c r="F13">
        <v>2.125</v>
      </c>
      <c r="G13">
        <v>0.16</v>
      </c>
      <c r="H13">
        <v>2.14</v>
      </c>
      <c r="I13" t="s">
        <v>162</v>
      </c>
      <c r="J13" t="s">
        <v>177</v>
      </c>
      <c r="K13">
        <f t="shared" si="0"/>
        <v>2.125</v>
      </c>
      <c r="L13">
        <f t="shared" si="1"/>
        <v>0.2</v>
      </c>
      <c r="M13">
        <f t="shared" si="2"/>
        <v>2.14</v>
      </c>
      <c r="N13">
        <f t="shared" si="3"/>
        <v>0.16</v>
      </c>
    </row>
    <row r="14" spans="1:14">
      <c r="A14">
        <v>6</v>
      </c>
      <c r="B14">
        <v>0</v>
      </c>
      <c r="C14" t="s">
        <v>142</v>
      </c>
      <c r="D14" t="s">
        <v>148</v>
      </c>
      <c r="E14">
        <v>0.16</v>
      </c>
      <c r="F14">
        <v>2.13</v>
      </c>
      <c r="G14">
        <v>0.15</v>
      </c>
      <c r="H14">
        <v>2.1150000000000002</v>
      </c>
      <c r="I14" t="s">
        <v>163</v>
      </c>
      <c r="J14" t="s">
        <v>178</v>
      </c>
      <c r="K14">
        <f t="shared" si="0"/>
        <v>2.13</v>
      </c>
      <c r="L14">
        <f t="shared" si="1"/>
        <v>0.16</v>
      </c>
      <c r="M14">
        <f t="shared" si="2"/>
        <v>2.1150000000000002</v>
      </c>
      <c r="N14">
        <f t="shared" si="3"/>
        <v>0.15</v>
      </c>
    </row>
    <row r="15" spans="1:14">
      <c r="A15">
        <v>6</v>
      </c>
      <c r="B15">
        <v>1</v>
      </c>
      <c r="C15" t="s">
        <v>142</v>
      </c>
      <c r="D15" t="s">
        <v>148</v>
      </c>
      <c r="E15">
        <v>2.19</v>
      </c>
      <c r="F15">
        <v>0.115</v>
      </c>
      <c r="G15">
        <v>2.19</v>
      </c>
      <c r="H15">
        <v>0.115</v>
      </c>
      <c r="I15" t="s">
        <v>164</v>
      </c>
      <c r="J15" t="s">
        <v>179</v>
      </c>
      <c r="K15">
        <f t="shared" si="0"/>
        <v>2.19</v>
      </c>
      <c r="L15">
        <f t="shared" si="1"/>
        <v>0.115</v>
      </c>
      <c r="M15">
        <f t="shared" si="2"/>
        <v>2.19</v>
      </c>
      <c r="N15">
        <f t="shared" si="3"/>
        <v>0.115</v>
      </c>
    </row>
    <row r="16" spans="1:14" s="2" customFormat="1">
      <c r="A16" s="2">
        <v>7</v>
      </c>
      <c r="B16" s="2">
        <v>1</v>
      </c>
      <c r="C16" s="2" t="s">
        <v>44</v>
      </c>
      <c r="D16" s="2" t="s">
        <v>149</v>
      </c>
      <c r="E16" s="2">
        <v>2.2000000000000002</v>
      </c>
      <c r="F16" s="2">
        <v>8.5000000000000006E-2</v>
      </c>
      <c r="G16" s="2">
        <v>0.04</v>
      </c>
      <c r="H16" s="2">
        <v>2.09</v>
      </c>
      <c r="I16" s="2" t="s">
        <v>165</v>
      </c>
      <c r="J16" s="2" t="s">
        <v>180</v>
      </c>
      <c r="K16" s="2">
        <f t="shared" si="0"/>
        <v>2.2000000000000002</v>
      </c>
      <c r="L16" s="2">
        <f t="shared" si="1"/>
        <v>8.5000000000000006E-2</v>
      </c>
      <c r="M16" s="2">
        <f t="shared" si="2"/>
        <v>0.04</v>
      </c>
      <c r="N16" s="2">
        <f t="shared" si="3"/>
        <v>2.09</v>
      </c>
    </row>
    <row r="17" spans="1:14">
      <c r="A17">
        <v>7</v>
      </c>
      <c r="B17">
        <v>0</v>
      </c>
      <c r="C17" t="s">
        <v>44</v>
      </c>
      <c r="D17" t="s">
        <v>149</v>
      </c>
      <c r="E17">
        <v>2.2000000000000002</v>
      </c>
      <c r="F17">
        <v>0.125</v>
      </c>
      <c r="G17">
        <v>2.2000000000000002</v>
      </c>
      <c r="H17">
        <v>0.11</v>
      </c>
      <c r="I17" t="s">
        <v>166</v>
      </c>
      <c r="K17">
        <f t="shared" si="0"/>
        <v>0.125</v>
      </c>
      <c r="L17">
        <f t="shared" si="1"/>
        <v>2.2000000000000002</v>
      </c>
      <c r="M17">
        <f t="shared" si="2"/>
        <v>0.11</v>
      </c>
      <c r="N17">
        <f t="shared" si="3"/>
        <v>2.2000000000000002</v>
      </c>
    </row>
    <row r="18" spans="1:14">
      <c r="K18">
        <f>SUM(K4:K17)</f>
        <v>24.175000000000001</v>
      </c>
    </row>
    <row r="19" spans="1:14">
      <c r="A19" t="s">
        <v>175</v>
      </c>
    </row>
    <row r="20" spans="1:14" s="2" customFormat="1">
      <c r="A20" s="2">
        <v>3</v>
      </c>
      <c r="B20" s="2">
        <v>0</v>
      </c>
      <c r="C20" s="2" t="s">
        <v>139</v>
      </c>
      <c r="D20" s="2" t="s">
        <v>145</v>
      </c>
      <c r="E20" s="2">
        <v>0.18</v>
      </c>
      <c r="F20" s="2">
        <v>2.165</v>
      </c>
      <c r="G20" s="2">
        <v>2.2000000000000002</v>
      </c>
      <c r="H20" s="2">
        <v>8.5000000000000006E-2</v>
      </c>
      <c r="I20" s="2" t="s">
        <v>158</v>
      </c>
      <c r="J20" s="2" t="s">
        <v>171</v>
      </c>
      <c r="K20" s="2">
        <f t="shared" ref="K20" si="4">E20*B20+F20*(1-B20)</f>
        <v>2.165</v>
      </c>
      <c r="L20" s="2">
        <f t="shared" ref="L20" si="5">E20*(1-B20)+F20*B20</f>
        <v>0.18</v>
      </c>
      <c r="M20" s="2">
        <f t="shared" ref="M20" si="6">G20*B20+H20*(1-B20)</f>
        <v>8.5000000000000006E-2</v>
      </c>
      <c r="N20" s="2">
        <f t="shared" ref="N20" si="7">G20*(1-B20) + H20*B20</f>
        <v>2.2000000000000002</v>
      </c>
    </row>
    <row r="21" spans="1:14" s="3" customFormat="1">
      <c r="A21" s="3" t="s">
        <v>184</v>
      </c>
    </row>
    <row r="22" spans="1:14">
      <c r="A22" t="s">
        <v>183</v>
      </c>
    </row>
    <row r="23" spans="1:14">
      <c r="A23" t="s">
        <v>182</v>
      </c>
    </row>
    <row r="24" spans="1:14" s="2" customFormat="1">
      <c r="A24" s="2">
        <v>5</v>
      </c>
      <c r="B24" s="2">
        <v>1</v>
      </c>
      <c r="C24" s="2" t="s">
        <v>141</v>
      </c>
      <c r="D24" s="2" t="s">
        <v>147</v>
      </c>
      <c r="E24" s="2">
        <v>2.21</v>
      </c>
      <c r="F24" s="2">
        <v>0.14000000000000001</v>
      </c>
      <c r="G24" s="2">
        <v>0.09</v>
      </c>
      <c r="H24" s="2">
        <v>2.145</v>
      </c>
      <c r="I24" s="2" t="s">
        <v>161</v>
      </c>
      <c r="J24" s="2" t="s">
        <v>174</v>
      </c>
      <c r="K24" s="2">
        <f t="shared" ref="K24" si="8">E24*B24+F24*(1-B24)</f>
        <v>2.21</v>
      </c>
      <c r="L24" s="2">
        <f t="shared" ref="L24" si="9">E24*(1-B24)+F24*B24</f>
        <v>0.14000000000000001</v>
      </c>
      <c r="M24" s="2">
        <f t="shared" ref="M24" si="10">G24*B24+H24*(1-B24)</f>
        <v>0.09</v>
      </c>
      <c r="N24" s="2">
        <f t="shared" ref="N24" si="11">G24*(1-B24) + H24*B24</f>
        <v>2.145</v>
      </c>
    </row>
    <row r="25" spans="1:14">
      <c r="A25" t="s">
        <v>176</v>
      </c>
    </row>
    <row r="26" spans="1:14">
      <c r="A26" t="s">
        <v>181</v>
      </c>
    </row>
    <row r="27" spans="1:14" s="2" customFormat="1">
      <c r="A27" s="2">
        <v>7</v>
      </c>
      <c r="B27" s="2">
        <v>1</v>
      </c>
      <c r="C27" s="2" t="s">
        <v>44</v>
      </c>
      <c r="D27" s="2" t="s">
        <v>149</v>
      </c>
      <c r="E27" s="2">
        <v>2.2000000000000002</v>
      </c>
      <c r="F27" s="2">
        <v>8.5000000000000006E-2</v>
      </c>
      <c r="G27" s="2">
        <v>0.04</v>
      </c>
      <c r="H27" s="2">
        <v>2.09</v>
      </c>
      <c r="I27" s="2" t="s">
        <v>165</v>
      </c>
      <c r="J27" s="2" t="s">
        <v>180</v>
      </c>
      <c r="K27" s="2">
        <f t="shared" ref="K27" si="12">E27*B27+F27*(1-B27)</f>
        <v>2.2000000000000002</v>
      </c>
      <c r="L27" s="2">
        <f t="shared" ref="L27" si="13">E27*(1-B27)+F27*B27</f>
        <v>8.5000000000000006E-2</v>
      </c>
      <c r="M27" s="2">
        <f t="shared" ref="M27" si="14">G27*B27+H27*(1-B27)</f>
        <v>0.04</v>
      </c>
      <c r="N27" s="2">
        <f t="shared" ref="N27" si="15">G27*(1-B27) + H27*B27</f>
        <v>2.09</v>
      </c>
    </row>
    <row r="28" spans="1:14">
      <c r="A28" t="s">
        <v>185</v>
      </c>
    </row>
    <row r="29" spans="1:14">
      <c r="A29" t="s">
        <v>186</v>
      </c>
      <c r="B29" t="s">
        <v>187</v>
      </c>
    </row>
    <row r="30" spans="1:14">
      <c r="A30" t="s">
        <v>188</v>
      </c>
      <c r="B30" t="s">
        <v>189</v>
      </c>
    </row>
    <row r="31" spans="1:14">
      <c r="A31" t="s">
        <v>190</v>
      </c>
    </row>
    <row r="32" spans="1:14">
      <c r="A32" t="s">
        <v>191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积分赛1</vt:lpstr>
      <vt:lpstr>练习赛12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丹晨</dc:creator>
  <cp:lastModifiedBy>丹晨</cp:lastModifiedBy>
  <dcterms:created xsi:type="dcterms:W3CDTF">2018-05-25T17:39:26Z</dcterms:created>
  <dcterms:modified xsi:type="dcterms:W3CDTF">2018-05-25T21:40:31Z</dcterms:modified>
</cp:coreProperties>
</file>