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is-devdoc\kbk(購買物流改革)プロジェクト\99.個人フォルダ\TDI\001_TDI管理業務\003_勤務表\202110\"/>
    </mc:Choice>
  </mc:AlternateContent>
  <bookViews>
    <workbookView xWindow="12840" yWindow="870" windowWidth="14400" windowHeight="13305" tabRatio="807"/>
  </bookViews>
  <sheets>
    <sheet name="2021年" sheetId="36" r:id="rId1"/>
  </sheets>
  <definedNames>
    <definedName name="_xlnm._FilterDatabase" localSheetId="0" hidden="1">'2021年'!$A$5:$K$36</definedName>
    <definedName name="_xlnm.Print_Area" localSheetId="0">'2021年'!$A$1:$J$54</definedName>
    <definedName name="_xlnm.Print_Titles" localSheetId="0">'2021年'!$1:$5</definedName>
  </definedNames>
  <calcPr calcId="162913"/>
</workbook>
</file>

<file path=xl/calcChain.xml><?xml version="1.0" encoding="utf-8"?>
<calcChain xmlns="http://schemas.openxmlformats.org/spreadsheetml/2006/main">
  <c r="F27" i="36" l="1"/>
  <c r="G27" i="36" s="1"/>
  <c r="F26" i="36"/>
  <c r="G26" i="36" s="1"/>
  <c r="F25" i="36"/>
  <c r="G25" i="36" s="1"/>
  <c r="F24" i="36"/>
  <c r="G24" i="36" s="1"/>
  <c r="F23" i="36"/>
  <c r="G23" i="36" s="1"/>
  <c r="F20" i="36" l="1"/>
  <c r="G20" i="36" s="1"/>
  <c r="F19" i="36"/>
  <c r="G19" i="36" s="1"/>
  <c r="F18" i="36"/>
  <c r="G18" i="36" s="1"/>
  <c r="F17" i="36"/>
  <c r="G17" i="36" s="1"/>
  <c r="F16" i="36"/>
  <c r="G16" i="36" s="1"/>
  <c r="F13" i="36" l="1"/>
  <c r="G13" i="36" s="1"/>
  <c r="F12" i="36"/>
  <c r="G12" i="36" s="1"/>
  <c r="F11" i="36"/>
  <c r="G11" i="36" s="1"/>
  <c r="F10" i="36"/>
  <c r="G10" i="36" s="1"/>
  <c r="F9" i="36"/>
  <c r="G9" i="36" s="1"/>
  <c r="F35" i="36" l="1"/>
  <c r="G35" i="36" s="1"/>
  <c r="F34" i="36"/>
  <c r="G34" i="36" s="1"/>
  <c r="F33" i="36"/>
  <c r="G33" i="36" s="1"/>
  <c r="F32" i="36"/>
  <c r="G32" i="36" s="1"/>
  <c r="G36" i="36" l="1"/>
  <c r="F30" i="36" l="1"/>
  <c r="G30" i="36" s="1"/>
  <c r="F28" i="36" l="1"/>
  <c r="F14" i="36" l="1"/>
  <c r="F15" i="36"/>
  <c r="F31" i="36" l="1"/>
  <c r="G31" i="36" s="1"/>
  <c r="F29" i="36"/>
  <c r="G28" i="36"/>
  <c r="F22" i="36"/>
  <c r="G22" i="36" s="1"/>
  <c r="F21" i="36"/>
  <c r="G21" i="36" s="1"/>
  <c r="G15" i="36"/>
  <c r="G14" i="36"/>
  <c r="F8" i="36"/>
  <c r="G8" i="36" s="1"/>
  <c r="F7" i="36"/>
  <c r="G7" i="36" s="1"/>
  <c r="F6" i="36"/>
  <c r="G6" i="36" s="1"/>
  <c r="G29" i="36" l="1"/>
  <c r="F37" i="36"/>
  <c r="A6" i="36"/>
  <c r="B6" i="36" s="1"/>
  <c r="G37" i="36" l="1"/>
  <c r="A7" i="36"/>
  <c r="B7" i="36" s="1"/>
  <c r="A8" i="36" l="1"/>
  <c r="B8" i="36" s="1"/>
  <c r="A9" i="36" l="1"/>
  <c r="B9" i="36" s="1"/>
  <c r="A10" i="36" l="1"/>
  <c r="B10" i="36" s="1"/>
  <c r="A11" i="36" l="1"/>
  <c r="B11" i="36" s="1"/>
  <c r="A12" i="36" l="1"/>
  <c r="B12" i="36" s="1"/>
  <c r="A13" i="36" l="1"/>
  <c r="B13" i="36" l="1"/>
  <c r="A14" i="36"/>
  <c r="B14" i="36" s="1"/>
  <c r="A15" i="36"/>
  <c r="B15" i="36" s="1"/>
  <c r="A16" i="36" l="1"/>
  <c r="B16" i="36" s="1"/>
  <c r="A17" i="36" l="1"/>
  <c r="B17" i="36" l="1"/>
  <c r="A18" i="36"/>
  <c r="B18" i="36" s="1"/>
  <c r="A19" i="36"/>
  <c r="B19" i="36" s="1"/>
  <c r="A20" i="36" l="1"/>
  <c r="B20" i="36" l="1"/>
  <c r="A21" i="36"/>
  <c r="B21" i="36" s="1"/>
  <c r="A22" i="36"/>
  <c r="B22" i="36" s="1"/>
  <c r="A23" i="36" l="1"/>
  <c r="B23" i="36" s="1"/>
  <c r="A24" i="36" l="1"/>
  <c r="B24" i="36" s="1"/>
  <c r="A25" i="36" l="1"/>
  <c r="B25" i="36" s="1"/>
  <c r="A26" i="36" l="1"/>
  <c r="B26" i="36" s="1"/>
  <c r="A27" i="36" l="1"/>
  <c r="B27" i="36" s="1"/>
  <c r="A28" i="36" l="1"/>
  <c r="B28" i="36" s="1"/>
  <c r="A29" i="36" l="1"/>
  <c r="B29" i="36" s="1"/>
  <c r="A30" i="36" l="1"/>
  <c r="B30" i="36" s="1"/>
  <c r="A31" i="36" l="1"/>
  <c r="B31" i="36" s="1"/>
  <c r="A32" i="36" l="1"/>
  <c r="B32" i="36" s="1"/>
  <c r="A33" i="36" l="1"/>
  <c r="B33" i="36" l="1"/>
  <c r="A34" i="36"/>
  <c r="B34" i="36" l="1"/>
  <c r="A35" i="36"/>
  <c r="A36" i="36" s="1"/>
  <c r="B36" i="36" s="1"/>
  <c r="B35" i="36" l="1"/>
</calcChain>
</file>

<file path=xl/comments1.xml><?xml version="1.0" encoding="utf-8"?>
<comments xmlns="http://schemas.openxmlformats.org/spreadsheetml/2006/main">
  <authors>
    <author>東中屋 武</author>
    <author>野口 玲子</author>
    <author>池田 康</author>
  </authors>
  <commentLis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休憩・自社作業等の控除時間を記載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残業時間：7.5時間との差分</t>
        </r>
      </text>
    </comment>
    <comment ref="E6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7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8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9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0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1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2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3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4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5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6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7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8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19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0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1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2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3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4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5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6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7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8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29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0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1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2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3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4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5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E36" authorId="1" shapeId="0">
      <text>
        <r>
          <rPr>
            <sz val="10"/>
            <color indexed="81"/>
            <rFont val="MS P ゴシック"/>
            <family val="3"/>
            <charset val="128"/>
          </rPr>
          <t>～労働基準法より～
　6～8時間の労働：45分以上の休憩を取得してください
　8時間超の労働：1時間以上の休憩を取得してください</t>
        </r>
      </text>
    </comment>
    <comment ref="G37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120時間に満たない場合、差をマイナス表示。
180時間を超える場合、差をプラス表示。</t>
        </r>
      </text>
    </comment>
  </commentList>
</comments>
</file>

<file path=xl/sharedStrings.xml><?xml version="1.0" encoding="utf-8"?>
<sst xmlns="http://schemas.openxmlformats.org/spreadsheetml/2006/main" count="56" uniqueCount="19">
  <si>
    <t>作業内容</t>
  </si>
  <si>
    <t>曜日</t>
    <rPh sb="0" eb="2">
      <t>ヨウビ</t>
    </rPh>
    <phoneticPr fontId="4"/>
  </si>
  <si>
    <t>開始時刻</t>
    <rPh sb="0" eb="2">
      <t>カイシ</t>
    </rPh>
    <rPh sb="2" eb="4">
      <t>ジコク</t>
    </rPh>
    <phoneticPr fontId="4"/>
  </si>
  <si>
    <t>終了時刻</t>
    <rPh sb="0" eb="2">
      <t>シュウリョウ</t>
    </rPh>
    <rPh sb="2" eb="4">
      <t>ジコク</t>
    </rPh>
    <phoneticPr fontId="4"/>
  </si>
  <si>
    <t>控除時間</t>
    <rPh sb="0" eb="2">
      <t>コウジョ</t>
    </rPh>
    <rPh sb="2" eb="4">
      <t>ジカン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</si>
  <si>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</si>
  <si>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</si>
  <si>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月合計</t>
    <rPh sb="0" eb="1">
      <t>ツキ</t>
    </rPh>
    <rPh sb="1" eb="3">
      <t>ゴウケイ</t>
    </rPh>
    <phoneticPr fontId="4"/>
  </si>
  <si>
    <t>作業実績報告書</t>
    <rPh sb="0" eb="2">
      <t>サギョウ</t>
    </rPh>
    <rPh sb="2" eb="4">
      <t>ジッセキ</t>
    </rPh>
    <rPh sb="4" eb="6">
      <t>ホウコク</t>
    </rPh>
    <rPh sb="6" eb="7">
      <t>ショ</t>
    </rPh>
    <phoneticPr fontId="4"/>
  </si>
  <si>
    <t>基準時間
差分</t>
    <rPh sb="0" eb="2">
      <t>キジュン</t>
    </rPh>
    <rPh sb="2" eb="4">
      <t>ジカン</t>
    </rPh>
    <rPh sb="5" eb="7">
      <t>サブン</t>
    </rPh>
    <phoneticPr fontId="4"/>
  </si>
  <si>
    <t>―</t>
    <phoneticPr fontId="4"/>
  </si>
  <si>
    <t>情報技術開発株式会社</t>
    <rPh sb="0" eb="2">
      <t>ジョウホウ</t>
    </rPh>
    <rPh sb="2" eb="4">
      <t>ギジュツ</t>
    </rPh>
    <rPh sb="4" eb="6">
      <t>カイハツ</t>
    </rPh>
    <rPh sb="6" eb="10">
      <t>カブシキガイシャ</t>
    </rPh>
    <phoneticPr fontId="4"/>
  </si>
  <si>
    <t>日</t>
    <rPh sb="0" eb="1">
      <t>ヒ</t>
    </rPh>
    <phoneticPr fontId="4"/>
  </si>
  <si>
    <t>東日本事業部  東日本産業システム部</t>
    <rPh sb="0" eb="1">
      <t>ヒガシ</t>
    </rPh>
    <rPh sb="1" eb="3">
      <t>ニホン</t>
    </rPh>
    <rPh sb="3" eb="5">
      <t>ジギョウ</t>
    </rPh>
    <rPh sb="5" eb="6">
      <t>ブ</t>
    </rPh>
    <rPh sb="8" eb="9">
      <t>ヒガシ</t>
    </rPh>
    <rPh sb="9" eb="11">
      <t>ニホン</t>
    </rPh>
    <rPh sb="11" eb="13">
      <t>サンギョウ</t>
    </rPh>
    <rPh sb="17" eb="18">
      <t>ブ</t>
    </rPh>
    <phoneticPr fontId="4"/>
  </si>
  <si>
    <t>報告者：史正韵　　印　</t>
    <rPh sb="9" eb="10">
      <t>イン</t>
    </rPh>
    <phoneticPr fontId="4"/>
  </si>
  <si>
    <t>#27878メルティBOX - TPS対応</t>
    <phoneticPr fontId="4"/>
  </si>
  <si>
    <t>在宅勤務</t>
    <rPh sb="0" eb="4">
      <t>ザイタクキンム</t>
    </rPh>
    <phoneticPr fontId="4"/>
  </si>
  <si>
    <t>#27915要望No.881 定点発注切替登録画面の機能性向上（追加要望・画面）</t>
    <phoneticPr fontId="4"/>
  </si>
  <si>
    <t xml:space="preserve"> #27680【内部指摘】発注数量登録の例外処理時にエラーが出力されない事がある。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</si>
</sst>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);[Red]\(0.0\)"/>
    <numFmt numFmtId="177" formatCode="h:mm;@"/>
    <numFmt numFmtId="178" formatCode="0.00_);[Red]\(0.00\)"/>
    <numFmt numFmtId="179" formatCode="yyyy&quot;年&quot;m&quot;月&quot;;@"/>
    <numFmt numFmtId="180" formatCode="aaa"/>
    <numFmt numFmtId="181" formatCode="0.00_ ;[Red]\-0.00\ "/>
    <numFmt numFmtId="182" formatCode="dd"/>
  </numFmts>
  <fonts count="21"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Arial Unicode MS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color indexed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b/>
      <u/>
      <sz val="16"/>
      <name val="Arial Unicode MS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0"/>
      <color rgb="FF222222"/>
      <name val="ＭＳ Ｐゴシック"/>
      <family val="3"/>
      <charset val="128"/>
      <scheme val="minor"/>
    </font>
    <font>
      <b/>
      <u/>
      <sz val="12"/>
      <name val="Arial Unicode MS"/>
      <family val="3"/>
      <charset val="128"/>
    </font>
    <font>
      <u/>
      <sz val="12"/>
      <name val="Arial Unicode MS"/>
      <family val="3"/>
      <charset val="128"/>
    </font>
    <font>
      <sz val="11"/>
      <name val="ＭＳ Ｐゴシック"/>
      <family val="3"/>
      <charset val="128"/>
    </font>
    <font>
      <sz val="10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tted">
        <color indexed="64"/>
      </bottom>
      <diagonal/>
    </border>
    <border>
      <left/>
      <right style="medium">
        <color indexed="64"/>
      </right>
      <top style="hair">
        <color indexed="64"/>
      </top>
      <bottom style="dotted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3" fillId="0" borderId="0"/>
    <xf numFmtId="0" fontId="3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77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14" fontId="5" fillId="0" borderId="1" xfId="0" applyNumberFormat="1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177" fontId="5" fillId="0" borderId="2" xfId="0" applyNumberFormat="1" applyFont="1" applyFill="1" applyBorder="1" applyAlignment="1">
      <alignment horizontal="center" vertical="center" shrinkToFit="1"/>
    </xf>
    <xf numFmtId="176" fontId="5" fillId="0" borderId="2" xfId="0" applyNumberFormat="1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178" fontId="5" fillId="0" borderId="5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7" fontId="5" fillId="0" borderId="0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76" fontId="5" fillId="0" borderId="2" xfId="0" applyNumberFormat="1" applyFont="1" applyFill="1" applyBorder="1" applyAlignment="1">
      <alignment horizontal="center" vertical="center" wrapText="1" shrinkToFit="1"/>
    </xf>
    <xf numFmtId="0" fontId="16" fillId="0" borderId="9" xfId="0" applyFont="1" applyBorder="1">
      <alignment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vertical="center"/>
    </xf>
    <xf numFmtId="177" fontId="14" fillId="0" borderId="10" xfId="0" applyNumberFormat="1" applyFont="1" applyFill="1" applyBorder="1" applyAlignment="1">
      <alignment vertical="center"/>
    </xf>
    <xf numFmtId="176" fontId="14" fillId="0" borderId="10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80" fontId="5" fillId="0" borderId="5" xfId="0" quotePrefix="1" applyNumberFormat="1" applyFont="1" applyFill="1" applyBorder="1" applyAlignment="1">
      <alignment horizontal="center" vertical="center"/>
    </xf>
    <xf numFmtId="181" fontId="5" fillId="0" borderId="5" xfId="0" applyNumberFormat="1" applyFont="1" applyFill="1" applyBorder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182" fontId="5" fillId="0" borderId="6" xfId="0" applyNumberFormat="1" applyFont="1" applyFill="1" applyBorder="1" applyAlignment="1">
      <alignment horizontal="center" vertical="center"/>
    </xf>
    <xf numFmtId="182" fontId="5" fillId="0" borderId="4" xfId="0" applyNumberFormat="1" applyFont="1" applyFill="1" applyBorder="1" applyAlignment="1">
      <alignment horizontal="center" vertical="center"/>
    </xf>
    <xf numFmtId="182" fontId="5" fillId="2" borderId="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/>
    </xf>
    <xf numFmtId="0" fontId="8" fillId="0" borderId="22" xfId="0" applyFont="1" applyFill="1" applyBorder="1" applyAlignment="1">
      <alignment horizontal="center" vertical="center"/>
    </xf>
    <xf numFmtId="20" fontId="5" fillId="0" borderId="23" xfId="0" applyNumberFormat="1" applyFont="1" applyFill="1" applyBorder="1" applyAlignment="1">
      <alignment horizontal="center" vertical="center" wrapText="1"/>
    </xf>
    <xf numFmtId="178" fontId="5" fillId="0" borderId="23" xfId="0" applyNumberFormat="1" applyFont="1" applyFill="1" applyBorder="1" applyAlignment="1">
      <alignment vertical="center"/>
    </xf>
    <xf numFmtId="14" fontId="5" fillId="0" borderId="24" xfId="0" applyNumberFormat="1" applyFont="1" applyFill="1" applyBorder="1" applyAlignment="1">
      <alignment vertical="center"/>
    </xf>
    <xf numFmtId="181" fontId="5" fillId="0" borderId="23" xfId="0" applyNumberFormat="1" applyFont="1" applyFill="1" applyBorder="1" applyAlignment="1">
      <alignment vertical="center"/>
    </xf>
    <xf numFmtId="20" fontId="5" fillId="0" borderId="25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vertical="top" wrapText="1"/>
    </xf>
    <xf numFmtId="20" fontId="5" fillId="0" borderId="5" xfId="0" applyNumberFormat="1" applyFont="1" applyFill="1" applyBorder="1" applyAlignment="1">
      <alignment vertical="center"/>
    </xf>
    <xf numFmtId="0" fontId="15" fillId="0" borderId="7" xfId="0" applyFont="1" applyFill="1" applyBorder="1" applyAlignment="1">
      <alignment horizontal="left" vertical="center" wrapText="1"/>
    </xf>
    <xf numFmtId="0" fontId="15" fillId="0" borderId="27" xfId="0" applyFont="1" applyFill="1" applyBorder="1" applyAlignment="1">
      <alignment vertical="center" wrapText="1"/>
    </xf>
    <xf numFmtId="0" fontId="15" fillId="0" borderId="28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vertical="center" wrapText="1"/>
    </xf>
    <xf numFmtId="0" fontId="15" fillId="0" borderId="19" xfId="0" applyFont="1" applyFill="1" applyBorder="1" applyAlignment="1">
      <alignment vertical="center" wrapText="1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indent="17"/>
    </xf>
    <xf numFmtId="179" fontId="10" fillId="0" borderId="0" xfId="0" applyNumberFormat="1" applyFont="1" applyFill="1" applyAlignment="1">
      <alignment horizontal="left" vertical="center"/>
    </xf>
    <xf numFmtId="0" fontId="15" fillId="0" borderId="20" xfId="0" applyFont="1" applyFill="1" applyBorder="1" applyAlignment="1">
      <alignment vertical="center" wrapText="1"/>
    </xf>
    <xf numFmtId="0" fontId="15" fillId="0" borderId="21" xfId="0" applyFont="1" applyFill="1" applyBorder="1" applyAlignment="1">
      <alignment vertical="center" wrapText="1"/>
    </xf>
    <xf numFmtId="0" fontId="15" fillId="0" borderId="29" xfId="0" applyFont="1" applyFill="1" applyBorder="1" applyAlignment="1">
      <alignment vertical="center" wrapText="1"/>
    </xf>
    <xf numFmtId="0" fontId="15" fillId="0" borderId="3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14" fontId="14" fillId="0" borderId="9" xfId="0" applyNumberFormat="1" applyFont="1" applyFill="1" applyBorder="1" applyAlignment="1">
      <alignment horizontal="left" vertical="top" wrapText="1"/>
    </xf>
    <xf numFmtId="14" fontId="14" fillId="0" borderId="10" xfId="0" applyNumberFormat="1" applyFont="1" applyFill="1" applyBorder="1" applyAlignment="1">
      <alignment horizontal="left" vertical="top" wrapText="1"/>
    </xf>
    <xf numFmtId="14" fontId="14" fillId="0" borderId="11" xfId="0" applyNumberFormat="1" applyFont="1" applyFill="1" applyBorder="1" applyAlignment="1">
      <alignment horizontal="left" vertical="top" wrapText="1"/>
    </xf>
    <xf numFmtId="14" fontId="14" fillId="0" borderId="12" xfId="0" applyNumberFormat="1" applyFont="1" applyFill="1" applyBorder="1" applyAlignment="1">
      <alignment horizontal="left" vertical="top" wrapText="1"/>
    </xf>
    <xf numFmtId="14" fontId="14" fillId="0" borderId="0" xfId="0" applyNumberFormat="1" applyFont="1" applyFill="1" applyBorder="1" applyAlignment="1">
      <alignment horizontal="left" vertical="top" wrapText="1"/>
    </xf>
    <xf numFmtId="14" fontId="14" fillId="0" borderId="13" xfId="0" applyNumberFormat="1" applyFont="1" applyFill="1" applyBorder="1" applyAlignment="1">
      <alignment horizontal="left" vertical="top" wrapText="1"/>
    </xf>
    <xf numFmtId="14" fontId="14" fillId="0" borderId="14" xfId="0" applyNumberFormat="1" applyFont="1" applyFill="1" applyBorder="1" applyAlignment="1">
      <alignment horizontal="left" vertical="top" wrapText="1"/>
    </xf>
    <xf numFmtId="14" fontId="14" fillId="0" borderId="8" xfId="0" applyNumberFormat="1" applyFont="1" applyFill="1" applyBorder="1" applyAlignment="1">
      <alignment horizontal="left" vertical="top" wrapText="1"/>
    </xf>
    <xf numFmtId="14" fontId="14" fillId="0" borderId="15" xfId="0" applyNumberFormat="1" applyFont="1" applyFill="1" applyBorder="1" applyAlignment="1">
      <alignment horizontal="left" vertical="top" wrapText="1"/>
    </xf>
  </cellXfs>
  <cellStyles count="9">
    <cellStyle name="標準" xfId="0" builtinId="0"/>
    <cellStyle name="標準 2" xfId="1"/>
    <cellStyle name="標準 3" xfId="2"/>
    <cellStyle name="標準 4" xfId="3"/>
    <cellStyle name="標準 5" xfId="4"/>
    <cellStyle name="標準 5 2" xfId="5"/>
    <cellStyle name="標準 5 2 2" xfId="8"/>
    <cellStyle name="標準 5 3" xfId="7"/>
    <cellStyle name="標準 6" xfId="6"/>
  </cellStyles>
  <dxfs count="22"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color rgb="FFFF00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b val="0"/>
        <i val="0"/>
        <color rgb="FF0070C0"/>
      </font>
    </dxf>
    <dxf>
      <font>
        <b val="0"/>
        <i val="0"/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49</xdr:row>
      <xdr:rowOff>133350</xdr:rowOff>
    </xdr:from>
    <xdr:to>
      <xdr:col>9</xdr:col>
      <xdr:colOff>1000125</xdr:colOff>
      <xdr:row>53</xdr:row>
      <xdr:rowOff>180975</xdr:rowOff>
    </xdr:to>
    <xdr:grpSp>
      <xdr:nvGrpSpPr>
        <xdr:cNvPr id="7" name="グループ化 6"/>
        <xdr:cNvGrpSpPr/>
      </xdr:nvGrpSpPr>
      <xdr:grpSpPr>
        <a:xfrm>
          <a:off x="8210550" y="13439775"/>
          <a:ext cx="1314450" cy="847725"/>
          <a:chOff x="8296275" y="12830175"/>
          <a:chExt cx="1314450" cy="923925"/>
        </a:xfrm>
      </xdr:grpSpPr>
      <xdr:sp macro="" textlink="">
        <xdr:nvSpPr>
          <xdr:cNvPr id="3" name="正方形/長方形 2"/>
          <xdr:cNvSpPr/>
        </xdr:nvSpPr>
        <xdr:spPr>
          <a:xfrm>
            <a:off x="8296275" y="12830175"/>
            <a:ext cx="1314450" cy="238125"/>
          </a:xfrm>
          <a:prstGeom prst="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/>
              <a:t>承認者</a:t>
            </a:r>
            <a:endParaRPr lang="ja-JP" altLang="ja-JP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8296275" y="13068299"/>
            <a:ext cx="1314450" cy="685801"/>
          </a:xfrm>
          <a:prstGeom prst="rect">
            <a:avLst/>
          </a:prstGeom>
          <a:solidFill>
            <a:sysClr val="window" lastClr="FFFFFF"/>
          </a:solidFill>
          <a:ln w="9525" cap="flat" cmpd="sng" algn="ctr">
            <a:solidFill>
              <a:sysClr val="windowText" lastClr="000000"/>
            </a:solidFill>
            <a:prstDash val="solid"/>
          </a:ln>
          <a:effectLst/>
        </xdr:spPr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/>
                <a:ea typeface="ＭＳ Ｐゴシック"/>
                <a:cs typeface="+mn-cs"/>
              </a:rPr>
              <a:t>印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57"/>
  <sheetViews>
    <sheetView showGridLines="0" tabSelected="1" zoomScaleNormal="100" zoomScaleSheetLayoutView="100" workbookViewId="0">
      <selection activeCell="C5" sqref="C5"/>
    </sheetView>
  </sheetViews>
  <sheetFormatPr defaultRowHeight="12"/>
  <cols>
    <col min="1" max="1" width="4" style="4" customWidth="1"/>
    <col min="2" max="2" width="5.42578125" style="2" bestFit="1" customWidth="1"/>
    <col min="3" max="4" width="9.140625" style="1" bestFit="1" customWidth="1"/>
    <col min="5" max="5" width="16.42578125" style="3" bestFit="1" customWidth="1"/>
    <col min="6" max="7" width="9.7109375" style="5" customWidth="1"/>
    <col min="8" max="8" width="49.42578125" style="1" customWidth="1"/>
    <col min="9" max="9" width="14.85546875" style="1" customWidth="1"/>
    <col min="10" max="10" width="15.42578125" style="1" customWidth="1"/>
    <col min="11" max="11" width="9.140625" style="1" customWidth="1"/>
    <col min="12" max="16384" width="9.140625" style="1"/>
  </cols>
  <sheetData>
    <row r="1" spans="1:10" ht="18.75">
      <c r="A1" s="49" t="s">
        <v>8</v>
      </c>
      <c r="B1" s="49"/>
      <c r="C1" s="49"/>
      <c r="D1" s="49"/>
      <c r="E1" s="49"/>
      <c r="F1" s="49"/>
      <c r="G1" s="49"/>
      <c r="H1" s="50" t="s">
        <v>11</v>
      </c>
      <c r="I1" s="50"/>
      <c r="J1" s="50"/>
    </row>
    <row r="2" spans="1:10" s="29" customFormat="1" ht="17.25" customHeight="1">
      <c r="A2" s="28"/>
      <c r="B2" s="28"/>
      <c r="C2" s="28"/>
      <c r="D2" s="28"/>
      <c r="E2" s="28"/>
      <c r="F2" s="28"/>
      <c r="G2" s="28"/>
      <c r="H2" s="50" t="s">
        <v>13</v>
      </c>
      <c r="I2" s="50"/>
      <c r="J2" s="50"/>
    </row>
    <row r="3" spans="1:10" ht="25.5" customHeight="1">
      <c r="A3" s="51">
        <v>44470</v>
      </c>
      <c r="B3" s="51"/>
      <c r="C3" s="51"/>
      <c r="D3" s="51"/>
      <c r="F3" s="1"/>
      <c r="G3" s="1"/>
      <c r="J3" s="33" t="s">
        <v>14</v>
      </c>
    </row>
    <row r="4" spans="1:10" ht="7.5" customHeight="1" thickBot="1"/>
    <row r="5" spans="1:10" ht="24.75" thickBot="1">
      <c r="A5" s="6" t="s">
        <v>12</v>
      </c>
      <c r="B5" s="7" t="s">
        <v>1</v>
      </c>
      <c r="C5" s="7" t="s">
        <v>2</v>
      </c>
      <c r="D5" s="7" t="s">
        <v>3</v>
      </c>
      <c r="E5" s="8" t="s">
        <v>4</v>
      </c>
      <c r="F5" s="9" t="s">
        <v>5</v>
      </c>
      <c r="G5" s="16" t="s">
        <v>9</v>
      </c>
      <c r="H5" s="10" t="s">
        <v>0</v>
      </c>
      <c r="I5" s="45" t="s">
        <v>6</v>
      </c>
      <c r="J5" s="46"/>
    </row>
    <row r="6" spans="1:10" ht="24.75" customHeight="1">
      <c r="A6" s="30">
        <f>A3</f>
        <v>44470</v>
      </c>
      <c r="B6" s="26">
        <f t="shared" ref="B6:B10" si="0">A6</f>
        <v>44470</v>
      </c>
      <c r="C6" s="41">
        <v>0.375</v>
      </c>
      <c r="D6" s="41">
        <v>0.72916666666666663</v>
      </c>
      <c r="E6" s="41">
        <v>4.1666666666666664E-2</v>
      </c>
      <c r="F6" s="11">
        <f t="shared" ref="F6" si="1">IF(LEN(C6&amp;D6&amp;E6)&gt;0,HOUR(D6-C6)-HOUR(E6)+MINUTE(D6-C6)/60-MINUTE(E6)/60,0)</f>
        <v>7.5</v>
      </c>
      <c r="G6" s="27">
        <f t="shared" ref="G6:G35" si="2">IF(D6="","",F6-7.5)</f>
        <v>0</v>
      </c>
      <c r="H6" s="42" t="s">
        <v>15</v>
      </c>
      <c r="I6" s="47" t="s">
        <v>16</v>
      </c>
      <c r="J6" s="48"/>
    </row>
    <row r="7" spans="1:10" ht="24.75" customHeight="1">
      <c r="A7" s="31">
        <f>A6+1</f>
        <v>44471</v>
      </c>
      <c r="B7" s="26">
        <f t="shared" si="0"/>
        <v>44471</v>
      </c>
      <c r="C7" s="41"/>
      <c r="D7" s="41"/>
      <c r="E7" s="41"/>
      <c r="F7" s="11">
        <f>IF(LEN(C7&amp;D7&amp;E7)&gt;0,HOUR(D7-C7)-HOUR(E7)+MINUTE(D7-C7)/60-MINUTE(E7)/60,0)</f>
        <v>0</v>
      </c>
      <c r="G7" s="27" t="str">
        <f t="shared" si="2"/>
        <v/>
      </c>
      <c r="H7" s="40"/>
      <c r="I7" s="43"/>
      <c r="J7" s="44"/>
    </row>
    <row r="8" spans="1:10" ht="24.75" customHeight="1" thickBot="1">
      <c r="A8" s="31">
        <f>A7+1</f>
        <v>44472</v>
      </c>
      <c r="B8" s="26">
        <f t="shared" si="0"/>
        <v>44472</v>
      </c>
      <c r="C8" s="41"/>
      <c r="D8" s="41"/>
      <c r="E8" s="41"/>
      <c r="F8" s="11">
        <f t="shared" ref="F8:F13" si="3">IF(LEN(C8&amp;D8&amp;E8)&gt;0,HOUR(D8-C8)-HOUR(E8)+MINUTE(D8-C8)/60-MINUTE(E8)/60,0)</f>
        <v>0</v>
      </c>
      <c r="G8" s="27" t="str">
        <f t="shared" si="2"/>
        <v/>
      </c>
      <c r="H8" s="40"/>
      <c r="I8" s="43"/>
      <c r="J8" s="44"/>
    </row>
    <row r="9" spans="1:10" ht="24.75" customHeight="1" thickBot="1">
      <c r="A9" s="31">
        <f>A8+1</f>
        <v>44473</v>
      </c>
      <c r="B9" s="26">
        <f t="shared" si="0"/>
        <v>44473</v>
      </c>
      <c r="C9" s="41">
        <v>0.375</v>
      </c>
      <c r="D9" s="41">
        <v>0.72916666666666663</v>
      </c>
      <c r="E9" s="41">
        <v>4.1666666666666664E-2</v>
      </c>
      <c r="F9" s="11">
        <f t="shared" si="3"/>
        <v>7.5</v>
      </c>
      <c r="G9" s="27">
        <f t="shared" ref="G9:G13" si="4">IF(D9="","",F9-7.5)</f>
        <v>0</v>
      </c>
      <c r="H9" s="42" t="s">
        <v>15</v>
      </c>
      <c r="I9" s="47" t="s">
        <v>16</v>
      </c>
      <c r="J9" s="48"/>
    </row>
    <row r="10" spans="1:10" ht="24.75" customHeight="1" thickBot="1">
      <c r="A10" s="31">
        <f t="shared" ref="A10:A25" si="5">A9+1</f>
        <v>44474</v>
      </c>
      <c r="B10" s="26">
        <f t="shared" si="0"/>
        <v>44474</v>
      </c>
      <c r="C10" s="41">
        <v>0.375</v>
      </c>
      <c r="D10" s="41">
        <v>0.72916666666666663</v>
      </c>
      <c r="E10" s="41">
        <v>4.1666666666666664E-2</v>
      </c>
      <c r="F10" s="11">
        <f t="shared" si="3"/>
        <v>7.5</v>
      </c>
      <c r="G10" s="27">
        <f t="shared" si="4"/>
        <v>0</v>
      </c>
      <c r="H10" s="42" t="s">
        <v>15</v>
      </c>
      <c r="I10" s="47" t="s">
        <v>16</v>
      </c>
      <c r="J10" s="48"/>
    </row>
    <row r="11" spans="1:10" ht="24.75" customHeight="1" thickBot="1">
      <c r="A11" s="31">
        <f t="shared" si="5"/>
        <v>44475</v>
      </c>
      <c r="B11" s="26">
        <f t="shared" ref="B11:B34" si="6">A11</f>
        <v>44475</v>
      </c>
      <c r="C11" s="41">
        <v>0.375</v>
      </c>
      <c r="D11" s="41">
        <v>0.72916666666666663</v>
      </c>
      <c r="E11" s="41">
        <v>4.1666666666666664E-2</v>
      </c>
      <c r="F11" s="11">
        <f t="shared" si="3"/>
        <v>7.5</v>
      </c>
      <c r="G11" s="27">
        <f t="shared" si="4"/>
        <v>0</v>
      </c>
      <c r="H11" s="42" t="s">
        <v>15</v>
      </c>
      <c r="I11" s="47" t="s">
        <v>16</v>
      </c>
      <c r="J11" s="48"/>
    </row>
    <row r="12" spans="1:10" ht="24.75" customHeight="1" thickBot="1">
      <c r="A12" s="31">
        <f>A11+1</f>
        <v>44476</v>
      </c>
      <c r="B12" s="26">
        <f t="shared" si="6"/>
        <v>44476</v>
      </c>
      <c r="C12" s="41">
        <v>0.375</v>
      </c>
      <c r="D12" s="41">
        <v>0.72916666666666663</v>
      </c>
      <c r="E12" s="41">
        <v>4.1666666666666664E-2</v>
      </c>
      <c r="F12" s="11">
        <f t="shared" si="3"/>
        <v>7.5</v>
      </c>
      <c r="G12" s="27">
        <f t="shared" si="4"/>
        <v>0</v>
      </c>
      <c r="H12" s="42" t="s">
        <v>15</v>
      </c>
      <c r="I12" s="47"/>
      <c r="J12" s="48"/>
    </row>
    <row r="13" spans="1:10" ht="24.75" customHeight="1">
      <c r="A13" s="31">
        <f t="shared" si="5"/>
        <v>44477</v>
      </c>
      <c r="B13" s="26">
        <f t="shared" si="6"/>
        <v>44477</v>
      </c>
      <c r="C13" s="41">
        <v>0.375</v>
      </c>
      <c r="D13" s="41">
        <v>0.72916666666666663</v>
      </c>
      <c r="E13" s="41">
        <v>4.1666666666666664E-2</v>
      </c>
      <c r="F13" s="11">
        <f t="shared" si="3"/>
        <v>7.5</v>
      </c>
      <c r="G13" s="27">
        <f t="shared" si="4"/>
        <v>0</v>
      </c>
      <c r="H13" s="42" t="s">
        <v>15</v>
      </c>
      <c r="I13" s="47" t="s">
        <v>16</v>
      </c>
      <c r="J13" s="48"/>
    </row>
    <row r="14" spans="1:10" ht="24.75" customHeight="1">
      <c r="A14" s="31">
        <f>A13+1</f>
        <v>44478</v>
      </c>
      <c r="B14" s="26">
        <f t="shared" si="6"/>
        <v>44478</v>
      </c>
      <c r="C14" s="41"/>
      <c r="D14" s="41"/>
      <c r="E14" s="41"/>
      <c r="F14" s="11">
        <f>IF(LEN(C14&amp;D14&amp;E14)&gt;0,HOUR(D14-C14)-HOUR(E14)+MINUTE(D14-C14)/60-MINUTE(E14)/60,0)</f>
        <v>0</v>
      </c>
      <c r="G14" s="27" t="str">
        <f t="shared" si="2"/>
        <v/>
      </c>
      <c r="H14" s="40"/>
      <c r="I14" s="52"/>
      <c r="J14" s="53"/>
    </row>
    <row r="15" spans="1:10" ht="24.75" customHeight="1" thickBot="1">
      <c r="A15" s="31">
        <f t="shared" si="5"/>
        <v>44479</v>
      </c>
      <c r="B15" s="26">
        <f t="shared" si="6"/>
        <v>44479</v>
      </c>
      <c r="C15" s="41"/>
      <c r="D15" s="41"/>
      <c r="E15" s="41"/>
      <c r="F15" s="11">
        <f t="shared" ref="F15:F20" si="7">IF(LEN(C15&amp;D15&amp;E15)&gt;0,HOUR(D15-C15)-HOUR(E15)+MINUTE(D15-C15)/60-MINUTE(E15)/60,0)</f>
        <v>0</v>
      </c>
      <c r="G15" s="27" t="str">
        <f t="shared" si="2"/>
        <v/>
      </c>
      <c r="H15" s="40"/>
      <c r="I15" s="54"/>
      <c r="J15" s="55"/>
    </row>
    <row r="16" spans="1:10" ht="24.75" customHeight="1" thickBot="1">
      <c r="A16" s="31">
        <f>A15+1</f>
        <v>44480</v>
      </c>
      <c r="B16" s="26">
        <f t="shared" si="6"/>
        <v>44480</v>
      </c>
      <c r="C16" s="41">
        <v>0.375</v>
      </c>
      <c r="D16" s="41">
        <v>0.72916666666666663</v>
      </c>
      <c r="E16" s="41">
        <v>4.1666666666666664E-2</v>
      </c>
      <c r="F16" s="11">
        <f t="shared" si="7"/>
        <v>7.5</v>
      </c>
      <c r="G16" s="27">
        <f t="shared" si="2"/>
        <v>0</v>
      </c>
      <c r="H16" s="42" t="s">
        <v>15</v>
      </c>
      <c r="I16" s="47" t="s">
        <v>16</v>
      </c>
      <c r="J16" s="48"/>
    </row>
    <row r="17" spans="1:10" ht="24.75" customHeight="1" thickBot="1">
      <c r="A17" s="31">
        <f t="shared" si="5"/>
        <v>44481</v>
      </c>
      <c r="B17" s="26">
        <f t="shared" si="6"/>
        <v>44481</v>
      </c>
      <c r="C17" s="41">
        <v>0.375</v>
      </c>
      <c r="D17" s="41">
        <v>0.72916666666666663</v>
      </c>
      <c r="E17" s="41">
        <v>4.1666666666666664E-2</v>
      </c>
      <c r="F17" s="11">
        <f t="shared" si="7"/>
        <v>7.5</v>
      </c>
      <c r="G17" s="27">
        <f t="shared" si="2"/>
        <v>0</v>
      </c>
      <c r="H17" s="42" t="s">
        <v>15</v>
      </c>
      <c r="I17" s="47" t="s">
        <v>16</v>
      </c>
      <c r="J17" s="48"/>
    </row>
    <row r="18" spans="1:10" ht="24.75" customHeight="1" thickBot="1">
      <c r="A18" s="31">
        <f t="shared" si="5"/>
        <v>44482</v>
      </c>
      <c r="B18" s="26">
        <f t="shared" si="6"/>
        <v>44482</v>
      </c>
      <c r="C18" s="41">
        <v>0.375</v>
      </c>
      <c r="D18" s="41">
        <v>0.72916666666666663</v>
      </c>
      <c r="E18" s="41">
        <v>4.1666666666666664E-2</v>
      </c>
      <c r="F18" s="11">
        <f t="shared" si="7"/>
        <v>7.5</v>
      </c>
      <c r="G18" s="27">
        <f t="shared" si="2"/>
        <v>0</v>
      </c>
      <c r="H18" s="42" t="s">
        <v>15</v>
      </c>
      <c r="I18" s="47" t="s">
        <v>16</v>
      </c>
      <c r="J18" s="48"/>
    </row>
    <row r="19" spans="1:10" ht="24.75" customHeight="1" thickBot="1">
      <c r="A19" s="31">
        <f>A18+1</f>
        <v>44483</v>
      </c>
      <c r="B19" s="26">
        <f t="shared" si="6"/>
        <v>44483</v>
      </c>
      <c r="C19" s="41">
        <v>0.375</v>
      </c>
      <c r="D19" s="41">
        <v>0.72916666666666663</v>
      </c>
      <c r="E19" s="41">
        <v>4.1666666666666664E-2</v>
      </c>
      <c r="F19" s="11">
        <f t="shared" si="7"/>
        <v>7.5</v>
      </c>
      <c r="G19" s="27">
        <f t="shared" si="2"/>
        <v>0</v>
      </c>
      <c r="H19" s="42" t="s">
        <v>15</v>
      </c>
      <c r="I19" s="47"/>
      <c r="J19" s="48"/>
    </row>
    <row r="20" spans="1:10" ht="24.75" customHeight="1">
      <c r="A20" s="31">
        <f t="shared" si="5"/>
        <v>44484</v>
      </c>
      <c r="B20" s="26">
        <f t="shared" si="6"/>
        <v>44484</v>
      </c>
      <c r="C20" s="41">
        <v>0.375</v>
      </c>
      <c r="D20" s="41">
        <v>0.72916666666666663</v>
      </c>
      <c r="E20" s="41">
        <v>4.1666666666666664E-2</v>
      </c>
      <c r="F20" s="11">
        <f t="shared" si="7"/>
        <v>7.5</v>
      </c>
      <c r="G20" s="27">
        <f t="shared" si="2"/>
        <v>0</v>
      </c>
      <c r="H20" s="42" t="s">
        <v>15</v>
      </c>
      <c r="I20" s="47" t="s">
        <v>16</v>
      </c>
      <c r="J20" s="48"/>
    </row>
    <row r="21" spans="1:10" ht="24.75" customHeight="1">
      <c r="A21" s="31">
        <f>A20+1</f>
        <v>44485</v>
      </c>
      <c r="B21" s="26">
        <f t="shared" si="6"/>
        <v>44485</v>
      </c>
      <c r="C21" s="41"/>
      <c r="D21" s="41"/>
      <c r="E21" s="41"/>
      <c r="F21" s="11">
        <f>IF(LEN(C21&amp;D21&amp;E21)&gt;0,HOUR(D21-C21)-HOUR(E21)+MINUTE(D21-C21)/60-MINUTE(E21)/60,0)</f>
        <v>0</v>
      </c>
      <c r="G21" s="27" t="str">
        <f t="shared" si="2"/>
        <v/>
      </c>
      <c r="H21" s="40"/>
      <c r="I21" s="54"/>
      <c r="J21" s="55"/>
    </row>
    <row r="22" spans="1:10" ht="24.75" customHeight="1" thickBot="1">
      <c r="A22" s="31">
        <f t="shared" si="5"/>
        <v>44486</v>
      </c>
      <c r="B22" s="26">
        <f t="shared" si="6"/>
        <v>44486</v>
      </c>
      <c r="C22" s="41"/>
      <c r="D22" s="41"/>
      <c r="E22" s="41"/>
      <c r="F22" s="11">
        <f t="shared" ref="F22:F27" si="8">IF(LEN(C22&amp;D22&amp;E22)&gt;0,HOUR(D22-C22)-HOUR(E22)+MINUTE(D22-C22)/60-MINUTE(E22)/60,0)</f>
        <v>0</v>
      </c>
      <c r="G22" s="27" t="str">
        <f t="shared" si="2"/>
        <v/>
      </c>
      <c r="H22" s="40"/>
      <c r="I22" s="43"/>
      <c r="J22" s="44"/>
    </row>
    <row r="23" spans="1:10" ht="24.75" customHeight="1" thickBot="1">
      <c r="A23" s="31">
        <f>A22+1</f>
        <v>44487</v>
      </c>
      <c r="B23" s="26">
        <f t="shared" si="6"/>
        <v>44487</v>
      </c>
      <c r="C23" s="41">
        <v>0.375</v>
      </c>
      <c r="D23" s="41">
        <v>0.72916666666666663</v>
      </c>
      <c r="E23" s="41">
        <v>4.1666666666666664E-2</v>
      </c>
      <c r="F23" s="11">
        <f t="shared" si="8"/>
        <v>7.5</v>
      </c>
      <c r="G23" s="27">
        <f t="shared" ref="G23:G27" si="9">IF(D23="","",F23-7.5)</f>
        <v>0</v>
      </c>
      <c r="H23" s="42" t="s">
        <v>17</v>
      </c>
      <c r="I23" s="47" t="s">
        <v>16</v>
      </c>
      <c r="J23" s="48"/>
    </row>
    <row r="24" spans="1:10" ht="24.75" customHeight="1" thickBot="1">
      <c r="A24" s="31">
        <f t="shared" si="5"/>
        <v>44488</v>
      </c>
      <c r="B24" s="26">
        <f t="shared" si="6"/>
        <v>44488</v>
      </c>
      <c r="C24" s="41">
        <v>0.375</v>
      </c>
      <c r="D24" s="41">
        <v>0.72916666666666663</v>
      </c>
      <c r="E24" s="41">
        <v>4.1666666666666664E-2</v>
      </c>
      <c r="F24" s="11">
        <f t="shared" si="8"/>
        <v>7.5</v>
      </c>
      <c r="G24" s="27">
        <f t="shared" si="9"/>
        <v>0</v>
      </c>
      <c r="H24" s="42" t="s">
        <v>17</v>
      </c>
      <c r="I24" s="47" t="s">
        <v>16</v>
      </c>
      <c r="J24" s="48"/>
    </row>
    <row r="25" spans="1:10" ht="24.75" customHeight="1" thickBot="1">
      <c r="A25" s="31">
        <f t="shared" si="5"/>
        <v>44489</v>
      </c>
      <c r="B25" s="26">
        <f t="shared" si="6"/>
        <v>44489</v>
      </c>
      <c r="C25" s="41">
        <v>0.375</v>
      </c>
      <c r="D25" s="41">
        <v>0.72916666666666663</v>
      </c>
      <c r="E25" s="41">
        <v>4.1666666666666664E-2</v>
      </c>
      <c r="F25" s="11">
        <f t="shared" si="8"/>
        <v>7.5</v>
      </c>
      <c r="G25" s="27">
        <f t="shared" si="9"/>
        <v>0</v>
      </c>
      <c r="H25" s="42" t="s">
        <v>17</v>
      </c>
      <c r="I25" s="47" t="s">
        <v>16</v>
      </c>
      <c r="J25" s="48"/>
    </row>
    <row r="26" spans="1:10" ht="24.75" customHeight="1" thickBot="1">
      <c r="A26" s="32">
        <f>A25+1</f>
        <v>44490</v>
      </c>
      <c r="B26" s="26">
        <f t="shared" si="6"/>
        <v>44490</v>
      </c>
      <c r="C26" s="41">
        <v>0.375</v>
      </c>
      <c r="D26" s="41">
        <v>0.5625</v>
      </c>
      <c r="E26" s="41">
        <v>4.1666666666666664E-2</v>
      </c>
      <c r="F26" s="11">
        <f t="shared" si="8"/>
        <v>3.5</v>
      </c>
      <c r="G26" s="27">
        <f t="shared" si="9"/>
        <v>-4</v>
      </c>
      <c r="H26" s="42" t="s">
        <v>17</v>
      </c>
      <c r="I26" s="47"/>
      <c r="J26" s="48"/>
    </row>
    <row r="27" spans="1:10" ht="24.75" customHeight="1">
      <c r="A27" s="31">
        <f>A26+1</f>
        <v>44491</v>
      </c>
      <c r="B27" s="26">
        <f t="shared" si="6"/>
        <v>44491</v>
      </c>
      <c r="C27" s="41">
        <v>0.375</v>
      </c>
      <c r="D27" s="41">
        <v>0.72916666666666663</v>
      </c>
      <c r="E27" s="41">
        <v>4.1666666666666664E-2</v>
      </c>
      <c r="F27" s="11">
        <f t="shared" si="8"/>
        <v>7.5</v>
      </c>
      <c r="G27" s="27">
        <f t="shared" si="9"/>
        <v>0</v>
      </c>
      <c r="H27" s="42" t="s">
        <v>17</v>
      </c>
      <c r="I27" s="47" t="s">
        <v>16</v>
      </c>
      <c r="J27" s="48"/>
    </row>
    <row r="28" spans="1:10" ht="24.75" customHeight="1">
      <c r="A28" s="31">
        <f t="shared" ref="A28" si="10">A27+1</f>
        <v>44492</v>
      </c>
      <c r="B28" s="26">
        <f t="shared" si="6"/>
        <v>44492</v>
      </c>
      <c r="C28" s="41"/>
      <c r="D28" s="41"/>
      <c r="E28" s="41"/>
      <c r="F28" s="11">
        <f t="shared" ref="F28" si="11">IF(LEN(C28&amp;D28&amp;E28)&gt;0,HOUR(D28-C28)-HOUR(E28)+MINUTE(D28-C28)/60-MINUTE(E28)/60,0)</f>
        <v>0</v>
      </c>
      <c r="G28" s="27" t="str">
        <f t="shared" si="2"/>
        <v/>
      </c>
      <c r="H28" s="40"/>
      <c r="I28" s="52"/>
      <c r="J28" s="53"/>
    </row>
    <row r="29" spans="1:10" ht="24.75" customHeight="1" thickBot="1">
      <c r="A29" s="31">
        <f t="shared" ref="A29:A33" si="12">A28+1</f>
        <v>44493</v>
      </c>
      <c r="B29" s="26">
        <f t="shared" si="6"/>
        <v>44493</v>
      </c>
      <c r="C29" s="41"/>
      <c r="D29" s="41"/>
      <c r="E29" s="41"/>
      <c r="F29" s="11">
        <f t="shared" ref="F29" si="13">IF(LEN(C29&amp;D29&amp;E29)&gt;0,HOUR(D29-C29)-HOUR(E29)+MINUTE(D29-C29)/60-MINUTE(E29)/60,0)</f>
        <v>0</v>
      </c>
      <c r="G29" s="27" t="str">
        <f t="shared" si="2"/>
        <v/>
      </c>
      <c r="H29" s="40"/>
      <c r="I29" s="43"/>
      <c r="J29" s="44"/>
    </row>
    <row r="30" spans="1:10" ht="24.75" customHeight="1" thickBot="1">
      <c r="A30" s="32">
        <f t="shared" si="12"/>
        <v>44494</v>
      </c>
      <c r="B30" s="26">
        <f t="shared" si="6"/>
        <v>44494</v>
      </c>
      <c r="C30" s="41">
        <v>0.375</v>
      </c>
      <c r="D30" s="41">
        <v>0.72916666666666663</v>
      </c>
      <c r="E30" s="41">
        <v>4.1666666666666664E-2</v>
      </c>
      <c r="F30" s="11">
        <f>IF(LEN(C30&amp;D30&amp;E30)&gt;0,HOUR(D30-C30)-HOUR(E30)+MINUTE(D30-C30)/60-MINUTE(E30)/60,0)</f>
        <v>7.5</v>
      </c>
      <c r="G30" s="27">
        <f t="shared" ref="G30" si="14">IF(D30="","",F30-7.5)</f>
        <v>0</v>
      </c>
      <c r="H30" s="40" t="s">
        <v>18</v>
      </c>
      <c r="I30" s="47" t="s">
        <v>16</v>
      </c>
      <c r="J30" s="48"/>
    </row>
    <row r="31" spans="1:10" ht="24.75" customHeight="1" thickBot="1">
      <c r="A31" s="31">
        <f t="shared" si="12"/>
        <v>44495</v>
      </c>
      <c r="B31" s="26">
        <f t="shared" si="6"/>
        <v>44495</v>
      </c>
      <c r="C31" s="41">
        <v>0.375</v>
      </c>
      <c r="D31" s="41">
        <v>0.72916666666666663</v>
      </c>
      <c r="E31" s="41">
        <v>4.1666666666666664E-2</v>
      </c>
      <c r="F31" s="11">
        <f>IF(LEN(C31&amp;D31&amp;E31)&gt;0,HOUR(D31-C31)-HOUR(E31)+MINUTE(D31-C31)/60-MINUTE(E31)/60,0)</f>
        <v>7.5</v>
      </c>
      <c r="G31" s="27">
        <f t="shared" si="2"/>
        <v>0</v>
      </c>
      <c r="H31" s="40" t="s">
        <v>18</v>
      </c>
      <c r="I31" s="47" t="s">
        <v>16</v>
      </c>
      <c r="J31" s="48"/>
    </row>
    <row r="32" spans="1:10" ht="24.75" customHeight="1" thickBot="1">
      <c r="A32" s="32">
        <f t="shared" si="12"/>
        <v>44496</v>
      </c>
      <c r="B32" s="26">
        <f t="shared" si="6"/>
        <v>44496</v>
      </c>
      <c r="C32" s="41">
        <v>0.375</v>
      </c>
      <c r="D32" s="41">
        <v>0.72916666666666663</v>
      </c>
      <c r="E32" s="41">
        <v>4.1666666666666664E-2</v>
      </c>
      <c r="F32" s="11">
        <f t="shared" ref="F32:F35" si="15">IF(LEN(C32&amp;D32&amp;E32)&gt;0,HOUR(D32-C32)-HOUR(E32)+MINUTE(D32-C32)/60-MINUTE(E32)/60,0)</f>
        <v>7.5</v>
      </c>
      <c r="G32" s="27">
        <f t="shared" si="2"/>
        <v>0</v>
      </c>
      <c r="H32" s="40" t="s">
        <v>18</v>
      </c>
      <c r="I32" s="47" t="s">
        <v>16</v>
      </c>
      <c r="J32" s="48"/>
    </row>
    <row r="33" spans="1:10" ht="24.75" customHeight="1" thickBot="1">
      <c r="A33" s="32">
        <f t="shared" si="12"/>
        <v>44497</v>
      </c>
      <c r="B33" s="26">
        <f t="shared" si="6"/>
        <v>44497</v>
      </c>
      <c r="C33" s="41">
        <v>0.375</v>
      </c>
      <c r="D33" s="41">
        <v>0.72916666666666663</v>
      </c>
      <c r="E33" s="41">
        <v>4.1666666666666664E-2</v>
      </c>
      <c r="F33" s="11">
        <f t="shared" si="15"/>
        <v>7.5</v>
      </c>
      <c r="G33" s="27">
        <f t="shared" si="2"/>
        <v>0</v>
      </c>
      <c r="H33" s="40" t="s">
        <v>18</v>
      </c>
      <c r="I33" s="47"/>
      <c r="J33" s="48"/>
    </row>
    <row r="34" spans="1:10" ht="24.75" customHeight="1">
      <c r="A34" s="32">
        <f>A33+1</f>
        <v>44498</v>
      </c>
      <c r="B34" s="26">
        <f t="shared" si="6"/>
        <v>44498</v>
      </c>
      <c r="C34" s="41">
        <v>0.375</v>
      </c>
      <c r="D34" s="41">
        <v>0.72916666666666663</v>
      </c>
      <c r="E34" s="41">
        <v>4.1666666666666664E-2</v>
      </c>
      <c r="F34" s="11">
        <f t="shared" si="15"/>
        <v>7.5</v>
      </c>
      <c r="G34" s="27">
        <f t="shared" si="2"/>
        <v>0</v>
      </c>
      <c r="H34" s="40" t="s">
        <v>18</v>
      </c>
      <c r="I34" s="47" t="s">
        <v>16</v>
      </c>
      <c r="J34" s="48"/>
    </row>
    <row r="35" spans="1:10" ht="24.75" customHeight="1">
      <c r="A35" s="32">
        <f t="shared" ref="A35:A36" si="16">A34+1</f>
        <v>44499</v>
      </c>
      <c r="B35" s="26">
        <f t="shared" ref="B35:B36" si="17">A35</f>
        <v>44499</v>
      </c>
      <c r="C35" s="41"/>
      <c r="D35" s="41"/>
      <c r="E35" s="41"/>
      <c r="F35" s="11">
        <f t="shared" si="15"/>
        <v>0</v>
      </c>
      <c r="G35" s="27" t="str">
        <f t="shared" si="2"/>
        <v/>
      </c>
      <c r="H35" s="40"/>
      <c r="I35" s="43"/>
      <c r="J35" s="44"/>
    </row>
    <row r="36" spans="1:10" ht="24.75" customHeight="1" thickBot="1">
      <c r="A36" s="31">
        <f t="shared" si="16"/>
        <v>44500</v>
      </c>
      <c r="B36" s="26">
        <f t="shared" si="17"/>
        <v>44500</v>
      </c>
      <c r="C36" s="41"/>
      <c r="D36" s="41"/>
      <c r="E36" s="41"/>
      <c r="F36" s="11"/>
      <c r="G36" s="27" t="str">
        <f t="shared" ref="G36" si="18">IF(D36="","",F36-7.5)</f>
        <v/>
      </c>
      <c r="H36" s="40"/>
      <c r="I36" s="52"/>
      <c r="J36" s="53"/>
    </row>
    <row r="37" spans="1:10" ht="24.75" customHeight="1" thickTop="1" thickBot="1">
      <c r="A37" s="37" t="s">
        <v>7</v>
      </c>
      <c r="B37" s="34"/>
      <c r="C37" s="35" t="s">
        <v>10</v>
      </c>
      <c r="D37" s="35" t="s">
        <v>10</v>
      </c>
      <c r="E37" s="36"/>
      <c r="F37" s="36">
        <f>SUBTOTAL(9,F6:F36)</f>
        <v>153.5</v>
      </c>
      <c r="G37" s="38">
        <f>IF(F37&lt;120,F37-120,IF(F37&gt;180.75,F37-180,0))</f>
        <v>0</v>
      </c>
      <c r="H37" s="39" t="s">
        <v>10</v>
      </c>
      <c r="I37" s="58"/>
      <c r="J37" s="59"/>
    </row>
    <row r="38" spans="1:10" ht="21.95" customHeight="1" thickBot="1"/>
    <row r="39" spans="1:10" s="22" customFormat="1" ht="12.75" thickBot="1">
      <c r="A39" s="17" t="s">
        <v>6</v>
      </c>
      <c r="B39" s="18"/>
      <c r="C39" s="19"/>
      <c r="D39" s="19"/>
      <c r="E39" s="20"/>
      <c r="F39" s="21"/>
      <c r="G39" s="21"/>
      <c r="H39" s="19"/>
      <c r="I39" s="19"/>
      <c r="J39" s="23"/>
    </row>
    <row r="40" spans="1:10" s="22" customFormat="1" ht="12.75" customHeight="1">
      <c r="A40" s="60"/>
      <c r="B40" s="61"/>
      <c r="C40" s="61"/>
      <c r="D40" s="61"/>
      <c r="E40" s="61"/>
      <c r="F40" s="61"/>
      <c r="G40" s="61"/>
      <c r="H40" s="61"/>
      <c r="I40" s="61"/>
      <c r="J40" s="62"/>
    </row>
    <row r="41" spans="1:10" s="22" customFormat="1" ht="12.75" customHeight="1">
      <c r="A41" s="63"/>
      <c r="B41" s="64"/>
      <c r="C41" s="64"/>
      <c r="D41" s="64"/>
      <c r="E41" s="64"/>
      <c r="F41" s="64"/>
      <c r="G41" s="64"/>
      <c r="H41" s="64"/>
      <c r="I41" s="64"/>
      <c r="J41" s="65"/>
    </row>
    <row r="42" spans="1:10" s="22" customFormat="1" ht="12.75" customHeight="1">
      <c r="A42" s="63"/>
      <c r="B42" s="64"/>
      <c r="C42" s="64"/>
      <c r="D42" s="64"/>
      <c r="E42" s="64"/>
      <c r="F42" s="64"/>
      <c r="G42" s="64"/>
      <c r="H42" s="64"/>
      <c r="I42" s="64"/>
      <c r="J42" s="65"/>
    </row>
    <row r="43" spans="1:10" s="22" customFormat="1" ht="12.75" customHeight="1">
      <c r="A43" s="63"/>
      <c r="B43" s="64"/>
      <c r="C43" s="64"/>
      <c r="D43" s="64"/>
      <c r="E43" s="64"/>
      <c r="F43" s="64"/>
      <c r="G43" s="64"/>
      <c r="H43" s="64"/>
      <c r="I43" s="64"/>
      <c r="J43" s="65"/>
    </row>
    <row r="44" spans="1:10" s="22" customFormat="1" ht="12.75" customHeight="1">
      <c r="A44" s="63"/>
      <c r="B44" s="64"/>
      <c r="C44" s="64"/>
      <c r="D44" s="64"/>
      <c r="E44" s="64"/>
      <c r="F44" s="64"/>
      <c r="G44" s="64"/>
      <c r="H44" s="64"/>
      <c r="I44" s="64"/>
      <c r="J44" s="65"/>
    </row>
    <row r="45" spans="1:10" s="22" customFormat="1" ht="12.75" customHeight="1">
      <c r="A45" s="63"/>
      <c r="B45" s="64"/>
      <c r="C45" s="64"/>
      <c r="D45" s="64"/>
      <c r="E45" s="64"/>
      <c r="F45" s="64"/>
      <c r="G45" s="64"/>
      <c r="H45" s="64"/>
      <c r="I45" s="64"/>
      <c r="J45" s="65"/>
    </row>
    <row r="46" spans="1:10" s="22" customFormat="1" ht="12.75" customHeight="1">
      <c r="A46" s="63"/>
      <c r="B46" s="64"/>
      <c r="C46" s="64"/>
      <c r="D46" s="64"/>
      <c r="E46" s="64"/>
      <c r="F46" s="64"/>
      <c r="G46" s="64"/>
      <c r="H46" s="64"/>
      <c r="I46" s="64"/>
      <c r="J46" s="65"/>
    </row>
    <row r="47" spans="1:10" s="22" customFormat="1" ht="12.75" customHeight="1">
      <c r="A47" s="63"/>
      <c r="B47" s="64"/>
      <c r="C47" s="64"/>
      <c r="D47" s="64"/>
      <c r="E47" s="64"/>
      <c r="F47" s="64"/>
      <c r="G47" s="64"/>
      <c r="H47" s="64"/>
      <c r="I47" s="64"/>
      <c r="J47" s="65"/>
    </row>
    <row r="48" spans="1:10" s="22" customFormat="1" ht="12.75" customHeight="1">
      <c r="A48" s="63"/>
      <c r="B48" s="64"/>
      <c r="C48" s="64"/>
      <c r="D48" s="64"/>
      <c r="E48" s="64"/>
      <c r="F48" s="64"/>
      <c r="G48" s="64"/>
      <c r="H48" s="64"/>
      <c r="I48" s="64"/>
      <c r="J48" s="65"/>
    </row>
    <row r="49" spans="1:10" s="22" customFormat="1" ht="12.75" customHeight="1" thickBot="1">
      <c r="A49" s="66"/>
      <c r="B49" s="67"/>
      <c r="C49" s="67"/>
      <c r="D49" s="67"/>
      <c r="E49" s="67"/>
      <c r="F49" s="67"/>
      <c r="G49" s="67"/>
      <c r="H49" s="67"/>
      <c r="I49" s="67"/>
      <c r="J49" s="68"/>
    </row>
    <row r="50" spans="1:10">
      <c r="I50" s="12"/>
    </row>
    <row r="51" spans="1:10" s="12" customFormat="1">
      <c r="A51" s="15"/>
      <c r="B51" s="25"/>
      <c r="E51" s="13"/>
      <c r="F51" s="14"/>
      <c r="G51" s="14"/>
      <c r="I51" s="24"/>
      <c r="J51" s="24"/>
    </row>
    <row r="52" spans="1:10" s="12" customFormat="1" ht="21" customHeight="1">
      <c r="A52" s="15"/>
      <c r="B52" s="25"/>
      <c r="C52" s="13"/>
      <c r="D52" s="14"/>
      <c r="E52" s="14"/>
      <c r="G52" s="14"/>
      <c r="I52" s="56"/>
      <c r="J52" s="56"/>
    </row>
    <row r="53" spans="1:10" s="12" customFormat="1" ht="18" customHeight="1">
      <c r="A53" s="15"/>
      <c r="B53" s="25"/>
      <c r="C53" s="13"/>
      <c r="D53" s="14"/>
      <c r="E53" s="14"/>
      <c r="G53" s="14"/>
      <c r="I53" s="57"/>
      <c r="J53" s="57"/>
    </row>
    <row r="54" spans="1:10" s="12" customFormat="1" ht="17.25" customHeight="1">
      <c r="A54" s="15"/>
      <c r="B54" s="25"/>
      <c r="C54" s="13"/>
      <c r="D54" s="14"/>
      <c r="E54" s="14"/>
      <c r="G54" s="14"/>
    </row>
    <row r="55" spans="1:10">
      <c r="C55" s="3"/>
      <c r="D55" s="5"/>
      <c r="E55" s="5"/>
      <c r="F55" s="1"/>
      <c r="G55" s="14"/>
    </row>
    <row r="56" spans="1:10">
      <c r="C56" s="3"/>
      <c r="D56" s="5"/>
      <c r="E56" s="5"/>
      <c r="F56" s="1"/>
    </row>
    <row r="57" spans="1:10">
      <c r="C57" s="3"/>
      <c r="D57" s="5"/>
      <c r="E57" s="5"/>
      <c r="F57" s="1"/>
    </row>
  </sheetData>
  <mergeCells count="40">
    <mergeCell ref="I52:I53"/>
    <mergeCell ref="J52:J53"/>
    <mergeCell ref="I33:J33"/>
    <mergeCell ref="I34:J34"/>
    <mergeCell ref="I36:J36"/>
    <mergeCell ref="I37:J37"/>
    <mergeCell ref="A40:J49"/>
    <mergeCell ref="I35:J35"/>
    <mergeCell ref="I32:J32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20:J20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8:J8"/>
    <mergeCell ref="I5:J5"/>
    <mergeCell ref="I6:J6"/>
    <mergeCell ref="I7:J7"/>
    <mergeCell ref="A1:G1"/>
    <mergeCell ref="H1:J1"/>
    <mergeCell ref="H2:J2"/>
    <mergeCell ref="A3:D3"/>
  </mergeCells>
  <phoneticPr fontId="4"/>
  <conditionalFormatting sqref="A6:A13 A29:A33 A15:A17 A19:A20 A22:A27">
    <cfRule type="cellIs" dxfId="21" priority="42" operator="equal">
      <formula>TODAY()</formula>
    </cfRule>
  </conditionalFormatting>
  <conditionalFormatting sqref="A28">
    <cfRule type="cellIs" dxfId="20" priority="41" operator="equal">
      <formula>TODAY()</formula>
    </cfRule>
  </conditionalFormatting>
  <conditionalFormatting sqref="B30:B33 B20 B12:B13 B17 B15 B22:B25">
    <cfRule type="expression" dxfId="19" priority="40">
      <formula>WEEKDAY($B12,2)&gt;5</formula>
    </cfRule>
  </conditionalFormatting>
  <conditionalFormatting sqref="B19">
    <cfRule type="expression" dxfId="18" priority="38">
      <formula>WEEKDAY($B19,2)&gt;5</formula>
    </cfRule>
  </conditionalFormatting>
  <conditionalFormatting sqref="A34">
    <cfRule type="cellIs" dxfId="17" priority="34" operator="equal">
      <formula>TODAY()</formula>
    </cfRule>
  </conditionalFormatting>
  <conditionalFormatting sqref="B34">
    <cfRule type="expression" dxfId="16" priority="33">
      <formula>WEEKDAY($B34,2)&gt;5</formula>
    </cfRule>
  </conditionalFormatting>
  <conditionalFormatting sqref="B11">
    <cfRule type="expression" dxfId="15" priority="32">
      <formula>WEEKDAY($B11,2)&gt;5</formula>
    </cfRule>
  </conditionalFormatting>
  <conditionalFormatting sqref="A35">
    <cfRule type="cellIs" dxfId="14" priority="31" operator="equal">
      <formula>TODAY()</formula>
    </cfRule>
  </conditionalFormatting>
  <conditionalFormatting sqref="B35">
    <cfRule type="expression" dxfId="13" priority="30">
      <formula>WEEKDAY($B35,2)&gt;5</formula>
    </cfRule>
  </conditionalFormatting>
  <conditionalFormatting sqref="B29">
    <cfRule type="expression" dxfId="12" priority="29">
      <formula>WEEKDAY($B29,2)&gt;5</formula>
    </cfRule>
  </conditionalFormatting>
  <conditionalFormatting sqref="B26:B27">
    <cfRule type="expression" dxfId="11" priority="28">
      <formula>WEEKDAY($B26,2)&gt;5</formula>
    </cfRule>
  </conditionalFormatting>
  <conditionalFormatting sqref="B16">
    <cfRule type="expression" dxfId="10" priority="15">
      <formula>WEEKDAY($B16,2)&gt;5</formula>
    </cfRule>
  </conditionalFormatting>
  <conditionalFormatting sqref="B28">
    <cfRule type="expression" dxfId="9" priority="14">
      <formula>WEEKDAY($B28,2)&gt;5</formula>
    </cfRule>
  </conditionalFormatting>
  <conditionalFormatting sqref="B6:B10">
    <cfRule type="expression" dxfId="8" priority="11">
      <formula>WEEKDAY($B6,2)&gt;5</formula>
    </cfRule>
  </conditionalFormatting>
  <conditionalFormatting sqref="A36">
    <cfRule type="cellIs" dxfId="7" priority="8" operator="equal">
      <formula>TODAY()</formula>
    </cfRule>
  </conditionalFormatting>
  <conditionalFormatting sqref="B36">
    <cfRule type="expression" dxfId="6" priority="7">
      <formula>WEEKDAY($B36,2)&gt;5</formula>
    </cfRule>
  </conditionalFormatting>
  <conditionalFormatting sqref="A14">
    <cfRule type="cellIs" dxfId="5" priority="6" operator="equal">
      <formula>TODAY()</formula>
    </cfRule>
  </conditionalFormatting>
  <conditionalFormatting sqref="B14">
    <cfRule type="expression" dxfId="4" priority="5">
      <formula>WEEKDAY($B14,2)&gt;5</formula>
    </cfRule>
  </conditionalFormatting>
  <conditionalFormatting sqref="A18">
    <cfRule type="cellIs" dxfId="3" priority="4" operator="equal">
      <formula>TODAY()</formula>
    </cfRule>
  </conditionalFormatting>
  <conditionalFormatting sqref="B18">
    <cfRule type="expression" dxfId="2" priority="3">
      <formula>WEEKDAY($B18,2)&gt;5</formula>
    </cfRule>
  </conditionalFormatting>
  <conditionalFormatting sqref="A21">
    <cfRule type="cellIs" dxfId="1" priority="2" operator="equal">
      <formula>TODAY()</formula>
    </cfRule>
  </conditionalFormatting>
  <conditionalFormatting sqref="B21">
    <cfRule type="expression" dxfId="0" priority="1">
      <formula>WEEKDAY($B21,2)&gt;5</formula>
    </cfRule>
  </conditionalFormatting>
  <printOptions horizontalCentered="1"/>
  <pageMargins left="0.23622047244094491" right="0.23622047244094491" top="0.35433070866141736" bottom="0.15748031496062992" header="0.31496062992125984" footer="0.31496062992125984"/>
  <pageSetup paperSize="9" scale="7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2021年</vt:lpstr>
      <vt:lpstr>'2021年'!Print_Area</vt:lpstr>
      <vt:lpstr>'2021年'!Print_Titles</vt:lpstr>
    </vt:vector>
  </TitlesOfParts>
  <Company>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史 正韵</cp:lastModifiedBy>
  <cp:lastPrinted>2019-06-26T03:10:32Z</cp:lastPrinted>
  <dcterms:created xsi:type="dcterms:W3CDTF">2011-10-12T09:12:08Z</dcterms:created>
  <dcterms:modified xsi:type="dcterms:W3CDTF">2021-10-27T00:48:00Z</dcterms:modified>
</cp:coreProperties>
</file>